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65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<sst xmlns="http://schemas.openxmlformats.org/spreadsheetml/2006/main" count="1428" uniqueCount="165">
  <si>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</si>
  <si>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</si>
  <si>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</si>
  <si>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</si>
  <si>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</si>
  <si>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</si>
  <si>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</si>
  <si>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</si>
  <si>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</si>
  <si>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</si>
  <si>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</si>
  <si>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</si>
  <si>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</si>
  <si>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</si>
  <si>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</si>
  <si>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</si>
  <si>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</si>
  <si>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</si>
  <si>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</si>
  <si>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</si>
  <si>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</si>
  <si>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</si>
  <si>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</si>
  <si>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</si>
  <si>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</si>
  <si>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</si>
  <si>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</si>
  <si>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</si>
  <si>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</si>
  <si>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</si>
  <si>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</si>
  <si>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</si>
  <si>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</si>
  <si>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</si>
  <si>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</si>
  <si>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</si>
  <si>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</si>
  <si>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</si>
  <si>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</si>
  <si>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</si>
  <si>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</si>
  <si>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</si>
  <si>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</si>
  <si>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</si>
  <si>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</si>
  <si>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</si>
  <si>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</si>
  <si>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</si>
  <si>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</si>
  <si>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</si>
  <si>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</si>
  <si>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</si>
  <si>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</si>
  <si>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</si>
  <si>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</si>
  <si>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</si>
  <si>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</si>
  <si>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</si>
  <si>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</si>
  <si>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</si>
  <si>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</si>
  <si>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前年
要求額（円）</t>
  </si>
  <si>
    <t>平均
年齢</t>
  </si>
  <si>
    <t>静岡県産業部労働政策室</t>
  </si>
  <si>
    <t>静岡県</t>
  </si>
  <si>
    <t xml:space="preserve"> 18 年 最 終 集 計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</si>
  <si>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</si>
  <si>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</si>
  <si>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</si>
  <si>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</si>
  <si>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</si>
  <si>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</si>
  <si>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</si>
  <si>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</si>
  <si>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</si>
  <si>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</si>
  <si>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</si>
  <si>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</si>
  <si>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</si>
  <si>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</si>
  <si>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</si>
  <si>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</si>
  <si>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</si>
  <si>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</si>
  <si>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</si>
  <si>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</si>
  <si>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</si>
  <si>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 xml:space="preserve"> 19 年 最 終 集 計</t>
  </si>
  <si>
    <t xml:space="preserve"> 17 年 最 終 集 計</t>
  </si>
  <si>
    <t>印刷・同関連</t>
  </si>
  <si>
    <t>卸売業,小売業</t>
  </si>
  <si>
    <t>（　単　純　平　均　）</t>
  </si>
  <si>
    <t>２期分以上</t>
  </si>
  <si>
    <t>時期別</t>
  </si>
  <si>
    <t>支給月数
（か月）</t>
  </si>
  <si>
    <t>各　期　型</t>
  </si>
  <si>
    <t>冬　夏　型</t>
  </si>
  <si>
    <t>夏　冬　型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</si>
  <si>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</si>
  <si>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</si>
  <si>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</si>
  <si>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</si>
  <si>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</si>
  <si>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</si>
  <si>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</si>
  <si>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● 年末一時金要求・妥結結果の推移（単純平均）</t>
  </si>
  <si>
    <t>X</t>
  </si>
  <si>
    <t xml:space="preserve">               ＊賃上げ一時金情報は、インターネットのホームページで御利用いただけます。</t>
  </si>
  <si>
    <t xml:space="preserve">                       労働政策室ホームページ「しずおか労働福祉情報」のＵＲＬは下記になります。</t>
  </si>
  <si>
    <t xml:space="preserve">                       ホームページにおいては東部・中部・西部地区別、加重平均・単純平均別の情報も掲載しています。</t>
  </si>
  <si>
    <t>　　                http://www.pref.shizuoka.jp/sangyou/sa-210/index.html</t>
  </si>
  <si>
    <t>賃上げ一時金情報ホームページ掲載（更新）予定日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</si>
  <si>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春季賃上げ情報：平成２１年４月１日、４月１５日、４月３０日、５月２７日、７月８日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</si>
  <si>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夏季一時金情報：６月３日、６月１７日、７月１日、７月１５日、８月１４日</t>
    </r>
  </si>
  <si>
    <t xml:space="preserve"> 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</si>
  <si>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年末一時金情報：１１月５日、１２月２日、１２月１６日、平成 ２２年１月８日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</si>
  <si>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※予定日は変更される場合があります。</t>
    </r>
  </si>
  <si>
    <t xml:space="preserve">               ＊労働関係業務を担当する県の事務所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</si>
  <si>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</si>
  <si>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t xml:space="preserve">  電話　055-951-8209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</si>
  <si>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</si>
  <si>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</si>
  <si>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                       ＊電話による労働相談のお知らせ</t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</si>
  <si>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</si>
  <si>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</t>
    </r>
    <r>
      <rPr>
        <sz val="11"/>
        <rFont val="ＭＳ Ｐゴシック"/>
        <family val="3"/>
      </rPr>
      <t xml:space="preserve">電話による相談は、上記フリーアクセス（通話料着信者払いサービス）をご利用ください。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東部、中部、西部のうち、最寄りのセンターにて電話を受け付けます。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なお、携帯電話、ＩＰ電話等からはフリーアクセスの電話が利用できませんので、（東部）055－951－9144、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>（中部）054－286－3208、（西部）053－452－0144のいずれか最寄りのセンターまでお掛けください。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</si>
  <si>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</si>
  <si>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</si>
  <si>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</si>
  <si>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</si>
  <si>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〒415-0016  下田市中</t>
    </r>
    <r>
      <rPr>
        <sz val="11"/>
        <rFont val="ＭＳ Ｐゴシック"/>
        <family val="3"/>
      </rPr>
      <t>531-1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</si>
  <si>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</si>
  <si>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</si>
  <si>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</si>
  <si>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t xml:space="preserve"> 20 年 最 終 集 計</t>
  </si>
  <si>
    <t>平成21年　年末一時金要求・妥結速報(最終結果)</t>
  </si>
  <si>
    <t>21年最終集計（A）</t>
  </si>
  <si>
    <t>20年最終集計（B）</t>
  </si>
  <si>
    <t>X</t>
  </si>
  <si>
    <t>X</t>
  </si>
  <si>
    <t>平成21年　年末一時金要求・妥結速報(最終結果)</t>
  </si>
  <si>
    <t>静岡県東部県民生活センター</t>
  </si>
  <si>
    <t>東部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</si>
  <si>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</si>
  <si>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</si>
  <si>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t>【公表資料用】</t>
  </si>
  <si>
    <t>X</t>
  </si>
  <si>
    <t>X</t>
  </si>
  <si>
    <t>X</t>
  </si>
  <si>
    <t>X</t>
  </si>
  <si>
    <t>X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</si>
  <si>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</si>
  <si>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</si>
  <si>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</si>
  <si>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</si>
  <si>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</si>
  <si>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</si>
  <si>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>平成21年　年末一時金要求・妥結速報（最終結果)</t>
  </si>
  <si>
    <t>静岡県中部県民生活センター</t>
  </si>
  <si>
    <t>中部</t>
  </si>
  <si>
    <t>X</t>
  </si>
  <si>
    <t>静岡県西部県民生活センター</t>
  </si>
  <si>
    <t>西部</t>
  </si>
  <si>
    <t>21年最終結果（A）</t>
  </si>
  <si>
    <t>20年最終結果（B）</t>
  </si>
  <si>
    <t>=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</si>
</sst>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10" fillId="0" borderId="40" xfId="0" applyFont="1" applyFill="1" applyBorder="1" applyAlignment="1">
      <alignment horizontal="center"/>
    </xf>
    <xf numFmtId="184" fontId="10" fillId="0" borderId="26" xfId="17" applyNumberFormat="1" applyFont="1" applyFill="1" applyBorder="1" applyAlignment="1">
      <alignment horizontal="center"/>
    </xf>
    <xf numFmtId="182" fontId="10" fillId="0" borderId="26" xfId="0" applyNumberFormat="1" applyFont="1" applyFill="1" applyBorder="1" applyAlignment="1">
      <alignment horizontal="center"/>
    </xf>
    <xf numFmtId="184" fontId="8" fillId="0" borderId="26" xfId="0" applyNumberFormat="1" applyFont="1" applyFill="1" applyBorder="1" applyAlignment="1">
      <alignment horizontal="right" vertical="center"/>
    </xf>
    <xf numFmtId="184" fontId="8" fillId="0" borderId="41" xfId="0" applyNumberFormat="1" applyFont="1" applyFill="1" applyBorder="1" applyAlignment="1">
      <alignment horizontal="right" vertical="center"/>
    </xf>
    <xf numFmtId="184" fontId="8" fillId="0" borderId="28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23" xfId="0" applyNumberFormat="1" applyFont="1" applyFill="1" applyBorder="1" applyAlignment="1">
      <alignment horizontal="right" vertical="center"/>
    </xf>
    <xf numFmtId="179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4" fontId="8" fillId="0" borderId="42" xfId="0" applyNumberFormat="1" applyFont="1" applyBorder="1" applyAlignment="1">
      <alignment horizontal="right"/>
    </xf>
    <xf numFmtId="179" fontId="8" fillId="0" borderId="43" xfId="0" applyNumberFormat="1" applyFont="1" applyBorder="1" applyAlignment="1">
      <alignment horizontal="right"/>
    </xf>
    <xf numFmtId="180" fontId="8" fillId="0" borderId="43" xfId="0" applyNumberFormat="1" applyFont="1" applyBorder="1" applyAlignment="1">
      <alignment horizontal="right"/>
    </xf>
    <xf numFmtId="184" fontId="8" fillId="0" borderId="43" xfId="0" applyNumberFormat="1" applyFont="1" applyBorder="1" applyAlignment="1">
      <alignment horizontal="right"/>
    </xf>
    <xf numFmtId="179" fontId="8" fillId="0" borderId="44" xfId="0" applyNumberFormat="1" applyFont="1" applyBorder="1" applyAlignment="1">
      <alignment horizontal="right"/>
    </xf>
    <xf numFmtId="180" fontId="8" fillId="0" borderId="44" xfId="0" applyNumberFormat="1" applyFont="1" applyBorder="1" applyAlignment="1">
      <alignment horizontal="right"/>
    </xf>
    <xf numFmtId="184" fontId="8" fillId="0" borderId="44" xfId="0" applyNumberFormat="1" applyFont="1" applyBorder="1" applyAlignment="1">
      <alignment horizontal="right"/>
    </xf>
    <xf numFmtId="179" fontId="8" fillId="0" borderId="45" xfId="0" applyNumberFormat="1" applyFont="1" applyBorder="1" applyAlignment="1">
      <alignment horizontal="right"/>
    </xf>
    <xf numFmtId="180" fontId="8" fillId="0" borderId="45" xfId="0" applyNumberFormat="1" applyFont="1" applyBorder="1" applyAlignment="1">
      <alignment horizontal="right"/>
    </xf>
    <xf numFmtId="184" fontId="8" fillId="0" borderId="45" xfId="0" applyNumberFormat="1" applyFont="1" applyBorder="1" applyAlignment="1">
      <alignment horizontal="right"/>
    </xf>
    <xf numFmtId="179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79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4" fontId="8" fillId="0" borderId="20" xfId="0" applyNumberFormat="1" applyFont="1" applyBorder="1" applyAlignment="1">
      <alignment horizontal="right"/>
    </xf>
    <xf numFmtId="180" fontId="8" fillId="0" borderId="25" xfId="0" applyNumberFormat="1" applyFont="1" applyFill="1" applyBorder="1" applyAlignment="1" applyProtection="1">
      <alignment horizontal="right" vertical="center"/>
      <protection locked="0"/>
    </xf>
    <xf numFmtId="179" fontId="8" fillId="0" borderId="42" xfId="0" applyNumberFormat="1" applyFont="1" applyFill="1" applyBorder="1" applyAlignment="1">
      <alignment horizontal="right"/>
    </xf>
    <xf numFmtId="180" fontId="8" fillId="0" borderId="42" xfId="0" applyNumberFormat="1" applyFont="1" applyFill="1" applyBorder="1" applyAlignment="1">
      <alignment horizontal="right"/>
    </xf>
    <xf numFmtId="194" fontId="8" fillId="0" borderId="42" xfId="0" applyNumberFormat="1" applyFont="1" applyFill="1" applyBorder="1" applyAlignment="1">
      <alignment horizontal="right"/>
    </xf>
    <xf numFmtId="184" fontId="8" fillId="0" borderId="42" xfId="0" applyNumberFormat="1" applyFont="1" applyFill="1" applyBorder="1" applyAlignment="1">
      <alignment horizontal="right"/>
    </xf>
    <xf numFmtId="180" fontId="8" fillId="0" borderId="34" xfId="0" applyNumberFormat="1" applyFont="1" applyFill="1" applyBorder="1" applyAlignment="1" applyProtection="1">
      <alignment horizontal="right" vertical="center"/>
      <protection locked="0"/>
    </xf>
    <xf numFmtId="179" fontId="8" fillId="0" borderId="43" xfId="0" applyNumberFormat="1" applyFont="1" applyFill="1" applyBorder="1" applyAlignment="1">
      <alignment horizontal="right"/>
    </xf>
    <xf numFmtId="180" fontId="8" fillId="0" borderId="43" xfId="0" applyNumberFormat="1" applyFont="1" applyFill="1" applyBorder="1" applyAlignment="1">
      <alignment horizontal="right"/>
    </xf>
    <xf numFmtId="194" fontId="8" fillId="0" borderId="43" xfId="0" applyNumberFormat="1" applyFont="1" applyFill="1" applyBorder="1" applyAlignment="1">
      <alignment horizontal="right"/>
    </xf>
    <xf numFmtId="184" fontId="8" fillId="0" borderId="43" xfId="0" applyNumberFormat="1" applyFont="1" applyFill="1" applyBorder="1" applyAlignment="1">
      <alignment horizontal="right"/>
    </xf>
    <xf numFmtId="180" fontId="8" fillId="0" borderId="19" xfId="0" applyNumberFormat="1" applyFont="1" applyFill="1" applyBorder="1" applyAlignment="1" applyProtection="1">
      <alignment horizontal="right" vertical="center"/>
      <protection locked="0"/>
    </xf>
    <xf numFmtId="179" fontId="8" fillId="0" borderId="44" xfId="0" applyNumberFormat="1" applyFont="1" applyFill="1" applyBorder="1" applyAlignment="1">
      <alignment horizontal="right"/>
    </xf>
    <xf numFmtId="180" fontId="8" fillId="0" borderId="44" xfId="0" applyNumberFormat="1" applyFont="1" applyFill="1" applyBorder="1" applyAlignment="1">
      <alignment horizontal="right"/>
    </xf>
    <xf numFmtId="194" fontId="8" fillId="0" borderId="44" xfId="0" applyNumberFormat="1" applyFont="1" applyFill="1" applyBorder="1" applyAlignment="1">
      <alignment horizontal="right"/>
    </xf>
    <xf numFmtId="184" fontId="8" fillId="0" borderId="44" xfId="0" applyNumberFormat="1" applyFont="1" applyFill="1" applyBorder="1" applyAlignment="1">
      <alignment horizontal="right"/>
    </xf>
    <xf numFmtId="179" fontId="8" fillId="0" borderId="45" xfId="0" applyNumberFormat="1" applyFont="1" applyFill="1" applyBorder="1" applyAlignment="1">
      <alignment horizontal="right"/>
    </xf>
    <xf numFmtId="180" fontId="8" fillId="0" borderId="45" xfId="0" applyNumberFormat="1" applyFont="1" applyFill="1" applyBorder="1" applyAlignment="1">
      <alignment horizontal="right"/>
    </xf>
    <xf numFmtId="194" fontId="8" fillId="0" borderId="45" xfId="0" applyNumberFormat="1" applyFont="1" applyFill="1" applyBorder="1" applyAlignment="1">
      <alignment horizontal="right"/>
    </xf>
    <xf numFmtId="184" fontId="8" fillId="0" borderId="45" xfId="0" applyNumberFormat="1" applyFont="1" applyFill="1" applyBorder="1" applyAlignment="1">
      <alignment horizontal="right"/>
    </xf>
    <xf numFmtId="180" fontId="8" fillId="0" borderId="31" xfId="0" applyNumberFormat="1" applyFont="1" applyFill="1" applyBorder="1" applyAlignment="1" applyProtection="1">
      <alignment horizontal="right" vertical="center"/>
      <protection locked="0"/>
    </xf>
    <xf numFmtId="179" fontId="8" fillId="0" borderId="3" xfId="0" applyNumberFormat="1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right"/>
    </xf>
    <xf numFmtId="194" fontId="8" fillId="0" borderId="3" xfId="0" applyNumberFormat="1" applyFont="1" applyFill="1" applyBorder="1" applyAlignment="1">
      <alignment horizontal="right"/>
    </xf>
    <xf numFmtId="184" fontId="8" fillId="0" borderId="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179" fontId="8" fillId="0" borderId="17" xfId="0" applyNumberFormat="1" applyFont="1" applyFill="1" applyBorder="1" applyAlignment="1">
      <alignment horizontal="right"/>
    </xf>
    <xf numFmtId="180" fontId="8" fillId="0" borderId="17" xfId="0" applyNumberFormat="1" applyFont="1" applyFill="1" applyBorder="1" applyAlignment="1">
      <alignment horizontal="right"/>
    </xf>
    <xf numFmtId="194" fontId="8" fillId="0" borderId="17" xfId="0" applyNumberFormat="1" applyFont="1" applyFill="1" applyBorder="1" applyAlignment="1">
      <alignment horizontal="right"/>
    </xf>
    <xf numFmtId="184" fontId="8" fillId="0" borderId="17" xfId="0" applyNumberFormat="1" applyFont="1" applyFill="1" applyBorder="1" applyAlignment="1">
      <alignment horizontal="right"/>
    </xf>
    <xf numFmtId="180" fontId="8" fillId="0" borderId="9" xfId="0" applyNumberFormat="1" applyFont="1" applyFill="1" applyBorder="1" applyAlignment="1" applyProtection="1">
      <alignment horizontal="right" vertical="center"/>
      <protection locked="0"/>
    </xf>
    <xf numFmtId="179" fontId="8" fillId="0" borderId="20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194" fontId="8" fillId="0" borderId="20" xfId="0" applyNumberFormat="1" applyFont="1" applyFill="1" applyBorder="1" applyAlignment="1">
      <alignment horizontal="right"/>
    </xf>
    <xf numFmtId="184" fontId="8" fillId="0" borderId="20" xfId="0" applyNumberFormat="1" applyFont="1" applyFill="1" applyBorder="1" applyAlignment="1">
      <alignment horizontal="right"/>
    </xf>
    <xf numFmtId="179" fontId="10" fillId="0" borderId="46" xfId="0" applyNumberFormat="1" applyFont="1" applyFill="1" applyBorder="1" applyAlignment="1">
      <alignment horizontal="right"/>
    </xf>
    <xf numFmtId="184" fontId="10" fillId="0" borderId="29" xfId="0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183" fontId="10" fillId="0" borderId="45" xfId="0" applyNumberFormat="1" applyFont="1" applyFill="1" applyBorder="1" applyAlignment="1" applyProtection="1">
      <alignment/>
      <protection locked="0"/>
    </xf>
    <xf numFmtId="38" fontId="10" fillId="0" borderId="45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7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8" xfId="0" applyNumberFormat="1" applyFont="1" applyFill="1" applyBorder="1" applyAlignment="1" applyProtection="1">
      <alignment/>
      <protection locked="0"/>
    </xf>
    <xf numFmtId="38" fontId="10" fillId="0" borderId="48" xfId="17" applyFont="1" applyFill="1" applyBorder="1" applyAlignment="1" applyProtection="1">
      <alignment/>
      <protection locked="0"/>
    </xf>
    <xf numFmtId="3" fontId="10" fillId="0" borderId="48" xfId="0" applyNumberFormat="1" applyFont="1" applyFill="1" applyBorder="1" applyAlignment="1" applyProtection="1">
      <alignment/>
      <protection locked="0"/>
    </xf>
    <xf numFmtId="182" fontId="10" fillId="0" borderId="49" xfId="0" applyNumberFormat="1" applyFont="1" applyFill="1" applyBorder="1" applyAlignment="1" applyProtection="1">
      <alignment/>
      <protection locked="0"/>
    </xf>
    <xf numFmtId="38" fontId="10" fillId="0" borderId="40" xfId="17" applyFont="1" applyFill="1" applyBorder="1" applyAlignment="1" applyProtection="1">
      <alignment horizontal="right"/>
      <protection locked="0"/>
    </xf>
    <xf numFmtId="182" fontId="10" fillId="0" borderId="50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9" xfId="17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/>
      <protection locked="0"/>
    </xf>
    <xf numFmtId="40" fontId="10" fillId="0" borderId="49" xfId="17" applyNumberFormat="1" applyFont="1" applyFill="1" applyBorder="1" applyAlignment="1" applyProtection="1">
      <alignment/>
      <protection locked="0"/>
    </xf>
    <xf numFmtId="190" fontId="10" fillId="0" borderId="45" xfId="0" applyNumberFormat="1" applyFont="1" applyFill="1" applyBorder="1" applyAlignment="1" applyProtection="1">
      <alignment/>
      <protection locked="0"/>
    </xf>
    <xf numFmtId="189" fontId="10" fillId="0" borderId="47" xfId="17" applyNumberFormat="1" applyFont="1" applyFill="1" applyBorder="1" applyAlignment="1" applyProtection="1">
      <alignment horizontal="right"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5" xfId="0" applyNumberFormat="1" applyFont="1" applyFill="1" applyBorder="1" applyAlignment="1" applyProtection="1">
      <alignment/>
      <protection locked="0"/>
    </xf>
    <xf numFmtId="190" fontId="10" fillId="0" borderId="44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/>
      <protection locked="0"/>
    </xf>
    <xf numFmtId="182" fontId="10" fillId="0" borderId="16" xfId="0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82" fontId="10" fillId="0" borderId="52" xfId="17" applyNumberFormat="1" applyFont="1" applyFill="1" applyBorder="1" applyAlignment="1">
      <alignment horizontal="center"/>
    </xf>
    <xf numFmtId="189" fontId="10" fillId="0" borderId="53" xfId="17" applyNumberFormat="1" applyFont="1" applyFill="1" applyBorder="1" applyAlignment="1" applyProtection="1">
      <alignment horizontal="right"/>
      <protection locked="0"/>
    </xf>
    <xf numFmtId="38" fontId="10" fillId="0" borderId="16" xfId="17" applyFont="1" applyFill="1" applyBorder="1" applyAlignment="1" applyProtection="1">
      <alignment horizontal="right"/>
      <protection locked="0"/>
    </xf>
    <xf numFmtId="191" fontId="10" fillId="0" borderId="44" xfId="0" applyNumberFormat="1" applyFont="1" applyFill="1" applyBorder="1" applyAlignment="1" applyProtection="1">
      <alignment/>
      <protection locked="0"/>
    </xf>
    <xf numFmtId="40" fontId="10" fillId="0" borderId="16" xfId="17" applyNumberFormat="1" applyFont="1" applyFill="1" applyBorder="1" applyAlignment="1" applyProtection="1">
      <alignment/>
      <protection locked="0"/>
    </xf>
    <xf numFmtId="182" fontId="10" fillId="0" borderId="52" xfId="0" applyNumberFormat="1" applyFont="1" applyFill="1" applyBorder="1" applyAlignment="1">
      <alignment horizontal="center"/>
    </xf>
    <xf numFmtId="185" fontId="10" fillId="0" borderId="17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54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54" xfId="17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/>
      <protection locked="0"/>
    </xf>
    <xf numFmtId="40" fontId="10" fillId="0" borderId="54" xfId="17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185" fontId="10" fillId="0" borderId="5" xfId="0" applyNumberFormat="1" applyFont="1" applyFill="1" applyBorder="1" applyAlignment="1">
      <alignment horizontal="right"/>
    </xf>
    <xf numFmtId="38" fontId="10" fillId="0" borderId="25" xfId="17" applyFont="1" applyFill="1" applyBorder="1" applyAlignment="1" applyProtection="1">
      <alignment horizontal="right"/>
      <protection locked="0"/>
    </xf>
    <xf numFmtId="185" fontId="10" fillId="0" borderId="22" xfId="0" applyNumberFormat="1" applyFont="1" applyFill="1" applyBorder="1" applyAlignment="1" applyProtection="1">
      <alignment/>
      <protection locked="0"/>
    </xf>
    <xf numFmtId="38" fontId="10" fillId="0" borderId="22" xfId="17" applyFont="1" applyFill="1" applyBorder="1" applyAlignment="1" applyProtection="1">
      <alignment/>
      <protection locked="0"/>
    </xf>
    <xf numFmtId="182" fontId="10" fillId="0" borderId="20" xfId="0" applyNumberFormat="1" applyFont="1" applyFill="1" applyBorder="1" applyAlignment="1" applyProtection="1">
      <alignment/>
      <protection locked="0"/>
    </xf>
    <xf numFmtId="189" fontId="10" fillId="0" borderId="24" xfId="17" applyNumberFormat="1" applyFont="1" applyFill="1" applyBorder="1" applyAlignment="1" applyProtection="1">
      <alignment horizontal="right"/>
      <protection locked="0"/>
    </xf>
    <xf numFmtId="38" fontId="10" fillId="0" borderId="20" xfId="17" applyFont="1" applyFill="1" applyBorder="1" applyAlignment="1" applyProtection="1">
      <alignment horizontal="right"/>
      <protection locked="0"/>
    </xf>
    <xf numFmtId="0" fontId="10" fillId="0" borderId="22" xfId="0" applyFont="1" applyFill="1" applyBorder="1" applyAlignment="1" applyProtection="1">
      <alignment/>
      <protection locked="0"/>
    </xf>
    <xf numFmtId="40" fontId="10" fillId="0" borderId="20" xfId="17" applyNumberFormat="1" applyFont="1" applyFill="1" applyBorder="1" applyAlignment="1" applyProtection="1">
      <alignment/>
      <protection locked="0"/>
    </xf>
    <xf numFmtId="194" fontId="8" fillId="0" borderId="42" xfId="0" applyNumberFormat="1" applyFont="1" applyBorder="1" applyAlignment="1">
      <alignment horizontal="right"/>
    </xf>
    <xf numFmtId="194" fontId="8" fillId="0" borderId="43" xfId="0" applyNumberFormat="1" applyFont="1" applyBorder="1" applyAlignment="1">
      <alignment horizontal="right"/>
    </xf>
    <xf numFmtId="194" fontId="8" fillId="0" borderId="44" xfId="0" applyNumberFormat="1" applyFont="1" applyBorder="1" applyAlignment="1">
      <alignment horizontal="right"/>
    </xf>
    <xf numFmtId="194" fontId="8" fillId="0" borderId="45" xfId="0" applyNumberFormat="1" applyFont="1" applyBorder="1" applyAlignment="1">
      <alignment horizontal="right"/>
    </xf>
    <xf numFmtId="194" fontId="8" fillId="0" borderId="3" xfId="0" applyNumberFormat="1" applyFont="1" applyBorder="1" applyAlignment="1">
      <alignment horizontal="right"/>
    </xf>
    <xf numFmtId="194" fontId="8" fillId="0" borderId="17" xfId="0" applyNumberFormat="1" applyFont="1" applyBorder="1" applyAlignment="1">
      <alignment horizontal="right"/>
    </xf>
    <xf numFmtId="194" fontId="8" fillId="0" borderId="20" xfId="0" applyNumberFormat="1" applyFont="1" applyBorder="1" applyAlignment="1">
      <alignment horizontal="right"/>
    </xf>
    <xf numFmtId="0" fontId="23" fillId="0" borderId="25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5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7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0" fillId="0" borderId="31" xfId="0" applyFont="1" applyFill="1" applyBorder="1" applyAlignment="1">
      <alignment horizontal="center"/>
    </xf>
    <xf numFmtId="183" fontId="10" fillId="0" borderId="3" xfId="0" applyNumberFormat="1" applyFont="1" applyFill="1" applyBorder="1" applyAlignment="1" applyProtection="1">
      <alignment/>
      <protection locked="0"/>
    </xf>
    <xf numFmtId="38" fontId="10" fillId="0" borderId="3" xfId="17" applyFont="1" applyFill="1" applyBorder="1" applyAlignment="1" applyProtection="1">
      <alignment/>
      <protection locked="0"/>
    </xf>
    <xf numFmtId="182" fontId="10" fillId="0" borderId="5" xfId="0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182" fontId="10" fillId="0" borderId="29" xfId="17" applyNumberFormat="1" applyFont="1" applyFill="1" applyBorder="1" applyAlignment="1">
      <alignment horizontal="center"/>
    </xf>
    <xf numFmtId="189" fontId="10" fillId="0" borderId="6" xfId="17" applyNumberFormat="1" applyFont="1" applyFill="1" applyBorder="1" applyAlignment="1" applyProtection="1">
      <alignment horizontal="center"/>
      <protection locked="0"/>
    </xf>
    <xf numFmtId="38" fontId="10" fillId="0" borderId="5" xfId="17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/>
      <protection locked="0"/>
    </xf>
    <xf numFmtId="40" fontId="10" fillId="0" borderId="5" xfId="17" applyNumberFormat="1" applyFont="1" applyFill="1" applyBorder="1" applyAlignment="1" applyProtection="1">
      <alignment/>
      <protection locked="0"/>
    </xf>
    <xf numFmtId="182" fontId="10" fillId="0" borderId="29" xfId="0" applyNumberFormat="1" applyFont="1" applyFill="1" applyBorder="1" applyAlignment="1">
      <alignment horizontal="center"/>
    </xf>
    <xf numFmtId="190" fontId="10" fillId="0" borderId="43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/>
      <protection locked="0"/>
    </xf>
    <xf numFmtId="182" fontId="10" fillId="0" borderId="18" xfId="0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 horizontal="right"/>
      <protection locked="0"/>
    </xf>
    <xf numFmtId="182" fontId="10" fillId="0" borderId="41" xfId="17" applyNumberFormat="1" applyFont="1" applyFill="1" applyBorder="1" applyAlignment="1">
      <alignment horizontal="center"/>
    </xf>
    <xf numFmtId="189" fontId="10" fillId="0" borderId="38" xfId="17" applyNumberFormat="1" applyFont="1" applyFill="1" applyBorder="1" applyAlignment="1" applyProtection="1">
      <alignment horizontal="right"/>
      <protection locked="0"/>
    </xf>
    <xf numFmtId="38" fontId="10" fillId="0" borderId="18" xfId="17" applyFont="1" applyFill="1" applyBorder="1" applyAlignment="1" applyProtection="1">
      <alignment horizontal="right"/>
      <protection locked="0"/>
    </xf>
    <xf numFmtId="191" fontId="10" fillId="0" borderId="43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182" fontId="10" fillId="0" borderId="41" xfId="0" applyNumberFormat="1" applyFont="1" applyFill="1" applyBorder="1" applyAlignment="1">
      <alignment horizontal="center"/>
    </xf>
    <xf numFmtId="180" fontId="8" fillId="0" borderId="20" xfId="0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9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3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630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630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630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1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3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107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5246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2" t="s">
        <v>134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2:18" ht="18.75">
      <c r="B3" s="262" t="s">
        <v>91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2:18" ht="12.75" thickBot="1">
      <c r="B4" s="263" t="s">
        <v>47</v>
      </c>
      <c r="C4" s="263"/>
      <c r="D4" s="263"/>
      <c r="E4" s="58"/>
      <c r="F4" s="58"/>
      <c r="G4" s="58"/>
      <c r="H4" s="58"/>
      <c r="I4" s="58"/>
      <c r="J4" s="58"/>
      <c r="K4" s="60"/>
      <c r="L4" s="58"/>
      <c r="M4" s="58"/>
      <c r="N4" s="58"/>
      <c r="O4" s="264" t="s">
        <v>63</v>
      </c>
      <c r="P4" s="264"/>
      <c r="Q4" s="264"/>
      <c r="R4" s="26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60" t="s">
        <v>48</v>
      </c>
      <c r="K6" s="261"/>
      <c r="L6" s="22"/>
      <c r="M6" s="22"/>
      <c r="N6" s="22"/>
      <c r="O6" s="22"/>
      <c r="P6" s="22"/>
      <c r="Q6" s="260" t="s">
        <v>48</v>
      </c>
      <c r="R6" s="261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5" customFormat="1" ht="12">
      <c r="B8" s="46"/>
      <c r="C8" s="258" t="s">
        <v>0</v>
      </c>
      <c r="D8" s="259"/>
      <c r="E8" s="122">
        <v>38.4</v>
      </c>
      <c r="F8" s="123">
        <v>269847</v>
      </c>
      <c r="G8" s="233">
        <v>284</v>
      </c>
      <c r="H8" s="123">
        <v>610435</v>
      </c>
      <c r="I8" s="124">
        <v>2.26</v>
      </c>
      <c r="J8" s="143">
        <v>679038</v>
      </c>
      <c r="K8" s="116">
        <f>IF(U8=TRUE,"-",ROUND((H8-J8)/J8*100,2))</f>
        <v>-10.1</v>
      </c>
      <c r="L8" s="144">
        <v>38.4</v>
      </c>
      <c r="M8" s="145">
        <v>269847</v>
      </c>
      <c r="N8" s="146">
        <v>284</v>
      </c>
      <c r="O8" s="145">
        <v>503497</v>
      </c>
      <c r="P8" s="147">
        <v>1.87</v>
      </c>
      <c r="Q8" s="143">
        <v>617357</v>
      </c>
      <c r="R8" s="47">
        <f>IF(W8=TRUE,"-",ROUND((O8-Q8)/Q8*100,2))</f>
        <v>-18.44</v>
      </c>
      <c r="T8" s="45">
        <f>ROUND((H8-J8)/J8*100,2)</f>
        <v>-10.1</v>
      </c>
      <c r="U8" s="45" t="b">
        <f>ISERROR(T8)</f>
        <v>0</v>
      </c>
      <c r="V8" s="45">
        <f>ROUND((O8-Q8)/Q8*100,2)</f>
        <v>-18.44</v>
      </c>
      <c r="W8" s="45" t="b">
        <f>ISERROR(V8)</f>
        <v>0</v>
      </c>
    </row>
    <row r="9" spans="2:23" s="45" customFormat="1" ht="12">
      <c r="B9" s="102"/>
      <c r="C9" s="48"/>
      <c r="D9" s="49" t="s">
        <v>37</v>
      </c>
      <c r="E9" s="125">
        <v>39</v>
      </c>
      <c r="F9" s="126">
        <v>273804</v>
      </c>
      <c r="G9" s="234">
        <v>23</v>
      </c>
      <c r="H9" s="126">
        <v>707048</v>
      </c>
      <c r="I9" s="127">
        <v>2.58</v>
      </c>
      <c r="J9" s="148">
        <v>779752</v>
      </c>
      <c r="K9" s="117">
        <f>IF(U9=TRUE,"-",ROUND((H9-J9)/J9*100,2))</f>
        <v>-9.32</v>
      </c>
      <c r="L9" s="149">
        <v>39</v>
      </c>
      <c r="M9" s="150">
        <v>273804</v>
      </c>
      <c r="N9" s="151">
        <v>23</v>
      </c>
      <c r="O9" s="150">
        <v>680568</v>
      </c>
      <c r="P9" s="152">
        <v>2.49</v>
      </c>
      <c r="Q9" s="148">
        <v>766967</v>
      </c>
      <c r="R9" s="50">
        <f>IF(W9=TRUE,"-",ROUND((O9-Q9)/Q9*100,2))</f>
        <v>-11.27</v>
      </c>
      <c r="T9" s="45">
        <f aca="true" t="shared" si="0" ref="T9:T66">ROUND((H9-J9)/J9*100,2)</f>
        <v>-9.32</v>
      </c>
      <c r="U9" s="45" t="b">
        <f aca="true" t="shared" si="1" ref="U9:U66">ISERROR(T9)</f>
        <v>0</v>
      </c>
      <c r="V9" s="45">
        <f aca="true" t="shared" si="2" ref="V9:V66">ROUND((O9-Q9)/Q9*100,2)</f>
        <v>-11.27</v>
      </c>
      <c r="W9" s="45" t="b">
        <f aca="true" t="shared" si="3" ref="W9:W66">ISERROR(V9)</f>
        <v>0</v>
      </c>
    </row>
    <row r="10" spans="2:23" s="45" customFormat="1" ht="12">
      <c r="B10" s="102"/>
      <c r="C10" s="48"/>
      <c r="D10" s="49" t="s">
        <v>72</v>
      </c>
      <c r="E10" s="125">
        <v>43.2</v>
      </c>
      <c r="F10" s="126">
        <v>244044</v>
      </c>
      <c r="G10" s="234">
        <v>8</v>
      </c>
      <c r="H10" s="126">
        <v>520487</v>
      </c>
      <c r="I10" s="127">
        <v>2.13</v>
      </c>
      <c r="J10" s="148">
        <v>539718</v>
      </c>
      <c r="K10" s="117">
        <f aca="true" t="shared" si="4" ref="K10:K66">IF(U10=TRUE,"-",ROUND((H10-J10)/J10*100,2))</f>
        <v>-3.56</v>
      </c>
      <c r="L10" s="149">
        <v>43.2</v>
      </c>
      <c r="M10" s="150">
        <v>244044</v>
      </c>
      <c r="N10" s="151">
        <v>8</v>
      </c>
      <c r="O10" s="150">
        <v>289571</v>
      </c>
      <c r="P10" s="152">
        <v>1.19</v>
      </c>
      <c r="Q10" s="148">
        <v>412095</v>
      </c>
      <c r="R10" s="50">
        <f aca="true" t="shared" si="5" ref="R10:R66">IF(W10=TRUE,"-",ROUND((O10-Q10)/Q10*100,2))</f>
        <v>-29.73</v>
      </c>
      <c r="T10" s="45">
        <f t="shared" si="0"/>
        <v>-3.56</v>
      </c>
      <c r="U10" s="45" t="b">
        <f t="shared" si="1"/>
        <v>0</v>
      </c>
      <c r="V10" s="45">
        <f t="shared" si="2"/>
        <v>-29.73</v>
      </c>
      <c r="W10" s="45" t="b">
        <f t="shared" si="3"/>
        <v>0</v>
      </c>
    </row>
    <row r="11" spans="2:23" s="45" customFormat="1" ht="12">
      <c r="B11" s="102"/>
      <c r="C11" s="48"/>
      <c r="D11" s="49" t="s">
        <v>77</v>
      </c>
      <c r="E11" s="125">
        <v>38.2</v>
      </c>
      <c r="F11" s="126">
        <v>244755</v>
      </c>
      <c r="G11" s="234">
        <v>4</v>
      </c>
      <c r="H11" s="126">
        <v>405758</v>
      </c>
      <c r="I11" s="127">
        <v>1.66</v>
      </c>
      <c r="J11" s="148">
        <v>478070</v>
      </c>
      <c r="K11" s="117">
        <f t="shared" si="4"/>
        <v>-15.13</v>
      </c>
      <c r="L11" s="149">
        <v>38.2</v>
      </c>
      <c r="M11" s="150">
        <v>244755</v>
      </c>
      <c r="N11" s="151">
        <v>4</v>
      </c>
      <c r="O11" s="150">
        <v>244328</v>
      </c>
      <c r="P11" s="152">
        <v>1</v>
      </c>
      <c r="Q11" s="148">
        <v>365811</v>
      </c>
      <c r="R11" s="50">
        <f t="shared" si="5"/>
        <v>-33.21</v>
      </c>
      <c r="T11" s="45">
        <f t="shared" si="0"/>
        <v>-15.13</v>
      </c>
      <c r="U11" s="45" t="b">
        <f t="shared" si="1"/>
        <v>0</v>
      </c>
      <c r="V11" s="45">
        <f t="shared" si="2"/>
        <v>-33.21</v>
      </c>
      <c r="W11" s="45" t="b">
        <f t="shared" si="3"/>
        <v>0</v>
      </c>
    </row>
    <row r="12" spans="2:23" s="45" customFormat="1" ht="12">
      <c r="B12" s="102"/>
      <c r="C12" s="48"/>
      <c r="D12" s="49" t="s">
        <v>78</v>
      </c>
      <c r="E12" s="125">
        <v>38.2</v>
      </c>
      <c r="F12" s="126">
        <v>267206</v>
      </c>
      <c r="G12" s="234">
        <v>33</v>
      </c>
      <c r="H12" s="126">
        <v>611767</v>
      </c>
      <c r="I12" s="127">
        <v>2.29</v>
      </c>
      <c r="J12" s="148">
        <v>652922</v>
      </c>
      <c r="K12" s="117">
        <f t="shared" si="4"/>
        <v>-6.3</v>
      </c>
      <c r="L12" s="149">
        <v>38.2</v>
      </c>
      <c r="M12" s="150">
        <v>267206</v>
      </c>
      <c r="N12" s="151">
        <v>33</v>
      </c>
      <c r="O12" s="150">
        <v>541769</v>
      </c>
      <c r="P12" s="152">
        <v>2.03</v>
      </c>
      <c r="Q12" s="148">
        <v>593522</v>
      </c>
      <c r="R12" s="50">
        <f t="shared" si="5"/>
        <v>-8.72</v>
      </c>
      <c r="T12" s="45">
        <f t="shared" si="0"/>
        <v>-6.3</v>
      </c>
      <c r="U12" s="45" t="b">
        <f t="shared" si="1"/>
        <v>0</v>
      </c>
      <c r="V12" s="45">
        <f t="shared" si="2"/>
        <v>-8.72</v>
      </c>
      <c r="W12" s="45" t="b">
        <f t="shared" si="3"/>
        <v>0</v>
      </c>
    </row>
    <row r="13" spans="2:23" s="45" customFormat="1" ht="12">
      <c r="B13" s="102"/>
      <c r="C13" s="48"/>
      <c r="D13" s="49" t="s">
        <v>89</v>
      </c>
      <c r="E13" s="125">
        <v>38.6</v>
      </c>
      <c r="F13" s="126">
        <v>238293</v>
      </c>
      <c r="G13" s="234">
        <v>6</v>
      </c>
      <c r="H13" s="126">
        <v>405524</v>
      </c>
      <c r="I13" s="127">
        <v>1.7</v>
      </c>
      <c r="J13" s="148">
        <v>417985</v>
      </c>
      <c r="K13" s="117">
        <f t="shared" si="4"/>
        <v>-2.98</v>
      </c>
      <c r="L13" s="149">
        <v>38.6</v>
      </c>
      <c r="M13" s="150">
        <v>238293</v>
      </c>
      <c r="N13" s="151">
        <v>6</v>
      </c>
      <c r="O13" s="150">
        <v>348812</v>
      </c>
      <c r="P13" s="152">
        <v>1.46</v>
      </c>
      <c r="Q13" s="148">
        <v>380812</v>
      </c>
      <c r="R13" s="50">
        <f t="shared" si="5"/>
        <v>-8.4</v>
      </c>
      <c r="T13" s="45">
        <f t="shared" si="0"/>
        <v>-2.98</v>
      </c>
      <c r="U13" s="45" t="b">
        <f t="shared" si="1"/>
        <v>0</v>
      </c>
      <c r="V13" s="45">
        <f t="shared" si="2"/>
        <v>-8.4</v>
      </c>
      <c r="W13" s="45" t="b">
        <f t="shared" si="3"/>
        <v>0</v>
      </c>
    </row>
    <row r="14" spans="2:23" s="45" customFormat="1" ht="12">
      <c r="B14" s="102"/>
      <c r="C14" s="48"/>
      <c r="D14" s="49" t="s">
        <v>1</v>
      </c>
      <c r="E14" s="125">
        <v>37.5</v>
      </c>
      <c r="F14" s="126">
        <v>293578</v>
      </c>
      <c r="G14" s="234">
        <v>31</v>
      </c>
      <c r="H14" s="126">
        <v>706886</v>
      </c>
      <c r="I14" s="127">
        <v>2.41</v>
      </c>
      <c r="J14" s="148">
        <v>801036</v>
      </c>
      <c r="K14" s="117">
        <f t="shared" si="4"/>
        <v>-11.75</v>
      </c>
      <c r="L14" s="149">
        <v>37.5</v>
      </c>
      <c r="M14" s="150">
        <v>293578</v>
      </c>
      <c r="N14" s="151">
        <v>31</v>
      </c>
      <c r="O14" s="150">
        <v>663155</v>
      </c>
      <c r="P14" s="152">
        <v>2.26</v>
      </c>
      <c r="Q14" s="148">
        <v>753272</v>
      </c>
      <c r="R14" s="50">
        <f t="shared" si="5"/>
        <v>-11.96</v>
      </c>
      <c r="T14" s="45">
        <f t="shared" si="0"/>
        <v>-11.75</v>
      </c>
      <c r="U14" s="45" t="b">
        <f t="shared" si="1"/>
        <v>0</v>
      </c>
      <c r="V14" s="45">
        <f t="shared" si="2"/>
        <v>-11.96</v>
      </c>
      <c r="W14" s="45" t="b">
        <f t="shared" si="3"/>
        <v>0</v>
      </c>
    </row>
    <row r="15" spans="2:23" s="45" customFormat="1" ht="12">
      <c r="B15" s="99"/>
      <c r="C15" s="48"/>
      <c r="D15" s="49" t="s">
        <v>38</v>
      </c>
      <c r="E15" s="125" t="s">
        <v>104</v>
      </c>
      <c r="F15" s="126" t="s">
        <v>104</v>
      </c>
      <c r="G15" s="234" t="s">
        <v>104</v>
      </c>
      <c r="H15" s="126" t="s">
        <v>104</v>
      </c>
      <c r="I15" s="127" t="s">
        <v>104</v>
      </c>
      <c r="J15" s="148" t="s">
        <v>104</v>
      </c>
      <c r="K15" s="117" t="str">
        <f t="shared" si="4"/>
        <v>-</v>
      </c>
      <c r="L15" s="149" t="s">
        <v>104</v>
      </c>
      <c r="M15" s="150" t="s">
        <v>104</v>
      </c>
      <c r="N15" s="151" t="s">
        <v>104</v>
      </c>
      <c r="O15" s="150" t="s">
        <v>104</v>
      </c>
      <c r="P15" s="152" t="s">
        <v>104</v>
      </c>
      <c r="Q15" s="148" t="s">
        <v>104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99"/>
      <c r="C16" s="48"/>
      <c r="D16" s="49" t="s">
        <v>2</v>
      </c>
      <c r="E16" s="125">
        <v>37.2</v>
      </c>
      <c r="F16" s="126">
        <v>267348</v>
      </c>
      <c r="G16" s="234">
        <v>7</v>
      </c>
      <c r="H16" s="126">
        <v>587469</v>
      </c>
      <c r="I16" s="127">
        <v>2.2</v>
      </c>
      <c r="J16" s="148">
        <v>674254</v>
      </c>
      <c r="K16" s="117">
        <f t="shared" si="4"/>
        <v>-12.87</v>
      </c>
      <c r="L16" s="149">
        <v>37.2</v>
      </c>
      <c r="M16" s="150">
        <v>267348</v>
      </c>
      <c r="N16" s="151">
        <v>7</v>
      </c>
      <c r="O16" s="150">
        <v>507664</v>
      </c>
      <c r="P16" s="152">
        <v>1.9</v>
      </c>
      <c r="Q16" s="148">
        <v>661388</v>
      </c>
      <c r="R16" s="50">
        <f t="shared" si="5"/>
        <v>-23.24</v>
      </c>
      <c r="T16" s="45">
        <f t="shared" si="0"/>
        <v>-12.87</v>
      </c>
      <c r="U16" s="45" t="b">
        <f t="shared" si="1"/>
        <v>0</v>
      </c>
      <c r="V16" s="45">
        <f t="shared" si="2"/>
        <v>-23.24</v>
      </c>
      <c r="W16" s="45" t="b">
        <f t="shared" si="3"/>
        <v>0</v>
      </c>
    </row>
    <row r="17" spans="2:23" s="45" customFormat="1" ht="12">
      <c r="B17" s="99"/>
      <c r="C17" s="48"/>
      <c r="D17" s="49" t="s">
        <v>79</v>
      </c>
      <c r="E17" s="125">
        <v>37.6</v>
      </c>
      <c r="F17" s="126">
        <v>270806</v>
      </c>
      <c r="G17" s="234">
        <v>8</v>
      </c>
      <c r="H17" s="126">
        <v>549844</v>
      </c>
      <c r="I17" s="127">
        <v>2.03</v>
      </c>
      <c r="J17" s="148">
        <v>643358</v>
      </c>
      <c r="K17" s="117">
        <f t="shared" si="4"/>
        <v>-14.54</v>
      </c>
      <c r="L17" s="149">
        <v>37.6</v>
      </c>
      <c r="M17" s="150">
        <v>270806</v>
      </c>
      <c r="N17" s="151">
        <v>8</v>
      </c>
      <c r="O17" s="150">
        <v>501084</v>
      </c>
      <c r="P17" s="152">
        <v>1.85</v>
      </c>
      <c r="Q17" s="148">
        <v>618875</v>
      </c>
      <c r="R17" s="50">
        <f t="shared" si="5"/>
        <v>-19.03</v>
      </c>
      <c r="T17" s="45">
        <f t="shared" si="0"/>
        <v>-14.54</v>
      </c>
      <c r="U17" s="45" t="b">
        <f t="shared" si="1"/>
        <v>0</v>
      </c>
      <c r="V17" s="45">
        <f t="shared" si="2"/>
        <v>-19.03</v>
      </c>
      <c r="W17" s="45" t="b">
        <f t="shared" si="3"/>
        <v>0</v>
      </c>
    </row>
    <row r="18" spans="2:23" s="45" customFormat="1" ht="12">
      <c r="B18" s="99"/>
      <c r="C18" s="48"/>
      <c r="D18" s="49" t="s">
        <v>80</v>
      </c>
      <c r="E18" s="125">
        <v>41.9</v>
      </c>
      <c r="F18" s="126">
        <v>277173</v>
      </c>
      <c r="G18" s="234">
        <v>8</v>
      </c>
      <c r="H18" s="126">
        <v>566685</v>
      </c>
      <c r="I18" s="127">
        <v>2.04</v>
      </c>
      <c r="J18" s="148">
        <v>621607</v>
      </c>
      <c r="K18" s="117">
        <f t="shared" si="4"/>
        <v>-8.84</v>
      </c>
      <c r="L18" s="149">
        <v>41.9</v>
      </c>
      <c r="M18" s="150">
        <v>277173</v>
      </c>
      <c r="N18" s="151">
        <v>8</v>
      </c>
      <c r="O18" s="150">
        <v>491293</v>
      </c>
      <c r="P18" s="152">
        <v>1.77</v>
      </c>
      <c r="Q18" s="148">
        <v>530421</v>
      </c>
      <c r="R18" s="50">
        <f t="shared" si="5"/>
        <v>-7.38</v>
      </c>
      <c r="T18" s="45">
        <f t="shared" si="0"/>
        <v>-8.84</v>
      </c>
      <c r="U18" s="45" t="b">
        <f t="shared" si="1"/>
        <v>0</v>
      </c>
      <c r="V18" s="45">
        <f t="shared" si="2"/>
        <v>-7.38</v>
      </c>
      <c r="W18" s="45" t="b">
        <f t="shared" si="3"/>
        <v>0</v>
      </c>
    </row>
    <row r="19" spans="2:23" s="45" customFormat="1" ht="12">
      <c r="B19" s="99"/>
      <c r="C19" s="48"/>
      <c r="D19" s="49" t="s">
        <v>3</v>
      </c>
      <c r="E19" s="125">
        <v>37.9</v>
      </c>
      <c r="F19" s="126">
        <v>250700</v>
      </c>
      <c r="G19" s="234" t="s">
        <v>138</v>
      </c>
      <c r="H19" s="126">
        <v>500000</v>
      </c>
      <c r="I19" s="127">
        <v>1.99</v>
      </c>
      <c r="J19" s="148">
        <v>725000</v>
      </c>
      <c r="K19" s="117">
        <f t="shared" si="4"/>
        <v>-31.03</v>
      </c>
      <c r="L19" s="149">
        <v>37.9</v>
      </c>
      <c r="M19" s="150">
        <v>250700</v>
      </c>
      <c r="N19" s="151" t="s">
        <v>137</v>
      </c>
      <c r="O19" s="150">
        <v>300000</v>
      </c>
      <c r="P19" s="152">
        <v>1.2</v>
      </c>
      <c r="Q19" s="148">
        <v>581500</v>
      </c>
      <c r="R19" s="50">
        <f t="shared" si="5"/>
        <v>-48.41</v>
      </c>
      <c r="T19" s="45">
        <f t="shared" si="0"/>
        <v>-31.03</v>
      </c>
      <c r="U19" s="45" t="b">
        <f t="shared" si="1"/>
        <v>0</v>
      </c>
      <c r="V19" s="45">
        <f t="shared" si="2"/>
        <v>-48.41</v>
      </c>
      <c r="W19" s="45" t="b">
        <f t="shared" si="3"/>
        <v>0</v>
      </c>
    </row>
    <row r="20" spans="2:23" s="45" customFormat="1" ht="12">
      <c r="B20" s="99" t="s">
        <v>4</v>
      </c>
      <c r="C20" s="48"/>
      <c r="D20" s="49" t="s">
        <v>5</v>
      </c>
      <c r="E20" s="125">
        <v>38.3</v>
      </c>
      <c r="F20" s="126">
        <v>281065</v>
      </c>
      <c r="G20" s="234">
        <v>8</v>
      </c>
      <c r="H20" s="126">
        <v>640114</v>
      </c>
      <c r="I20" s="127">
        <v>2.28</v>
      </c>
      <c r="J20" s="148">
        <v>717359</v>
      </c>
      <c r="K20" s="117">
        <f t="shared" si="4"/>
        <v>-10.77</v>
      </c>
      <c r="L20" s="149">
        <v>38.3</v>
      </c>
      <c r="M20" s="150">
        <v>281065</v>
      </c>
      <c r="N20" s="151">
        <v>8</v>
      </c>
      <c r="O20" s="150">
        <v>515575</v>
      </c>
      <c r="P20" s="152">
        <v>1.83</v>
      </c>
      <c r="Q20" s="148">
        <v>658694</v>
      </c>
      <c r="R20" s="50">
        <f t="shared" si="5"/>
        <v>-21.73</v>
      </c>
      <c r="T20" s="45">
        <f t="shared" si="0"/>
        <v>-10.77</v>
      </c>
      <c r="U20" s="45" t="b">
        <f t="shared" si="1"/>
        <v>0</v>
      </c>
      <c r="V20" s="45">
        <f t="shared" si="2"/>
        <v>-21.73</v>
      </c>
      <c r="W20" s="45" t="b">
        <f t="shared" si="3"/>
        <v>0</v>
      </c>
    </row>
    <row r="21" spans="2:23" s="45" customFormat="1" ht="12">
      <c r="B21" s="99"/>
      <c r="C21" s="48"/>
      <c r="D21" s="49" t="s">
        <v>6</v>
      </c>
      <c r="E21" s="125">
        <v>38.5</v>
      </c>
      <c r="F21" s="126">
        <v>271881</v>
      </c>
      <c r="G21" s="234">
        <v>14</v>
      </c>
      <c r="H21" s="126">
        <v>537893</v>
      </c>
      <c r="I21" s="127">
        <v>1.98</v>
      </c>
      <c r="J21" s="148">
        <v>659153</v>
      </c>
      <c r="K21" s="117">
        <f t="shared" si="4"/>
        <v>-18.4</v>
      </c>
      <c r="L21" s="149">
        <v>38.5</v>
      </c>
      <c r="M21" s="150">
        <v>271881</v>
      </c>
      <c r="N21" s="151">
        <v>14</v>
      </c>
      <c r="O21" s="150">
        <v>453208</v>
      </c>
      <c r="P21" s="152">
        <v>1.67</v>
      </c>
      <c r="Q21" s="148">
        <v>603532</v>
      </c>
      <c r="R21" s="50">
        <f t="shared" si="5"/>
        <v>-24.91</v>
      </c>
      <c r="T21" s="45">
        <f t="shared" si="0"/>
        <v>-18.4</v>
      </c>
      <c r="U21" s="45" t="b">
        <f t="shared" si="1"/>
        <v>0</v>
      </c>
      <c r="V21" s="45">
        <f t="shared" si="2"/>
        <v>-24.91</v>
      </c>
      <c r="W21" s="45" t="b">
        <f t="shared" si="3"/>
        <v>0</v>
      </c>
    </row>
    <row r="22" spans="2:23" s="45" customFormat="1" ht="12">
      <c r="B22" s="99"/>
      <c r="C22" s="48"/>
      <c r="D22" s="49" t="s">
        <v>76</v>
      </c>
      <c r="E22" s="125">
        <v>38.8</v>
      </c>
      <c r="F22" s="126">
        <v>275312</v>
      </c>
      <c r="G22" s="234">
        <v>27</v>
      </c>
      <c r="H22" s="126">
        <v>605557</v>
      </c>
      <c r="I22" s="127">
        <v>2.2</v>
      </c>
      <c r="J22" s="148">
        <v>691956</v>
      </c>
      <c r="K22" s="117">
        <f t="shared" si="4"/>
        <v>-12.49</v>
      </c>
      <c r="L22" s="149">
        <v>38.8</v>
      </c>
      <c r="M22" s="150">
        <v>275312</v>
      </c>
      <c r="N22" s="151">
        <v>27</v>
      </c>
      <c r="O22" s="150">
        <v>416845</v>
      </c>
      <c r="P22" s="152">
        <v>1.51</v>
      </c>
      <c r="Q22" s="148">
        <v>555983</v>
      </c>
      <c r="R22" s="50">
        <f t="shared" si="5"/>
        <v>-25.03</v>
      </c>
      <c r="T22" s="45">
        <f t="shared" si="0"/>
        <v>-12.49</v>
      </c>
      <c r="U22" s="45" t="b">
        <f t="shared" si="1"/>
        <v>0</v>
      </c>
      <c r="V22" s="45">
        <f t="shared" si="2"/>
        <v>-25.03</v>
      </c>
      <c r="W22" s="45" t="b">
        <f t="shared" si="3"/>
        <v>0</v>
      </c>
    </row>
    <row r="23" spans="2:23" s="45" customFormat="1" ht="12">
      <c r="B23" s="99"/>
      <c r="C23" s="48"/>
      <c r="D23" s="49" t="s">
        <v>75</v>
      </c>
      <c r="E23" s="125">
        <v>37.7</v>
      </c>
      <c r="F23" s="126">
        <v>272737</v>
      </c>
      <c r="G23" s="234">
        <v>8</v>
      </c>
      <c r="H23" s="126">
        <v>544979</v>
      </c>
      <c r="I23" s="127">
        <v>2</v>
      </c>
      <c r="J23" s="148">
        <v>639661</v>
      </c>
      <c r="K23" s="117">
        <f t="shared" si="4"/>
        <v>-14.8</v>
      </c>
      <c r="L23" s="149">
        <v>37.7</v>
      </c>
      <c r="M23" s="150">
        <v>272737</v>
      </c>
      <c r="N23" s="151">
        <v>8</v>
      </c>
      <c r="O23" s="150">
        <v>384488</v>
      </c>
      <c r="P23" s="152">
        <v>1.41</v>
      </c>
      <c r="Q23" s="148">
        <v>555612</v>
      </c>
      <c r="R23" s="50">
        <f t="shared" si="5"/>
        <v>-30.8</v>
      </c>
      <c r="T23" s="45">
        <f t="shared" si="0"/>
        <v>-14.8</v>
      </c>
      <c r="U23" s="45" t="b">
        <f t="shared" si="1"/>
        <v>0</v>
      </c>
      <c r="V23" s="45">
        <f t="shared" si="2"/>
        <v>-30.8</v>
      </c>
      <c r="W23" s="45" t="b">
        <f t="shared" si="3"/>
        <v>0</v>
      </c>
    </row>
    <row r="24" spans="2:23" s="45" customFormat="1" ht="12">
      <c r="B24" s="99"/>
      <c r="C24" s="48"/>
      <c r="D24" s="49" t="s">
        <v>73</v>
      </c>
      <c r="E24" s="125">
        <v>38.7</v>
      </c>
      <c r="F24" s="126">
        <v>269578</v>
      </c>
      <c r="G24" s="234">
        <v>15</v>
      </c>
      <c r="H24" s="126">
        <v>558810</v>
      </c>
      <c r="I24" s="127">
        <v>2.07</v>
      </c>
      <c r="J24" s="148">
        <v>655134</v>
      </c>
      <c r="K24" s="117">
        <f t="shared" si="4"/>
        <v>-14.7</v>
      </c>
      <c r="L24" s="149">
        <v>38.7</v>
      </c>
      <c r="M24" s="150">
        <v>269578</v>
      </c>
      <c r="N24" s="151">
        <v>15</v>
      </c>
      <c r="O24" s="150">
        <v>493842</v>
      </c>
      <c r="P24" s="152">
        <v>1.83</v>
      </c>
      <c r="Q24" s="148">
        <v>570252</v>
      </c>
      <c r="R24" s="50">
        <f t="shared" si="5"/>
        <v>-13.4</v>
      </c>
      <c r="T24" s="45">
        <f t="shared" si="0"/>
        <v>-14.7</v>
      </c>
      <c r="U24" s="45" t="b">
        <f t="shared" si="1"/>
        <v>0</v>
      </c>
      <c r="V24" s="45">
        <f t="shared" si="2"/>
        <v>-13.4</v>
      </c>
      <c r="W24" s="45" t="b">
        <f t="shared" si="3"/>
        <v>0</v>
      </c>
    </row>
    <row r="25" spans="2:23" s="45" customFormat="1" ht="12">
      <c r="B25" s="99"/>
      <c r="C25" s="48"/>
      <c r="D25" s="49" t="s">
        <v>74</v>
      </c>
      <c r="E25" s="125">
        <v>41.7</v>
      </c>
      <c r="F25" s="126">
        <v>343357</v>
      </c>
      <c r="G25" s="234" t="s">
        <v>138</v>
      </c>
      <c r="H25" s="126">
        <v>721050</v>
      </c>
      <c r="I25" s="127">
        <v>2.1</v>
      </c>
      <c r="J25" s="148">
        <v>743137</v>
      </c>
      <c r="K25" s="117">
        <f t="shared" si="4"/>
        <v>-2.97</v>
      </c>
      <c r="L25" s="149">
        <v>41.7</v>
      </c>
      <c r="M25" s="150">
        <v>343357</v>
      </c>
      <c r="N25" s="151" t="s">
        <v>137</v>
      </c>
      <c r="O25" s="150">
        <v>721050</v>
      </c>
      <c r="P25" s="152">
        <v>2.1</v>
      </c>
      <c r="Q25" s="148">
        <v>701265</v>
      </c>
      <c r="R25" s="50">
        <f t="shared" si="5"/>
        <v>2.82</v>
      </c>
      <c r="T25" s="45">
        <f t="shared" si="0"/>
        <v>-2.97</v>
      </c>
      <c r="U25" s="45" t="b">
        <f t="shared" si="1"/>
        <v>0</v>
      </c>
      <c r="V25" s="45">
        <f t="shared" si="2"/>
        <v>2.82</v>
      </c>
      <c r="W25" s="45" t="b">
        <f t="shared" si="3"/>
        <v>0</v>
      </c>
    </row>
    <row r="26" spans="2:23" s="45" customFormat="1" ht="12">
      <c r="B26" s="99"/>
      <c r="C26" s="48"/>
      <c r="D26" s="49" t="s">
        <v>7</v>
      </c>
      <c r="E26" s="125">
        <v>37.5</v>
      </c>
      <c r="F26" s="126">
        <v>260494</v>
      </c>
      <c r="G26" s="234">
        <v>72</v>
      </c>
      <c r="H26" s="126">
        <v>629657</v>
      </c>
      <c r="I26" s="127">
        <v>2.42</v>
      </c>
      <c r="J26" s="148">
        <v>687082</v>
      </c>
      <c r="K26" s="117">
        <f t="shared" si="4"/>
        <v>-8.36</v>
      </c>
      <c r="L26" s="149">
        <v>37.5</v>
      </c>
      <c r="M26" s="150">
        <v>260494</v>
      </c>
      <c r="N26" s="151">
        <v>72</v>
      </c>
      <c r="O26" s="150">
        <v>479274</v>
      </c>
      <c r="P26" s="152">
        <v>1.84</v>
      </c>
      <c r="Q26" s="148">
        <v>643684</v>
      </c>
      <c r="R26" s="50">
        <f t="shared" si="5"/>
        <v>-25.54</v>
      </c>
      <c r="T26" s="45">
        <f t="shared" si="0"/>
        <v>-8.36</v>
      </c>
      <c r="U26" s="45" t="b">
        <f t="shared" si="1"/>
        <v>0</v>
      </c>
      <c r="V26" s="45">
        <f t="shared" si="2"/>
        <v>-25.54</v>
      </c>
      <c r="W26" s="45" t="b">
        <f t="shared" si="3"/>
        <v>0</v>
      </c>
    </row>
    <row r="27" spans="2:23" s="45" customFormat="1" ht="12">
      <c r="B27" s="99"/>
      <c r="C27" s="48"/>
      <c r="D27" s="49" t="s">
        <v>81</v>
      </c>
      <c r="E27" s="125">
        <v>40.1</v>
      </c>
      <c r="F27" s="126">
        <v>274048</v>
      </c>
      <c r="G27" s="234">
        <v>10</v>
      </c>
      <c r="H27" s="126">
        <v>543532</v>
      </c>
      <c r="I27" s="127">
        <v>1.98</v>
      </c>
      <c r="J27" s="148">
        <v>585339</v>
      </c>
      <c r="K27" s="117">
        <f t="shared" si="4"/>
        <v>-7.14</v>
      </c>
      <c r="L27" s="149">
        <v>40.1</v>
      </c>
      <c r="M27" s="150">
        <v>274048</v>
      </c>
      <c r="N27" s="151">
        <v>10</v>
      </c>
      <c r="O27" s="150">
        <v>428780</v>
      </c>
      <c r="P27" s="152">
        <v>1.56</v>
      </c>
      <c r="Q27" s="148">
        <v>539315</v>
      </c>
      <c r="R27" s="50">
        <f t="shared" si="5"/>
        <v>-20.5</v>
      </c>
      <c r="T27" s="45">
        <f t="shared" si="0"/>
        <v>-7.14</v>
      </c>
      <c r="U27" s="45" t="b">
        <f t="shared" si="1"/>
        <v>0</v>
      </c>
      <c r="V27" s="45">
        <f t="shared" si="2"/>
        <v>-20.5</v>
      </c>
      <c r="W27" s="45" t="b">
        <f t="shared" si="3"/>
        <v>0</v>
      </c>
    </row>
    <row r="28" spans="2:23" s="45" customFormat="1" ht="12">
      <c r="B28" s="99" t="s">
        <v>8</v>
      </c>
      <c r="C28" s="249" t="s">
        <v>9</v>
      </c>
      <c r="D28" s="255"/>
      <c r="E28" s="128" t="s">
        <v>104</v>
      </c>
      <c r="F28" s="129" t="s">
        <v>104</v>
      </c>
      <c r="G28" s="235" t="s">
        <v>104</v>
      </c>
      <c r="H28" s="129" t="s">
        <v>104</v>
      </c>
      <c r="I28" s="130" t="s">
        <v>104</v>
      </c>
      <c r="J28" s="153" t="s">
        <v>104</v>
      </c>
      <c r="K28" s="118" t="str">
        <f t="shared" si="4"/>
        <v>-</v>
      </c>
      <c r="L28" s="154" t="s">
        <v>104</v>
      </c>
      <c r="M28" s="155" t="s">
        <v>104</v>
      </c>
      <c r="N28" s="156" t="s">
        <v>104</v>
      </c>
      <c r="O28" s="155" t="s">
        <v>104</v>
      </c>
      <c r="P28" s="157" t="s">
        <v>104</v>
      </c>
      <c r="Q28" s="153" t="s">
        <v>104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99"/>
      <c r="C29" s="249" t="s">
        <v>83</v>
      </c>
      <c r="D29" s="255"/>
      <c r="E29" s="131">
        <v>47</v>
      </c>
      <c r="F29" s="132">
        <v>266816</v>
      </c>
      <c r="G29" s="236" t="s">
        <v>138</v>
      </c>
      <c r="H29" s="132">
        <v>426906</v>
      </c>
      <c r="I29" s="133">
        <v>1.6</v>
      </c>
      <c r="J29" s="153">
        <v>640000</v>
      </c>
      <c r="K29" s="118">
        <f t="shared" si="4"/>
        <v>-33.3</v>
      </c>
      <c r="L29" s="158" t="s">
        <v>104</v>
      </c>
      <c r="M29" s="159" t="s">
        <v>104</v>
      </c>
      <c r="N29" s="160" t="s">
        <v>104</v>
      </c>
      <c r="O29" s="159" t="s">
        <v>104</v>
      </c>
      <c r="P29" s="161" t="s">
        <v>104</v>
      </c>
      <c r="Q29" s="153">
        <v>620000</v>
      </c>
      <c r="R29" s="51" t="str">
        <f t="shared" si="5"/>
        <v>-</v>
      </c>
      <c r="T29" s="45">
        <f t="shared" si="0"/>
        <v>-33.3</v>
      </c>
      <c r="U29" s="45" t="b">
        <f t="shared" si="1"/>
        <v>0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99"/>
      <c r="C30" s="249" t="s">
        <v>10</v>
      </c>
      <c r="D30" s="255"/>
      <c r="E30" s="131">
        <v>37.3</v>
      </c>
      <c r="F30" s="132">
        <v>298992</v>
      </c>
      <c r="G30" s="236">
        <v>11</v>
      </c>
      <c r="H30" s="132">
        <v>683109</v>
      </c>
      <c r="I30" s="133">
        <v>2.28</v>
      </c>
      <c r="J30" s="153">
        <v>700401</v>
      </c>
      <c r="K30" s="118">
        <f t="shared" si="4"/>
        <v>-2.47</v>
      </c>
      <c r="L30" s="158">
        <v>37.3</v>
      </c>
      <c r="M30" s="159">
        <v>298992</v>
      </c>
      <c r="N30" s="160">
        <v>11</v>
      </c>
      <c r="O30" s="159">
        <v>564996</v>
      </c>
      <c r="P30" s="161">
        <v>1.89</v>
      </c>
      <c r="Q30" s="153">
        <v>609445</v>
      </c>
      <c r="R30" s="51">
        <f t="shared" si="5"/>
        <v>-7.29</v>
      </c>
      <c r="T30" s="45">
        <f t="shared" si="0"/>
        <v>-2.47</v>
      </c>
      <c r="U30" s="45" t="b">
        <f t="shared" si="1"/>
        <v>0</v>
      </c>
      <c r="V30" s="45">
        <f t="shared" si="2"/>
        <v>-7.29</v>
      </c>
      <c r="W30" s="45" t="b">
        <f t="shared" si="3"/>
        <v>0</v>
      </c>
    </row>
    <row r="31" spans="2:23" s="45" customFormat="1" ht="12">
      <c r="B31" s="99"/>
      <c r="C31" s="249" t="s">
        <v>84</v>
      </c>
      <c r="D31" s="255"/>
      <c r="E31" s="131">
        <v>37.4</v>
      </c>
      <c r="F31" s="132">
        <v>307607</v>
      </c>
      <c r="G31" s="236">
        <v>8</v>
      </c>
      <c r="H31" s="132">
        <v>811293</v>
      </c>
      <c r="I31" s="133">
        <v>2.64</v>
      </c>
      <c r="J31" s="153">
        <v>803631</v>
      </c>
      <c r="K31" s="118">
        <f t="shared" si="4"/>
        <v>0.95</v>
      </c>
      <c r="L31" s="158">
        <v>37.4</v>
      </c>
      <c r="M31" s="159">
        <v>307607</v>
      </c>
      <c r="N31" s="160">
        <v>8</v>
      </c>
      <c r="O31" s="159">
        <v>746130</v>
      </c>
      <c r="P31" s="161">
        <v>2.43</v>
      </c>
      <c r="Q31" s="153">
        <v>737201</v>
      </c>
      <c r="R31" s="51">
        <f t="shared" si="5"/>
        <v>1.21</v>
      </c>
      <c r="T31" s="45">
        <f t="shared" si="0"/>
        <v>0.95</v>
      </c>
      <c r="U31" s="45" t="b">
        <f t="shared" si="1"/>
        <v>0</v>
      </c>
      <c r="V31" s="45">
        <f t="shared" si="2"/>
        <v>1.21</v>
      </c>
      <c r="W31" s="45" t="b">
        <f t="shared" si="3"/>
        <v>0</v>
      </c>
    </row>
    <row r="32" spans="2:23" s="45" customFormat="1" ht="12">
      <c r="B32" s="99"/>
      <c r="C32" s="249" t="s">
        <v>39</v>
      </c>
      <c r="D32" s="255"/>
      <c r="E32" s="131">
        <v>36.5</v>
      </c>
      <c r="F32" s="132">
        <v>323772</v>
      </c>
      <c r="G32" s="236" t="s">
        <v>138</v>
      </c>
      <c r="H32" s="132">
        <v>537091</v>
      </c>
      <c r="I32" s="133">
        <v>1.66</v>
      </c>
      <c r="J32" s="153">
        <v>590036</v>
      </c>
      <c r="K32" s="118">
        <f t="shared" si="4"/>
        <v>-8.97</v>
      </c>
      <c r="L32" s="158">
        <v>36.5</v>
      </c>
      <c r="M32" s="159">
        <v>323772</v>
      </c>
      <c r="N32" s="160" t="s">
        <v>137</v>
      </c>
      <c r="O32" s="159">
        <v>495757</v>
      </c>
      <c r="P32" s="161">
        <v>1.53</v>
      </c>
      <c r="Q32" s="153">
        <v>474640</v>
      </c>
      <c r="R32" s="51">
        <f t="shared" si="5"/>
        <v>4.45</v>
      </c>
      <c r="T32" s="45">
        <f t="shared" si="0"/>
        <v>-8.97</v>
      </c>
      <c r="U32" s="45" t="b">
        <f t="shared" si="1"/>
        <v>0</v>
      </c>
      <c r="V32" s="45">
        <f t="shared" si="2"/>
        <v>4.45</v>
      </c>
      <c r="W32" s="45" t="b">
        <f t="shared" si="3"/>
        <v>0</v>
      </c>
    </row>
    <row r="33" spans="2:23" s="45" customFormat="1" ht="12">
      <c r="B33" s="99"/>
      <c r="C33" s="256" t="s">
        <v>82</v>
      </c>
      <c r="D33" s="257"/>
      <c r="E33" s="128">
        <v>39.5</v>
      </c>
      <c r="F33" s="129">
        <v>246853</v>
      </c>
      <c r="G33" s="235">
        <v>42</v>
      </c>
      <c r="H33" s="129">
        <v>519000</v>
      </c>
      <c r="I33" s="130">
        <v>2.1</v>
      </c>
      <c r="J33" s="148">
        <v>537442</v>
      </c>
      <c r="K33" s="117">
        <f t="shared" si="4"/>
        <v>-3.43</v>
      </c>
      <c r="L33" s="154">
        <v>39.5</v>
      </c>
      <c r="M33" s="155">
        <v>245557</v>
      </c>
      <c r="N33" s="156">
        <v>41</v>
      </c>
      <c r="O33" s="155">
        <v>370987</v>
      </c>
      <c r="P33" s="157">
        <v>1.51</v>
      </c>
      <c r="Q33" s="148">
        <v>395622</v>
      </c>
      <c r="R33" s="50">
        <f t="shared" si="5"/>
        <v>-6.23</v>
      </c>
      <c r="T33" s="45">
        <f t="shared" si="0"/>
        <v>-3.43</v>
      </c>
      <c r="U33" s="45" t="b">
        <f t="shared" si="1"/>
        <v>0</v>
      </c>
      <c r="V33" s="45">
        <f t="shared" si="2"/>
        <v>-6.23</v>
      </c>
      <c r="W33" s="45" t="b">
        <f t="shared" si="3"/>
        <v>0</v>
      </c>
    </row>
    <row r="34" spans="2:23" s="45" customFormat="1" ht="12">
      <c r="B34" s="99"/>
      <c r="C34" s="48"/>
      <c r="D34" s="52" t="s">
        <v>46</v>
      </c>
      <c r="E34" s="125">
        <v>36.2</v>
      </c>
      <c r="F34" s="126">
        <v>217076</v>
      </c>
      <c r="G34" s="234">
        <v>7</v>
      </c>
      <c r="H34" s="126">
        <v>487217</v>
      </c>
      <c r="I34" s="127">
        <v>2.24</v>
      </c>
      <c r="J34" s="148">
        <v>439289</v>
      </c>
      <c r="K34" s="117">
        <f t="shared" si="4"/>
        <v>10.91</v>
      </c>
      <c r="L34" s="149">
        <v>36.2</v>
      </c>
      <c r="M34" s="150">
        <v>217076</v>
      </c>
      <c r="N34" s="151">
        <v>7</v>
      </c>
      <c r="O34" s="150">
        <v>278437</v>
      </c>
      <c r="P34" s="152">
        <v>1.28</v>
      </c>
      <c r="Q34" s="148">
        <v>285896</v>
      </c>
      <c r="R34" s="50">
        <f t="shared" si="5"/>
        <v>-2.61</v>
      </c>
      <c r="T34" s="45">
        <f t="shared" si="0"/>
        <v>10.91</v>
      </c>
      <c r="U34" s="45" t="b">
        <f t="shared" si="1"/>
        <v>0</v>
      </c>
      <c r="V34" s="45">
        <f t="shared" si="2"/>
        <v>-2.61</v>
      </c>
      <c r="W34" s="45" t="b">
        <f t="shared" si="3"/>
        <v>0</v>
      </c>
    </row>
    <row r="35" spans="2:23" s="45" customFormat="1" ht="12">
      <c r="B35" s="99"/>
      <c r="C35" s="48"/>
      <c r="D35" s="52" t="s">
        <v>11</v>
      </c>
      <c r="E35" s="125">
        <v>44.2</v>
      </c>
      <c r="F35" s="126">
        <v>227328</v>
      </c>
      <c r="G35" s="234">
        <v>4</v>
      </c>
      <c r="H35" s="126">
        <v>465951</v>
      </c>
      <c r="I35" s="127">
        <v>2.05</v>
      </c>
      <c r="J35" s="148">
        <v>490310</v>
      </c>
      <c r="K35" s="117">
        <f t="shared" si="4"/>
        <v>-4.97</v>
      </c>
      <c r="L35" s="149">
        <v>44.2</v>
      </c>
      <c r="M35" s="150">
        <v>227328</v>
      </c>
      <c r="N35" s="151">
        <v>4</v>
      </c>
      <c r="O35" s="150">
        <v>379287</v>
      </c>
      <c r="P35" s="152">
        <v>1.67</v>
      </c>
      <c r="Q35" s="148">
        <v>389862</v>
      </c>
      <c r="R35" s="50">
        <f t="shared" si="5"/>
        <v>-2.71</v>
      </c>
      <c r="T35" s="45">
        <f t="shared" si="0"/>
        <v>-4.97</v>
      </c>
      <c r="U35" s="45" t="b">
        <f t="shared" si="1"/>
        <v>0</v>
      </c>
      <c r="V35" s="45">
        <f t="shared" si="2"/>
        <v>-2.71</v>
      </c>
      <c r="W35" s="45" t="b">
        <f t="shared" si="3"/>
        <v>0</v>
      </c>
    </row>
    <row r="36" spans="2:23" s="45" customFormat="1" ht="12">
      <c r="B36" s="99" t="s">
        <v>12</v>
      </c>
      <c r="C36" s="48"/>
      <c r="D36" s="52" t="s">
        <v>13</v>
      </c>
      <c r="E36" s="125">
        <v>40.8</v>
      </c>
      <c r="F36" s="126">
        <v>260785</v>
      </c>
      <c r="G36" s="234">
        <v>23</v>
      </c>
      <c r="H36" s="126">
        <v>543668</v>
      </c>
      <c r="I36" s="127">
        <v>2.08</v>
      </c>
      <c r="J36" s="148">
        <v>554591</v>
      </c>
      <c r="K36" s="117">
        <f t="shared" si="4"/>
        <v>-1.97</v>
      </c>
      <c r="L36" s="149">
        <v>41</v>
      </c>
      <c r="M36" s="150">
        <v>259002</v>
      </c>
      <c r="N36" s="151">
        <v>22</v>
      </c>
      <c r="O36" s="150">
        <v>376610</v>
      </c>
      <c r="P36" s="152">
        <v>1.45</v>
      </c>
      <c r="Q36" s="148">
        <v>386222</v>
      </c>
      <c r="R36" s="50">
        <f t="shared" si="5"/>
        <v>-2.49</v>
      </c>
      <c r="T36" s="45">
        <f t="shared" si="0"/>
        <v>-1.97</v>
      </c>
      <c r="U36" s="45" t="b">
        <f t="shared" si="1"/>
        <v>0</v>
      </c>
      <c r="V36" s="45">
        <f t="shared" si="2"/>
        <v>-2.49</v>
      </c>
      <c r="W36" s="45" t="b">
        <f t="shared" si="3"/>
        <v>0</v>
      </c>
    </row>
    <row r="37" spans="2:23" s="45" customFormat="1" ht="12">
      <c r="B37" s="99"/>
      <c r="C37" s="48"/>
      <c r="D37" s="52" t="s">
        <v>40</v>
      </c>
      <c r="E37" s="125">
        <v>35.3</v>
      </c>
      <c r="F37" s="126">
        <v>225925</v>
      </c>
      <c r="G37" s="234" t="s">
        <v>138</v>
      </c>
      <c r="H37" s="126">
        <v>562650</v>
      </c>
      <c r="I37" s="127">
        <v>2.49</v>
      </c>
      <c r="J37" s="148">
        <v>546967</v>
      </c>
      <c r="K37" s="117">
        <f t="shared" si="4"/>
        <v>2.87</v>
      </c>
      <c r="L37" s="149">
        <v>35.3</v>
      </c>
      <c r="M37" s="150">
        <v>225925</v>
      </c>
      <c r="N37" s="151" t="s">
        <v>106</v>
      </c>
      <c r="O37" s="150">
        <v>508420</v>
      </c>
      <c r="P37" s="152">
        <v>2.25</v>
      </c>
      <c r="Q37" s="148">
        <v>497225</v>
      </c>
      <c r="R37" s="50">
        <f t="shared" si="5"/>
        <v>2.25</v>
      </c>
      <c r="T37" s="45">
        <f t="shared" si="0"/>
        <v>2.87</v>
      </c>
      <c r="U37" s="45" t="b">
        <f t="shared" si="1"/>
        <v>0</v>
      </c>
      <c r="V37" s="45">
        <f t="shared" si="2"/>
        <v>2.25</v>
      </c>
      <c r="W37" s="45" t="b">
        <f t="shared" si="3"/>
        <v>0</v>
      </c>
    </row>
    <row r="38" spans="2:23" s="45" customFormat="1" ht="12">
      <c r="B38" s="99"/>
      <c r="C38" s="48"/>
      <c r="D38" s="52" t="s">
        <v>41</v>
      </c>
      <c r="E38" s="125" t="s">
        <v>104</v>
      </c>
      <c r="F38" s="126" t="s">
        <v>104</v>
      </c>
      <c r="G38" s="234" t="s">
        <v>104</v>
      </c>
      <c r="H38" s="126" t="s">
        <v>104</v>
      </c>
      <c r="I38" s="127" t="s">
        <v>104</v>
      </c>
      <c r="J38" s="148" t="s">
        <v>104</v>
      </c>
      <c r="K38" s="117" t="str">
        <f t="shared" si="4"/>
        <v>-</v>
      </c>
      <c r="L38" s="149" t="s">
        <v>104</v>
      </c>
      <c r="M38" s="150" t="s">
        <v>104</v>
      </c>
      <c r="N38" s="151" t="s">
        <v>104</v>
      </c>
      <c r="O38" s="150" t="s">
        <v>104</v>
      </c>
      <c r="P38" s="152" t="s">
        <v>104</v>
      </c>
      <c r="Q38" s="148" t="s">
        <v>104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99"/>
      <c r="C39" s="48"/>
      <c r="D39" s="52" t="s">
        <v>42</v>
      </c>
      <c r="E39" s="125">
        <v>37.6</v>
      </c>
      <c r="F39" s="126">
        <v>242660</v>
      </c>
      <c r="G39" s="234" t="s">
        <v>138</v>
      </c>
      <c r="H39" s="126">
        <v>457000</v>
      </c>
      <c r="I39" s="127">
        <v>1.88</v>
      </c>
      <c r="J39" s="148">
        <v>580000</v>
      </c>
      <c r="K39" s="117">
        <f t="shared" si="4"/>
        <v>-21.21</v>
      </c>
      <c r="L39" s="149">
        <v>37.6</v>
      </c>
      <c r="M39" s="150">
        <v>242660</v>
      </c>
      <c r="N39" s="151" t="s">
        <v>106</v>
      </c>
      <c r="O39" s="150">
        <v>390000</v>
      </c>
      <c r="P39" s="152">
        <v>1.61</v>
      </c>
      <c r="Q39" s="148">
        <v>478000</v>
      </c>
      <c r="R39" s="50">
        <f t="shared" si="5"/>
        <v>-18.41</v>
      </c>
      <c r="T39" s="45">
        <f t="shared" si="0"/>
        <v>-21.21</v>
      </c>
      <c r="U39" s="45" t="b">
        <f t="shared" si="1"/>
        <v>0</v>
      </c>
      <c r="V39" s="45">
        <f t="shared" si="2"/>
        <v>-18.41</v>
      </c>
      <c r="W39" s="45" t="b">
        <f t="shared" si="3"/>
        <v>0</v>
      </c>
    </row>
    <row r="40" spans="2:23" s="45" customFormat="1" ht="12">
      <c r="B40" s="99"/>
      <c r="C40" s="48"/>
      <c r="D40" s="49" t="s">
        <v>86</v>
      </c>
      <c r="E40" s="125">
        <v>35.5</v>
      </c>
      <c r="F40" s="126">
        <v>250944</v>
      </c>
      <c r="G40" s="234">
        <v>4</v>
      </c>
      <c r="H40" s="126">
        <v>495000</v>
      </c>
      <c r="I40" s="127">
        <v>1.97</v>
      </c>
      <c r="J40" s="148">
        <v>641250</v>
      </c>
      <c r="K40" s="117">
        <f t="shared" si="4"/>
        <v>-22.81</v>
      </c>
      <c r="L40" s="149">
        <v>35.5</v>
      </c>
      <c r="M40" s="150">
        <v>250944</v>
      </c>
      <c r="N40" s="151">
        <v>4</v>
      </c>
      <c r="O40" s="150">
        <v>415500</v>
      </c>
      <c r="P40" s="152">
        <v>1.66</v>
      </c>
      <c r="Q40" s="148">
        <v>582200</v>
      </c>
      <c r="R40" s="50">
        <f t="shared" si="5"/>
        <v>-28.63</v>
      </c>
      <c r="T40" s="45">
        <f t="shared" si="0"/>
        <v>-22.81</v>
      </c>
      <c r="U40" s="45" t="b">
        <f t="shared" si="1"/>
        <v>0</v>
      </c>
      <c r="V40" s="45">
        <f t="shared" si="2"/>
        <v>-28.63</v>
      </c>
      <c r="W40" s="45" t="b">
        <f t="shared" si="3"/>
        <v>0</v>
      </c>
    </row>
    <row r="41" spans="2:23" s="45" customFormat="1" ht="12">
      <c r="B41" s="99"/>
      <c r="C41" s="48"/>
      <c r="D41" s="49" t="s">
        <v>85</v>
      </c>
      <c r="E41" s="125" t="s">
        <v>104</v>
      </c>
      <c r="F41" s="126" t="s">
        <v>104</v>
      </c>
      <c r="G41" s="234" t="s">
        <v>104</v>
      </c>
      <c r="H41" s="126" t="s">
        <v>104</v>
      </c>
      <c r="I41" s="127" t="s">
        <v>104</v>
      </c>
      <c r="J41" s="148" t="s">
        <v>104</v>
      </c>
      <c r="K41" s="117" t="str">
        <f t="shared" si="4"/>
        <v>-</v>
      </c>
      <c r="L41" s="149" t="s">
        <v>104</v>
      </c>
      <c r="M41" s="150" t="s">
        <v>104</v>
      </c>
      <c r="N41" s="151" t="s">
        <v>104</v>
      </c>
      <c r="O41" s="150" t="s">
        <v>104</v>
      </c>
      <c r="P41" s="152" t="s">
        <v>104</v>
      </c>
      <c r="Q41" s="148" t="s">
        <v>104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99"/>
      <c r="C42" s="249" t="s">
        <v>90</v>
      </c>
      <c r="D42" s="250"/>
      <c r="E42" s="131">
        <v>35.5</v>
      </c>
      <c r="F42" s="132">
        <v>242255</v>
      </c>
      <c r="G42" s="236">
        <v>33</v>
      </c>
      <c r="H42" s="132">
        <v>508375</v>
      </c>
      <c r="I42" s="133">
        <v>2.1</v>
      </c>
      <c r="J42" s="153">
        <v>543613</v>
      </c>
      <c r="K42" s="118">
        <f t="shared" si="4"/>
        <v>-6.48</v>
      </c>
      <c r="L42" s="158">
        <v>35.5</v>
      </c>
      <c r="M42" s="159">
        <v>242255</v>
      </c>
      <c r="N42" s="160">
        <v>33</v>
      </c>
      <c r="O42" s="159">
        <v>426057</v>
      </c>
      <c r="P42" s="161">
        <v>1.76</v>
      </c>
      <c r="Q42" s="153">
        <v>499694</v>
      </c>
      <c r="R42" s="51">
        <f t="shared" si="5"/>
        <v>-14.74</v>
      </c>
      <c r="T42" s="45">
        <f t="shared" si="0"/>
        <v>-6.48</v>
      </c>
      <c r="U42" s="45" t="b">
        <f t="shared" si="1"/>
        <v>0</v>
      </c>
      <c r="V42" s="45">
        <f t="shared" si="2"/>
        <v>-14.74</v>
      </c>
      <c r="W42" s="45" t="b">
        <f t="shared" si="3"/>
        <v>0</v>
      </c>
    </row>
    <row r="43" spans="2:23" s="45" customFormat="1" ht="12">
      <c r="B43" s="99"/>
      <c r="C43" s="249" t="s">
        <v>66</v>
      </c>
      <c r="D43" s="250"/>
      <c r="E43" s="131">
        <v>37.9</v>
      </c>
      <c r="F43" s="132">
        <v>299473</v>
      </c>
      <c r="G43" s="236">
        <v>8</v>
      </c>
      <c r="H43" s="132">
        <v>915332</v>
      </c>
      <c r="I43" s="133">
        <v>3.06</v>
      </c>
      <c r="J43" s="153">
        <v>931719</v>
      </c>
      <c r="K43" s="118">
        <f t="shared" si="4"/>
        <v>-1.76</v>
      </c>
      <c r="L43" s="158">
        <v>37.9</v>
      </c>
      <c r="M43" s="159">
        <v>299473</v>
      </c>
      <c r="N43" s="160">
        <v>8</v>
      </c>
      <c r="O43" s="159">
        <v>857718</v>
      </c>
      <c r="P43" s="161">
        <v>2.86</v>
      </c>
      <c r="Q43" s="153">
        <v>817800</v>
      </c>
      <c r="R43" s="51">
        <f t="shared" si="5"/>
        <v>4.88</v>
      </c>
      <c r="T43" s="45">
        <f t="shared" si="0"/>
        <v>-1.76</v>
      </c>
      <c r="U43" s="45" t="b">
        <f t="shared" si="1"/>
        <v>0</v>
      </c>
      <c r="V43" s="45">
        <f t="shared" si="2"/>
        <v>4.88</v>
      </c>
      <c r="W43" s="45" t="b">
        <f t="shared" si="3"/>
        <v>0</v>
      </c>
    </row>
    <row r="44" spans="2:23" s="45" customFormat="1" ht="12">
      <c r="B44" s="99"/>
      <c r="C44" s="249" t="s">
        <v>67</v>
      </c>
      <c r="D44" s="250"/>
      <c r="E44" s="131">
        <v>35.9</v>
      </c>
      <c r="F44" s="132">
        <v>285000</v>
      </c>
      <c r="G44" s="236" t="s">
        <v>138</v>
      </c>
      <c r="H44" s="132">
        <v>570000</v>
      </c>
      <c r="I44" s="133">
        <v>2</v>
      </c>
      <c r="J44" s="153" t="s">
        <v>104</v>
      </c>
      <c r="K44" s="118" t="str">
        <f t="shared" si="4"/>
        <v>-</v>
      </c>
      <c r="L44" s="158">
        <v>35.9</v>
      </c>
      <c r="M44" s="159">
        <v>285000</v>
      </c>
      <c r="N44" s="160" t="s">
        <v>137</v>
      </c>
      <c r="O44" s="159">
        <v>342000</v>
      </c>
      <c r="P44" s="161">
        <v>1.2</v>
      </c>
      <c r="Q44" s="153" t="s">
        <v>104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99"/>
      <c r="C45" s="249" t="s">
        <v>68</v>
      </c>
      <c r="D45" s="250"/>
      <c r="E45" s="131">
        <v>39.2</v>
      </c>
      <c r="F45" s="132">
        <v>240700</v>
      </c>
      <c r="G45" s="236" t="s">
        <v>138</v>
      </c>
      <c r="H45" s="132">
        <v>562750</v>
      </c>
      <c r="I45" s="133">
        <v>2.34</v>
      </c>
      <c r="J45" s="153">
        <v>679050</v>
      </c>
      <c r="K45" s="118">
        <f t="shared" si="4"/>
        <v>-17.13</v>
      </c>
      <c r="L45" s="158">
        <v>39.2</v>
      </c>
      <c r="M45" s="159">
        <v>240700</v>
      </c>
      <c r="N45" s="160" t="s">
        <v>137</v>
      </c>
      <c r="O45" s="159">
        <v>396700</v>
      </c>
      <c r="P45" s="161">
        <v>1.65</v>
      </c>
      <c r="Q45" s="153">
        <v>511787</v>
      </c>
      <c r="R45" s="51">
        <f t="shared" si="5"/>
        <v>-22.49</v>
      </c>
      <c r="T45" s="45">
        <f t="shared" si="0"/>
        <v>-17.13</v>
      </c>
      <c r="U45" s="45" t="b">
        <f t="shared" si="1"/>
        <v>0</v>
      </c>
      <c r="V45" s="45">
        <f t="shared" si="2"/>
        <v>-22.49</v>
      </c>
      <c r="W45" s="45" t="b">
        <f t="shared" si="3"/>
        <v>0</v>
      </c>
    </row>
    <row r="46" spans="2:23" s="45" customFormat="1" ht="12">
      <c r="B46" s="99"/>
      <c r="C46" s="249" t="s">
        <v>69</v>
      </c>
      <c r="D46" s="250"/>
      <c r="E46" s="131">
        <v>34.9</v>
      </c>
      <c r="F46" s="132">
        <v>224974</v>
      </c>
      <c r="G46" s="236">
        <v>4</v>
      </c>
      <c r="H46" s="132">
        <v>356715</v>
      </c>
      <c r="I46" s="133">
        <v>1.59</v>
      </c>
      <c r="J46" s="153">
        <v>374301</v>
      </c>
      <c r="K46" s="118">
        <f t="shared" si="4"/>
        <v>-4.7</v>
      </c>
      <c r="L46" s="158">
        <v>34.9</v>
      </c>
      <c r="M46" s="159">
        <v>224974</v>
      </c>
      <c r="N46" s="160">
        <v>4</v>
      </c>
      <c r="O46" s="159">
        <v>350452</v>
      </c>
      <c r="P46" s="161">
        <v>1.56</v>
      </c>
      <c r="Q46" s="153">
        <v>358425</v>
      </c>
      <c r="R46" s="51">
        <f t="shared" si="5"/>
        <v>-2.22</v>
      </c>
      <c r="T46" s="45">
        <f t="shared" si="0"/>
        <v>-4.7</v>
      </c>
      <c r="U46" s="45" t="b">
        <f t="shared" si="1"/>
        <v>0</v>
      </c>
      <c r="V46" s="45">
        <f t="shared" si="2"/>
        <v>-2.22</v>
      </c>
      <c r="W46" s="45" t="b">
        <f t="shared" si="3"/>
        <v>0</v>
      </c>
    </row>
    <row r="47" spans="2:23" s="45" customFormat="1" ht="12">
      <c r="B47" s="99"/>
      <c r="C47" s="249" t="s">
        <v>70</v>
      </c>
      <c r="D47" s="250"/>
      <c r="E47" s="131">
        <v>37.8</v>
      </c>
      <c r="F47" s="132">
        <v>272926</v>
      </c>
      <c r="G47" s="236">
        <v>9</v>
      </c>
      <c r="H47" s="132">
        <v>536341</v>
      </c>
      <c r="I47" s="133">
        <v>1.97</v>
      </c>
      <c r="J47" s="153">
        <v>531427</v>
      </c>
      <c r="K47" s="118">
        <f t="shared" si="4"/>
        <v>0.92</v>
      </c>
      <c r="L47" s="158">
        <v>37.8</v>
      </c>
      <c r="M47" s="159">
        <v>272926</v>
      </c>
      <c r="N47" s="160">
        <v>9</v>
      </c>
      <c r="O47" s="159">
        <v>459087</v>
      </c>
      <c r="P47" s="161">
        <v>1.68</v>
      </c>
      <c r="Q47" s="153">
        <v>514298</v>
      </c>
      <c r="R47" s="51">
        <f t="shared" si="5"/>
        <v>-10.74</v>
      </c>
      <c r="T47" s="45">
        <f t="shared" si="0"/>
        <v>0.92</v>
      </c>
      <c r="U47" s="45" t="b">
        <f t="shared" si="1"/>
        <v>0</v>
      </c>
      <c r="V47" s="45">
        <f t="shared" si="2"/>
        <v>-10.74</v>
      </c>
      <c r="W47" s="45" t="b">
        <f t="shared" si="3"/>
        <v>0</v>
      </c>
    </row>
    <row r="48" spans="2:23" s="45" customFormat="1" ht="12.75" thickBot="1">
      <c r="B48" s="99"/>
      <c r="C48" s="251" t="s">
        <v>71</v>
      </c>
      <c r="D48" s="252"/>
      <c r="E48" s="125">
        <v>34.8</v>
      </c>
      <c r="F48" s="126">
        <v>251696</v>
      </c>
      <c r="G48" s="234">
        <v>8</v>
      </c>
      <c r="H48" s="126">
        <v>641511</v>
      </c>
      <c r="I48" s="127">
        <v>2.55</v>
      </c>
      <c r="J48" s="148">
        <v>683730</v>
      </c>
      <c r="K48" s="117">
        <f t="shared" si="4"/>
        <v>-6.17</v>
      </c>
      <c r="L48" s="149">
        <v>34.8</v>
      </c>
      <c r="M48" s="150">
        <v>251696</v>
      </c>
      <c r="N48" s="151">
        <v>8</v>
      </c>
      <c r="O48" s="150">
        <v>613129</v>
      </c>
      <c r="P48" s="152">
        <v>2.44</v>
      </c>
      <c r="Q48" s="148">
        <v>638541</v>
      </c>
      <c r="R48" s="50">
        <f t="shared" si="5"/>
        <v>-3.98</v>
      </c>
      <c r="T48" s="45">
        <f t="shared" si="0"/>
        <v>-6.17</v>
      </c>
      <c r="U48" s="45" t="b">
        <f t="shared" si="1"/>
        <v>0</v>
      </c>
      <c r="V48" s="45">
        <f t="shared" si="2"/>
        <v>-3.98</v>
      </c>
      <c r="W48" s="45" t="b">
        <f t="shared" si="3"/>
        <v>0</v>
      </c>
    </row>
    <row r="49" spans="2:23" s="45" customFormat="1" ht="12">
      <c r="B49" s="98"/>
      <c r="C49" s="103" t="s">
        <v>14</v>
      </c>
      <c r="D49" s="53" t="s">
        <v>15</v>
      </c>
      <c r="E49" s="134">
        <v>39.1</v>
      </c>
      <c r="F49" s="135">
        <v>314296</v>
      </c>
      <c r="G49" s="237">
        <v>37</v>
      </c>
      <c r="H49" s="135">
        <v>783740</v>
      </c>
      <c r="I49" s="136">
        <v>2.49</v>
      </c>
      <c r="J49" s="162">
        <v>839917</v>
      </c>
      <c r="K49" s="119">
        <f t="shared" si="4"/>
        <v>-6.69</v>
      </c>
      <c r="L49" s="163">
        <v>39.1</v>
      </c>
      <c r="M49" s="164">
        <v>314296</v>
      </c>
      <c r="N49" s="165">
        <v>37</v>
      </c>
      <c r="O49" s="164">
        <v>697927</v>
      </c>
      <c r="P49" s="166">
        <v>2.22</v>
      </c>
      <c r="Q49" s="162">
        <v>795882</v>
      </c>
      <c r="R49" s="54">
        <f t="shared" si="5"/>
        <v>-12.31</v>
      </c>
      <c r="T49" s="45">
        <f t="shared" si="0"/>
        <v>-6.69</v>
      </c>
      <c r="U49" s="45" t="b">
        <f t="shared" si="1"/>
        <v>0</v>
      </c>
      <c r="V49" s="45">
        <f t="shared" si="2"/>
        <v>-12.31</v>
      </c>
      <c r="W49" s="45" t="b">
        <f t="shared" si="3"/>
        <v>0</v>
      </c>
    </row>
    <row r="50" spans="2:23" s="45" customFormat="1" ht="12">
      <c r="B50" s="99" t="s">
        <v>16</v>
      </c>
      <c r="C50" s="104"/>
      <c r="D50" s="55" t="s">
        <v>17</v>
      </c>
      <c r="E50" s="131">
        <v>37.9</v>
      </c>
      <c r="F50" s="132">
        <v>290103</v>
      </c>
      <c r="G50" s="236">
        <v>78</v>
      </c>
      <c r="H50" s="132">
        <v>674870</v>
      </c>
      <c r="I50" s="133">
        <v>2.33</v>
      </c>
      <c r="J50" s="153">
        <v>743807</v>
      </c>
      <c r="K50" s="118">
        <f t="shared" si="4"/>
        <v>-9.27</v>
      </c>
      <c r="L50" s="158">
        <v>37.9</v>
      </c>
      <c r="M50" s="159">
        <v>290103</v>
      </c>
      <c r="N50" s="160">
        <v>78</v>
      </c>
      <c r="O50" s="159">
        <v>593350</v>
      </c>
      <c r="P50" s="161">
        <v>2.05</v>
      </c>
      <c r="Q50" s="153">
        <v>679608</v>
      </c>
      <c r="R50" s="51">
        <f t="shared" si="5"/>
        <v>-12.69</v>
      </c>
      <c r="T50" s="45">
        <f t="shared" si="0"/>
        <v>-9.27</v>
      </c>
      <c r="U50" s="45" t="b">
        <f t="shared" si="1"/>
        <v>0</v>
      </c>
      <c r="V50" s="45">
        <f t="shared" si="2"/>
        <v>-12.69</v>
      </c>
      <c r="W50" s="45" t="b">
        <f t="shared" si="3"/>
        <v>0</v>
      </c>
    </row>
    <row r="51" spans="2:23" s="45" customFormat="1" ht="12">
      <c r="B51" s="99"/>
      <c r="C51" s="104" t="s">
        <v>18</v>
      </c>
      <c r="D51" s="55" t="s">
        <v>19</v>
      </c>
      <c r="E51" s="131">
        <v>37.3</v>
      </c>
      <c r="F51" s="132">
        <v>268172</v>
      </c>
      <c r="G51" s="236">
        <v>56</v>
      </c>
      <c r="H51" s="132">
        <v>641755</v>
      </c>
      <c r="I51" s="133">
        <v>2.39</v>
      </c>
      <c r="J51" s="153">
        <v>715096</v>
      </c>
      <c r="K51" s="118">
        <f t="shared" si="4"/>
        <v>-10.26</v>
      </c>
      <c r="L51" s="158">
        <v>37.3</v>
      </c>
      <c r="M51" s="159">
        <v>268172</v>
      </c>
      <c r="N51" s="160">
        <v>56</v>
      </c>
      <c r="O51" s="159">
        <v>552918</v>
      </c>
      <c r="P51" s="161">
        <v>2.06</v>
      </c>
      <c r="Q51" s="153">
        <v>647850</v>
      </c>
      <c r="R51" s="51">
        <f t="shared" si="5"/>
        <v>-14.65</v>
      </c>
      <c r="T51" s="45">
        <f t="shared" si="0"/>
        <v>-10.26</v>
      </c>
      <c r="U51" s="45" t="b">
        <f t="shared" si="1"/>
        <v>0</v>
      </c>
      <c r="V51" s="45">
        <f t="shared" si="2"/>
        <v>-14.65</v>
      </c>
      <c r="W51" s="45" t="b">
        <f t="shared" si="3"/>
        <v>0</v>
      </c>
    </row>
    <row r="52" spans="2:23" s="45" customFormat="1" ht="12">
      <c r="B52" s="99"/>
      <c r="C52" s="104"/>
      <c r="D52" s="55" t="s">
        <v>20</v>
      </c>
      <c r="E52" s="131">
        <v>36.5</v>
      </c>
      <c r="F52" s="132">
        <v>255183</v>
      </c>
      <c r="G52" s="236">
        <v>46</v>
      </c>
      <c r="H52" s="132">
        <v>617996</v>
      </c>
      <c r="I52" s="133">
        <v>2.42</v>
      </c>
      <c r="J52" s="153">
        <v>632700</v>
      </c>
      <c r="K52" s="118">
        <f t="shared" si="4"/>
        <v>-2.32</v>
      </c>
      <c r="L52" s="158">
        <v>36.5</v>
      </c>
      <c r="M52" s="159">
        <v>255183</v>
      </c>
      <c r="N52" s="160">
        <v>46</v>
      </c>
      <c r="O52" s="159">
        <v>521570</v>
      </c>
      <c r="P52" s="161">
        <v>2.04</v>
      </c>
      <c r="Q52" s="153">
        <v>568345</v>
      </c>
      <c r="R52" s="51">
        <f t="shared" si="5"/>
        <v>-8.23</v>
      </c>
      <c r="T52" s="45">
        <f t="shared" si="0"/>
        <v>-2.32</v>
      </c>
      <c r="U52" s="45" t="b">
        <f t="shared" si="1"/>
        <v>0</v>
      </c>
      <c r="V52" s="45">
        <f t="shared" si="2"/>
        <v>-8.23</v>
      </c>
      <c r="W52" s="45" t="b">
        <f t="shared" si="3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131">
        <v>37.7</v>
      </c>
      <c r="F53" s="132">
        <v>281166</v>
      </c>
      <c r="G53" s="236">
        <v>217</v>
      </c>
      <c r="H53" s="132">
        <v>672831</v>
      </c>
      <c r="I53" s="133">
        <v>2.39</v>
      </c>
      <c r="J53" s="153">
        <v>729537</v>
      </c>
      <c r="K53" s="118">
        <f t="shared" si="4"/>
        <v>-7.77</v>
      </c>
      <c r="L53" s="158">
        <v>37.7</v>
      </c>
      <c r="M53" s="159">
        <v>281166</v>
      </c>
      <c r="N53" s="160">
        <v>217</v>
      </c>
      <c r="O53" s="159">
        <v>585531</v>
      </c>
      <c r="P53" s="161">
        <v>2.08</v>
      </c>
      <c r="Q53" s="153">
        <v>667911</v>
      </c>
      <c r="R53" s="51">
        <f t="shared" si="5"/>
        <v>-12.33</v>
      </c>
      <c r="T53" s="45">
        <f t="shared" si="0"/>
        <v>-7.77</v>
      </c>
      <c r="U53" s="45" t="b">
        <f t="shared" si="1"/>
        <v>0</v>
      </c>
      <c r="V53" s="45">
        <f t="shared" si="2"/>
        <v>-12.33</v>
      </c>
      <c r="W53" s="45" t="b">
        <f t="shared" si="3"/>
        <v>0</v>
      </c>
    </row>
    <row r="54" spans="2:23" s="45" customFormat="1" ht="12">
      <c r="B54" s="99"/>
      <c r="C54" s="104" t="s">
        <v>23</v>
      </c>
      <c r="D54" s="55" t="s">
        <v>24</v>
      </c>
      <c r="E54" s="131">
        <v>37.5</v>
      </c>
      <c r="F54" s="132">
        <v>246799</v>
      </c>
      <c r="G54" s="236">
        <v>124</v>
      </c>
      <c r="H54" s="132">
        <v>527545</v>
      </c>
      <c r="I54" s="133">
        <v>2.14</v>
      </c>
      <c r="J54" s="153">
        <v>586048</v>
      </c>
      <c r="K54" s="118">
        <f t="shared" si="4"/>
        <v>-9.98</v>
      </c>
      <c r="L54" s="158">
        <v>37.5</v>
      </c>
      <c r="M54" s="159">
        <v>246367</v>
      </c>
      <c r="N54" s="160">
        <v>123</v>
      </c>
      <c r="O54" s="159">
        <v>409240</v>
      </c>
      <c r="P54" s="161">
        <v>1.66</v>
      </c>
      <c r="Q54" s="153">
        <v>518543</v>
      </c>
      <c r="R54" s="51">
        <f t="shared" si="5"/>
        <v>-21.08</v>
      </c>
      <c r="T54" s="45">
        <f t="shared" si="0"/>
        <v>-9.98</v>
      </c>
      <c r="U54" s="45" t="b">
        <f t="shared" si="1"/>
        <v>0</v>
      </c>
      <c r="V54" s="45">
        <f t="shared" si="2"/>
        <v>-21.08</v>
      </c>
      <c r="W54" s="45" t="b">
        <f t="shared" si="3"/>
        <v>0</v>
      </c>
    </row>
    <row r="55" spans="2:23" s="45" customFormat="1" ht="12">
      <c r="B55" s="99"/>
      <c r="C55" s="104" t="s">
        <v>25</v>
      </c>
      <c r="D55" s="55" t="s">
        <v>26</v>
      </c>
      <c r="E55" s="131">
        <v>39.8</v>
      </c>
      <c r="F55" s="132">
        <v>256785</v>
      </c>
      <c r="G55" s="236">
        <v>51</v>
      </c>
      <c r="H55" s="132">
        <v>502681</v>
      </c>
      <c r="I55" s="133">
        <v>1.96</v>
      </c>
      <c r="J55" s="153">
        <v>566501</v>
      </c>
      <c r="K55" s="118">
        <f t="shared" si="4"/>
        <v>-11.27</v>
      </c>
      <c r="L55" s="158">
        <v>39.6</v>
      </c>
      <c r="M55" s="159">
        <v>256585</v>
      </c>
      <c r="N55" s="160">
        <v>50</v>
      </c>
      <c r="O55" s="159">
        <v>387661</v>
      </c>
      <c r="P55" s="161">
        <v>1.51</v>
      </c>
      <c r="Q55" s="153">
        <v>470334</v>
      </c>
      <c r="R55" s="51">
        <f t="shared" si="5"/>
        <v>-17.58</v>
      </c>
      <c r="T55" s="45">
        <f t="shared" si="0"/>
        <v>-11.27</v>
      </c>
      <c r="U55" s="45" t="b">
        <f t="shared" si="1"/>
        <v>0</v>
      </c>
      <c r="V55" s="45">
        <f t="shared" si="2"/>
        <v>-17.58</v>
      </c>
      <c r="W55" s="45" t="b">
        <f t="shared" si="3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131">
        <v>44.4</v>
      </c>
      <c r="F56" s="132">
        <v>258589</v>
      </c>
      <c r="G56" s="236">
        <v>14</v>
      </c>
      <c r="H56" s="132">
        <v>512878</v>
      </c>
      <c r="I56" s="133">
        <v>1.98</v>
      </c>
      <c r="J56" s="153">
        <v>465919</v>
      </c>
      <c r="K56" s="118">
        <f t="shared" si="4"/>
        <v>10.08</v>
      </c>
      <c r="L56" s="158">
        <v>44.4</v>
      </c>
      <c r="M56" s="159">
        <v>258589</v>
      </c>
      <c r="N56" s="160">
        <v>14</v>
      </c>
      <c r="O56" s="159">
        <v>298471</v>
      </c>
      <c r="P56" s="161">
        <v>1.15</v>
      </c>
      <c r="Q56" s="153">
        <v>327016</v>
      </c>
      <c r="R56" s="51">
        <f t="shared" si="5"/>
        <v>-8.73</v>
      </c>
      <c r="T56" s="45">
        <f t="shared" si="0"/>
        <v>10.08</v>
      </c>
      <c r="U56" s="45" t="b">
        <f t="shared" si="1"/>
        <v>0</v>
      </c>
      <c r="V56" s="45">
        <f t="shared" si="2"/>
        <v>-8.73</v>
      </c>
      <c r="W56" s="45" t="b">
        <f t="shared" si="3"/>
        <v>0</v>
      </c>
    </row>
    <row r="57" spans="2:23" s="45" customFormat="1" ht="12">
      <c r="B57" s="99"/>
      <c r="C57" s="104" t="s">
        <v>4</v>
      </c>
      <c r="D57" s="55" t="s">
        <v>22</v>
      </c>
      <c r="E57" s="131">
        <v>38.6</v>
      </c>
      <c r="F57" s="132">
        <v>250367</v>
      </c>
      <c r="G57" s="236">
        <v>189</v>
      </c>
      <c r="H57" s="132">
        <v>519749</v>
      </c>
      <c r="I57" s="133">
        <v>2.08</v>
      </c>
      <c r="J57" s="153">
        <v>572275</v>
      </c>
      <c r="K57" s="118">
        <f t="shared" si="4"/>
        <v>-9.18</v>
      </c>
      <c r="L57" s="158">
        <v>38.6</v>
      </c>
      <c r="M57" s="159">
        <v>250014</v>
      </c>
      <c r="N57" s="160">
        <v>187</v>
      </c>
      <c r="O57" s="159">
        <v>395177</v>
      </c>
      <c r="P57" s="161">
        <v>1.58</v>
      </c>
      <c r="Q57" s="153">
        <v>491772</v>
      </c>
      <c r="R57" s="51">
        <f t="shared" si="5"/>
        <v>-19.64</v>
      </c>
      <c r="T57" s="45">
        <f t="shared" si="0"/>
        <v>-9.18</v>
      </c>
      <c r="U57" s="45" t="b">
        <f t="shared" si="1"/>
        <v>0</v>
      </c>
      <c r="V57" s="45">
        <f t="shared" si="2"/>
        <v>-19.64</v>
      </c>
      <c r="W57" s="45" t="b">
        <f t="shared" si="3"/>
        <v>0</v>
      </c>
    </row>
    <row r="58" spans="2:23" s="45" customFormat="1" ht="12.75" thickBot="1">
      <c r="B58" s="97"/>
      <c r="C58" s="253" t="s">
        <v>28</v>
      </c>
      <c r="D58" s="254"/>
      <c r="E58" s="137">
        <v>37.9</v>
      </c>
      <c r="F58" s="138">
        <v>273297</v>
      </c>
      <c r="G58" s="238">
        <v>8</v>
      </c>
      <c r="H58" s="138">
        <v>518477</v>
      </c>
      <c r="I58" s="139">
        <v>1.9</v>
      </c>
      <c r="J58" s="167">
        <v>656372</v>
      </c>
      <c r="K58" s="120">
        <f t="shared" si="4"/>
        <v>-21.01</v>
      </c>
      <c r="L58" s="168">
        <v>37.9</v>
      </c>
      <c r="M58" s="169">
        <v>273297</v>
      </c>
      <c r="N58" s="170">
        <v>8</v>
      </c>
      <c r="O58" s="169">
        <v>426514</v>
      </c>
      <c r="P58" s="171">
        <v>1.56</v>
      </c>
      <c r="Q58" s="167">
        <v>610068</v>
      </c>
      <c r="R58" s="56">
        <f t="shared" si="5"/>
        <v>-30.09</v>
      </c>
      <c r="T58" s="45">
        <f t="shared" si="0"/>
        <v>-21.01</v>
      </c>
      <c r="U58" s="45" t="b">
        <f t="shared" si="1"/>
        <v>0</v>
      </c>
      <c r="V58" s="45">
        <f t="shared" si="2"/>
        <v>-30.09</v>
      </c>
      <c r="W58" s="45" t="b">
        <f t="shared" si="3"/>
        <v>0</v>
      </c>
    </row>
    <row r="59" spans="2:23" s="45" customFormat="1" ht="12">
      <c r="B59" s="240" t="s">
        <v>93</v>
      </c>
      <c r="C59" s="243" t="s">
        <v>97</v>
      </c>
      <c r="D59" s="244"/>
      <c r="E59" s="134">
        <v>38.1</v>
      </c>
      <c r="F59" s="135">
        <v>275708</v>
      </c>
      <c r="G59" s="237">
        <v>220</v>
      </c>
      <c r="H59" s="135">
        <v>650559</v>
      </c>
      <c r="I59" s="136">
        <v>2.36</v>
      </c>
      <c r="J59" s="162">
        <v>695345</v>
      </c>
      <c r="K59" s="119">
        <f t="shared" si="4"/>
        <v>-6.44</v>
      </c>
      <c r="L59" s="163">
        <v>38.1</v>
      </c>
      <c r="M59" s="164">
        <v>275637</v>
      </c>
      <c r="N59" s="165">
        <v>218</v>
      </c>
      <c r="O59" s="164">
        <v>553047</v>
      </c>
      <c r="P59" s="166">
        <v>2.01</v>
      </c>
      <c r="Q59" s="162">
        <v>639570</v>
      </c>
      <c r="R59" s="54">
        <f t="shared" si="5"/>
        <v>-13.53</v>
      </c>
      <c r="T59" s="45">
        <f t="shared" si="0"/>
        <v>-6.44</v>
      </c>
      <c r="U59" s="45" t="b">
        <f t="shared" si="1"/>
        <v>0</v>
      </c>
      <c r="V59" s="45">
        <f t="shared" si="2"/>
        <v>-13.53</v>
      </c>
      <c r="W59" s="45" t="b">
        <f t="shared" si="3"/>
        <v>0</v>
      </c>
    </row>
    <row r="60" spans="2:23" s="45" customFormat="1" ht="12">
      <c r="B60" s="241"/>
      <c r="C60" s="245" t="s">
        <v>96</v>
      </c>
      <c r="D60" s="246"/>
      <c r="E60" s="131">
        <v>35.4</v>
      </c>
      <c r="F60" s="132">
        <v>273918</v>
      </c>
      <c r="G60" s="236">
        <v>6</v>
      </c>
      <c r="H60" s="132">
        <v>671553</v>
      </c>
      <c r="I60" s="133">
        <v>2.45</v>
      </c>
      <c r="J60" s="153">
        <v>642410</v>
      </c>
      <c r="K60" s="118">
        <f t="shared" si="4"/>
        <v>4.54</v>
      </c>
      <c r="L60" s="158">
        <v>35.4</v>
      </c>
      <c r="M60" s="159">
        <v>273918</v>
      </c>
      <c r="N60" s="160">
        <v>6</v>
      </c>
      <c r="O60" s="159">
        <v>602091</v>
      </c>
      <c r="P60" s="161">
        <v>2.2</v>
      </c>
      <c r="Q60" s="153">
        <v>537561</v>
      </c>
      <c r="R60" s="51">
        <f t="shared" si="5"/>
        <v>12</v>
      </c>
      <c r="T60" s="45">
        <f t="shared" si="0"/>
        <v>4.54</v>
      </c>
      <c r="U60" s="45" t="b">
        <f t="shared" si="1"/>
        <v>0</v>
      </c>
      <c r="V60" s="45">
        <f t="shared" si="2"/>
        <v>12</v>
      </c>
      <c r="W60" s="45" t="b">
        <f t="shared" si="3"/>
        <v>0</v>
      </c>
    </row>
    <row r="61" spans="2:23" s="45" customFormat="1" ht="12">
      <c r="B61" s="241"/>
      <c r="C61" s="245" t="s">
        <v>95</v>
      </c>
      <c r="D61" s="246"/>
      <c r="E61" s="128">
        <v>38.2</v>
      </c>
      <c r="F61" s="129">
        <v>256487</v>
      </c>
      <c r="G61" s="235">
        <v>188</v>
      </c>
      <c r="H61" s="129">
        <v>538471</v>
      </c>
      <c r="I61" s="130">
        <v>2.1</v>
      </c>
      <c r="J61" s="153">
        <v>595477</v>
      </c>
      <c r="K61" s="118">
        <f t="shared" si="4"/>
        <v>-9.57</v>
      </c>
      <c r="L61" s="154">
        <v>38.2</v>
      </c>
      <c r="M61" s="155">
        <v>256487</v>
      </c>
      <c r="N61" s="156">
        <v>188</v>
      </c>
      <c r="O61" s="155">
        <v>426563</v>
      </c>
      <c r="P61" s="157">
        <v>1.66</v>
      </c>
      <c r="Q61" s="153">
        <v>505188</v>
      </c>
      <c r="R61" s="51">
        <f t="shared" si="5"/>
        <v>-15.56</v>
      </c>
      <c r="T61" s="45">
        <f t="shared" si="0"/>
        <v>-9.57</v>
      </c>
      <c r="U61" s="45" t="b">
        <f t="shared" si="1"/>
        <v>0</v>
      </c>
      <c r="V61" s="45">
        <f t="shared" si="2"/>
        <v>-15.56</v>
      </c>
      <c r="W61" s="45" t="b">
        <f t="shared" si="3"/>
        <v>0</v>
      </c>
    </row>
    <row r="62" spans="2:23" s="45" customFormat="1" ht="12.75" thickBot="1">
      <c r="B62" s="242"/>
      <c r="C62" s="247" t="s">
        <v>92</v>
      </c>
      <c r="D62" s="248"/>
      <c r="E62" s="137" t="s">
        <v>104</v>
      </c>
      <c r="F62" s="138" t="s">
        <v>104</v>
      </c>
      <c r="G62" s="238" t="s">
        <v>104</v>
      </c>
      <c r="H62" s="138" t="s">
        <v>104</v>
      </c>
      <c r="I62" s="139" t="s">
        <v>104</v>
      </c>
      <c r="J62" s="167" t="s">
        <v>104</v>
      </c>
      <c r="K62" s="120" t="str">
        <f t="shared" si="4"/>
        <v>-</v>
      </c>
      <c r="L62" s="168" t="s">
        <v>104</v>
      </c>
      <c r="M62" s="169" t="s">
        <v>104</v>
      </c>
      <c r="N62" s="170" t="s">
        <v>104</v>
      </c>
      <c r="O62" s="169" t="s">
        <v>104</v>
      </c>
      <c r="P62" s="171" t="s">
        <v>104</v>
      </c>
      <c r="Q62" s="167" t="s">
        <v>104</v>
      </c>
      <c r="R62" s="56" t="str">
        <f t="shared" si="5"/>
        <v>-</v>
      </c>
      <c r="T62" s="45" t="e">
        <f t="shared" si="0"/>
        <v>#VALUE!</v>
      </c>
      <c r="U62" s="45" t="b">
        <f t="shared" si="1"/>
        <v>1</v>
      </c>
      <c r="V62" s="45" t="e">
        <f t="shared" si="2"/>
        <v>#VALUE!</v>
      </c>
      <c r="W62" s="45" t="b">
        <f t="shared" si="3"/>
        <v>1</v>
      </c>
    </row>
    <row r="63" spans="2:23" s="45" customFormat="1" ht="12">
      <c r="B63" s="98" t="s">
        <v>29</v>
      </c>
      <c r="C63" s="243" t="s">
        <v>30</v>
      </c>
      <c r="D63" s="244"/>
      <c r="E63" s="134">
        <v>38.6</v>
      </c>
      <c r="F63" s="135">
        <v>272919</v>
      </c>
      <c r="G63" s="237">
        <v>145</v>
      </c>
      <c r="H63" s="135">
        <v>623453</v>
      </c>
      <c r="I63" s="136">
        <v>2.28</v>
      </c>
      <c r="J63" s="162">
        <v>669275</v>
      </c>
      <c r="K63" s="119">
        <f t="shared" si="4"/>
        <v>-6.85</v>
      </c>
      <c r="L63" s="163">
        <v>38.6</v>
      </c>
      <c r="M63" s="164">
        <v>272731</v>
      </c>
      <c r="N63" s="165">
        <v>144</v>
      </c>
      <c r="O63" s="164">
        <v>521946</v>
      </c>
      <c r="P63" s="166">
        <v>1.91</v>
      </c>
      <c r="Q63" s="162">
        <v>597605</v>
      </c>
      <c r="R63" s="54">
        <f t="shared" si="5"/>
        <v>-12.66</v>
      </c>
      <c r="T63" s="45">
        <f t="shared" si="0"/>
        <v>-6.85</v>
      </c>
      <c r="U63" s="45" t="b">
        <f t="shared" si="1"/>
        <v>0</v>
      </c>
      <c r="V63" s="45">
        <f t="shared" si="2"/>
        <v>-12.66</v>
      </c>
      <c r="W63" s="45" t="b">
        <f t="shared" si="3"/>
        <v>0</v>
      </c>
    </row>
    <row r="64" spans="2:23" s="45" customFormat="1" ht="12">
      <c r="B64" s="99" t="s">
        <v>31</v>
      </c>
      <c r="C64" s="245" t="s">
        <v>32</v>
      </c>
      <c r="D64" s="246"/>
      <c r="E64" s="131">
        <v>37.5</v>
      </c>
      <c r="F64" s="132">
        <v>264661</v>
      </c>
      <c r="G64" s="236">
        <v>124</v>
      </c>
      <c r="H64" s="132">
        <v>579436</v>
      </c>
      <c r="I64" s="133">
        <v>2.19</v>
      </c>
      <c r="J64" s="153">
        <v>631081</v>
      </c>
      <c r="K64" s="118">
        <f t="shared" si="4"/>
        <v>-8.18</v>
      </c>
      <c r="L64" s="158">
        <v>37.5</v>
      </c>
      <c r="M64" s="159">
        <v>264661</v>
      </c>
      <c r="N64" s="160">
        <v>124</v>
      </c>
      <c r="O64" s="159">
        <v>492161</v>
      </c>
      <c r="P64" s="161">
        <v>1.86</v>
      </c>
      <c r="Q64" s="153">
        <v>557665</v>
      </c>
      <c r="R64" s="51">
        <f t="shared" si="5"/>
        <v>-11.75</v>
      </c>
      <c r="T64" s="45">
        <f t="shared" si="0"/>
        <v>-8.18</v>
      </c>
      <c r="U64" s="45" t="b">
        <f t="shared" si="1"/>
        <v>0</v>
      </c>
      <c r="V64" s="45">
        <f t="shared" si="2"/>
        <v>-11.75</v>
      </c>
      <c r="W64" s="45" t="b">
        <f t="shared" si="3"/>
        <v>0</v>
      </c>
    </row>
    <row r="65" spans="2:23" s="45" customFormat="1" ht="12.75" thickBot="1">
      <c r="B65" s="97" t="s">
        <v>12</v>
      </c>
      <c r="C65" s="247" t="s">
        <v>33</v>
      </c>
      <c r="D65" s="248"/>
      <c r="E65" s="137">
        <v>38.1</v>
      </c>
      <c r="F65" s="138">
        <v>262949</v>
      </c>
      <c r="G65" s="238">
        <v>145</v>
      </c>
      <c r="H65" s="138">
        <v>594028</v>
      </c>
      <c r="I65" s="139">
        <v>2.26</v>
      </c>
      <c r="J65" s="167">
        <v>663150</v>
      </c>
      <c r="K65" s="120">
        <f t="shared" si="4"/>
        <v>-10.42</v>
      </c>
      <c r="L65" s="168">
        <v>38.1</v>
      </c>
      <c r="M65" s="169">
        <v>262922</v>
      </c>
      <c r="N65" s="170">
        <v>144</v>
      </c>
      <c r="O65" s="169">
        <v>473488</v>
      </c>
      <c r="P65" s="171">
        <v>1.8</v>
      </c>
      <c r="Q65" s="167">
        <v>598183</v>
      </c>
      <c r="R65" s="56">
        <f t="shared" si="5"/>
        <v>-20.85</v>
      </c>
      <c r="T65" s="45">
        <f t="shared" si="0"/>
        <v>-10.42</v>
      </c>
      <c r="U65" s="45" t="b">
        <f t="shared" si="1"/>
        <v>0</v>
      </c>
      <c r="V65" s="45">
        <f t="shared" si="2"/>
        <v>-20.85</v>
      </c>
      <c r="W65" s="45" t="b">
        <f t="shared" si="3"/>
        <v>0</v>
      </c>
    </row>
    <row r="66" spans="2:23" s="45" customFormat="1" ht="12.75" thickBot="1">
      <c r="B66" s="100" t="s">
        <v>34</v>
      </c>
      <c r="C66" s="101"/>
      <c r="D66" s="101"/>
      <c r="E66" s="140">
        <v>38.1</v>
      </c>
      <c r="F66" s="141">
        <v>266953</v>
      </c>
      <c r="G66" s="239">
        <v>414</v>
      </c>
      <c r="H66" s="141">
        <v>599963</v>
      </c>
      <c r="I66" s="142">
        <v>2.25</v>
      </c>
      <c r="J66" s="172">
        <v>655147</v>
      </c>
      <c r="K66" s="121">
        <f t="shared" si="4"/>
        <v>-8.42</v>
      </c>
      <c r="L66" s="173">
        <v>38.1</v>
      </c>
      <c r="M66" s="174">
        <v>266874</v>
      </c>
      <c r="N66" s="175">
        <v>412</v>
      </c>
      <c r="O66" s="174">
        <v>496045</v>
      </c>
      <c r="P66" s="176">
        <v>1.86</v>
      </c>
      <c r="Q66" s="172">
        <v>585325</v>
      </c>
      <c r="R66" s="57">
        <f t="shared" si="5"/>
        <v>-15.25</v>
      </c>
      <c r="T66" s="45">
        <f t="shared" si="0"/>
        <v>-8.42</v>
      </c>
      <c r="U66" s="45" t="b">
        <f t="shared" si="1"/>
        <v>0</v>
      </c>
      <c r="V66" s="45">
        <f t="shared" si="2"/>
        <v>-15.25</v>
      </c>
      <c r="W66" s="45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1" sqref="A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64</v>
      </c>
    </row>
    <row r="2" spans="1:15" ht="14.25" thickBot="1">
      <c r="A2" s="265" t="s">
        <v>43</v>
      </c>
      <c r="B2" s="268" t="s">
        <v>44</v>
      </c>
      <c r="C2" s="269"/>
      <c r="D2" s="269"/>
      <c r="E2" s="269"/>
      <c r="F2" s="269"/>
      <c r="G2" s="270"/>
      <c r="H2" s="271"/>
      <c r="I2" s="269" t="s">
        <v>36</v>
      </c>
      <c r="J2" s="269"/>
      <c r="K2" s="269"/>
      <c r="L2" s="269"/>
      <c r="M2" s="269"/>
      <c r="N2" s="270"/>
      <c r="O2" s="271"/>
    </row>
    <row r="3" spans="1:15" ht="13.5">
      <c r="A3" s="266"/>
      <c r="B3" s="31"/>
      <c r="C3" s="32"/>
      <c r="D3" s="32"/>
      <c r="E3" s="32"/>
      <c r="F3" s="32"/>
      <c r="G3" s="272" t="s">
        <v>48</v>
      </c>
      <c r="H3" s="273"/>
      <c r="I3" s="32"/>
      <c r="J3" s="32"/>
      <c r="K3" s="32"/>
      <c r="L3" s="32"/>
      <c r="M3" s="32"/>
      <c r="N3" s="274" t="s">
        <v>48</v>
      </c>
      <c r="O3" s="275"/>
    </row>
    <row r="4" spans="1:15" ht="52.5" customHeight="1" thickBot="1">
      <c r="A4" s="267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94</v>
      </c>
      <c r="N4" s="35" t="s">
        <v>54</v>
      </c>
      <c r="O4" s="37" t="s">
        <v>52</v>
      </c>
    </row>
    <row r="5" spans="1:15" ht="13.5">
      <c r="A5" s="38" t="s">
        <v>55</v>
      </c>
      <c r="B5" s="180">
        <v>38.1</v>
      </c>
      <c r="C5" s="181">
        <v>268146</v>
      </c>
      <c r="D5" s="181">
        <v>386</v>
      </c>
      <c r="E5" s="181">
        <v>682642</v>
      </c>
      <c r="F5" s="182">
        <v>2.55</v>
      </c>
      <c r="G5" s="183">
        <v>684884</v>
      </c>
      <c r="H5" s="184">
        <f aca="true" t="shared" si="0" ref="H5:H13">ROUND((E5-G5)/G5*100,2)</f>
        <v>-0.33</v>
      </c>
      <c r="I5" s="185" t="s">
        <v>104</v>
      </c>
      <c r="J5" s="186" t="s">
        <v>104</v>
      </c>
      <c r="K5" s="187">
        <v>377</v>
      </c>
      <c r="L5" s="181">
        <v>580967</v>
      </c>
      <c r="M5" s="188">
        <v>2.17</v>
      </c>
      <c r="N5" s="183">
        <v>573683</v>
      </c>
      <c r="O5" s="189">
        <f aca="true" t="shared" si="1" ref="O5:O13">ROUND((L5-N5)/N5*100,2)</f>
        <v>1.27</v>
      </c>
    </row>
    <row r="6" spans="1:15" ht="13.5">
      <c r="A6" s="38" t="s">
        <v>56</v>
      </c>
      <c r="B6" s="180">
        <v>38</v>
      </c>
      <c r="C6" s="181">
        <v>267605</v>
      </c>
      <c r="D6" s="181">
        <v>378</v>
      </c>
      <c r="E6" s="181">
        <v>664624</v>
      </c>
      <c r="F6" s="182">
        <v>2.48</v>
      </c>
      <c r="G6" s="183">
        <v>682642</v>
      </c>
      <c r="H6" s="184">
        <f t="shared" si="0"/>
        <v>-2.64</v>
      </c>
      <c r="I6" s="185" t="s">
        <v>104</v>
      </c>
      <c r="J6" s="186" t="s">
        <v>104</v>
      </c>
      <c r="K6" s="187">
        <v>370</v>
      </c>
      <c r="L6" s="181">
        <v>562023</v>
      </c>
      <c r="M6" s="188">
        <v>2.1</v>
      </c>
      <c r="N6" s="183">
        <v>580967</v>
      </c>
      <c r="O6" s="189">
        <f t="shared" si="1"/>
        <v>-3.26</v>
      </c>
    </row>
    <row r="7" spans="1:15" ht="13.5">
      <c r="A7" s="38" t="s">
        <v>57</v>
      </c>
      <c r="B7" s="180">
        <v>38.2</v>
      </c>
      <c r="C7" s="181">
        <v>266607</v>
      </c>
      <c r="D7" s="181">
        <v>353</v>
      </c>
      <c r="E7" s="181">
        <v>635605</v>
      </c>
      <c r="F7" s="182">
        <v>2.38</v>
      </c>
      <c r="G7" s="183">
        <v>664624</v>
      </c>
      <c r="H7" s="184">
        <f t="shared" si="0"/>
        <v>-4.37</v>
      </c>
      <c r="I7" s="185" t="s">
        <v>104</v>
      </c>
      <c r="J7" s="186" t="s">
        <v>104</v>
      </c>
      <c r="K7" s="187">
        <v>346</v>
      </c>
      <c r="L7" s="181">
        <v>537821</v>
      </c>
      <c r="M7" s="188">
        <v>2.02</v>
      </c>
      <c r="N7" s="183">
        <v>562023</v>
      </c>
      <c r="O7" s="189">
        <f t="shared" si="1"/>
        <v>-4.31</v>
      </c>
    </row>
    <row r="8" spans="1:15" ht="13.5">
      <c r="A8" s="38" t="s">
        <v>58</v>
      </c>
      <c r="B8" s="190">
        <v>38.5</v>
      </c>
      <c r="C8" s="191">
        <v>268773</v>
      </c>
      <c r="D8" s="192">
        <v>348</v>
      </c>
      <c r="E8" s="191">
        <v>630541</v>
      </c>
      <c r="F8" s="193">
        <v>2.35</v>
      </c>
      <c r="G8" s="194">
        <v>635605</v>
      </c>
      <c r="H8" s="195">
        <f t="shared" si="0"/>
        <v>-0.8</v>
      </c>
      <c r="I8" s="196" t="s">
        <v>104</v>
      </c>
      <c r="J8" s="197" t="s">
        <v>104</v>
      </c>
      <c r="K8" s="198">
        <v>333</v>
      </c>
      <c r="L8" s="191">
        <v>540599</v>
      </c>
      <c r="M8" s="199">
        <v>2.01</v>
      </c>
      <c r="N8" s="194">
        <v>537821</v>
      </c>
      <c r="O8" s="189">
        <f t="shared" si="1"/>
        <v>0.52</v>
      </c>
    </row>
    <row r="9" spans="1:15" ht="13.5">
      <c r="A9" s="38" t="s">
        <v>59</v>
      </c>
      <c r="B9" s="180">
        <v>38.5</v>
      </c>
      <c r="C9" s="181">
        <v>266734</v>
      </c>
      <c r="D9" s="181">
        <v>408</v>
      </c>
      <c r="E9" s="181">
        <v>643303</v>
      </c>
      <c r="F9" s="193">
        <v>2.41</v>
      </c>
      <c r="G9" s="194">
        <v>630541</v>
      </c>
      <c r="H9" s="184">
        <f t="shared" si="0"/>
        <v>2.02</v>
      </c>
      <c r="I9" s="196" t="s">
        <v>104</v>
      </c>
      <c r="J9" s="197" t="s">
        <v>104</v>
      </c>
      <c r="K9" s="198">
        <v>406</v>
      </c>
      <c r="L9" s="191">
        <v>558877</v>
      </c>
      <c r="M9" s="199">
        <v>2.1</v>
      </c>
      <c r="N9" s="194">
        <v>540599</v>
      </c>
      <c r="O9" s="189">
        <f t="shared" si="1"/>
        <v>3.38</v>
      </c>
    </row>
    <row r="10" spans="1:15" ht="13.5">
      <c r="A10" s="38" t="s">
        <v>88</v>
      </c>
      <c r="B10" s="180">
        <v>38.5</v>
      </c>
      <c r="C10" s="181">
        <v>268841</v>
      </c>
      <c r="D10" s="181">
        <v>394</v>
      </c>
      <c r="E10" s="181">
        <v>650242</v>
      </c>
      <c r="F10" s="182">
        <v>2.42</v>
      </c>
      <c r="G10" s="183">
        <v>643303</v>
      </c>
      <c r="H10" s="184">
        <f t="shared" si="0"/>
        <v>1.08</v>
      </c>
      <c r="I10" s="185" t="s">
        <v>104</v>
      </c>
      <c r="J10" s="186" t="s">
        <v>104</v>
      </c>
      <c r="K10" s="187">
        <v>394</v>
      </c>
      <c r="L10" s="181">
        <v>575134</v>
      </c>
      <c r="M10" s="188">
        <v>2.14</v>
      </c>
      <c r="N10" s="183">
        <v>558877</v>
      </c>
      <c r="O10" s="189">
        <f t="shared" si="1"/>
        <v>2.91</v>
      </c>
    </row>
    <row r="11" spans="1:15" ht="13.5">
      <c r="A11" s="38" t="s">
        <v>65</v>
      </c>
      <c r="B11" s="200">
        <v>38.4</v>
      </c>
      <c r="C11" s="181">
        <v>267841</v>
      </c>
      <c r="D11" s="181">
        <v>393</v>
      </c>
      <c r="E11" s="181">
        <v>656520</v>
      </c>
      <c r="F11" s="182">
        <v>2.45</v>
      </c>
      <c r="G11" s="183">
        <v>650242</v>
      </c>
      <c r="H11" s="184">
        <f t="shared" si="0"/>
        <v>0.97</v>
      </c>
      <c r="I11" s="201">
        <v>38.4</v>
      </c>
      <c r="J11" s="202">
        <v>268179</v>
      </c>
      <c r="K11" s="203">
        <v>390</v>
      </c>
      <c r="L11" s="181">
        <v>583812</v>
      </c>
      <c r="M11" s="188">
        <v>2.18</v>
      </c>
      <c r="N11" s="183">
        <v>575134</v>
      </c>
      <c r="O11" s="189">
        <f t="shared" si="1"/>
        <v>1.51</v>
      </c>
    </row>
    <row r="12" spans="1:15" ht="13.5">
      <c r="A12" s="38" t="s">
        <v>87</v>
      </c>
      <c r="B12" s="204">
        <v>38.6</v>
      </c>
      <c r="C12" s="205">
        <v>269816</v>
      </c>
      <c r="D12" s="205">
        <v>431</v>
      </c>
      <c r="E12" s="205">
        <v>661377</v>
      </c>
      <c r="F12" s="206">
        <v>2.45</v>
      </c>
      <c r="G12" s="207">
        <v>656520</v>
      </c>
      <c r="H12" s="208">
        <f t="shared" si="0"/>
        <v>0.74</v>
      </c>
      <c r="I12" s="209">
        <v>38.5</v>
      </c>
      <c r="J12" s="210">
        <v>270142</v>
      </c>
      <c r="K12" s="211">
        <v>426</v>
      </c>
      <c r="L12" s="205">
        <v>595182</v>
      </c>
      <c r="M12" s="212">
        <v>2.2</v>
      </c>
      <c r="N12" s="207">
        <v>583812</v>
      </c>
      <c r="O12" s="213">
        <f t="shared" si="1"/>
        <v>1.95</v>
      </c>
    </row>
    <row r="13" spans="1:15" ht="14.25" thickBot="1">
      <c r="A13" s="113" t="s">
        <v>133</v>
      </c>
      <c r="B13" s="214">
        <v>38.3</v>
      </c>
      <c r="C13" s="215">
        <v>267965</v>
      </c>
      <c r="D13" s="215">
        <v>438</v>
      </c>
      <c r="E13" s="215">
        <v>655147</v>
      </c>
      <c r="F13" s="216">
        <v>2.44</v>
      </c>
      <c r="G13" s="217">
        <v>661377</v>
      </c>
      <c r="H13" s="218">
        <f t="shared" si="0"/>
        <v>-0.94</v>
      </c>
      <c r="I13" s="219">
        <v>38.3</v>
      </c>
      <c r="J13" s="220">
        <v>267757</v>
      </c>
      <c r="K13" s="221">
        <v>435</v>
      </c>
      <c r="L13" s="215">
        <v>585325</v>
      </c>
      <c r="M13" s="222">
        <v>2.19</v>
      </c>
      <c r="N13" s="217">
        <v>595182</v>
      </c>
      <c r="O13" s="223">
        <f t="shared" si="1"/>
        <v>-1.66</v>
      </c>
    </row>
    <row r="14" spans="1:15" ht="13.5">
      <c r="A14" s="64" t="s">
        <v>135</v>
      </c>
      <c r="B14" s="224">
        <v>38.1</v>
      </c>
      <c r="C14" s="179">
        <v>266953</v>
      </c>
      <c r="D14" s="179">
        <v>414</v>
      </c>
      <c r="E14" s="179">
        <v>599963</v>
      </c>
      <c r="F14" s="178">
        <v>2.25</v>
      </c>
      <c r="G14" s="225">
        <v>655147</v>
      </c>
      <c r="H14" s="114">
        <f>ROUND((E14-G14)/G14*100,2)</f>
        <v>-8.42</v>
      </c>
      <c r="I14" s="177">
        <v>38.1</v>
      </c>
      <c r="J14" s="179">
        <v>266874</v>
      </c>
      <c r="K14" s="179">
        <v>412</v>
      </c>
      <c r="L14" s="179">
        <v>496045</v>
      </c>
      <c r="M14" s="178">
        <v>1.86</v>
      </c>
      <c r="N14" s="225">
        <v>585325</v>
      </c>
      <c r="O14" s="115">
        <f>ROUND((L14-N14)/N14*100,2)</f>
        <v>-15.25</v>
      </c>
    </row>
    <row r="15" spans="1:15" ht="14.25" thickBot="1">
      <c r="A15" s="65" t="s">
        <v>136</v>
      </c>
      <c r="B15" s="226">
        <v>38.3</v>
      </c>
      <c r="C15" s="227">
        <v>267965</v>
      </c>
      <c r="D15" s="227">
        <v>438</v>
      </c>
      <c r="E15" s="227">
        <v>655147</v>
      </c>
      <c r="F15" s="228">
        <v>2.44</v>
      </c>
      <c r="G15" s="217">
        <v>661377</v>
      </c>
      <c r="H15" s="218">
        <f>ROUND((E15-G15)/G15*100,2)</f>
        <v>-0.94</v>
      </c>
      <c r="I15" s="229">
        <v>38.3</v>
      </c>
      <c r="J15" s="230">
        <v>267757</v>
      </c>
      <c r="K15" s="231">
        <v>435</v>
      </c>
      <c r="L15" s="227">
        <v>585325</v>
      </c>
      <c r="M15" s="232">
        <v>2.19</v>
      </c>
      <c r="N15" s="217">
        <v>595182</v>
      </c>
      <c r="O15" s="223">
        <f>ROUND((L15-N15)/N15*100,2)</f>
        <v>-1.66</v>
      </c>
    </row>
    <row r="16" spans="1:15" ht="14.25" thickBot="1">
      <c r="A16" s="40" t="s">
        <v>60</v>
      </c>
      <c r="B16" s="41">
        <f aca="true" t="shared" si="2" ref="B16:O16">B14-B15</f>
        <v>-0.19999999999999574</v>
      </c>
      <c r="C16" s="42">
        <f t="shared" si="2"/>
        <v>-1012</v>
      </c>
      <c r="D16" s="61">
        <f t="shared" si="2"/>
        <v>-24</v>
      </c>
      <c r="E16" s="42">
        <f t="shared" si="2"/>
        <v>-55184</v>
      </c>
      <c r="F16" s="39">
        <f t="shared" si="2"/>
        <v>-0.18999999999999995</v>
      </c>
      <c r="G16" s="62">
        <f t="shared" si="2"/>
        <v>-6230</v>
      </c>
      <c r="H16" s="43">
        <f t="shared" si="2"/>
        <v>-7.48</v>
      </c>
      <c r="I16" s="44">
        <f t="shared" si="2"/>
        <v>-0.19999999999999574</v>
      </c>
      <c r="J16" s="63">
        <f t="shared" si="2"/>
        <v>-883</v>
      </c>
      <c r="K16" s="61">
        <f t="shared" si="2"/>
        <v>-23</v>
      </c>
      <c r="L16" s="42">
        <f t="shared" si="2"/>
        <v>-89280</v>
      </c>
      <c r="M16" s="39">
        <f t="shared" si="2"/>
        <v>-0.32999999999999985</v>
      </c>
      <c r="N16" s="62">
        <f t="shared" si="2"/>
        <v>-9857</v>
      </c>
      <c r="O16" s="43">
        <f t="shared" si="2"/>
        <v>-13.59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76" t="s">
        <v>107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8"/>
    </row>
    <row r="27" spans="1:15" ht="13.5">
      <c r="A27" s="279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8"/>
    </row>
    <row r="28" spans="1:15" ht="29.25" customHeight="1">
      <c r="A28" s="280" t="s">
        <v>108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8"/>
    </row>
    <row r="29" spans="1:15" ht="19.5" customHeight="1">
      <c r="A29" s="280" t="s">
        <v>109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8"/>
    </row>
    <row r="30" spans="1:15" ht="25.5" customHeight="1">
      <c r="A30" s="276" t="s">
        <v>110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1:15" ht="39" customHeight="1">
      <c r="A31" s="76"/>
      <c r="B31" s="286" t="s">
        <v>111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107"/>
      <c r="O31" s="78"/>
    </row>
    <row r="32" spans="1:15" ht="24.75" customHeight="1">
      <c r="A32" s="76"/>
      <c r="B32" s="96" t="s">
        <v>112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113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114</v>
      </c>
      <c r="B34" s="96" t="s">
        <v>115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116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76" t="s">
        <v>117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125</v>
      </c>
      <c r="B39" s="110"/>
      <c r="C39" s="110"/>
      <c r="D39" s="110"/>
      <c r="E39" s="110"/>
      <c r="F39" s="110" t="s">
        <v>129</v>
      </c>
      <c r="G39" s="85"/>
      <c r="H39" s="85"/>
      <c r="I39" s="81"/>
      <c r="J39" s="81"/>
      <c r="K39" s="81"/>
      <c r="L39" s="111"/>
      <c r="M39" s="111" t="s">
        <v>118</v>
      </c>
      <c r="N39" s="81"/>
      <c r="O39" s="82"/>
    </row>
    <row r="40" spans="1:15" ht="13.5">
      <c r="A40" s="109" t="s">
        <v>126</v>
      </c>
      <c r="B40" s="110"/>
      <c r="C40" s="110"/>
      <c r="D40" s="110"/>
      <c r="E40" s="110"/>
      <c r="F40" s="110" t="s">
        <v>130</v>
      </c>
      <c r="G40" s="85"/>
      <c r="H40" s="85"/>
      <c r="I40" s="81"/>
      <c r="J40" s="81"/>
      <c r="K40" s="81"/>
      <c r="L40" s="111"/>
      <c r="M40" s="81" t="s">
        <v>119</v>
      </c>
      <c r="N40" s="81"/>
      <c r="O40" s="82"/>
    </row>
    <row r="41" spans="1:15" ht="13.5">
      <c r="A41" s="109" t="s">
        <v>127</v>
      </c>
      <c r="B41" s="110"/>
      <c r="C41" s="110"/>
      <c r="D41" s="110"/>
      <c r="E41" s="110"/>
      <c r="F41" s="110" t="s">
        <v>131</v>
      </c>
      <c r="G41" s="85"/>
      <c r="H41" s="85"/>
      <c r="I41" s="81"/>
      <c r="J41" s="81"/>
      <c r="K41" s="81"/>
      <c r="L41" s="111"/>
      <c r="M41" s="111" t="s">
        <v>120</v>
      </c>
      <c r="N41" s="81"/>
      <c r="O41" s="82"/>
    </row>
    <row r="42" spans="1:15" ht="13.5">
      <c r="A42" s="109" t="s">
        <v>128</v>
      </c>
      <c r="B42" s="110"/>
      <c r="C42" s="110"/>
      <c r="D42" s="110"/>
      <c r="E42" s="110"/>
      <c r="F42" s="110" t="s">
        <v>132</v>
      </c>
      <c r="G42" s="85"/>
      <c r="H42" s="85"/>
      <c r="I42" s="81"/>
      <c r="J42" s="81"/>
      <c r="K42" s="81"/>
      <c r="L42" s="111"/>
      <c r="M42" s="111" t="s">
        <v>121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83" t="s">
        <v>122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5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123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87" t="s">
        <v>124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7:O47"/>
    <mergeCell ref="B31:M31"/>
    <mergeCell ref="A37:O37"/>
    <mergeCell ref="A50:M5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2" t="s">
        <v>139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2:18" ht="18.75">
      <c r="B3" s="262" t="s">
        <v>91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2:18" ht="12.75" thickBot="1">
      <c r="B4" s="263" t="s">
        <v>144</v>
      </c>
      <c r="C4" s="263"/>
      <c r="D4" s="263"/>
      <c r="E4" s="58"/>
      <c r="F4" s="58"/>
      <c r="G4" s="58"/>
      <c r="H4" s="58"/>
      <c r="I4" s="58"/>
      <c r="J4" s="58"/>
      <c r="K4" s="60"/>
      <c r="L4" s="58"/>
      <c r="M4" s="58"/>
      <c r="N4" s="58"/>
      <c r="O4" s="264" t="s">
        <v>140</v>
      </c>
      <c r="P4" s="264"/>
      <c r="Q4" s="264"/>
      <c r="R4" s="26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60" t="s">
        <v>48</v>
      </c>
      <c r="K6" s="261"/>
      <c r="L6" s="22"/>
      <c r="M6" s="22"/>
      <c r="N6" s="22"/>
      <c r="O6" s="22"/>
      <c r="P6" s="22"/>
      <c r="Q6" s="260" t="s">
        <v>48</v>
      </c>
      <c r="R6" s="261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5" customFormat="1" ht="12">
      <c r="B8" s="46"/>
      <c r="C8" s="258" t="s">
        <v>0</v>
      </c>
      <c r="D8" s="259"/>
      <c r="E8" s="122">
        <v>39</v>
      </c>
      <c r="F8" s="123">
        <v>274228</v>
      </c>
      <c r="G8" s="233">
        <v>98</v>
      </c>
      <c r="H8" s="123">
        <v>623456</v>
      </c>
      <c r="I8" s="124">
        <v>2.27</v>
      </c>
      <c r="J8" s="143">
        <v>686763</v>
      </c>
      <c r="K8" s="116">
        <f>IF(U8=TRUE,"-",ROUND((H8-J8)/J8*100,2))</f>
        <v>-9.22</v>
      </c>
      <c r="L8" s="144">
        <v>39</v>
      </c>
      <c r="M8" s="145">
        <v>274228</v>
      </c>
      <c r="N8" s="146">
        <v>98</v>
      </c>
      <c r="O8" s="145">
        <v>525834</v>
      </c>
      <c r="P8" s="147">
        <v>1.92</v>
      </c>
      <c r="Q8" s="143">
        <v>633435</v>
      </c>
      <c r="R8" s="47">
        <f>IF(W8=TRUE,"-",ROUND((O8-Q8)/Q8*100,2))</f>
        <v>-16.99</v>
      </c>
      <c r="T8" s="45">
        <f>ROUND((H8-J8)/J8*100,2)</f>
        <v>-9.22</v>
      </c>
      <c r="U8" s="45" t="b">
        <f>ISERROR(T8)</f>
        <v>0</v>
      </c>
      <c r="V8" s="45">
        <f>ROUND((O8-Q8)/Q8*100,2)</f>
        <v>-16.99</v>
      </c>
      <c r="W8" s="45" t="b">
        <f>ISERROR(V8)</f>
        <v>0</v>
      </c>
    </row>
    <row r="9" spans="2:23" s="45" customFormat="1" ht="12">
      <c r="B9" s="102"/>
      <c r="C9" s="48"/>
      <c r="D9" s="49" t="s">
        <v>98</v>
      </c>
      <c r="E9" s="125">
        <v>40.3</v>
      </c>
      <c r="F9" s="126">
        <v>265794</v>
      </c>
      <c r="G9" s="234">
        <v>8</v>
      </c>
      <c r="H9" s="126">
        <v>629015</v>
      </c>
      <c r="I9" s="127">
        <v>2.37</v>
      </c>
      <c r="J9" s="148">
        <v>703497</v>
      </c>
      <c r="K9" s="117">
        <f>IF(U9=TRUE,"-",ROUND((H9-J9)/J9*100,2))</f>
        <v>-10.59</v>
      </c>
      <c r="L9" s="149">
        <v>40.3</v>
      </c>
      <c r="M9" s="150">
        <v>265794</v>
      </c>
      <c r="N9" s="151">
        <v>8</v>
      </c>
      <c r="O9" s="150">
        <v>603018</v>
      </c>
      <c r="P9" s="152">
        <v>2.27</v>
      </c>
      <c r="Q9" s="148">
        <v>701660</v>
      </c>
      <c r="R9" s="50">
        <f>IF(W9=TRUE,"-",ROUND((O9-Q9)/Q9*100,2))</f>
        <v>-14.06</v>
      </c>
      <c r="T9" s="45">
        <f aca="true" t="shared" si="0" ref="T9:T66">ROUND((H9-J9)/J9*100,2)</f>
        <v>-10.59</v>
      </c>
      <c r="U9" s="45" t="b">
        <f aca="true" t="shared" si="1" ref="U9:U66">ISERROR(T9)</f>
        <v>0</v>
      </c>
      <c r="V9" s="45">
        <f aca="true" t="shared" si="2" ref="V9:V66">ROUND((O9-Q9)/Q9*100,2)</f>
        <v>-14.06</v>
      </c>
      <c r="W9" s="45" t="b">
        <f aca="true" t="shared" si="3" ref="W9:W66">ISERROR(V9)</f>
        <v>0</v>
      </c>
    </row>
    <row r="10" spans="2:23" s="45" customFormat="1" ht="12">
      <c r="B10" s="102"/>
      <c r="C10" s="48"/>
      <c r="D10" s="49" t="s">
        <v>72</v>
      </c>
      <c r="E10" s="125">
        <v>46.2</v>
      </c>
      <c r="F10" s="126">
        <v>222750</v>
      </c>
      <c r="G10" s="234" t="s">
        <v>145</v>
      </c>
      <c r="H10" s="126">
        <v>517527</v>
      </c>
      <c r="I10" s="127">
        <v>2.32</v>
      </c>
      <c r="J10" s="148">
        <v>429239</v>
      </c>
      <c r="K10" s="117">
        <f aca="true" t="shared" si="4" ref="K10:K66">IF(U10=TRUE,"-",ROUND((H10-J10)/J10*100,2))</f>
        <v>20.57</v>
      </c>
      <c r="L10" s="149">
        <v>46.2</v>
      </c>
      <c r="M10" s="150">
        <v>222750</v>
      </c>
      <c r="N10" s="151" t="s">
        <v>145</v>
      </c>
      <c r="O10" s="150">
        <v>339528</v>
      </c>
      <c r="P10" s="152">
        <v>1.52</v>
      </c>
      <c r="Q10" s="148">
        <v>368647</v>
      </c>
      <c r="R10" s="50">
        <f aca="true" t="shared" si="5" ref="R10:R66">IF(W10=TRUE,"-",ROUND((O10-Q10)/Q10*100,2))</f>
        <v>-7.9</v>
      </c>
      <c r="T10" s="45">
        <f t="shared" si="0"/>
        <v>20.57</v>
      </c>
      <c r="U10" s="45" t="b">
        <f t="shared" si="1"/>
        <v>0</v>
      </c>
      <c r="V10" s="45">
        <f t="shared" si="2"/>
        <v>-7.9</v>
      </c>
      <c r="W10" s="45" t="b">
        <f t="shared" si="3"/>
        <v>0</v>
      </c>
    </row>
    <row r="11" spans="2:23" s="45" customFormat="1" ht="12">
      <c r="B11" s="102"/>
      <c r="C11" s="48"/>
      <c r="D11" s="49" t="s">
        <v>99</v>
      </c>
      <c r="E11" s="125" t="s">
        <v>104</v>
      </c>
      <c r="F11" s="126" t="s">
        <v>104</v>
      </c>
      <c r="G11" s="234" t="s">
        <v>104</v>
      </c>
      <c r="H11" s="126" t="s">
        <v>104</v>
      </c>
      <c r="I11" s="127" t="s">
        <v>104</v>
      </c>
      <c r="J11" s="148" t="s">
        <v>104</v>
      </c>
      <c r="K11" s="117" t="str">
        <f t="shared" si="4"/>
        <v>-</v>
      </c>
      <c r="L11" s="149" t="s">
        <v>104</v>
      </c>
      <c r="M11" s="150" t="s">
        <v>104</v>
      </c>
      <c r="N11" s="151" t="s">
        <v>104</v>
      </c>
      <c r="O11" s="150" t="s">
        <v>104</v>
      </c>
      <c r="P11" s="152" t="s">
        <v>104</v>
      </c>
      <c r="Q11" s="148" t="s">
        <v>104</v>
      </c>
      <c r="R11" s="50" t="str">
        <f t="shared" si="5"/>
        <v>-</v>
      </c>
      <c r="T11" s="45" t="e">
        <f t="shared" si="0"/>
        <v>#VALUE!</v>
      </c>
      <c r="U11" s="45" t="b">
        <f t="shared" si="1"/>
        <v>1</v>
      </c>
      <c r="V11" s="45" t="e">
        <f t="shared" si="2"/>
        <v>#VALUE!</v>
      </c>
      <c r="W11" s="45" t="b">
        <f t="shared" si="3"/>
        <v>1</v>
      </c>
    </row>
    <row r="12" spans="2:23" s="45" customFormat="1" ht="12">
      <c r="B12" s="102"/>
      <c r="C12" s="48"/>
      <c r="D12" s="49" t="s">
        <v>78</v>
      </c>
      <c r="E12" s="125">
        <v>39.2</v>
      </c>
      <c r="F12" s="126">
        <v>274591</v>
      </c>
      <c r="G12" s="234">
        <v>20</v>
      </c>
      <c r="H12" s="126">
        <v>627967</v>
      </c>
      <c r="I12" s="127">
        <v>2.29</v>
      </c>
      <c r="J12" s="148">
        <v>652460</v>
      </c>
      <c r="K12" s="117">
        <f t="shared" si="4"/>
        <v>-3.75</v>
      </c>
      <c r="L12" s="149">
        <v>39.2</v>
      </c>
      <c r="M12" s="150">
        <v>274591</v>
      </c>
      <c r="N12" s="151">
        <v>20</v>
      </c>
      <c r="O12" s="150">
        <v>542416</v>
      </c>
      <c r="P12" s="152">
        <v>1.98</v>
      </c>
      <c r="Q12" s="148">
        <v>590211</v>
      </c>
      <c r="R12" s="50">
        <f t="shared" si="5"/>
        <v>-8.1</v>
      </c>
      <c r="T12" s="45">
        <f t="shared" si="0"/>
        <v>-3.75</v>
      </c>
      <c r="U12" s="45" t="b">
        <f t="shared" si="1"/>
        <v>0</v>
      </c>
      <c r="V12" s="45">
        <f t="shared" si="2"/>
        <v>-8.1</v>
      </c>
      <c r="W12" s="45" t="b">
        <f t="shared" si="3"/>
        <v>0</v>
      </c>
    </row>
    <row r="13" spans="2:23" s="45" customFormat="1" ht="12">
      <c r="B13" s="102"/>
      <c r="C13" s="48"/>
      <c r="D13" s="49" t="s">
        <v>89</v>
      </c>
      <c r="E13" s="125">
        <v>37.7</v>
      </c>
      <c r="F13" s="126">
        <v>242042</v>
      </c>
      <c r="G13" s="234" t="s">
        <v>146</v>
      </c>
      <c r="H13" s="126">
        <v>415281</v>
      </c>
      <c r="I13" s="127">
        <v>1.72</v>
      </c>
      <c r="J13" s="148">
        <v>442583</v>
      </c>
      <c r="K13" s="117">
        <f t="shared" si="4"/>
        <v>-6.17</v>
      </c>
      <c r="L13" s="149">
        <v>37.7</v>
      </c>
      <c r="M13" s="150">
        <v>242042</v>
      </c>
      <c r="N13" s="151" t="s">
        <v>146</v>
      </c>
      <c r="O13" s="150">
        <v>350753</v>
      </c>
      <c r="P13" s="152">
        <v>1.45</v>
      </c>
      <c r="Q13" s="148">
        <v>426720</v>
      </c>
      <c r="R13" s="50">
        <f t="shared" si="5"/>
        <v>-17.8</v>
      </c>
      <c r="T13" s="45">
        <f t="shared" si="0"/>
        <v>-6.17</v>
      </c>
      <c r="U13" s="45" t="b">
        <f t="shared" si="1"/>
        <v>0</v>
      </c>
      <c r="V13" s="45">
        <f t="shared" si="2"/>
        <v>-17.8</v>
      </c>
      <c r="W13" s="45" t="b">
        <f t="shared" si="3"/>
        <v>0</v>
      </c>
    </row>
    <row r="14" spans="2:23" s="45" customFormat="1" ht="12">
      <c r="B14" s="102"/>
      <c r="C14" s="48"/>
      <c r="D14" s="49" t="s">
        <v>1</v>
      </c>
      <c r="E14" s="125">
        <v>37.7</v>
      </c>
      <c r="F14" s="126">
        <v>304337</v>
      </c>
      <c r="G14" s="234">
        <v>12</v>
      </c>
      <c r="H14" s="126">
        <v>725210</v>
      </c>
      <c r="I14" s="127">
        <v>2.38</v>
      </c>
      <c r="J14" s="148">
        <v>869137</v>
      </c>
      <c r="K14" s="117">
        <f t="shared" si="4"/>
        <v>-16.56</v>
      </c>
      <c r="L14" s="149">
        <v>37.7</v>
      </c>
      <c r="M14" s="150">
        <v>304337</v>
      </c>
      <c r="N14" s="151">
        <v>12</v>
      </c>
      <c r="O14" s="150">
        <v>704551</v>
      </c>
      <c r="P14" s="152">
        <v>2.32</v>
      </c>
      <c r="Q14" s="148">
        <v>833458</v>
      </c>
      <c r="R14" s="50">
        <f t="shared" si="5"/>
        <v>-15.47</v>
      </c>
      <c r="T14" s="45">
        <f t="shared" si="0"/>
        <v>-16.56</v>
      </c>
      <c r="U14" s="45" t="b">
        <f t="shared" si="1"/>
        <v>0</v>
      </c>
      <c r="V14" s="45">
        <f t="shared" si="2"/>
        <v>-15.47</v>
      </c>
      <c r="W14" s="45" t="b">
        <f t="shared" si="3"/>
        <v>0</v>
      </c>
    </row>
    <row r="15" spans="2:23" s="45" customFormat="1" ht="12">
      <c r="B15" s="99"/>
      <c r="C15" s="48"/>
      <c r="D15" s="49" t="s">
        <v>100</v>
      </c>
      <c r="E15" s="125" t="s">
        <v>104</v>
      </c>
      <c r="F15" s="126" t="s">
        <v>104</v>
      </c>
      <c r="G15" s="234" t="s">
        <v>104</v>
      </c>
      <c r="H15" s="126" t="s">
        <v>104</v>
      </c>
      <c r="I15" s="127" t="s">
        <v>104</v>
      </c>
      <c r="J15" s="148" t="s">
        <v>104</v>
      </c>
      <c r="K15" s="117" t="str">
        <f t="shared" si="4"/>
        <v>-</v>
      </c>
      <c r="L15" s="149" t="s">
        <v>104</v>
      </c>
      <c r="M15" s="150" t="s">
        <v>104</v>
      </c>
      <c r="N15" s="151" t="s">
        <v>104</v>
      </c>
      <c r="O15" s="150" t="s">
        <v>104</v>
      </c>
      <c r="P15" s="152" t="s">
        <v>104</v>
      </c>
      <c r="Q15" s="148" t="s">
        <v>104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99"/>
      <c r="C16" s="48"/>
      <c r="D16" s="49" t="s">
        <v>2</v>
      </c>
      <c r="E16" s="125">
        <v>37</v>
      </c>
      <c r="F16" s="126">
        <v>284113</v>
      </c>
      <c r="G16" s="234">
        <v>5</v>
      </c>
      <c r="H16" s="126">
        <v>654602</v>
      </c>
      <c r="I16" s="127">
        <v>2.3</v>
      </c>
      <c r="J16" s="148">
        <v>690374</v>
      </c>
      <c r="K16" s="117">
        <f t="shared" si="4"/>
        <v>-5.18</v>
      </c>
      <c r="L16" s="149">
        <v>37</v>
      </c>
      <c r="M16" s="150">
        <v>284113</v>
      </c>
      <c r="N16" s="151">
        <v>5</v>
      </c>
      <c r="O16" s="150">
        <v>555661</v>
      </c>
      <c r="P16" s="152">
        <v>1.96</v>
      </c>
      <c r="Q16" s="148">
        <v>674292</v>
      </c>
      <c r="R16" s="50">
        <f t="shared" si="5"/>
        <v>-17.59</v>
      </c>
      <c r="T16" s="45">
        <f t="shared" si="0"/>
        <v>-5.18</v>
      </c>
      <c r="U16" s="45" t="b">
        <f t="shared" si="1"/>
        <v>0</v>
      </c>
      <c r="V16" s="45">
        <f t="shared" si="2"/>
        <v>-17.59</v>
      </c>
      <c r="W16" s="45" t="b">
        <f t="shared" si="3"/>
        <v>0</v>
      </c>
    </row>
    <row r="17" spans="2:23" s="45" customFormat="1" ht="12">
      <c r="B17" s="99"/>
      <c r="C17" s="48"/>
      <c r="D17" s="49" t="s">
        <v>79</v>
      </c>
      <c r="E17" s="125">
        <v>37.3</v>
      </c>
      <c r="F17" s="126">
        <v>275398</v>
      </c>
      <c r="G17" s="234" t="s">
        <v>147</v>
      </c>
      <c r="H17" s="126">
        <v>685000</v>
      </c>
      <c r="I17" s="127">
        <v>2.49</v>
      </c>
      <c r="J17" s="148">
        <v>767500</v>
      </c>
      <c r="K17" s="117">
        <f t="shared" si="4"/>
        <v>-10.75</v>
      </c>
      <c r="L17" s="149">
        <v>37.3</v>
      </c>
      <c r="M17" s="150">
        <v>275398</v>
      </c>
      <c r="N17" s="151" t="s">
        <v>147</v>
      </c>
      <c r="O17" s="150">
        <v>645000</v>
      </c>
      <c r="P17" s="152">
        <v>2.34</v>
      </c>
      <c r="Q17" s="148">
        <v>745000</v>
      </c>
      <c r="R17" s="50">
        <f t="shared" si="5"/>
        <v>-13.42</v>
      </c>
      <c r="T17" s="45">
        <f t="shared" si="0"/>
        <v>-10.75</v>
      </c>
      <c r="U17" s="45" t="b">
        <f t="shared" si="1"/>
        <v>0</v>
      </c>
      <c r="V17" s="45">
        <f t="shared" si="2"/>
        <v>-13.42</v>
      </c>
      <c r="W17" s="45" t="b">
        <f t="shared" si="3"/>
        <v>0</v>
      </c>
    </row>
    <row r="18" spans="2:23" s="45" customFormat="1" ht="12">
      <c r="B18" s="99"/>
      <c r="C18" s="48"/>
      <c r="D18" s="49" t="s">
        <v>80</v>
      </c>
      <c r="E18" s="125">
        <v>45.5</v>
      </c>
      <c r="F18" s="126">
        <v>267732</v>
      </c>
      <c r="G18" s="234" t="s">
        <v>137</v>
      </c>
      <c r="H18" s="126">
        <v>606167</v>
      </c>
      <c r="I18" s="127">
        <v>2.26</v>
      </c>
      <c r="J18" s="148">
        <v>606000</v>
      </c>
      <c r="K18" s="117">
        <f t="shared" si="4"/>
        <v>0.03</v>
      </c>
      <c r="L18" s="149">
        <v>45.5</v>
      </c>
      <c r="M18" s="150">
        <v>267732</v>
      </c>
      <c r="N18" s="151" t="s">
        <v>137</v>
      </c>
      <c r="O18" s="150">
        <v>487333</v>
      </c>
      <c r="P18" s="152">
        <v>1.82</v>
      </c>
      <c r="Q18" s="148">
        <v>460000</v>
      </c>
      <c r="R18" s="50">
        <f t="shared" si="5"/>
        <v>5.94</v>
      </c>
      <c r="T18" s="45">
        <f t="shared" si="0"/>
        <v>0.03</v>
      </c>
      <c r="U18" s="45" t="b">
        <f t="shared" si="1"/>
        <v>0</v>
      </c>
      <c r="V18" s="45">
        <f t="shared" si="2"/>
        <v>5.94</v>
      </c>
      <c r="W18" s="45" t="b">
        <f t="shared" si="3"/>
        <v>0</v>
      </c>
    </row>
    <row r="19" spans="2:23" s="45" customFormat="1" ht="12">
      <c r="B19" s="99"/>
      <c r="C19" s="48"/>
      <c r="D19" s="49" t="s">
        <v>3</v>
      </c>
      <c r="E19" s="125" t="s">
        <v>104</v>
      </c>
      <c r="F19" s="126" t="s">
        <v>104</v>
      </c>
      <c r="G19" s="234" t="s">
        <v>104</v>
      </c>
      <c r="H19" s="126" t="s">
        <v>104</v>
      </c>
      <c r="I19" s="127" t="s">
        <v>104</v>
      </c>
      <c r="J19" s="148" t="s">
        <v>104</v>
      </c>
      <c r="K19" s="117" t="str">
        <f t="shared" si="4"/>
        <v>-</v>
      </c>
      <c r="L19" s="149" t="s">
        <v>104</v>
      </c>
      <c r="M19" s="150" t="s">
        <v>104</v>
      </c>
      <c r="N19" s="151" t="s">
        <v>104</v>
      </c>
      <c r="O19" s="150" t="s">
        <v>104</v>
      </c>
      <c r="P19" s="152" t="s">
        <v>104</v>
      </c>
      <c r="Q19" s="148" t="s">
        <v>104</v>
      </c>
      <c r="R19" s="50" t="str">
        <f t="shared" si="5"/>
        <v>-</v>
      </c>
      <c r="T19" s="45" t="e">
        <f t="shared" si="0"/>
        <v>#VALUE!</v>
      </c>
      <c r="U19" s="45" t="b">
        <f t="shared" si="1"/>
        <v>1</v>
      </c>
      <c r="V19" s="45" t="e">
        <f t="shared" si="2"/>
        <v>#VALUE!</v>
      </c>
      <c r="W19" s="45" t="b">
        <f t="shared" si="3"/>
        <v>1</v>
      </c>
    </row>
    <row r="20" spans="2:23" s="45" customFormat="1" ht="12">
      <c r="B20" s="99" t="s">
        <v>4</v>
      </c>
      <c r="C20" s="48"/>
      <c r="D20" s="49" t="s">
        <v>5</v>
      </c>
      <c r="E20" s="125">
        <v>39.9</v>
      </c>
      <c r="F20" s="126">
        <v>303902</v>
      </c>
      <c r="G20" s="234">
        <v>4</v>
      </c>
      <c r="H20" s="126">
        <v>630000</v>
      </c>
      <c r="I20" s="127">
        <v>2.07</v>
      </c>
      <c r="J20" s="148">
        <v>771250</v>
      </c>
      <c r="K20" s="117">
        <f t="shared" si="4"/>
        <v>-18.31</v>
      </c>
      <c r="L20" s="149">
        <v>39.9</v>
      </c>
      <c r="M20" s="150">
        <v>303902</v>
      </c>
      <c r="N20" s="151">
        <v>4</v>
      </c>
      <c r="O20" s="150">
        <v>559500</v>
      </c>
      <c r="P20" s="152">
        <v>1.84</v>
      </c>
      <c r="Q20" s="148">
        <v>710000</v>
      </c>
      <c r="R20" s="50">
        <f t="shared" si="5"/>
        <v>-21.2</v>
      </c>
      <c r="T20" s="45">
        <f t="shared" si="0"/>
        <v>-18.31</v>
      </c>
      <c r="U20" s="45" t="b">
        <f t="shared" si="1"/>
        <v>0</v>
      </c>
      <c r="V20" s="45">
        <f t="shared" si="2"/>
        <v>-21.2</v>
      </c>
      <c r="W20" s="45" t="b">
        <f t="shared" si="3"/>
        <v>0</v>
      </c>
    </row>
    <row r="21" spans="2:23" s="45" customFormat="1" ht="12">
      <c r="B21" s="99"/>
      <c r="C21" s="48"/>
      <c r="D21" s="49" t="s">
        <v>6</v>
      </c>
      <c r="E21" s="125">
        <v>38.1</v>
      </c>
      <c r="F21" s="126">
        <v>252428</v>
      </c>
      <c r="G21" s="234" t="s">
        <v>137</v>
      </c>
      <c r="H21" s="126">
        <v>528364</v>
      </c>
      <c r="I21" s="127">
        <v>2.09</v>
      </c>
      <c r="J21" s="148">
        <v>603251</v>
      </c>
      <c r="K21" s="117">
        <f t="shared" si="4"/>
        <v>-12.41</v>
      </c>
      <c r="L21" s="149">
        <v>38.1</v>
      </c>
      <c r="M21" s="150">
        <v>252428</v>
      </c>
      <c r="N21" s="151" t="s">
        <v>137</v>
      </c>
      <c r="O21" s="150">
        <v>425856</v>
      </c>
      <c r="P21" s="152">
        <v>1.69</v>
      </c>
      <c r="Q21" s="148">
        <v>575516</v>
      </c>
      <c r="R21" s="50">
        <f t="shared" si="5"/>
        <v>-26</v>
      </c>
      <c r="T21" s="45">
        <f t="shared" si="0"/>
        <v>-12.41</v>
      </c>
      <c r="U21" s="45" t="b">
        <f t="shared" si="1"/>
        <v>0</v>
      </c>
      <c r="V21" s="45">
        <f t="shared" si="2"/>
        <v>-26</v>
      </c>
      <c r="W21" s="45" t="b">
        <f t="shared" si="3"/>
        <v>0</v>
      </c>
    </row>
    <row r="22" spans="2:23" s="45" customFormat="1" ht="12">
      <c r="B22" s="99"/>
      <c r="C22" s="48"/>
      <c r="D22" s="49" t="s">
        <v>101</v>
      </c>
      <c r="E22" s="125">
        <v>37.5</v>
      </c>
      <c r="F22" s="126">
        <v>252783</v>
      </c>
      <c r="G22" s="234">
        <v>9</v>
      </c>
      <c r="H22" s="126">
        <v>587943</v>
      </c>
      <c r="I22" s="127">
        <v>2.33</v>
      </c>
      <c r="J22" s="148">
        <v>681297</v>
      </c>
      <c r="K22" s="117">
        <f t="shared" si="4"/>
        <v>-13.7</v>
      </c>
      <c r="L22" s="149">
        <v>37.5</v>
      </c>
      <c r="M22" s="150">
        <v>252783</v>
      </c>
      <c r="N22" s="151">
        <v>9</v>
      </c>
      <c r="O22" s="150">
        <v>409922</v>
      </c>
      <c r="P22" s="152">
        <v>1.62</v>
      </c>
      <c r="Q22" s="148">
        <v>560991</v>
      </c>
      <c r="R22" s="50">
        <f t="shared" si="5"/>
        <v>-26.93</v>
      </c>
      <c r="T22" s="45">
        <f t="shared" si="0"/>
        <v>-13.7</v>
      </c>
      <c r="U22" s="45" t="b">
        <f t="shared" si="1"/>
        <v>0</v>
      </c>
      <c r="V22" s="45">
        <f t="shared" si="2"/>
        <v>-26.93</v>
      </c>
      <c r="W22" s="45" t="b">
        <f t="shared" si="3"/>
        <v>0</v>
      </c>
    </row>
    <row r="23" spans="2:23" s="45" customFormat="1" ht="12">
      <c r="B23" s="99"/>
      <c r="C23" s="48"/>
      <c r="D23" s="49" t="s">
        <v>75</v>
      </c>
      <c r="E23" s="125">
        <v>37.4</v>
      </c>
      <c r="F23" s="126">
        <v>281085</v>
      </c>
      <c r="G23" s="234">
        <v>4</v>
      </c>
      <c r="H23" s="126">
        <v>629470</v>
      </c>
      <c r="I23" s="127">
        <v>2.24</v>
      </c>
      <c r="J23" s="148">
        <v>659139</v>
      </c>
      <c r="K23" s="117">
        <f t="shared" si="4"/>
        <v>-4.5</v>
      </c>
      <c r="L23" s="149">
        <v>37.4</v>
      </c>
      <c r="M23" s="150">
        <v>281085</v>
      </c>
      <c r="N23" s="151">
        <v>4</v>
      </c>
      <c r="O23" s="150">
        <v>433627</v>
      </c>
      <c r="P23" s="152">
        <v>1.54</v>
      </c>
      <c r="Q23" s="148">
        <v>578257</v>
      </c>
      <c r="R23" s="50">
        <f t="shared" si="5"/>
        <v>-25.01</v>
      </c>
      <c r="T23" s="45">
        <f t="shared" si="0"/>
        <v>-4.5</v>
      </c>
      <c r="U23" s="45" t="b">
        <f t="shared" si="1"/>
        <v>0</v>
      </c>
      <c r="V23" s="45">
        <f t="shared" si="2"/>
        <v>-25.01</v>
      </c>
      <c r="W23" s="45" t="b">
        <f t="shared" si="3"/>
        <v>0</v>
      </c>
    </row>
    <row r="24" spans="2:23" s="45" customFormat="1" ht="12">
      <c r="B24" s="99"/>
      <c r="C24" s="48"/>
      <c r="D24" s="49" t="s">
        <v>73</v>
      </c>
      <c r="E24" s="125">
        <v>38.6</v>
      </c>
      <c r="F24" s="126">
        <v>262739</v>
      </c>
      <c r="G24" s="234">
        <v>9</v>
      </c>
      <c r="H24" s="126">
        <v>507979</v>
      </c>
      <c r="I24" s="127">
        <v>1.93</v>
      </c>
      <c r="J24" s="148">
        <v>591036</v>
      </c>
      <c r="K24" s="117">
        <f t="shared" si="4"/>
        <v>-14.05</v>
      </c>
      <c r="L24" s="149">
        <v>38.6</v>
      </c>
      <c r="M24" s="150">
        <v>262739</v>
      </c>
      <c r="N24" s="151">
        <v>9</v>
      </c>
      <c r="O24" s="150">
        <v>427803</v>
      </c>
      <c r="P24" s="152">
        <v>1.63</v>
      </c>
      <c r="Q24" s="148">
        <v>521992</v>
      </c>
      <c r="R24" s="50">
        <f t="shared" si="5"/>
        <v>-18.04</v>
      </c>
      <c r="T24" s="45">
        <f t="shared" si="0"/>
        <v>-14.05</v>
      </c>
      <c r="U24" s="45" t="b">
        <f t="shared" si="1"/>
        <v>0</v>
      </c>
      <c r="V24" s="45">
        <f t="shared" si="2"/>
        <v>-18.04</v>
      </c>
      <c r="W24" s="45" t="b">
        <f t="shared" si="3"/>
        <v>0</v>
      </c>
    </row>
    <row r="25" spans="2:23" s="45" customFormat="1" ht="12">
      <c r="B25" s="99"/>
      <c r="C25" s="48"/>
      <c r="D25" s="49" t="s">
        <v>74</v>
      </c>
      <c r="E25" s="125">
        <v>41.7</v>
      </c>
      <c r="F25" s="126">
        <v>343357</v>
      </c>
      <c r="G25" s="234" t="s">
        <v>148</v>
      </c>
      <c r="H25" s="126">
        <v>721050</v>
      </c>
      <c r="I25" s="127">
        <v>2.1</v>
      </c>
      <c r="J25" s="148">
        <v>858000</v>
      </c>
      <c r="K25" s="117">
        <f t="shared" si="4"/>
        <v>-15.96</v>
      </c>
      <c r="L25" s="149">
        <v>41.7</v>
      </c>
      <c r="M25" s="150">
        <v>343357</v>
      </c>
      <c r="N25" s="151" t="s">
        <v>148</v>
      </c>
      <c r="O25" s="150">
        <v>721050</v>
      </c>
      <c r="P25" s="152">
        <v>2.1</v>
      </c>
      <c r="Q25" s="148">
        <v>858000</v>
      </c>
      <c r="R25" s="50">
        <f t="shared" si="5"/>
        <v>-15.96</v>
      </c>
      <c r="T25" s="45">
        <f t="shared" si="0"/>
        <v>-15.96</v>
      </c>
      <c r="U25" s="45" t="b">
        <f t="shared" si="1"/>
        <v>0</v>
      </c>
      <c r="V25" s="45">
        <f t="shared" si="2"/>
        <v>-15.96</v>
      </c>
      <c r="W25" s="45" t="b">
        <f t="shared" si="3"/>
        <v>0</v>
      </c>
    </row>
    <row r="26" spans="2:23" s="45" customFormat="1" ht="12">
      <c r="B26" s="99"/>
      <c r="C26" s="48"/>
      <c r="D26" s="49" t="s">
        <v>7</v>
      </c>
      <c r="E26" s="125">
        <v>39.1</v>
      </c>
      <c r="F26" s="126">
        <v>272833</v>
      </c>
      <c r="G26" s="234">
        <v>14</v>
      </c>
      <c r="H26" s="126">
        <v>662165</v>
      </c>
      <c r="I26" s="127">
        <v>2.43</v>
      </c>
      <c r="J26" s="148">
        <v>696711</v>
      </c>
      <c r="K26" s="117">
        <f t="shared" si="4"/>
        <v>-4.96</v>
      </c>
      <c r="L26" s="149">
        <v>39.1</v>
      </c>
      <c r="M26" s="150">
        <v>272833</v>
      </c>
      <c r="N26" s="151">
        <v>14</v>
      </c>
      <c r="O26" s="150">
        <v>498796</v>
      </c>
      <c r="P26" s="152">
        <v>1.83</v>
      </c>
      <c r="Q26" s="148">
        <v>655012</v>
      </c>
      <c r="R26" s="50">
        <f t="shared" si="5"/>
        <v>-23.85</v>
      </c>
      <c r="T26" s="45">
        <f t="shared" si="0"/>
        <v>-4.96</v>
      </c>
      <c r="U26" s="45" t="b">
        <f t="shared" si="1"/>
        <v>0</v>
      </c>
      <c r="V26" s="45">
        <f t="shared" si="2"/>
        <v>-23.85</v>
      </c>
      <c r="W26" s="45" t="b">
        <f t="shared" si="3"/>
        <v>0</v>
      </c>
    </row>
    <row r="27" spans="2:23" s="45" customFormat="1" ht="12">
      <c r="B27" s="99"/>
      <c r="C27" s="48"/>
      <c r="D27" s="49" t="s">
        <v>102</v>
      </c>
      <c r="E27" s="125" t="s">
        <v>104</v>
      </c>
      <c r="F27" s="126" t="s">
        <v>104</v>
      </c>
      <c r="G27" s="234" t="s">
        <v>104</v>
      </c>
      <c r="H27" s="126" t="s">
        <v>104</v>
      </c>
      <c r="I27" s="127" t="s">
        <v>104</v>
      </c>
      <c r="J27" s="148">
        <v>550000</v>
      </c>
      <c r="K27" s="117" t="str">
        <f t="shared" si="4"/>
        <v>-</v>
      </c>
      <c r="L27" s="149" t="s">
        <v>104</v>
      </c>
      <c r="M27" s="150" t="s">
        <v>104</v>
      </c>
      <c r="N27" s="151" t="s">
        <v>104</v>
      </c>
      <c r="O27" s="150" t="s">
        <v>104</v>
      </c>
      <c r="P27" s="152" t="s">
        <v>104</v>
      </c>
      <c r="Q27" s="148">
        <v>525000</v>
      </c>
      <c r="R27" s="50" t="str">
        <f t="shared" si="5"/>
        <v>-</v>
      </c>
      <c r="T27" s="45" t="e">
        <f t="shared" si="0"/>
        <v>#VALUE!</v>
      </c>
      <c r="U27" s="45" t="b">
        <f t="shared" si="1"/>
        <v>1</v>
      </c>
      <c r="V27" s="45" t="e">
        <f t="shared" si="2"/>
        <v>#VALUE!</v>
      </c>
      <c r="W27" s="45" t="b">
        <f t="shared" si="3"/>
        <v>1</v>
      </c>
    </row>
    <row r="28" spans="2:23" s="45" customFormat="1" ht="12">
      <c r="B28" s="99" t="s">
        <v>8</v>
      </c>
      <c r="C28" s="249" t="s">
        <v>9</v>
      </c>
      <c r="D28" s="255"/>
      <c r="E28" s="128" t="s">
        <v>104</v>
      </c>
      <c r="F28" s="129" t="s">
        <v>104</v>
      </c>
      <c r="G28" s="235" t="s">
        <v>104</v>
      </c>
      <c r="H28" s="129" t="s">
        <v>104</v>
      </c>
      <c r="I28" s="130" t="s">
        <v>104</v>
      </c>
      <c r="J28" s="153" t="s">
        <v>104</v>
      </c>
      <c r="K28" s="118" t="str">
        <f t="shared" si="4"/>
        <v>-</v>
      </c>
      <c r="L28" s="154" t="s">
        <v>104</v>
      </c>
      <c r="M28" s="155" t="s">
        <v>104</v>
      </c>
      <c r="N28" s="156" t="s">
        <v>104</v>
      </c>
      <c r="O28" s="155" t="s">
        <v>104</v>
      </c>
      <c r="P28" s="157" t="s">
        <v>104</v>
      </c>
      <c r="Q28" s="153" t="s">
        <v>104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99"/>
      <c r="C29" s="249" t="s">
        <v>83</v>
      </c>
      <c r="D29" s="255"/>
      <c r="E29" s="131" t="s">
        <v>104</v>
      </c>
      <c r="F29" s="132" t="s">
        <v>104</v>
      </c>
      <c r="G29" s="236" t="s">
        <v>104</v>
      </c>
      <c r="H29" s="132" t="s">
        <v>104</v>
      </c>
      <c r="I29" s="133" t="s">
        <v>104</v>
      </c>
      <c r="J29" s="153" t="s">
        <v>104</v>
      </c>
      <c r="K29" s="118" t="str">
        <f t="shared" si="4"/>
        <v>-</v>
      </c>
      <c r="L29" s="158" t="s">
        <v>104</v>
      </c>
      <c r="M29" s="159" t="s">
        <v>104</v>
      </c>
      <c r="N29" s="160" t="s">
        <v>104</v>
      </c>
      <c r="O29" s="159" t="s">
        <v>104</v>
      </c>
      <c r="P29" s="161" t="s">
        <v>104</v>
      </c>
      <c r="Q29" s="153" t="s">
        <v>104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99"/>
      <c r="C30" s="249" t="s">
        <v>10</v>
      </c>
      <c r="D30" s="255"/>
      <c r="E30" s="131">
        <v>35.9</v>
      </c>
      <c r="F30" s="132">
        <v>310514</v>
      </c>
      <c r="G30" s="236" t="s">
        <v>148</v>
      </c>
      <c r="H30" s="132">
        <v>775000</v>
      </c>
      <c r="I30" s="133">
        <v>2.5</v>
      </c>
      <c r="J30" s="153">
        <v>505000</v>
      </c>
      <c r="K30" s="118">
        <f t="shared" si="4"/>
        <v>53.47</v>
      </c>
      <c r="L30" s="158">
        <v>35.9</v>
      </c>
      <c r="M30" s="159">
        <v>310514</v>
      </c>
      <c r="N30" s="160" t="s">
        <v>148</v>
      </c>
      <c r="O30" s="159">
        <v>625000</v>
      </c>
      <c r="P30" s="161">
        <v>2.01</v>
      </c>
      <c r="Q30" s="153">
        <v>437500</v>
      </c>
      <c r="R30" s="51">
        <f t="shared" si="5"/>
        <v>42.86</v>
      </c>
      <c r="T30" s="45">
        <f t="shared" si="0"/>
        <v>53.47</v>
      </c>
      <c r="U30" s="45" t="b">
        <f t="shared" si="1"/>
        <v>0</v>
      </c>
      <c r="V30" s="45">
        <f t="shared" si="2"/>
        <v>42.86</v>
      </c>
      <c r="W30" s="45" t="b">
        <f t="shared" si="3"/>
        <v>0</v>
      </c>
    </row>
    <row r="31" spans="2:23" s="45" customFormat="1" ht="12">
      <c r="B31" s="99"/>
      <c r="C31" s="249" t="s">
        <v>84</v>
      </c>
      <c r="D31" s="255"/>
      <c r="E31" s="131">
        <v>37.7</v>
      </c>
      <c r="F31" s="132">
        <v>320052</v>
      </c>
      <c r="G31" s="236">
        <v>4</v>
      </c>
      <c r="H31" s="132">
        <v>772314</v>
      </c>
      <c r="I31" s="133">
        <v>2.41</v>
      </c>
      <c r="J31" s="153">
        <v>783535</v>
      </c>
      <c r="K31" s="118">
        <f t="shared" si="4"/>
        <v>-1.43</v>
      </c>
      <c r="L31" s="158">
        <v>37.7</v>
      </c>
      <c r="M31" s="159">
        <v>320052</v>
      </c>
      <c r="N31" s="160">
        <v>4</v>
      </c>
      <c r="O31" s="159">
        <v>698693</v>
      </c>
      <c r="P31" s="161">
        <v>2.18</v>
      </c>
      <c r="Q31" s="153">
        <v>680994</v>
      </c>
      <c r="R31" s="51">
        <f t="shared" si="5"/>
        <v>2.6</v>
      </c>
      <c r="T31" s="45">
        <f t="shared" si="0"/>
        <v>-1.43</v>
      </c>
      <c r="U31" s="45" t="b">
        <f t="shared" si="1"/>
        <v>0</v>
      </c>
      <c r="V31" s="45">
        <f t="shared" si="2"/>
        <v>2.6</v>
      </c>
      <c r="W31" s="45" t="b">
        <f t="shared" si="3"/>
        <v>0</v>
      </c>
    </row>
    <row r="32" spans="2:23" s="45" customFormat="1" ht="12">
      <c r="B32" s="99"/>
      <c r="C32" s="249" t="s">
        <v>39</v>
      </c>
      <c r="D32" s="255"/>
      <c r="E32" s="131">
        <v>35.2</v>
      </c>
      <c r="F32" s="132">
        <v>352506</v>
      </c>
      <c r="G32" s="236" t="s">
        <v>148</v>
      </c>
      <c r="H32" s="132">
        <v>800637</v>
      </c>
      <c r="I32" s="133">
        <v>2.27</v>
      </c>
      <c r="J32" s="153">
        <v>633762</v>
      </c>
      <c r="K32" s="118">
        <f t="shared" si="4"/>
        <v>26.33</v>
      </c>
      <c r="L32" s="158">
        <v>35.2</v>
      </c>
      <c r="M32" s="159">
        <v>352506</v>
      </c>
      <c r="N32" s="160" t="s">
        <v>148</v>
      </c>
      <c r="O32" s="159">
        <v>738635</v>
      </c>
      <c r="P32" s="161">
        <v>2.1</v>
      </c>
      <c r="Q32" s="153">
        <v>535177</v>
      </c>
      <c r="R32" s="51">
        <f t="shared" si="5"/>
        <v>38.02</v>
      </c>
      <c r="T32" s="45">
        <f t="shared" si="0"/>
        <v>26.33</v>
      </c>
      <c r="U32" s="45" t="b">
        <f t="shared" si="1"/>
        <v>0</v>
      </c>
      <c r="V32" s="45">
        <f t="shared" si="2"/>
        <v>38.02</v>
      </c>
      <c r="W32" s="45" t="b">
        <f t="shared" si="3"/>
        <v>0</v>
      </c>
    </row>
    <row r="33" spans="2:23" s="45" customFormat="1" ht="12">
      <c r="B33" s="99"/>
      <c r="C33" s="256" t="s">
        <v>82</v>
      </c>
      <c r="D33" s="257"/>
      <c r="E33" s="128">
        <v>39.9</v>
      </c>
      <c r="F33" s="129">
        <v>255597</v>
      </c>
      <c r="G33" s="235">
        <v>15</v>
      </c>
      <c r="H33" s="129">
        <v>476905</v>
      </c>
      <c r="I33" s="130">
        <v>1.87</v>
      </c>
      <c r="J33" s="148">
        <v>475878</v>
      </c>
      <c r="K33" s="117">
        <f t="shared" si="4"/>
        <v>0.22</v>
      </c>
      <c r="L33" s="154">
        <v>40.1</v>
      </c>
      <c r="M33" s="155">
        <v>252426</v>
      </c>
      <c r="N33" s="156">
        <v>14</v>
      </c>
      <c r="O33" s="155">
        <v>277312</v>
      </c>
      <c r="P33" s="157">
        <v>1.1</v>
      </c>
      <c r="Q33" s="148">
        <v>299595</v>
      </c>
      <c r="R33" s="50">
        <f t="shared" si="5"/>
        <v>-7.44</v>
      </c>
      <c r="T33" s="45">
        <f t="shared" si="0"/>
        <v>0.22</v>
      </c>
      <c r="U33" s="45" t="b">
        <f t="shared" si="1"/>
        <v>0</v>
      </c>
      <c r="V33" s="45">
        <f t="shared" si="2"/>
        <v>-7.44</v>
      </c>
      <c r="W33" s="45" t="b">
        <f t="shared" si="3"/>
        <v>0</v>
      </c>
    </row>
    <row r="34" spans="2:23" s="45" customFormat="1" ht="12">
      <c r="B34" s="99"/>
      <c r="C34" s="48"/>
      <c r="D34" s="52" t="s">
        <v>103</v>
      </c>
      <c r="E34" s="125">
        <v>37.4</v>
      </c>
      <c r="F34" s="126">
        <v>234465</v>
      </c>
      <c r="G34" s="234">
        <v>4</v>
      </c>
      <c r="H34" s="126">
        <v>454577</v>
      </c>
      <c r="I34" s="127">
        <v>1.94</v>
      </c>
      <c r="J34" s="148">
        <v>475699</v>
      </c>
      <c r="K34" s="117">
        <f t="shared" si="4"/>
        <v>-4.44</v>
      </c>
      <c r="L34" s="149">
        <v>37.4</v>
      </c>
      <c r="M34" s="150">
        <v>234465</v>
      </c>
      <c r="N34" s="151">
        <v>4</v>
      </c>
      <c r="O34" s="150">
        <v>258376</v>
      </c>
      <c r="P34" s="152">
        <v>1.1</v>
      </c>
      <c r="Q34" s="148">
        <v>260949</v>
      </c>
      <c r="R34" s="50">
        <f t="shared" si="5"/>
        <v>-0.99</v>
      </c>
      <c r="T34" s="45">
        <f t="shared" si="0"/>
        <v>-4.44</v>
      </c>
      <c r="U34" s="45" t="b">
        <f t="shared" si="1"/>
        <v>0</v>
      </c>
      <c r="V34" s="45">
        <f t="shared" si="2"/>
        <v>-0.99</v>
      </c>
      <c r="W34" s="45" t="b">
        <f t="shared" si="3"/>
        <v>0</v>
      </c>
    </row>
    <row r="35" spans="2:23" s="45" customFormat="1" ht="12">
      <c r="B35" s="99"/>
      <c r="C35" s="48"/>
      <c r="D35" s="52" t="s">
        <v>11</v>
      </c>
      <c r="E35" s="125">
        <v>43.1</v>
      </c>
      <c r="F35" s="126">
        <v>184914</v>
      </c>
      <c r="G35" s="234" t="s">
        <v>148</v>
      </c>
      <c r="H35" s="126">
        <v>499269</v>
      </c>
      <c r="I35" s="127">
        <v>2.7</v>
      </c>
      <c r="J35" s="148">
        <v>475378</v>
      </c>
      <c r="K35" s="117">
        <f t="shared" si="4"/>
        <v>5.03</v>
      </c>
      <c r="L35" s="149">
        <v>43.1</v>
      </c>
      <c r="M35" s="150">
        <v>184914</v>
      </c>
      <c r="N35" s="151" t="s">
        <v>106</v>
      </c>
      <c r="O35" s="150">
        <v>295862</v>
      </c>
      <c r="P35" s="152">
        <v>1.6</v>
      </c>
      <c r="Q35" s="148">
        <v>292540</v>
      </c>
      <c r="R35" s="50">
        <f t="shared" si="5"/>
        <v>1.14</v>
      </c>
      <c r="T35" s="45">
        <f t="shared" si="0"/>
        <v>5.03</v>
      </c>
      <c r="U35" s="45" t="b">
        <f t="shared" si="1"/>
        <v>0</v>
      </c>
      <c r="V35" s="45">
        <f t="shared" si="2"/>
        <v>1.14</v>
      </c>
      <c r="W35" s="45" t="b">
        <f t="shared" si="3"/>
        <v>0</v>
      </c>
    </row>
    <row r="36" spans="2:23" s="45" customFormat="1" ht="12">
      <c r="B36" s="99" t="s">
        <v>12</v>
      </c>
      <c r="C36" s="48"/>
      <c r="D36" s="52" t="s">
        <v>13</v>
      </c>
      <c r="E36" s="125">
        <v>40.6</v>
      </c>
      <c r="F36" s="126">
        <v>271119</v>
      </c>
      <c r="G36" s="234">
        <v>10</v>
      </c>
      <c r="H36" s="126">
        <v>483600</v>
      </c>
      <c r="I36" s="127">
        <v>1.78</v>
      </c>
      <c r="J36" s="148">
        <v>476000</v>
      </c>
      <c r="K36" s="117">
        <f t="shared" si="4"/>
        <v>1.6</v>
      </c>
      <c r="L36" s="149">
        <v>41</v>
      </c>
      <c r="M36" s="150">
        <v>267910</v>
      </c>
      <c r="N36" s="151">
        <v>9</v>
      </c>
      <c r="O36" s="150">
        <v>283667</v>
      </c>
      <c r="P36" s="152">
        <v>1.06</v>
      </c>
      <c r="Q36" s="148">
        <v>317556</v>
      </c>
      <c r="R36" s="50">
        <f t="shared" si="5"/>
        <v>-10.67</v>
      </c>
      <c r="T36" s="45">
        <f t="shared" si="0"/>
        <v>1.6</v>
      </c>
      <c r="U36" s="45" t="b">
        <f t="shared" si="1"/>
        <v>0</v>
      </c>
      <c r="V36" s="45">
        <f t="shared" si="2"/>
        <v>-10.67</v>
      </c>
      <c r="W36" s="45" t="b">
        <f t="shared" si="3"/>
        <v>0</v>
      </c>
    </row>
    <row r="37" spans="2:23" s="45" customFormat="1" ht="12">
      <c r="B37" s="99"/>
      <c r="C37" s="48"/>
      <c r="D37" s="52" t="s">
        <v>40</v>
      </c>
      <c r="E37" s="125" t="s">
        <v>104</v>
      </c>
      <c r="F37" s="126" t="s">
        <v>104</v>
      </c>
      <c r="G37" s="234" t="s">
        <v>104</v>
      </c>
      <c r="H37" s="126" t="s">
        <v>104</v>
      </c>
      <c r="I37" s="127" t="s">
        <v>104</v>
      </c>
      <c r="J37" s="148" t="s">
        <v>104</v>
      </c>
      <c r="K37" s="117" t="str">
        <f t="shared" si="4"/>
        <v>-</v>
      </c>
      <c r="L37" s="149" t="s">
        <v>104</v>
      </c>
      <c r="M37" s="150" t="s">
        <v>104</v>
      </c>
      <c r="N37" s="151" t="s">
        <v>104</v>
      </c>
      <c r="O37" s="150" t="s">
        <v>104</v>
      </c>
      <c r="P37" s="152" t="s">
        <v>104</v>
      </c>
      <c r="Q37" s="148" t="s">
        <v>104</v>
      </c>
      <c r="R37" s="50" t="str">
        <f t="shared" si="5"/>
        <v>-</v>
      </c>
      <c r="T37" s="45" t="e">
        <f t="shared" si="0"/>
        <v>#VALUE!</v>
      </c>
      <c r="U37" s="45" t="b">
        <f t="shared" si="1"/>
        <v>1</v>
      </c>
      <c r="V37" s="45" t="e">
        <f t="shared" si="2"/>
        <v>#VALUE!</v>
      </c>
      <c r="W37" s="45" t="b">
        <f t="shared" si="3"/>
        <v>1</v>
      </c>
    </row>
    <row r="38" spans="2:23" s="45" customFormat="1" ht="12">
      <c r="B38" s="99"/>
      <c r="C38" s="48"/>
      <c r="D38" s="52" t="s">
        <v>41</v>
      </c>
      <c r="E38" s="125" t="s">
        <v>104</v>
      </c>
      <c r="F38" s="126" t="s">
        <v>104</v>
      </c>
      <c r="G38" s="234" t="s">
        <v>104</v>
      </c>
      <c r="H38" s="126" t="s">
        <v>104</v>
      </c>
      <c r="I38" s="127" t="s">
        <v>104</v>
      </c>
      <c r="J38" s="148" t="s">
        <v>104</v>
      </c>
      <c r="K38" s="117" t="str">
        <f t="shared" si="4"/>
        <v>-</v>
      </c>
      <c r="L38" s="149" t="s">
        <v>104</v>
      </c>
      <c r="M38" s="150" t="s">
        <v>104</v>
      </c>
      <c r="N38" s="151" t="s">
        <v>104</v>
      </c>
      <c r="O38" s="150" t="s">
        <v>104</v>
      </c>
      <c r="P38" s="152" t="s">
        <v>104</v>
      </c>
      <c r="Q38" s="148" t="s">
        <v>104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99"/>
      <c r="C39" s="48"/>
      <c r="D39" s="52" t="s">
        <v>42</v>
      </c>
      <c r="E39" s="125" t="s">
        <v>104</v>
      </c>
      <c r="F39" s="126" t="s">
        <v>104</v>
      </c>
      <c r="G39" s="234" t="s">
        <v>104</v>
      </c>
      <c r="H39" s="126" t="s">
        <v>104</v>
      </c>
      <c r="I39" s="127" t="s">
        <v>104</v>
      </c>
      <c r="J39" s="148" t="s">
        <v>104</v>
      </c>
      <c r="K39" s="117" t="str">
        <f t="shared" si="4"/>
        <v>-</v>
      </c>
      <c r="L39" s="149" t="s">
        <v>104</v>
      </c>
      <c r="M39" s="150" t="s">
        <v>104</v>
      </c>
      <c r="N39" s="151" t="s">
        <v>104</v>
      </c>
      <c r="O39" s="150" t="s">
        <v>104</v>
      </c>
      <c r="P39" s="152" t="s">
        <v>104</v>
      </c>
      <c r="Q39" s="148" t="s">
        <v>104</v>
      </c>
      <c r="R39" s="50" t="str">
        <f t="shared" si="5"/>
        <v>-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99"/>
      <c r="C40" s="48"/>
      <c r="D40" s="49" t="s">
        <v>86</v>
      </c>
      <c r="E40" s="125" t="s">
        <v>104</v>
      </c>
      <c r="F40" s="126" t="s">
        <v>104</v>
      </c>
      <c r="G40" s="234" t="s">
        <v>104</v>
      </c>
      <c r="H40" s="126" t="s">
        <v>104</v>
      </c>
      <c r="I40" s="127" t="s">
        <v>104</v>
      </c>
      <c r="J40" s="148" t="s">
        <v>104</v>
      </c>
      <c r="K40" s="117" t="str">
        <f t="shared" si="4"/>
        <v>-</v>
      </c>
      <c r="L40" s="149" t="s">
        <v>104</v>
      </c>
      <c r="M40" s="150" t="s">
        <v>104</v>
      </c>
      <c r="N40" s="151" t="s">
        <v>104</v>
      </c>
      <c r="O40" s="150" t="s">
        <v>104</v>
      </c>
      <c r="P40" s="152" t="s">
        <v>104</v>
      </c>
      <c r="Q40" s="148" t="s">
        <v>104</v>
      </c>
      <c r="R40" s="50" t="str">
        <f t="shared" si="5"/>
        <v>-</v>
      </c>
      <c r="T40" s="45" t="e">
        <f t="shared" si="0"/>
        <v>#VALUE!</v>
      </c>
      <c r="U40" s="45" t="b">
        <f t="shared" si="1"/>
        <v>1</v>
      </c>
      <c r="V40" s="45" t="e">
        <f t="shared" si="2"/>
        <v>#VALUE!</v>
      </c>
      <c r="W40" s="45" t="b">
        <f t="shared" si="3"/>
        <v>1</v>
      </c>
    </row>
    <row r="41" spans="2:23" s="45" customFormat="1" ht="12">
      <c r="B41" s="99"/>
      <c r="C41" s="48"/>
      <c r="D41" s="49" t="s">
        <v>85</v>
      </c>
      <c r="E41" s="125" t="s">
        <v>104</v>
      </c>
      <c r="F41" s="126" t="s">
        <v>104</v>
      </c>
      <c r="G41" s="234" t="s">
        <v>104</v>
      </c>
      <c r="H41" s="126" t="s">
        <v>104</v>
      </c>
      <c r="I41" s="127" t="s">
        <v>104</v>
      </c>
      <c r="J41" s="148" t="s">
        <v>104</v>
      </c>
      <c r="K41" s="117" t="str">
        <f t="shared" si="4"/>
        <v>-</v>
      </c>
      <c r="L41" s="149" t="s">
        <v>104</v>
      </c>
      <c r="M41" s="150" t="s">
        <v>104</v>
      </c>
      <c r="N41" s="151" t="s">
        <v>104</v>
      </c>
      <c r="O41" s="150" t="s">
        <v>104</v>
      </c>
      <c r="P41" s="152" t="s">
        <v>104</v>
      </c>
      <c r="Q41" s="148" t="s">
        <v>104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99"/>
      <c r="C42" s="249" t="s">
        <v>90</v>
      </c>
      <c r="D42" s="250"/>
      <c r="E42" s="131">
        <v>35.7</v>
      </c>
      <c r="F42" s="132">
        <v>250117</v>
      </c>
      <c r="G42" s="236">
        <v>9</v>
      </c>
      <c r="H42" s="132">
        <v>547127</v>
      </c>
      <c r="I42" s="133">
        <v>2.19</v>
      </c>
      <c r="J42" s="153">
        <v>576746</v>
      </c>
      <c r="K42" s="118">
        <f t="shared" si="4"/>
        <v>-5.14</v>
      </c>
      <c r="L42" s="158">
        <v>35.7</v>
      </c>
      <c r="M42" s="159">
        <v>250117</v>
      </c>
      <c r="N42" s="160">
        <v>9</v>
      </c>
      <c r="O42" s="159">
        <v>444125</v>
      </c>
      <c r="P42" s="161">
        <v>1.78</v>
      </c>
      <c r="Q42" s="153">
        <v>532103</v>
      </c>
      <c r="R42" s="51">
        <f t="shared" si="5"/>
        <v>-16.53</v>
      </c>
      <c r="T42" s="45">
        <f t="shared" si="0"/>
        <v>-5.14</v>
      </c>
      <c r="U42" s="45" t="b">
        <f t="shared" si="1"/>
        <v>0</v>
      </c>
      <c r="V42" s="45">
        <f t="shared" si="2"/>
        <v>-16.53</v>
      </c>
      <c r="W42" s="45" t="b">
        <f t="shared" si="3"/>
        <v>0</v>
      </c>
    </row>
    <row r="43" spans="2:23" s="45" customFormat="1" ht="12">
      <c r="B43" s="99"/>
      <c r="C43" s="249" t="s">
        <v>66</v>
      </c>
      <c r="D43" s="250"/>
      <c r="E43" s="131">
        <v>38.1</v>
      </c>
      <c r="F43" s="132">
        <v>301541</v>
      </c>
      <c r="G43" s="236">
        <v>7</v>
      </c>
      <c r="H43" s="132">
        <v>964665</v>
      </c>
      <c r="I43" s="133">
        <v>3.2</v>
      </c>
      <c r="J43" s="153">
        <v>991360</v>
      </c>
      <c r="K43" s="118">
        <f t="shared" si="4"/>
        <v>-2.69</v>
      </c>
      <c r="L43" s="158">
        <v>38.1</v>
      </c>
      <c r="M43" s="159">
        <v>301541</v>
      </c>
      <c r="N43" s="160">
        <v>7</v>
      </c>
      <c r="O43" s="159">
        <v>898821</v>
      </c>
      <c r="P43" s="161">
        <v>2.98</v>
      </c>
      <c r="Q43" s="153">
        <v>868394</v>
      </c>
      <c r="R43" s="51">
        <f t="shared" si="5"/>
        <v>3.5</v>
      </c>
      <c r="T43" s="45">
        <f t="shared" si="0"/>
        <v>-2.69</v>
      </c>
      <c r="U43" s="45" t="b">
        <f t="shared" si="1"/>
        <v>0</v>
      </c>
      <c r="V43" s="45">
        <f t="shared" si="2"/>
        <v>3.5</v>
      </c>
      <c r="W43" s="45" t="b">
        <f t="shared" si="3"/>
        <v>0</v>
      </c>
    </row>
    <row r="44" spans="2:23" s="45" customFormat="1" ht="12">
      <c r="B44" s="99"/>
      <c r="C44" s="249" t="s">
        <v>67</v>
      </c>
      <c r="D44" s="250"/>
      <c r="E44" s="131" t="s">
        <v>104</v>
      </c>
      <c r="F44" s="132" t="s">
        <v>104</v>
      </c>
      <c r="G44" s="236" t="s">
        <v>104</v>
      </c>
      <c r="H44" s="132" t="s">
        <v>104</v>
      </c>
      <c r="I44" s="133" t="s">
        <v>104</v>
      </c>
      <c r="J44" s="153" t="s">
        <v>104</v>
      </c>
      <c r="K44" s="118" t="str">
        <f t="shared" si="4"/>
        <v>-</v>
      </c>
      <c r="L44" s="158" t="s">
        <v>104</v>
      </c>
      <c r="M44" s="159" t="s">
        <v>104</v>
      </c>
      <c r="N44" s="160" t="s">
        <v>104</v>
      </c>
      <c r="O44" s="159" t="s">
        <v>104</v>
      </c>
      <c r="P44" s="161" t="s">
        <v>104</v>
      </c>
      <c r="Q44" s="153" t="s">
        <v>104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99"/>
      <c r="C45" s="249" t="s">
        <v>68</v>
      </c>
      <c r="D45" s="250"/>
      <c r="E45" s="131">
        <v>39.2</v>
      </c>
      <c r="F45" s="132">
        <v>240700</v>
      </c>
      <c r="G45" s="236" t="s">
        <v>149</v>
      </c>
      <c r="H45" s="132">
        <v>562750</v>
      </c>
      <c r="I45" s="133">
        <v>2.34</v>
      </c>
      <c r="J45" s="153">
        <v>679050</v>
      </c>
      <c r="K45" s="118">
        <f t="shared" si="4"/>
        <v>-17.13</v>
      </c>
      <c r="L45" s="158">
        <v>39.2</v>
      </c>
      <c r="M45" s="159">
        <v>240700</v>
      </c>
      <c r="N45" s="160" t="s">
        <v>149</v>
      </c>
      <c r="O45" s="159">
        <v>396700</v>
      </c>
      <c r="P45" s="161">
        <v>1.65</v>
      </c>
      <c r="Q45" s="153">
        <v>511787</v>
      </c>
      <c r="R45" s="51">
        <f t="shared" si="5"/>
        <v>-22.49</v>
      </c>
      <c r="T45" s="45">
        <f t="shared" si="0"/>
        <v>-17.13</v>
      </c>
      <c r="U45" s="45" t="b">
        <f t="shared" si="1"/>
        <v>0</v>
      </c>
      <c r="V45" s="45">
        <f t="shared" si="2"/>
        <v>-22.49</v>
      </c>
      <c r="W45" s="45" t="b">
        <f t="shared" si="3"/>
        <v>0</v>
      </c>
    </row>
    <row r="46" spans="2:23" s="45" customFormat="1" ht="12">
      <c r="B46" s="99"/>
      <c r="C46" s="249" t="s">
        <v>69</v>
      </c>
      <c r="D46" s="250"/>
      <c r="E46" s="131">
        <v>32</v>
      </c>
      <c r="F46" s="132">
        <v>201956</v>
      </c>
      <c r="G46" s="236" t="s">
        <v>150</v>
      </c>
      <c r="H46" s="132">
        <v>414010</v>
      </c>
      <c r="I46" s="133">
        <v>2.05</v>
      </c>
      <c r="J46" s="153">
        <v>403912</v>
      </c>
      <c r="K46" s="118">
        <f t="shared" si="4"/>
        <v>2.5</v>
      </c>
      <c r="L46" s="158">
        <v>32</v>
      </c>
      <c r="M46" s="159">
        <v>201956</v>
      </c>
      <c r="N46" s="160" t="s">
        <v>150</v>
      </c>
      <c r="O46" s="159">
        <v>398863</v>
      </c>
      <c r="P46" s="161">
        <v>1.97</v>
      </c>
      <c r="Q46" s="153">
        <v>389775</v>
      </c>
      <c r="R46" s="51">
        <f t="shared" si="5"/>
        <v>2.33</v>
      </c>
      <c r="T46" s="45">
        <f t="shared" si="0"/>
        <v>2.5</v>
      </c>
      <c r="U46" s="45" t="b">
        <f t="shared" si="1"/>
        <v>0</v>
      </c>
      <c r="V46" s="45">
        <f t="shared" si="2"/>
        <v>2.33</v>
      </c>
      <c r="W46" s="45" t="b">
        <f t="shared" si="3"/>
        <v>0</v>
      </c>
    </row>
    <row r="47" spans="2:23" s="45" customFormat="1" ht="12">
      <c r="B47" s="99"/>
      <c r="C47" s="249" t="s">
        <v>70</v>
      </c>
      <c r="D47" s="250"/>
      <c r="E47" s="131">
        <v>40.3</v>
      </c>
      <c r="F47" s="132">
        <v>258713</v>
      </c>
      <c r="G47" s="236" t="s">
        <v>151</v>
      </c>
      <c r="H47" s="132">
        <v>561893</v>
      </c>
      <c r="I47" s="133">
        <v>2.17</v>
      </c>
      <c r="J47" s="153">
        <v>629348</v>
      </c>
      <c r="K47" s="118">
        <f t="shared" si="4"/>
        <v>-10.72</v>
      </c>
      <c r="L47" s="158">
        <v>40.3</v>
      </c>
      <c r="M47" s="159">
        <v>258713</v>
      </c>
      <c r="N47" s="160" t="s">
        <v>151</v>
      </c>
      <c r="O47" s="159">
        <v>544084</v>
      </c>
      <c r="P47" s="161">
        <v>2.1</v>
      </c>
      <c r="Q47" s="153">
        <v>606339</v>
      </c>
      <c r="R47" s="51">
        <f t="shared" si="5"/>
        <v>-10.27</v>
      </c>
      <c r="T47" s="45">
        <f t="shared" si="0"/>
        <v>-10.72</v>
      </c>
      <c r="U47" s="45" t="b">
        <f t="shared" si="1"/>
        <v>0</v>
      </c>
      <c r="V47" s="45">
        <f t="shared" si="2"/>
        <v>-10.27</v>
      </c>
      <c r="W47" s="45" t="b">
        <f t="shared" si="3"/>
        <v>0</v>
      </c>
    </row>
    <row r="48" spans="2:23" s="45" customFormat="1" ht="12.75" thickBot="1">
      <c r="B48" s="99"/>
      <c r="C48" s="251" t="s">
        <v>71</v>
      </c>
      <c r="D48" s="252"/>
      <c r="E48" s="125">
        <v>36.4</v>
      </c>
      <c r="F48" s="126">
        <v>249307</v>
      </c>
      <c r="G48" s="234" t="s">
        <v>149</v>
      </c>
      <c r="H48" s="126">
        <v>593615</v>
      </c>
      <c r="I48" s="127">
        <v>2.38</v>
      </c>
      <c r="J48" s="148">
        <v>645258</v>
      </c>
      <c r="K48" s="117">
        <f t="shared" si="4"/>
        <v>-8</v>
      </c>
      <c r="L48" s="149">
        <v>36.4</v>
      </c>
      <c r="M48" s="150">
        <v>249307</v>
      </c>
      <c r="N48" s="151" t="s">
        <v>149</v>
      </c>
      <c r="O48" s="150">
        <v>578553</v>
      </c>
      <c r="P48" s="152">
        <v>2.32</v>
      </c>
      <c r="Q48" s="148">
        <v>573163</v>
      </c>
      <c r="R48" s="50">
        <f t="shared" si="5"/>
        <v>0.94</v>
      </c>
      <c r="T48" s="45">
        <f t="shared" si="0"/>
        <v>-8</v>
      </c>
      <c r="U48" s="45" t="b">
        <f t="shared" si="1"/>
        <v>0</v>
      </c>
      <c r="V48" s="45">
        <f t="shared" si="2"/>
        <v>0.94</v>
      </c>
      <c r="W48" s="45" t="b">
        <f t="shared" si="3"/>
        <v>0</v>
      </c>
    </row>
    <row r="49" spans="2:23" s="45" customFormat="1" ht="12">
      <c r="B49" s="98"/>
      <c r="C49" s="103" t="s">
        <v>14</v>
      </c>
      <c r="D49" s="53" t="s">
        <v>15</v>
      </c>
      <c r="E49" s="134">
        <v>39</v>
      </c>
      <c r="F49" s="135">
        <v>317785</v>
      </c>
      <c r="G49" s="237">
        <v>16</v>
      </c>
      <c r="H49" s="135">
        <v>750145</v>
      </c>
      <c r="I49" s="136">
        <v>2.36</v>
      </c>
      <c r="J49" s="162">
        <v>844897</v>
      </c>
      <c r="K49" s="119">
        <f t="shared" si="4"/>
        <v>-11.21</v>
      </c>
      <c r="L49" s="163">
        <v>39</v>
      </c>
      <c r="M49" s="164">
        <v>317785</v>
      </c>
      <c r="N49" s="165">
        <v>16</v>
      </c>
      <c r="O49" s="164">
        <v>690357</v>
      </c>
      <c r="P49" s="166">
        <v>2.17</v>
      </c>
      <c r="Q49" s="162">
        <v>799662</v>
      </c>
      <c r="R49" s="54">
        <f t="shared" si="5"/>
        <v>-13.67</v>
      </c>
      <c r="T49" s="45">
        <f t="shared" si="0"/>
        <v>-11.21</v>
      </c>
      <c r="U49" s="45" t="b">
        <f t="shared" si="1"/>
        <v>0</v>
      </c>
      <c r="V49" s="45">
        <f t="shared" si="2"/>
        <v>-13.67</v>
      </c>
      <c r="W49" s="45" t="b">
        <f t="shared" si="3"/>
        <v>0</v>
      </c>
    </row>
    <row r="50" spans="2:23" s="45" customFormat="1" ht="12">
      <c r="B50" s="99" t="s">
        <v>16</v>
      </c>
      <c r="C50" s="104"/>
      <c r="D50" s="55" t="s">
        <v>17</v>
      </c>
      <c r="E50" s="131">
        <v>38.5</v>
      </c>
      <c r="F50" s="132">
        <v>296547</v>
      </c>
      <c r="G50" s="236">
        <v>24</v>
      </c>
      <c r="H50" s="132">
        <v>703847</v>
      </c>
      <c r="I50" s="133">
        <v>2.37</v>
      </c>
      <c r="J50" s="153">
        <v>736679</v>
      </c>
      <c r="K50" s="118">
        <f t="shared" si="4"/>
        <v>-4.46</v>
      </c>
      <c r="L50" s="158">
        <v>38.5</v>
      </c>
      <c r="M50" s="159">
        <v>296547</v>
      </c>
      <c r="N50" s="160">
        <v>24</v>
      </c>
      <c r="O50" s="159">
        <v>617152</v>
      </c>
      <c r="P50" s="161">
        <v>2.08</v>
      </c>
      <c r="Q50" s="153">
        <v>656075</v>
      </c>
      <c r="R50" s="51">
        <f t="shared" si="5"/>
        <v>-5.93</v>
      </c>
      <c r="T50" s="45">
        <f t="shared" si="0"/>
        <v>-4.46</v>
      </c>
      <c r="U50" s="45" t="b">
        <f t="shared" si="1"/>
        <v>0</v>
      </c>
      <c r="V50" s="45">
        <f t="shared" si="2"/>
        <v>-5.93</v>
      </c>
      <c r="W50" s="45" t="b">
        <f t="shared" si="3"/>
        <v>0</v>
      </c>
    </row>
    <row r="51" spans="2:23" s="45" customFormat="1" ht="12">
      <c r="B51" s="99"/>
      <c r="C51" s="104" t="s">
        <v>18</v>
      </c>
      <c r="D51" s="55" t="s">
        <v>19</v>
      </c>
      <c r="E51" s="131">
        <v>39.2</v>
      </c>
      <c r="F51" s="132">
        <v>272329</v>
      </c>
      <c r="G51" s="236">
        <v>19</v>
      </c>
      <c r="H51" s="132">
        <v>698630</v>
      </c>
      <c r="I51" s="133">
        <v>2.57</v>
      </c>
      <c r="J51" s="153">
        <v>742881</v>
      </c>
      <c r="K51" s="118">
        <f t="shared" si="4"/>
        <v>-5.96</v>
      </c>
      <c r="L51" s="158">
        <v>39.2</v>
      </c>
      <c r="M51" s="159">
        <v>272329</v>
      </c>
      <c r="N51" s="160">
        <v>19</v>
      </c>
      <c r="O51" s="159">
        <v>584503</v>
      </c>
      <c r="P51" s="161">
        <v>2.15</v>
      </c>
      <c r="Q51" s="153">
        <v>658421</v>
      </c>
      <c r="R51" s="51">
        <f t="shared" si="5"/>
        <v>-11.23</v>
      </c>
      <c r="T51" s="45">
        <f t="shared" si="0"/>
        <v>-5.96</v>
      </c>
      <c r="U51" s="45" t="b">
        <f t="shared" si="1"/>
        <v>0</v>
      </c>
      <c r="V51" s="45">
        <f t="shared" si="2"/>
        <v>-11.23</v>
      </c>
      <c r="W51" s="45" t="b">
        <f t="shared" si="3"/>
        <v>0</v>
      </c>
    </row>
    <row r="52" spans="2:23" s="45" customFormat="1" ht="12">
      <c r="B52" s="99"/>
      <c r="C52" s="104"/>
      <c r="D52" s="55" t="s">
        <v>20</v>
      </c>
      <c r="E52" s="131">
        <v>36.5</v>
      </c>
      <c r="F52" s="132">
        <v>259469</v>
      </c>
      <c r="G52" s="236">
        <v>15</v>
      </c>
      <c r="H52" s="132">
        <v>660820</v>
      </c>
      <c r="I52" s="133">
        <v>2.55</v>
      </c>
      <c r="J52" s="153">
        <v>668451</v>
      </c>
      <c r="K52" s="118">
        <f t="shared" si="4"/>
        <v>-1.14</v>
      </c>
      <c r="L52" s="158">
        <v>36.5</v>
      </c>
      <c r="M52" s="159">
        <v>259469</v>
      </c>
      <c r="N52" s="160">
        <v>15</v>
      </c>
      <c r="O52" s="159">
        <v>572864</v>
      </c>
      <c r="P52" s="161">
        <v>2.21</v>
      </c>
      <c r="Q52" s="153">
        <v>611257</v>
      </c>
      <c r="R52" s="51">
        <f t="shared" si="5"/>
        <v>-6.28</v>
      </c>
      <c r="T52" s="45">
        <f t="shared" si="0"/>
        <v>-1.14</v>
      </c>
      <c r="U52" s="45" t="b">
        <f t="shared" si="1"/>
        <v>0</v>
      </c>
      <c r="V52" s="45">
        <f t="shared" si="2"/>
        <v>-6.28</v>
      </c>
      <c r="W52" s="45" t="b">
        <f t="shared" si="3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131">
        <v>38.4</v>
      </c>
      <c r="F53" s="132">
        <v>287405</v>
      </c>
      <c r="G53" s="236">
        <v>74</v>
      </c>
      <c r="H53" s="132">
        <v>703796</v>
      </c>
      <c r="I53" s="133">
        <v>2.45</v>
      </c>
      <c r="J53" s="153">
        <v>748849</v>
      </c>
      <c r="K53" s="118">
        <f t="shared" si="4"/>
        <v>-6.02</v>
      </c>
      <c r="L53" s="158">
        <v>38.4</v>
      </c>
      <c r="M53" s="159">
        <v>287405</v>
      </c>
      <c r="N53" s="160">
        <v>74</v>
      </c>
      <c r="O53" s="159">
        <v>615620</v>
      </c>
      <c r="P53" s="161">
        <v>2.14</v>
      </c>
      <c r="Q53" s="153">
        <v>679339</v>
      </c>
      <c r="R53" s="51">
        <f t="shared" si="5"/>
        <v>-9.38</v>
      </c>
      <c r="T53" s="45">
        <f t="shared" si="0"/>
        <v>-6.02</v>
      </c>
      <c r="U53" s="45" t="b">
        <f t="shared" si="1"/>
        <v>0</v>
      </c>
      <c r="V53" s="45">
        <f t="shared" si="2"/>
        <v>-9.38</v>
      </c>
      <c r="W53" s="45" t="b">
        <f t="shared" si="3"/>
        <v>0</v>
      </c>
    </row>
    <row r="54" spans="2:23" s="45" customFormat="1" ht="12">
      <c r="B54" s="99"/>
      <c r="C54" s="104" t="s">
        <v>23</v>
      </c>
      <c r="D54" s="55" t="s">
        <v>24</v>
      </c>
      <c r="E54" s="131">
        <v>37.9</v>
      </c>
      <c r="F54" s="132">
        <v>253682</v>
      </c>
      <c r="G54" s="236">
        <v>43</v>
      </c>
      <c r="H54" s="132">
        <v>545778</v>
      </c>
      <c r="I54" s="133">
        <v>2.15</v>
      </c>
      <c r="J54" s="153">
        <v>584694</v>
      </c>
      <c r="K54" s="118">
        <f t="shared" si="4"/>
        <v>-6.66</v>
      </c>
      <c r="L54" s="158">
        <v>37.9</v>
      </c>
      <c r="M54" s="159">
        <v>252580</v>
      </c>
      <c r="N54" s="160">
        <v>42</v>
      </c>
      <c r="O54" s="159">
        <v>421954</v>
      </c>
      <c r="P54" s="161">
        <v>1.67</v>
      </c>
      <c r="Q54" s="153">
        <v>525044</v>
      </c>
      <c r="R54" s="51">
        <f t="shared" si="5"/>
        <v>-19.63</v>
      </c>
      <c r="T54" s="45">
        <f t="shared" si="0"/>
        <v>-6.66</v>
      </c>
      <c r="U54" s="45" t="b">
        <f t="shared" si="1"/>
        <v>0</v>
      </c>
      <c r="V54" s="45">
        <f t="shared" si="2"/>
        <v>-19.63</v>
      </c>
      <c r="W54" s="45" t="b">
        <f t="shared" si="3"/>
        <v>0</v>
      </c>
    </row>
    <row r="55" spans="2:23" s="45" customFormat="1" ht="12">
      <c r="B55" s="99"/>
      <c r="C55" s="104" t="s">
        <v>25</v>
      </c>
      <c r="D55" s="55" t="s">
        <v>26</v>
      </c>
      <c r="E55" s="131">
        <v>40.4</v>
      </c>
      <c r="F55" s="132">
        <v>260606</v>
      </c>
      <c r="G55" s="236">
        <v>19</v>
      </c>
      <c r="H55" s="132">
        <v>533080</v>
      </c>
      <c r="I55" s="133">
        <v>2.05</v>
      </c>
      <c r="J55" s="153">
        <v>590164</v>
      </c>
      <c r="K55" s="118">
        <f t="shared" si="4"/>
        <v>-9.67</v>
      </c>
      <c r="L55" s="158">
        <v>40.4</v>
      </c>
      <c r="M55" s="159">
        <v>260606</v>
      </c>
      <c r="N55" s="160">
        <v>19</v>
      </c>
      <c r="O55" s="159">
        <v>443865</v>
      </c>
      <c r="P55" s="161">
        <v>1.7</v>
      </c>
      <c r="Q55" s="153">
        <v>478184</v>
      </c>
      <c r="R55" s="51">
        <f t="shared" si="5"/>
        <v>-7.18</v>
      </c>
      <c r="T55" s="45">
        <f t="shared" si="0"/>
        <v>-9.67</v>
      </c>
      <c r="U55" s="45" t="b">
        <f t="shared" si="1"/>
        <v>0</v>
      </c>
      <c r="V55" s="45">
        <f t="shared" si="2"/>
        <v>-7.18</v>
      </c>
      <c r="W55" s="45" t="b">
        <f t="shared" si="3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131">
        <v>41.3</v>
      </c>
      <c r="F56" s="132">
        <v>258725</v>
      </c>
      <c r="G56" s="236">
        <v>6</v>
      </c>
      <c r="H56" s="132">
        <v>594589</v>
      </c>
      <c r="I56" s="133">
        <v>2.3</v>
      </c>
      <c r="J56" s="153">
        <v>542688</v>
      </c>
      <c r="K56" s="118">
        <f t="shared" si="4"/>
        <v>9.56</v>
      </c>
      <c r="L56" s="158">
        <v>41.3</v>
      </c>
      <c r="M56" s="159">
        <v>258725</v>
      </c>
      <c r="N56" s="160">
        <v>6</v>
      </c>
      <c r="O56" s="159">
        <v>382257</v>
      </c>
      <c r="P56" s="161">
        <v>1.48</v>
      </c>
      <c r="Q56" s="153">
        <v>453550</v>
      </c>
      <c r="R56" s="51">
        <f t="shared" si="5"/>
        <v>-15.72</v>
      </c>
      <c r="T56" s="45">
        <f t="shared" si="0"/>
        <v>9.56</v>
      </c>
      <c r="U56" s="45" t="b">
        <f t="shared" si="1"/>
        <v>0</v>
      </c>
      <c r="V56" s="45">
        <f t="shared" si="2"/>
        <v>-15.72</v>
      </c>
      <c r="W56" s="45" t="b">
        <f t="shared" si="3"/>
        <v>0</v>
      </c>
    </row>
    <row r="57" spans="2:23" s="45" customFormat="1" ht="12">
      <c r="B57" s="99"/>
      <c r="C57" s="104" t="s">
        <v>4</v>
      </c>
      <c r="D57" s="55" t="s">
        <v>22</v>
      </c>
      <c r="E57" s="131">
        <v>38.9</v>
      </c>
      <c r="F57" s="132">
        <v>256062</v>
      </c>
      <c r="G57" s="236">
        <v>68</v>
      </c>
      <c r="H57" s="132">
        <v>546537</v>
      </c>
      <c r="I57" s="133">
        <v>2.13</v>
      </c>
      <c r="J57" s="153">
        <v>582402</v>
      </c>
      <c r="K57" s="118">
        <f t="shared" si="4"/>
        <v>-6.16</v>
      </c>
      <c r="L57" s="158">
        <v>38.9</v>
      </c>
      <c r="M57" s="159">
        <v>255406</v>
      </c>
      <c r="N57" s="160">
        <v>67</v>
      </c>
      <c r="O57" s="159">
        <v>424613</v>
      </c>
      <c r="P57" s="161">
        <v>1.66</v>
      </c>
      <c r="Q57" s="153">
        <v>505764</v>
      </c>
      <c r="R57" s="51">
        <f t="shared" si="5"/>
        <v>-16.05</v>
      </c>
      <c r="T57" s="45">
        <f t="shared" si="0"/>
        <v>-6.16</v>
      </c>
      <c r="U57" s="45" t="b">
        <f t="shared" si="1"/>
        <v>0</v>
      </c>
      <c r="V57" s="45">
        <f t="shared" si="2"/>
        <v>-16.05</v>
      </c>
      <c r="W57" s="45" t="b">
        <f t="shared" si="3"/>
        <v>0</v>
      </c>
    </row>
    <row r="58" spans="2:23" s="45" customFormat="1" ht="12.75" thickBot="1">
      <c r="B58" s="97"/>
      <c r="C58" s="253" t="s">
        <v>28</v>
      </c>
      <c r="D58" s="254"/>
      <c r="E58" s="137">
        <v>38.9</v>
      </c>
      <c r="F58" s="138">
        <v>297690</v>
      </c>
      <c r="G58" s="238" t="s">
        <v>149</v>
      </c>
      <c r="H58" s="138">
        <v>385083</v>
      </c>
      <c r="I58" s="139">
        <v>1.29</v>
      </c>
      <c r="J58" s="167">
        <v>620109</v>
      </c>
      <c r="K58" s="120">
        <f t="shared" si="4"/>
        <v>-37.9</v>
      </c>
      <c r="L58" s="168">
        <v>38.9</v>
      </c>
      <c r="M58" s="169">
        <v>297690</v>
      </c>
      <c r="N58" s="170" t="s">
        <v>106</v>
      </c>
      <c r="O58" s="169">
        <v>385083</v>
      </c>
      <c r="P58" s="171">
        <v>1.29</v>
      </c>
      <c r="Q58" s="167">
        <v>602013</v>
      </c>
      <c r="R58" s="56">
        <f t="shared" si="5"/>
        <v>-36.03</v>
      </c>
      <c r="T58" s="45">
        <f t="shared" si="0"/>
        <v>-37.9</v>
      </c>
      <c r="U58" s="45" t="b">
        <f t="shared" si="1"/>
        <v>0</v>
      </c>
      <c r="V58" s="45">
        <f t="shared" si="2"/>
        <v>-36.03</v>
      </c>
      <c r="W58" s="45" t="b">
        <f t="shared" si="3"/>
        <v>0</v>
      </c>
    </row>
    <row r="59" spans="2:23" s="45" customFormat="1" ht="12">
      <c r="B59" s="240" t="s">
        <v>93</v>
      </c>
      <c r="C59" s="243" t="s">
        <v>97</v>
      </c>
      <c r="D59" s="244"/>
      <c r="E59" s="134">
        <v>38.7</v>
      </c>
      <c r="F59" s="135">
        <v>284068</v>
      </c>
      <c r="G59" s="237">
        <v>86</v>
      </c>
      <c r="H59" s="135">
        <v>659884</v>
      </c>
      <c r="I59" s="136">
        <v>2.32</v>
      </c>
      <c r="J59" s="162">
        <v>705970</v>
      </c>
      <c r="K59" s="119">
        <f t="shared" si="4"/>
        <v>-6.53</v>
      </c>
      <c r="L59" s="163">
        <v>38.7</v>
      </c>
      <c r="M59" s="164">
        <v>283880</v>
      </c>
      <c r="N59" s="165">
        <v>85</v>
      </c>
      <c r="O59" s="164">
        <v>573767</v>
      </c>
      <c r="P59" s="166">
        <v>2.02</v>
      </c>
      <c r="Q59" s="162">
        <v>643614</v>
      </c>
      <c r="R59" s="54">
        <f t="shared" si="5"/>
        <v>-10.85</v>
      </c>
      <c r="T59" s="45">
        <f t="shared" si="0"/>
        <v>-6.53</v>
      </c>
      <c r="U59" s="45" t="b">
        <f t="shared" si="1"/>
        <v>0</v>
      </c>
      <c r="V59" s="45">
        <f t="shared" si="2"/>
        <v>-10.85</v>
      </c>
      <c r="W59" s="45" t="b">
        <f t="shared" si="3"/>
        <v>0</v>
      </c>
    </row>
    <row r="60" spans="2:23" s="45" customFormat="1" ht="12">
      <c r="B60" s="241"/>
      <c r="C60" s="245" t="s">
        <v>96</v>
      </c>
      <c r="D60" s="246"/>
      <c r="E60" s="131" t="s">
        <v>104</v>
      </c>
      <c r="F60" s="132" t="s">
        <v>104</v>
      </c>
      <c r="G60" s="236" t="s">
        <v>104</v>
      </c>
      <c r="H60" s="132" t="s">
        <v>104</v>
      </c>
      <c r="I60" s="133" t="s">
        <v>104</v>
      </c>
      <c r="J60" s="153" t="s">
        <v>104</v>
      </c>
      <c r="K60" s="118" t="str">
        <f t="shared" si="4"/>
        <v>-</v>
      </c>
      <c r="L60" s="158" t="s">
        <v>104</v>
      </c>
      <c r="M60" s="159" t="s">
        <v>104</v>
      </c>
      <c r="N60" s="160" t="s">
        <v>104</v>
      </c>
      <c r="O60" s="159" t="s">
        <v>104</v>
      </c>
      <c r="P60" s="161" t="s">
        <v>104</v>
      </c>
      <c r="Q60" s="153" t="s">
        <v>104</v>
      </c>
      <c r="R60" s="51" t="str">
        <f t="shared" si="5"/>
        <v>-</v>
      </c>
      <c r="T60" s="45" t="e">
        <f t="shared" si="0"/>
        <v>#VALUE!</v>
      </c>
      <c r="U60" s="45" t="b">
        <f t="shared" si="1"/>
        <v>1</v>
      </c>
      <c r="V60" s="45" t="e">
        <f t="shared" si="2"/>
        <v>#VALUE!</v>
      </c>
      <c r="W60" s="45" t="b">
        <f t="shared" si="3"/>
        <v>1</v>
      </c>
    </row>
    <row r="61" spans="2:23" s="45" customFormat="1" ht="12">
      <c r="B61" s="241"/>
      <c r="C61" s="245" t="s">
        <v>95</v>
      </c>
      <c r="D61" s="246"/>
      <c r="E61" s="128">
        <v>38.6</v>
      </c>
      <c r="F61" s="129">
        <v>256668</v>
      </c>
      <c r="G61" s="235">
        <v>59</v>
      </c>
      <c r="H61" s="129">
        <v>570350</v>
      </c>
      <c r="I61" s="130">
        <v>2.22</v>
      </c>
      <c r="J61" s="153">
        <v>609229</v>
      </c>
      <c r="K61" s="118">
        <f t="shared" si="4"/>
        <v>-6.38</v>
      </c>
      <c r="L61" s="154">
        <v>38.6</v>
      </c>
      <c r="M61" s="155">
        <v>256668</v>
      </c>
      <c r="N61" s="156">
        <v>59</v>
      </c>
      <c r="O61" s="155">
        <v>447288</v>
      </c>
      <c r="P61" s="157">
        <v>1.74</v>
      </c>
      <c r="Q61" s="153">
        <v>519478</v>
      </c>
      <c r="R61" s="51">
        <f t="shared" si="5"/>
        <v>-13.9</v>
      </c>
      <c r="T61" s="45">
        <f t="shared" si="0"/>
        <v>-6.38</v>
      </c>
      <c r="U61" s="45" t="b">
        <f t="shared" si="1"/>
        <v>0</v>
      </c>
      <c r="V61" s="45">
        <f t="shared" si="2"/>
        <v>-13.9</v>
      </c>
      <c r="W61" s="45" t="b">
        <f t="shared" si="3"/>
        <v>0</v>
      </c>
    </row>
    <row r="62" spans="2:23" s="45" customFormat="1" ht="12.75" thickBot="1">
      <c r="B62" s="242"/>
      <c r="C62" s="247" t="s">
        <v>92</v>
      </c>
      <c r="D62" s="248"/>
      <c r="E62" s="137" t="s">
        <v>104</v>
      </c>
      <c r="F62" s="138" t="s">
        <v>104</v>
      </c>
      <c r="G62" s="238" t="s">
        <v>104</v>
      </c>
      <c r="H62" s="138" t="s">
        <v>104</v>
      </c>
      <c r="I62" s="139" t="s">
        <v>104</v>
      </c>
      <c r="J62" s="167" t="s">
        <v>104</v>
      </c>
      <c r="K62" s="120" t="str">
        <f t="shared" si="4"/>
        <v>-</v>
      </c>
      <c r="L62" s="168" t="s">
        <v>104</v>
      </c>
      <c r="M62" s="169" t="s">
        <v>104</v>
      </c>
      <c r="N62" s="170" t="s">
        <v>104</v>
      </c>
      <c r="O62" s="169" t="s">
        <v>104</v>
      </c>
      <c r="P62" s="171" t="s">
        <v>104</v>
      </c>
      <c r="Q62" s="167" t="s">
        <v>104</v>
      </c>
      <c r="R62" s="56" t="str">
        <f t="shared" si="5"/>
        <v>-</v>
      </c>
      <c r="T62" s="45" t="e">
        <f t="shared" si="0"/>
        <v>#VALUE!</v>
      </c>
      <c r="U62" s="45" t="b">
        <f t="shared" si="1"/>
        <v>1</v>
      </c>
      <c r="V62" s="45" t="e">
        <f t="shared" si="2"/>
        <v>#VALUE!</v>
      </c>
      <c r="W62" s="45" t="b">
        <f t="shared" si="3"/>
        <v>1</v>
      </c>
    </row>
    <row r="63" spans="2:23" s="45" customFormat="1" ht="12">
      <c r="B63" s="98" t="s">
        <v>29</v>
      </c>
      <c r="C63" s="243" t="s">
        <v>30</v>
      </c>
      <c r="D63" s="244"/>
      <c r="E63" s="134" t="s">
        <v>104</v>
      </c>
      <c r="F63" s="135" t="s">
        <v>104</v>
      </c>
      <c r="G63" s="237" t="s">
        <v>104</v>
      </c>
      <c r="H63" s="135" t="s">
        <v>104</v>
      </c>
      <c r="I63" s="136" t="s">
        <v>104</v>
      </c>
      <c r="J63" s="162" t="s">
        <v>104</v>
      </c>
      <c r="K63" s="119" t="str">
        <f t="shared" si="4"/>
        <v>-</v>
      </c>
      <c r="L63" s="163" t="s">
        <v>104</v>
      </c>
      <c r="M63" s="164" t="s">
        <v>104</v>
      </c>
      <c r="N63" s="165" t="s">
        <v>104</v>
      </c>
      <c r="O63" s="164" t="s">
        <v>104</v>
      </c>
      <c r="P63" s="166" t="s">
        <v>104</v>
      </c>
      <c r="Q63" s="162" t="s">
        <v>104</v>
      </c>
      <c r="R63" s="54" t="str">
        <f t="shared" si="5"/>
        <v>-</v>
      </c>
      <c r="T63" s="45" t="e">
        <f t="shared" si="0"/>
        <v>#VALUE!</v>
      </c>
      <c r="U63" s="45" t="b">
        <f t="shared" si="1"/>
        <v>1</v>
      </c>
      <c r="V63" s="45" t="e">
        <f t="shared" si="2"/>
        <v>#VALUE!</v>
      </c>
      <c r="W63" s="45" t="b">
        <f t="shared" si="3"/>
        <v>1</v>
      </c>
    </row>
    <row r="64" spans="2:23" s="45" customFormat="1" ht="12">
      <c r="B64" s="99" t="s">
        <v>31</v>
      </c>
      <c r="C64" s="245" t="s">
        <v>32</v>
      </c>
      <c r="D64" s="246"/>
      <c r="E64" s="131" t="s">
        <v>104</v>
      </c>
      <c r="F64" s="132" t="s">
        <v>104</v>
      </c>
      <c r="G64" s="236" t="s">
        <v>104</v>
      </c>
      <c r="H64" s="132" t="s">
        <v>104</v>
      </c>
      <c r="I64" s="133" t="s">
        <v>104</v>
      </c>
      <c r="J64" s="153" t="s">
        <v>104</v>
      </c>
      <c r="K64" s="118" t="str">
        <f t="shared" si="4"/>
        <v>-</v>
      </c>
      <c r="L64" s="158" t="s">
        <v>104</v>
      </c>
      <c r="M64" s="159" t="s">
        <v>104</v>
      </c>
      <c r="N64" s="160" t="s">
        <v>104</v>
      </c>
      <c r="O64" s="159" t="s">
        <v>104</v>
      </c>
      <c r="P64" s="161" t="s">
        <v>104</v>
      </c>
      <c r="Q64" s="153" t="s">
        <v>104</v>
      </c>
      <c r="R64" s="51" t="str">
        <f t="shared" si="5"/>
        <v>-</v>
      </c>
      <c r="T64" s="45" t="e">
        <f t="shared" si="0"/>
        <v>#VALUE!</v>
      </c>
      <c r="U64" s="45" t="b">
        <f t="shared" si="1"/>
        <v>1</v>
      </c>
      <c r="V64" s="45" t="e">
        <f t="shared" si="2"/>
        <v>#VALUE!</v>
      </c>
      <c r="W64" s="45" t="b">
        <f t="shared" si="3"/>
        <v>1</v>
      </c>
    </row>
    <row r="65" spans="2:23" s="45" customFormat="1" ht="12.75" thickBot="1">
      <c r="B65" s="97" t="s">
        <v>12</v>
      </c>
      <c r="C65" s="247" t="s">
        <v>33</v>
      </c>
      <c r="D65" s="248"/>
      <c r="E65" s="137" t="s">
        <v>104</v>
      </c>
      <c r="F65" s="138" t="s">
        <v>104</v>
      </c>
      <c r="G65" s="238" t="s">
        <v>104</v>
      </c>
      <c r="H65" s="138" t="s">
        <v>104</v>
      </c>
      <c r="I65" s="139" t="s">
        <v>104</v>
      </c>
      <c r="J65" s="167" t="s">
        <v>104</v>
      </c>
      <c r="K65" s="120" t="str">
        <f t="shared" si="4"/>
        <v>-</v>
      </c>
      <c r="L65" s="168" t="s">
        <v>104</v>
      </c>
      <c r="M65" s="169" t="s">
        <v>104</v>
      </c>
      <c r="N65" s="170" t="s">
        <v>104</v>
      </c>
      <c r="O65" s="169" t="s">
        <v>104</v>
      </c>
      <c r="P65" s="171" t="s">
        <v>104</v>
      </c>
      <c r="Q65" s="167" t="s">
        <v>104</v>
      </c>
      <c r="R65" s="56" t="str">
        <f t="shared" si="5"/>
        <v>-</v>
      </c>
      <c r="T65" s="45" t="e">
        <f t="shared" si="0"/>
        <v>#VALUE!</v>
      </c>
      <c r="U65" s="45" t="b">
        <f t="shared" si="1"/>
        <v>1</v>
      </c>
      <c r="V65" s="45" t="e">
        <f t="shared" si="2"/>
        <v>#VALUE!</v>
      </c>
      <c r="W65" s="45" t="b">
        <f t="shared" si="3"/>
        <v>1</v>
      </c>
    </row>
    <row r="66" spans="2:23" s="45" customFormat="1" ht="12.75" thickBot="1">
      <c r="B66" s="100" t="s">
        <v>34</v>
      </c>
      <c r="C66" s="101"/>
      <c r="D66" s="101"/>
      <c r="E66" s="140">
        <v>38.6</v>
      </c>
      <c r="F66" s="141">
        <v>272919</v>
      </c>
      <c r="G66" s="239">
        <v>145</v>
      </c>
      <c r="H66" s="141">
        <v>623453</v>
      </c>
      <c r="I66" s="142">
        <v>2.28</v>
      </c>
      <c r="J66" s="172">
        <v>669275</v>
      </c>
      <c r="K66" s="121">
        <f t="shared" si="4"/>
        <v>-6.85</v>
      </c>
      <c r="L66" s="173">
        <v>38.6</v>
      </c>
      <c r="M66" s="174">
        <v>272731</v>
      </c>
      <c r="N66" s="175">
        <v>144</v>
      </c>
      <c r="O66" s="174">
        <v>521946</v>
      </c>
      <c r="P66" s="176">
        <v>1.91</v>
      </c>
      <c r="Q66" s="172">
        <v>597605</v>
      </c>
      <c r="R66" s="57">
        <f t="shared" si="5"/>
        <v>-12.66</v>
      </c>
      <c r="T66" s="45">
        <f t="shared" si="0"/>
        <v>-6.85</v>
      </c>
      <c r="U66" s="45" t="b">
        <f t="shared" si="1"/>
        <v>0</v>
      </c>
      <c r="V66" s="45">
        <f t="shared" si="2"/>
        <v>-12.66</v>
      </c>
      <c r="W66" s="45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1" sqref="A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141</v>
      </c>
    </row>
    <row r="2" spans="1:15" ht="14.25" thickBot="1">
      <c r="A2" s="265" t="s">
        <v>43</v>
      </c>
      <c r="B2" s="268" t="s">
        <v>44</v>
      </c>
      <c r="C2" s="269"/>
      <c r="D2" s="269"/>
      <c r="E2" s="269"/>
      <c r="F2" s="269"/>
      <c r="G2" s="270"/>
      <c r="H2" s="271"/>
      <c r="I2" s="269" t="s">
        <v>36</v>
      </c>
      <c r="J2" s="269"/>
      <c r="K2" s="269"/>
      <c r="L2" s="269"/>
      <c r="M2" s="269"/>
      <c r="N2" s="270"/>
      <c r="O2" s="271"/>
    </row>
    <row r="3" spans="1:15" ht="13.5">
      <c r="A3" s="266"/>
      <c r="B3" s="31"/>
      <c r="C3" s="32"/>
      <c r="D3" s="32"/>
      <c r="E3" s="32"/>
      <c r="F3" s="32"/>
      <c r="G3" s="272" t="s">
        <v>48</v>
      </c>
      <c r="H3" s="273"/>
      <c r="I3" s="32"/>
      <c r="J3" s="32"/>
      <c r="K3" s="32"/>
      <c r="L3" s="32"/>
      <c r="M3" s="32"/>
      <c r="N3" s="274" t="s">
        <v>48</v>
      </c>
      <c r="O3" s="275"/>
    </row>
    <row r="4" spans="1:15" ht="52.5" customHeight="1" thickBot="1">
      <c r="A4" s="267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94</v>
      </c>
      <c r="N4" s="35" t="s">
        <v>54</v>
      </c>
      <c r="O4" s="37" t="s">
        <v>52</v>
      </c>
    </row>
    <row r="5" spans="1:15" ht="13.5">
      <c r="A5" s="289" t="s">
        <v>55</v>
      </c>
      <c r="B5" s="290">
        <v>37.9</v>
      </c>
      <c r="C5" s="291">
        <v>271770</v>
      </c>
      <c r="D5" s="291">
        <v>97</v>
      </c>
      <c r="E5" s="291">
        <v>703921</v>
      </c>
      <c r="F5" s="292">
        <v>2.5901350406593813</v>
      </c>
      <c r="G5" s="293">
        <v>700744</v>
      </c>
      <c r="H5" s="294">
        <f aca="true" t="shared" si="0" ref="H5:H13">ROUND((E5-G5)/G5*100,2)</f>
        <v>0.45</v>
      </c>
      <c r="I5" s="295" t="s">
        <v>104</v>
      </c>
      <c r="J5" s="296" t="s">
        <v>104</v>
      </c>
      <c r="K5" s="297">
        <v>94</v>
      </c>
      <c r="L5" s="291">
        <v>604634</v>
      </c>
      <c r="M5" s="298">
        <v>2.224800382676528</v>
      </c>
      <c r="N5" s="293">
        <v>575517</v>
      </c>
      <c r="O5" s="299">
        <f aca="true" t="shared" si="1" ref="O5:O13">ROUND((L5-N5)/N5*100,2)</f>
        <v>5.06</v>
      </c>
    </row>
    <row r="6" spans="1:15" ht="13.5">
      <c r="A6" s="38" t="s">
        <v>56</v>
      </c>
      <c r="B6" s="180">
        <v>37.8</v>
      </c>
      <c r="C6" s="181">
        <v>268644</v>
      </c>
      <c r="D6" s="181">
        <v>97</v>
      </c>
      <c r="E6" s="181">
        <v>674455</v>
      </c>
      <c r="F6" s="182">
        <v>2.51</v>
      </c>
      <c r="G6" s="183">
        <v>703921</v>
      </c>
      <c r="H6" s="184">
        <f t="shared" si="0"/>
        <v>-4.19</v>
      </c>
      <c r="I6" s="185" t="s">
        <v>104</v>
      </c>
      <c r="J6" s="186" t="s">
        <v>104</v>
      </c>
      <c r="K6" s="187">
        <v>94</v>
      </c>
      <c r="L6" s="181">
        <v>576700</v>
      </c>
      <c r="M6" s="188">
        <v>2.15</v>
      </c>
      <c r="N6" s="183">
        <v>604634</v>
      </c>
      <c r="O6" s="189">
        <f t="shared" si="1"/>
        <v>-4.62</v>
      </c>
    </row>
    <row r="7" spans="1:15" ht="13.5">
      <c r="A7" s="38" t="s">
        <v>57</v>
      </c>
      <c r="B7" s="180">
        <v>38.1</v>
      </c>
      <c r="C7" s="181">
        <v>266420</v>
      </c>
      <c r="D7" s="181">
        <v>99</v>
      </c>
      <c r="E7" s="181">
        <v>624339</v>
      </c>
      <c r="F7" s="182">
        <v>2.34</v>
      </c>
      <c r="G7" s="183">
        <v>674455</v>
      </c>
      <c r="H7" s="184">
        <f t="shared" si="0"/>
        <v>-7.43</v>
      </c>
      <c r="I7" s="185" t="s">
        <v>104</v>
      </c>
      <c r="J7" s="186" t="s">
        <v>104</v>
      </c>
      <c r="K7" s="187">
        <v>96</v>
      </c>
      <c r="L7" s="181">
        <v>528892</v>
      </c>
      <c r="M7" s="188">
        <v>1.99</v>
      </c>
      <c r="N7" s="183">
        <v>576700</v>
      </c>
      <c r="O7" s="189">
        <f t="shared" si="1"/>
        <v>-8.29</v>
      </c>
    </row>
    <row r="8" spans="1:15" ht="13.5">
      <c r="A8" s="38" t="s">
        <v>58</v>
      </c>
      <c r="B8" s="190">
        <v>38.7</v>
      </c>
      <c r="C8" s="191">
        <v>267486</v>
      </c>
      <c r="D8" s="192">
        <v>106</v>
      </c>
      <c r="E8" s="191">
        <v>617909</v>
      </c>
      <c r="F8" s="193">
        <v>2.31</v>
      </c>
      <c r="G8" s="194">
        <v>624339</v>
      </c>
      <c r="H8" s="195">
        <f t="shared" si="0"/>
        <v>-1.03</v>
      </c>
      <c r="I8" s="196" t="s">
        <v>104</v>
      </c>
      <c r="J8" s="197" t="s">
        <v>104</v>
      </c>
      <c r="K8" s="198">
        <v>102</v>
      </c>
      <c r="L8" s="191">
        <v>523576</v>
      </c>
      <c r="M8" s="199">
        <v>1.96</v>
      </c>
      <c r="N8" s="194">
        <v>528892</v>
      </c>
      <c r="O8" s="189">
        <f t="shared" si="1"/>
        <v>-1.01</v>
      </c>
    </row>
    <row r="9" spans="1:15" ht="13.5">
      <c r="A9" s="38" t="s">
        <v>59</v>
      </c>
      <c r="B9" s="180">
        <v>38.5</v>
      </c>
      <c r="C9" s="181">
        <v>267764</v>
      </c>
      <c r="D9" s="181">
        <v>125</v>
      </c>
      <c r="E9" s="181">
        <v>649473</v>
      </c>
      <c r="F9" s="193">
        <v>2.43</v>
      </c>
      <c r="G9" s="194">
        <v>617909</v>
      </c>
      <c r="H9" s="184">
        <f t="shared" si="0"/>
        <v>5.11</v>
      </c>
      <c r="I9" s="196" t="s">
        <v>104</v>
      </c>
      <c r="J9" s="197" t="s">
        <v>104</v>
      </c>
      <c r="K9" s="198">
        <v>124</v>
      </c>
      <c r="L9" s="191">
        <v>571390</v>
      </c>
      <c r="M9" s="199">
        <v>2.13</v>
      </c>
      <c r="N9" s="194">
        <v>523576</v>
      </c>
      <c r="O9" s="189">
        <f t="shared" si="1"/>
        <v>9.13</v>
      </c>
    </row>
    <row r="10" spans="1:15" ht="13.5">
      <c r="A10" s="38" t="s">
        <v>152</v>
      </c>
      <c r="B10" s="180">
        <v>38.8</v>
      </c>
      <c r="C10" s="181">
        <v>273888</v>
      </c>
      <c r="D10" s="181">
        <v>130</v>
      </c>
      <c r="E10" s="181">
        <v>649175</v>
      </c>
      <c r="F10" s="182">
        <v>2.37</v>
      </c>
      <c r="G10" s="183">
        <v>649473</v>
      </c>
      <c r="H10" s="184">
        <f t="shared" si="0"/>
        <v>-0.05</v>
      </c>
      <c r="I10" s="185" t="s">
        <v>104</v>
      </c>
      <c r="J10" s="186" t="s">
        <v>104</v>
      </c>
      <c r="K10" s="187">
        <v>130</v>
      </c>
      <c r="L10" s="181">
        <v>575039</v>
      </c>
      <c r="M10" s="188">
        <v>2.1</v>
      </c>
      <c r="N10" s="183">
        <v>571390</v>
      </c>
      <c r="O10" s="189">
        <f t="shared" si="1"/>
        <v>0.64</v>
      </c>
    </row>
    <row r="11" spans="1:15" ht="13.5">
      <c r="A11" s="38" t="s">
        <v>153</v>
      </c>
      <c r="B11" s="200">
        <v>38.4</v>
      </c>
      <c r="C11" s="181">
        <v>272748</v>
      </c>
      <c r="D11" s="181">
        <v>138</v>
      </c>
      <c r="E11" s="181">
        <v>656748</v>
      </c>
      <c r="F11" s="182">
        <v>2.41</v>
      </c>
      <c r="G11" s="183">
        <v>649175</v>
      </c>
      <c r="H11" s="184">
        <f t="shared" si="0"/>
        <v>1.17</v>
      </c>
      <c r="I11" s="201">
        <v>38.4</v>
      </c>
      <c r="J11" s="202">
        <v>272748</v>
      </c>
      <c r="K11" s="203">
        <v>138</v>
      </c>
      <c r="L11" s="181">
        <v>574205</v>
      </c>
      <c r="M11" s="188">
        <v>2.11</v>
      </c>
      <c r="N11" s="183">
        <v>575039</v>
      </c>
      <c r="O11" s="189">
        <f t="shared" si="1"/>
        <v>-0.15</v>
      </c>
    </row>
    <row r="12" spans="1:15" ht="13.5">
      <c r="A12" s="38" t="s">
        <v>154</v>
      </c>
      <c r="B12" s="300">
        <v>38.8</v>
      </c>
      <c r="C12" s="301">
        <v>275035</v>
      </c>
      <c r="D12" s="301">
        <v>143</v>
      </c>
      <c r="E12" s="301">
        <v>681507</v>
      </c>
      <c r="F12" s="302">
        <v>2.48</v>
      </c>
      <c r="G12" s="303">
        <v>656748</v>
      </c>
      <c r="H12" s="304">
        <f t="shared" si="0"/>
        <v>3.77</v>
      </c>
      <c r="I12" s="305">
        <v>38.8</v>
      </c>
      <c r="J12" s="306">
        <v>275035</v>
      </c>
      <c r="K12" s="307">
        <v>143</v>
      </c>
      <c r="L12" s="301">
        <v>603402</v>
      </c>
      <c r="M12" s="308">
        <v>2.19</v>
      </c>
      <c r="N12" s="303">
        <v>574205</v>
      </c>
      <c r="O12" s="309">
        <f t="shared" si="1"/>
        <v>5.08</v>
      </c>
    </row>
    <row r="13" spans="1:15" ht="14.25" thickBot="1">
      <c r="A13" s="113" t="s">
        <v>155</v>
      </c>
      <c r="B13" s="214">
        <v>38.6</v>
      </c>
      <c r="C13" s="215">
        <v>273410</v>
      </c>
      <c r="D13" s="215">
        <v>145</v>
      </c>
      <c r="E13" s="215">
        <v>669275</v>
      </c>
      <c r="F13" s="216">
        <v>2.45</v>
      </c>
      <c r="G13" s="217">
        <v>681507</v>
      </c>
      <c r="H13" s="218">
        <f t="shared" si="0"/>
        <v>-1.79</v>
      </c>
      <c r="I13" s="219">
        <v>38.5</v>
      </c>
      <c r="J13" s="220">
        <v>272938</v>
      </c>
      <c r="K13" s="221">
        <v>143</v>
      </c>
      <c r="L13" s="215">
        <v>597605</v>
      </c>
      <c r="M13" s="222">
        <v>2.19</v>
      </c>
      <c r="N13" s="217">
        <v>603402</v>
      </c>
      <c r="O13" s="223">
        <f t="shared" si="1"/>
        <v>-0.96</v>
      </c>
    </row>
    <row r="14" spans="1:15" ht="13.5">
      <c r="A14" s="64" t="s">
        <v>135</v>
      </c>
      <c r="B14" s="224">
        <v>38.6</v>
      </c>
      <c r="C14" s="179">
        <v>272919</v>
      </c>
      <c r="D14" s="179">
        <v>145</v>
      </c>
      <c r="E14" s="179">
        <v>623453</v>
      </c>
      <c r="F14" s="178">
        <v>2.28</v>
      </c>
      <c r="G14" s="225">
        <v>669275</v>
      </c>
      <c r="H14" s="114">
        <f>ROUND((E14-G14)/G14*100,2)</f>
        <v>-6.85</v>
      </c>
      <c r="I14" s="177">
        <v>38.6</v>
      </c>
      <c r="J14" s="179">
        <v>272731</v>
      </c>
      <c r="K14" s="179">
        <v>144</v>
      </c>
      <c r="L14" s="179">
        <v>521946</v>
      </c>
      <c r="M14" s="178">
        <v>1.91</v>
      </c>
      <c r="N14" s="225">
        <v>597605</v>
      </c>
      <c r="O14" s="115">
        <f>ROUND((L14-N14)/N14*100,2)</f>
        <v>-12.66</v>
      </c>
    </row>
    <row r="15" spans="1:15" ht="14.25" thickBot="1">
      <c r="A15" s="65" t="s">
        <v>136</v>
      </c>
      <c r="B15" s="226">
        <v>38.6</v>
      </c>
      <c r="C15" s="227">
        <v>273410</v>
      </c>
      <c r="D15" s="227">
        <v>145</v>
      </c>
      <c r="E15" s="227">
        <v>669275</v>
      </c>
      <c r="F15" s="228">
        <v>2.45</v>
      </c>
      <c r="G15" s="217">
        <v>681507</v>
      </c>
      <c r="H15" s="218">
        <f>ROUND((E15-G15)/G15*100,2)</f>
        <v>-1.79</v>
      </c>
      <c r="I15" s="229">
        <v>38.5</v>
      </c>
      <c r="J15" s="230">
        <v>272938</v>
      </c>
      <c r="K15" s="231">
        <v>143</v>
      </c>
      <c r="L15" s="227">
        <v>597605</v>
      </c>
      <c r="M15" s="232">
        <v>2.19</v>
      </c>
      <c r="N15" s="217">
        <v>603402</v>
      </c>
      <c r="O15" s="223">
        <f>ROUND((L15-N15)/N15*100,2)</f>
        <v>-0.96</v>
      </c>
    </row>
    <row r="16" spans="1:15" ht="14.25" thickBot="1">
      <c r="A16" s="40" t="s">
        <v>60</v>
      </c>
      <c r="B16" s="41">
        <f aca="true" t="shared" si="2" ref="B16:O16">B14-B15</f>
        <v>0</v>
      </c>
      <c r="C16" s="42">
        <f t="shared" si="2"/>
        <v>-491</v>
      </c>
      <c r="D16" s="61">
        <f t="shared" si="2"/>
        <v>0</v>
      </c>
      <c r="E16" s="42">
        <f t="shared" si="2"/>
        <v>-45822</v>
      </c>
      <c r="F16" s="39">
        <f t="shared" si="2"/>
        <v>-0.17000000000000037</v>
      </c>
      <c r="G16" s="62">
        <f t="shared" si="2"/>
        <v>-12232</v>
      </c>
      <c r="H16" s="43">
        <f t="shared" si="2"/>
        <v>-5.06</v>
      </c>
      <c r="I16" s="44">
        <f t="shared" si="2"/>
        <v>0.10000000000000142</v>
      </c>
      <c r="J16" s="63">
        <f t="shared" si="2"/>
        <v>-207</v>
      </c>
      <c r="K16" s="61">
        <f t="shared" si="2"/>
        <v>1</v>
      </c>
      <c r="L16" s="42">
        <f t="shared" si="2"/>
        <v>-75659</v>
      </c>
      <c r="M16" s="39">
        <f t="shared" si="2"/>
        <v>-0.28</v>
      </c>
      <c r="N16" s="62">
        <f t="shared" si="2"/>
        <v>-5797</v>
      </c>
      <c r="O16" s="43">
        <f t="shared" si="2"/>
        <v>-11.7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76" t="s">
        <v>107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8"/>
    </row>
    <row r="27" spans="1:15" ht="13.5">
      <c r="A27" s="279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8"/>
    </row>
    <row r="28" spans="1:15" ht="29.25" customHeight="1">
      <c r="A28" s="280" t="s">
        <v>108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8"/>
    </row>
    <row r="29" spans="1:15" ht="19.5" customHeight="1">
      <c r="A29" s="280" t="s">
        <v>109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8"/>
    </row>
    <row r="30" spans="1:15" ht="25.5" customHeight="1">
      <c r="A30" s="276" t="s">
        <v>110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1:15" ht="39" customHeight="1">
      <c r="A31" s="76"/>
      <c r="B31" s="286" t="s">
        <v>111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107"/>
      <c r="O31" s="78"/>
    </row>
    <row r="32" spans="1:15" ht="24.75" customHeight="1">
      <c r="A32" s="76"/>
      <c r="B32" s="96" t="s">
        <v>112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113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114</v>
      </c>
      <c r="B34" s="96" t="s">
        <v>115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116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76" t="s">
        <v>117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142</v>
      </c>
      <c r="B39" s="110"/>
      <c r="C39" s="110"/>
      <c r="D39" s="110"/>
      <c r="E39" s="110"/>
      <c r="F39" s="110" t="s">
        <v>143</v>
      </c>
      <c r="G39" s="85"/>
      <c r="H39" s="85"/>
      <c r="I39" s="81"/>
      <c r="J39" s="81"/>
      <c r="K39" s="81"/>
      <c r="L39" s="111"/>
      <c r="M39" s="111" t="s">
        <v>118</v>
      </c>
      <c r="N39" s="81"/>
      <c r="O39" s="82"/>
    </row>
    <row r="40" spans="1:15" ht="13.5">
      <c r="A40" s="109" t="s">
        <v>126</v>
      </c>
      <c r="B40" s="110"/>
      <c r="C40" s="110"/>
      <c r="D40" s="110"/>
      <c r="E40" s="110"/>
      <c r="F40" s="110" t="s">
        <v>130</v>
      </c>
      <c r="G40" s="85"/>
      <c r="H40" s="85"/>
      <c r="I40" s="81"/>
      <c r="J40" s="81"/>
      <c r="K40" s="81"/>
      <c r="L40" s="111"/>
      <c r="M40" s="81" t="s">
        <v>119</v>
      </c>
      <c r="N40" s="81"/>
      <c r="O40" s="82"/>
    </row>
    <row r="41" spans="1:15" ht="13.5">
      <c r="A41" s="109" t="s">
        <v>127</v>
      </c>
      <c r="B41" s="110"/>
      <c r="C41" s="110"/>
      <c r="D41" s="110"/>
      <c r="E41" s="110"/>
      <c r="F41" s="110" t="s">
        <v>131</v>
      </c>
      <c r="G41" s="85"/>
      <c r="H41" s="85"/>
      <c r="I41" s="81"/>
      <c r="J41" s="81"/>
      <c r="K41" s="81"/>
      <c r="L41" s="111"/>
      <c r="M41" s="111" t="s">
        <v>120</v>
      </c>
      <c r="N41" s="81"/>
      <c r="O41" s="82"/>
    </row>
    <row r="42" spans="1:15" ht="13.5">
      <c r="A42" s="109" t="s">
        <v>128</v>
      </c>
      <c r="B42" s="110"/>
      <c r="C42" s="110"/>
      <c r="D42" s="110"/>
      <c r="E42" s="110"/>
      <c r="F42" s="110" t="s">
        <v>132</v>
      </c>
      <c r="G42" s="85"/>
      <c r="H42" s="85"/>
      <c r="I42" s="81"/>
      <c r="J42" s="81"/>
      <c r="K42" s="81"/>
      <c r="L42" s="111"/>
      <c r="M42" s="111" t="s">
        <v>121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83" t="s">
        <v>122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5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123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87" t="s">
        <v>124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7:O47"/>
    <mergeCell ref="B31:M31"/>
    <mergeCell ref="A37:O37"/>
    <mergeCell ref="A50:M5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2" t="s">
        <v>156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2:18" ht="18.75">
      <c r="B3" s="262" t="s">
        <v>91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2:18" ht="12.75" thickBot="1">
      <c r="B4" s="263" t="s">
        <v>144</v>
      </c>
      <c r="C4" s="263"/>
      <c r="D4" s="263"/>
      <c r="E4" s="58"/>
      <c r="F4" s="58"/>
      <c r="G4" s="58"/>
      <c r="H4" s="58"/>
      <c r="I4" s="58"/>
      <c r="J4" s="58"/>
      <c r="K4" s="60"/>
      <c r="L4" s="58"/>
      <c r="M4" s="58"/>
      <c r="N4" s="58"/>
      <c r="O4" s="264" t="s">
        <v>157</v>
      </c>
      <c r="P4" s="264"/>
      <c r="Q4" s="264"/>
      <c r="R4" s="26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60" t="s">
        <v>48</v>
      </c>
      <c r="K6" s="261"/>
      <c r="L6" s="22"/>
      <c r="M6" s="22"/>
      <c r="N6" s="22"/>
      <c r="O6" s="22"/>
      <c r="P6" s="22"/>
      <c r="Q6" s="260" t="s">
        <v>48</v>
      </c>
      <c r="R6" s="261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5" customFormat="1" ht="12">
      <c r="B8" s="46"/>
      <c r="C8" s="258" t="s">
        <v>0</v>
      </c>
      <c r="D8" s="259"/>
      <c r="E8" s="122">
        <v>37.9</v>
      </c>
      <c r="F8" s="123">
        <v>275166</v>
      </c>
      <c r="G8" s="233">
        <v>65</v>
      </c>
      <c r="H8" s="123">
        <v>624024</v>
      </c>
      <c r="I8" s="124">
        <v>2.27</v>
      </c>
      <c r="J8" s="143">
        <v>694838</v>
      </c>
      <c r="K8" s="116">
        <f>IF(U8=TRUE,"-",ROUND((H8-J8)/J8*100,2))</f>
        <v>-10.19</v>
      </c>
      <c r="L8" s="144">
        <v>37.9</v>
      </c>
      <c r="M8" s="145">
        <v>275166</v>
      </c>
      <c r="N8" s="146">
        <v>65</v>
      </c>
      <c r="O8" s="145">
        <v>546938</v>
      </c>
      <c r="P8" s="147">
        <v>1.99</v>
      </c>
      <c r="Q8" s="143">
        <v>619069</v>
      </c>
      <c r="R8" s="47">
        <f>IF(W8=TRUE,"-",ROUND((O8-Q8)/Q8*100,2))</f>
        <v>-11.65</v>
      </c>
      <c r="T8" s="45">
        <f>ROUND((H8-J8)/J8*100,2)</f>
        <v>-10.19</v>
      </c>
      <c r="U8" s="45" t="b">
        <f>ISERROR(T8)</f>
        <v>0</v>
      </c>
      <c r="V8" s="45">
        <f>ROUND((O8-Q8)/Q8*100,2)</f>
        <v>-11.65</v>
      </c>
      <c r="W8" s="45" t="b">
        <f>ISERROR(V8)</f>
        <v>0</v>
      </c>
    </row>
    <row r="9" spans="2:23" s="45" customFormat="1" ht="12">
      <c r="B9" s="102"/>
      <c r="C9" s="48"/>
      <c r="D9" s="49" t="s">
        <v>98</v>
      </c>
      <c r="E9" s="125">
        <v>36.9</v>
      </c>
      <c r="F9" s="126">
        <v>288486</v>
      </c>
      <c r="G9" s="234">
        <v>11</v>
      </c>
      <c r="H9" s="126">
        <v>792726</v>
      </c>
      <c r="I9" s="127">
        <v>2.75</v>
      </c>
      <c r="J9" s="148">
        <v>872745</v>
      </c>
      <c r="K9" s="117">
        <f>IF(U9=TRUE,"-",ROUND((H9-J9)/J9*100,2))</f>
        <v>-9.17</v>
      </c>
      <c r="L9" s="149">
        <v>36.9</v>
      </c>
      <c r="M9" s="150">
        <v>288486</v>
      </c>
      <c r="N9" s="151">
        <v>11</v>
      </c>
      <c r="O9" s="150">
        <v>773676</v>
      </c>
      <c r="P9" s="152">
        <v>2.68</v>
      </c>
      <c r="Q9" s="148">
        <v>859698</v>
      </c>
      <c r="R9" s="50">
        <f>IF(W9=TRUE,"-",ROUND((O9-Q9)/Q9*100,2))</f>
        <v>-10.01</v>
      </c>
      <c r="T9" s="45">
        <f aca="true" t="shared" si="0" ref="T9:T66">ROUND((H9-J9)/J9*100,2)</f>
        <v>-9.17</v>
      </c>
      <c r="U9" s="45" t="b">
        <f aca="true" t="shared" si="1" ref="U9:U66">ISERROR(T9)</f>
        <v>0</v>
      </c>
      <c r="V9" s="45">
        <f aca="true" t="shared" si="2" ref="V9:V66">ROUND((O9-Q9)/Q9*100,2)</f>
        <v>-10.01</v>
      </c>
      <c r="W9" s="45" t="b">
        <f aca="true" t="shared" si="3" ref="W9:W66">ISERROR(V9)</f>
        <v>0</v>
      </c>
    </row>
    <row r="10" spans="2:23" s="45" customFormat="1" ht="12">
      <c r="B10" s="102"/>
      <c r="C10" s="48"/>
      <c r="D10" s="49" t="s">
        <v>72</v>
      </c>
      <c r="E10" s="125">
        <v>39.7</v>
      </c>
      <c r="F10" s="126">
        <v>273467</v>
      </c>
      <c r="G10" s="234" t="s">
        <v>145</v>
      </c>
      <c r="H10" s="126">
        <v>565479</v>
      </c>
      <c r="I10" s="127">
        <v>2.07</v>
      </c>
      <c r="J10" s="148">
        <v>630861</v>
      </c>
      <c r="K10" s="117">
        <f aca="true" t="shared" si="4" ref="K10:K66">IF(U10=TRUE,"-",ROUND((H10-J10)/J10*100,2))</f>
        <v>-10.36</v>
      </c>
      <c r="L10" s="149">
        <v>39.7</v>
      </c>
      <c r="M10" s="150">
        <v>273467</v>
      </c>
      <c r="N10" s="151" t="s">
        <v>145</v>
      </c>
      <c r="O10" s="150">
        <v>463442</v>
      </c>
      <c r="P10" s="152">
        <v>1.69</v>
      </c>
      <c r="Q10" s="148">
        <v>539540</v>
      </c>
      <c r="R10" s="50">
        <f aca="true" t="shared" si="5" ref="R10:R66">IF(W10=TRUE,"-",ROUND((O10-Q10)/Q10*100,2))</f>
        <v>-14.1</v>
      </c>
      <c r="T10" s="45">
        <f t="shared" si="0"/>
        <v>-10.36</v>
      </c>
      <c r="U10" s="45" t="b">
        <f t="shared" si="1"/>
        <v>0</v>
      </c>
      <c r="V10" s="45">
        <f t="shared" si="2"/>
        <v>-14.1</v>
      </c>
      <c r="W10" s="45" t="b">
        <f t="shared" si="3"/>
        <v>0</v>
      </c>
    </row>
    <row r="11" spans="2:23" s="45" customFormat="1" ht="12">
      <c r="B11" s="102"/>
      <c r="C11" s="48"/>
      <c r="D11" s="49" t="s">
        <v>99</v>
      </c>
      <c r="E11" s="125">
        <v>34.8</v>
      </c>
      <c r="F11" s="126">
        <v>241028</v>
      </c>
      <c r="G11" s="234" t="s">
        <v>145</v>
      </c>
      <c r="H11" s="126">
        <v>372968</v>
      </c>
      <c r="I11" s="127">
        <v>1.55</v>
      </c>
      <c r="J11" s="148">
        <v>484620</v>
      </c>
      <c r="K11" s="117">
        <f t="shared" si="4"/>
        <v>-23.04</v>
      </c>
      <c r="L11" s="149">
        <v>34.8</v>
      </c>
      <c r="M11" s="150">
        <v>241028</v>
      </c>
      <c r="N11" s="151" t="s">
        <v>145</v>
      </c>
      <c r="O11" s="150">
        <v>180300</v>
      </c>
      <c r="P11" s="152">
        <v>0.75</v>
      </c>
      <c r="Q11" s="148">
        <v>386750</v>
      </c>
      <c r="R11" s="50">
        <f t="shared" si="5"/>
        <v>-53.38</v>
      </c>
      <c r="T11" s="45">
        <f t="shared" si="0"/>
        <v>-23.04</v>
      </c>
      <c r="U11" s="45" t="b">
        <f t="shared" si="1"/>
        <v>0</v>
      </c>
      <c r="V11" s="45">
        <f t="shared" si="2"/>
        <v>-53.38</v>
      </c>
      <c r="W11" s="45" t="b">
        <f t="shared" si="3"/>
        <v>0</v>
      </c>
    </row>
    <row r="12" spans="2:23" s="45" customFormat="1" ht="12">
      <c r="B12" s="102"/>
      <c r="C12" s="48"/>
      <c r="D12" s="49" t="s">
        <v>78</v>
      </c>
      <c r="E12" s="125">
        <v>37.4</v>
      </c>
      <c r="F12" s="126">
        <v>262859</v>
      </c>
      <c r="G12" s="234">
        <v>8</v>
      </c>
      <c r="H12" s="126">
        <v>591261</v>
      </c>
      <c r="I12" s="127">
        <v>2.25</v>
      </c>
      <c r="J12" s="148">
        <v>681214</v>
      </c>
      <c r="K12" s="117">
        <f t="shared" si="4"/>
        <v>-13.2</v>
      </c>
      <c r="L12" s="149">
        <v>37.4</v>
      </c>
      <c r="M12" s="150">
        <v>262859</v>
      </c>
      <c r="N12" s="151">
        <v>8</v>
      </c>
      <c r="O12" s="150">
        <v>544568</v>
      </c>
      <c r="P12" s="152">
        <v>2.07</v>
      </c>
      <c r="Q12" s="148">
        <v>610707</v>
      </c>
      <c r="R12" s="50">
        <f t="shared" si="5"/>
        <v>-10.83</v>
      </c>
      <c r="T12" s="45">
        <f t="shared" si="0"/>
        <v>-13.2</v>
      </c>
      <c r="U12" s="45" t="b">
        <f t="shared" si="1"/>
        <v>0</v>
      </c>
      <c r="V12" s="45">
        <f t="shared" si="2"/>
        <v>-10.83</v>
      </c>
      <c r="W12" s="45" t="b">
        <f t="shared" si="3"/>
        <v>0</v>
      </c>
    </row>
    <row r="13" spans="2:23" s="45" customFormat="1" ht="12">
      <c r="B13" s="102"/>
      <c r="C13" s="48"/>
      <c r="D13" s="49" t="s">
        <v>89</v>
      </c>
      <c r="E13" s="125">
        <v>43.5</v>
      </c>
      <c r="F13" s="126">
        <v>246534</v>
      </c>
      <c r="G13" s="234" t="s">
        <v>146</v>
      </c>
      <c r="H13" s="126">
        <v>335883</v>
      </c>
      <c r="I13" s="127">
        <v>1.36</v>
      </c>
      <c r="J13" s="148">
        <v>307083</v>
      </c>
      <c r="K13" s="117">
        <f t="shared" si="4"/>
        <v>9.38</v>
      </c>
      <c r="L13" s="149">
        <v>43.5</v>
      </c>
      <c r="M13" s="150">
        <v>246534</v>
      </c>
      <c r="N13" s="151" t="s">
        <v>146</v>
      </c>
      <c r="O13" s="150">
        <v>284827</v>
      </c>
      <c r="P13" s="152">
        <v>1.16</v>
      </c>
      <c r="Q13" s="148">
        <v>307083</v>
      </c>
      <c r="R13" s="50">
        <f t="shared" si="5"/>
        <v>-7.25</v>
      </c>
      <c r="T13" s="45">
        <f t="shared" si="0"/>
        <v>9.38</v>
      </c>
      <c r="U13" s="45" t="b">
        <f t="shared" si="1"/>
        <v>0</v>
      </c>
      <c r="V13" s="45">
        <f t="shared" si="2"/>
        <v>-7.25</v>
      </c>
      <c r="W13" s="45" t="b">
        <f t="shared" si="3"/>
        <v>0</v>
      </c>
    </row>
    <row r="14" spans="2:23" s="45" customFormat="1" ht="12">
      <c r="B14" s="102"/>
      <c r="C14" s="48"/>
      <c r="D14" s="49" t="s">
        <v>1</v>
      </c>
      <c r="E14" s="125">
        <v>36.7</v>
      </c>
      <c r="F14" s="126">
        <v>282514</v>
      </c>
      <c r="G14" s="234">
        <v>10</v>
      </c>
      <c r="H14" s="126">
        <v>687803</v>
      </c>
      <c r="I14" s="127">
        <v>2.43</v>
      </c>
      <c r="J14" s="148">
        <v>762638</v>
      </c>
      <c r="K14" s="117">
        <f t="shared" si="4"/>
        <v>-9.81</v>
      </c>
      <c r="L14" s="149">
        <v>36.7</v>
      </c>
      <c r="M14" s="150">
        <v>282514</v>
      </c>
      <c r="N14" s="151">
        <v>10</v>
      </c>
      <c r="O14" s="150">
        <v>626891</v>
      </c>
      <c r="P14" s="152">
        <v>2.22</v>
      </c>
      <c r="Q14" s="148">
        <v>695263</v>
      </c>
      <c r="R14" s="50">
        <f t="shared" si="5"/>
        <v>-9.83</v>
      </c>
      <c r="T14" s="45">
        <f t="shared" si="0"/>
        <v>-9.81</v>
      </c>
      <c r="U14" s="45" t="b">
        <f t="shared" si="1"/>
        <v>0</v>
      </c>
      <c r="V14" s="45">
        <f t="shared" si="2"/>
        <v>-9.83</v>
      </c>
      <c r="W14" s="45" t="b">
        <f t="shared" si="3"/>
        <v>0</v>
      </c>
    </row>
    <row r="15" spans="2:23" s="45" customFormat="1" ht="12">
      <c r="B15" s="99"/>
      <c r="C15" s="48"/>
      <c r="D15" s="49" t="s">
        <v>100</v>
      </c>
      <c r="E15" s="125" t="s">
        <v>104</v>
      </c>
      <c r="F15" s="126" t="s">
        <v>104</v>
      </c>
      <c r="G15" s="234" t="s">
        <v>104</v>
      </c>
      <c r="H15" s="126" t="s">
        <v>104</v>
      </c>
      <c r="I15" s="127" t="s">
        <v>104</v>
      </c>
      <c r="J15" s="148" t="s">
        <v>104</v>
      </c>
      <c r="K15" s="117" t="str">
        <f t="shared" si="4"/>
        <v>-</v>
      </c>
      <c r="L15" s="149" t="s">
        <v>104</v>
      </c>
      <c r="M15" s="150" t="s">
        <v>104</v>
      </c>
      <c r="N15" s="151" t="s">
        <v>104</v>
      </c>
      <c r="O15" s="150" t="s">
        <v>104</v>
      </c>
      <c r="P15" s="152" t="s">
        <v>104</v>
      </c>
      <c r="Q15" s="148" t="s">
        <v>104</v>
      </c>
      <c r="R15" s="50" t="str">
        <f t="shared" si="5"/>
        <v>-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99"/>
      <c r="C16" s="48"/>
      <c r="D16" s="49" t="s">
        <v>2</v>
      </c>
      <c r="E16" s="125" t="s">
        <v>104</v>
      </c>
      <c r="F16" s="126" t="s">
        <v>104</v>
      </c>
      <c r="G16" s="234" t="s">
        <v>104</v>
      </c>
      <c r="H16" s="126" t="s">
        <v>104</v>
      </c>
      <c r="I16" s="127" t="s">
        <v>104</v>
      </c>
      <c r="J16" s="148">
        <v>770000</v>
      </c>
      <c r="K16" s="117" t="str">
        <f t="shared" si="4"/>
        <v>-</v>
      </c>
      <c r="L16" s="149" t="s">
        <v>104</v>
      </c>
      <c r="M16" s="150" t="s">
        <v>104</v>
      </c>
      <c r="N16" s="151" t="s">
        <v>104</v>
      </c>
      <c r="O16" s="150" t="s">
        <v>104</v>
      </c>
      <c r="P16" s="152" t="s">
        <v>104</v>
      </c>
      <c r="Q16" s="148">
        <v>770000</v>
      </c>
      <c r="R16" s="50" t="str">
        <f t="shared" si="5"/>
        <v>-</v>
      </c>
      <c r="T16" s="45" t="e">
        <f t="shared" si="0"/>
        <v>#VALUE!</v>
      </c>
      <c r="U16" s="45" t="b">
        <f t="shared" si="1"/>
        <v>1</v>
      </c>
      <c r="V16" s="45" t="e">
        <f t="shared" si="2"/>
        <v>#VALUE!</v>
      </c>
      <c r="W16" s="45" t="b">
        <f t="shared" si="3"/>
        <v>1</v>
      </c>
    </row>
    <row r="17" spans="2:23" s="45" customFormat="1" ht="12">
      <c r="B17" s="99"/>
      <c r="C17" s="48"/>
      <c r="D17" s="49" t="s">
        <v>79</v>
      </c>
      <c r="E17" s="125">
        <v>35.1</v>
      </c>
      <c r="F17" s="126">
        <v>268494</v>
      </c>
      <c r="G17" s="234" t="s">
        <v>147</v>
      </c>
      <c r="H17" s="126">
        <v>596000</v>
      </c>
      <c r="I17" s="127">
        <v>2.22</v>
      </c>
      <c r="J17" s="148">
        <v>627500</v>
      </c>
      <c r="K17" s="117">
        <f t="shared" si="4"/>
        <v>-5.02</v>
      </c>
      <c r="L17" s="149">
        <v>35.1</v>
      </c>
      <c r="M17" s="150">
        <v>268494</v>
      </c>
      <c r="N17" s="151" t="s">
        <v>147</v>
      </c>
      <c r="O17" s="150">
        <v>535000</v>
      </c>
      <c r="P17" s="152">
        <v>1.99</v>
      </c>
      <c r="Q17" s="148">
        <v>607500</v>
      </c>
      <c r="R17" s="50">
        <f t="shared" si="5"/>
        <v>-11.93</v>
      </c>
      <c r="T17" s="45">
        <f t="shared" si="0"/>
        <v>-5.02</v>
      </c>
      <c r="U17" s="45" t="b">
        <f t="shared" si="1"/>
        <v>0</v>
      </c>
      <c r="V17" s="45">
        <f t="shared" si="2"/>
        <v>-11.93</v>
      </c>
      <c r="W17" s="45" t="b">
        <f t="shared" si="3"/>
        <v>0</v>
      </c>
    </row>
    <row r="18" spans="2:23" s="45" customFormat="1" ht="12">
      <c r="B18" s="99"/>
      <c r="C18" s="48"/>
      <c r="D18" s="49" t="s">
        <v>80</v>
      </c>
      <c r="E18" s="125">
        <v>38.3</v>
      </c>
      <c r="F18" s="126">
        <v>274220</v>
      </c>
      <c r="G18" s="234" t="s">
        <v>137</v>
      </c>
      <c r="H18" s="126">
        <v>683991</v>
      </c>
      <c r="I18" s="127">
        <v>2.49</v>
      </c>
      <c r="J18" s="148">
        <v>763300</v>
      </c>
      <c r="K18" s="117">
        <f t="shared" si="4"/>
        <v>-10.39</v>
      </c>
      <c r="L18" s="149">
        <v>38.3</v>
      </c>
      <c r="M18" s="150">
        <v>274220</v>
      </c>
      <c r="N18" s="151" t="s">
        <v>137</v>
      </c>
      <c r="O18" s="150">
        <v>628550</v>
      </c>
      <c r="P18" s="152">
        <v>2.29</v>
      </c>
      <c r="Q18" s="148">
        <v>710150</v>
      </c>
      <c r="R18" s="50">
        <f t="shared" si="5"/>
        <v>-11.49</v>
      </c>
      <c r="T18" s="45">
        <f t="shared" si="0"/>
        <v>-10.39</v>
      </c>
      <c r="U18" s="45" t="b">
        <f t="shared" si="1"/>
        <v>0</v>
      </c>
      <c r="V18" s="45">
        <f t="shared" si="2"/>
        <v>-11.49</v>
      </c>
      <c r="W18" s="45" t="b">
        <f t="shared" si="3"/>
        <v>0</v>
      </c>
    </row>
    <row r="19" spans="2:23" s="45" customFormat="1" ht="12">
      <c r="B19" s="99"/>
      <c r="C19" s="48"/>
      <c r="D19" s="49" t="s">
        <v>3</v>
      </c>
      <c r="E19" s="125">
        <v>37.9</v>
      </c>
      <c r="F19" s="126">
        <v>250700</v>
      </c>
      <c r="G19" s="234" t="s">
        <v>137</v>
      </c>
      <c r="H19" s="126">
        <v>500000</v>
      </c>
      <c r="I19" s="127">
        <v>1.99</v>
      </c>
      <c r="J19" s="148">
        <v>650000</v>
      </c>
      <c r="K19" s="117">
        <f t="shared" si="4"/>
        <v>-23.08</v>
      </c>
      <c r="L19" s="149">
        <v>37.9</v>
      </c>
      <c r="M19" s="150">
        <v>250700</v>
      </c>
      <c r="N19" s="151" t="s">
        <v>137</v>
      </c>
      <c r="O19" s="150">
        <v>300000</v>
      </c>
      <c r="P19" s="152">
        <v>1.2</v>
      </c>
      <c r="Q19" s="148">
        <v>438000</v>
      </c>
      <c r="R19" s="50">
        <f t="shared" si="5"/>
        <v>-31.51</v>
      </c>
      <c r="T19" s="45">
        <f t="shared" si="0"/>
        <v>-23.08</v>
      </c>
      <c r="U19" s="45" t="b">
        <f t="shared" si="1"/>
        <v>0</v>
      </c>
      <c r="V19" s="45">
        <f t="shared" si="2"/>
        <v>-31.51</v>
      </c>
      <c r="W19" s="45" t="b">
        <f t="shared" si="3"/>
        <v>0</v>
      </c>
    </row>
    <row r="20" spans="2:23" s="45" customFormat="1" ht="12">
      <c r="B20" s="99" t="s">
        <v>4</v>
      </c>
      <c r="C20" s="48"/>
      <c r="D20" s="49" t="s">
        <v>5</v>
      </c>
      <c r="E20" s="125">
        <v>37.4</v>
      </c>
      <c r="F20" s="126">
        <v>266928</v>
      </c>
      <c r="G20" s="234" t="s">
        <v>137</v>
      </c>
      <c r="H20" s="126">
        <v>549025</v>
      </c>
      <c r="I20" s="127">
        <v>2.06</v>
      </c>
      <c r="J20" s="148">
        <v>731679</v>
      </c>
      <c r="K20" s="117">
        <f t="shared" si="4"/>
        <v>-24.96</v>
      </c>
      <c r="L20" s="149">
        <v>37.4</v>
      </c>
      <c r="M20" s="150">
        <v>266928</v>
      </c>
      <c r="N20" s="151" t="s">
        <v>137</v>
      </c>
      <c r="O20" s="150">
        <v>394869</v>
      </c>
      <c r="P20" s="152">
        <v>1.48</v>
      </c>
      <c r="Q20" s="148">
        <v>654210</v>
      </c>
      <c r="R20" s="50">
        <f t="shared" si="5"/>
        <v>-39.64</v>
      </c>
      <c r="T20" s="45">
        <f t="shared" si="0"/>
        <v>-24.96</v>
      </c>
      <c r="U20" s="45" t="b">
        <f t="shared" si="1"/>
        <v>0</v>
      </c>
      <c r="V20" s="45">
        <f t="shared" si="2"/>
        <v>-39.64</v>
      </c>
      <c r="W20" s="45" t="b">
        <f t="shared" si="3"/>
        <v>0</v>
      </c>
    </row>
    <row r="21" spans="2:23" s="45" customFormat="1" ht="12">
      <c r="B21" s="99"/>
      <c r="C21" s="48"/>
      <c r="D21" s="49" t="s">
        <v>6</v>
      </c>
      <c r="E21" s="125">
        <v>43.3</v>
      </c>
      <c r="F21" s="126">
        <v>322660</v>
      </c>
      <c r="G21" s="234" t="s">
        <v>137</v>
      </c>
      <c r="H21" s="126">
        <v>727988</v>
      </c>
      <c r="I21" s="127">
        <v>2.26</v>
      </c>
      <c r="J21" s="148">
        <v>701355</v>
      </c>
      <c r="K21" s="117">
        <f t="shared" si="4"/>
        <v>3.8</v>
      </c>
      <c r="L21" s="149">
        <v>43.3</v>
      </c>
      <c r="M21" s="150">
        <v>322660</v>
      </c>
      <c r="N21" s="151" t="s">
        <v>137</v>
      </c>
      <c r="O21" s="150">
        <v>675695</v>
      </c>
      <c r="P21" s="152">
        <v>2.09</v>
      </c>
      <c r="Q21" s="148">
        <v>662081</v>
      </c>
      <c r="R21" s="50">
        <f t="shared" si="5"/>
        <v>2.06</v>
      </c>
      <c r="T21" s="45">
        <f t="shared" si="0"/>
        <v>3.8</v>
      </c>
      <c r="U21" s="45" t="b">
        <f t="shared" si="1"/>
        <v>0</v>
      </c>
      <c r="V21" s="45">
        <f t="shared" si="2"/>
        <v>2.06</v>
      </c>
      <c r="W21" s="45" t="b">
        <f t="shared" si="3"/>
        <v>0</v>
      </c>
    </row>
    <row r="22" spans="2:23" s="45" customFormat="1" ht="12">
      <c r="B22" s="99"/>
      <c r="C22" s="48"/>
      <c r="D22" s="49" t="s">
        <v>101</v>
      </c>
      <c r="E22" s="125">
        <v>38.1</v>
      </c>
      <c r="F22" s="126">
        <v>276346</v>
      </c>
      <c r="G22" s="234">
        <v>8</v>
      </c>
      <c r="H22" s="126">
        <v>536953</v>
      </c>
      <c r="I22" s="127">
        <v>1.94</v>
      </c>
      <c r="J22" s="148">
        <v>670806</v>
      </c>
      <c r="K22" s="117">
        <f t="shared" si="4"/>
        <v>-19.95</v>
      </c>
      <c r="L22" s="149">
        <v>38.1</v>
      </c>
      <c r="M22" s="150">
        <v>276346</v>
      </c>
      <c r="N22" s="151">
        <v>8</v>
      </c>
      <c r="O22" s="150">
        <v>377735</v>
      </c>
      <c r="P22" s="152">
        <v>1.37</v>
      </c>
      <c r="Q22" s="148">
        <v>484923</v>
      </c>
      <c r="R22" s="50">
        <f t="shared" si="5"/>
        <v>-22.1</v>
      </c>
      <c r="T22" s="45">
        <f t="shared" si="0"/>
        <v>-19.95</v>
      </c>
      <c r="U22" s="45" t="b">
        <f t="shared" si="1"/>
        <v>0</v>
      </c>
      <c r="V22" s="45">
        <f t="shared" si="2"/>
        <v>-22.1</v>
      </c>
      <c r="W22" s="45" t="b">
        <f t="shared" si="3"/>
        <v>0</v>
      </c>
    </row>
    <row r="23" spans="2:23" s="45" customFormat="1" ht="12">
      <c r="B23" s="99"/>
      <c r="C23" s="48"/>
      <c r="D23" s="49" t="s">
        <v>75</v>
      </c>
      <c r="E23" s="125">
        <v>38.2</v>
      </c>
      <c r="F23" s="126">
        <v>322380</v>
      </c>
      <c r="G23" s="234" t="s">
        <v>137</v>
      </c>
      <c r="H23" s="126">
        <v>741474</v>
      </c>
      <c r="I23" s="127">
        <v>2.3</v>
      </c>
      <c r="J23" s="148">
        <v>839049</v>
      </c>
      <c r="K23" s="117">
        <f t="shared" si="4"/>
        <v>-11.63</v>
      </c>
      <c r="L23" s="149">
        <v>38.2</v>
      </c>
      <c r="M23" s="150">
        <v>322380</v>
      </c>
      <c r="N23" s="151" t="s">
        <v>137</v>
      </c>
      <c r="O23" s="150">
        <v>644760</v>
      </c>
      <c r="P23" s="152">
        <v>2</v>
      </c>
      <c r="Q23" s="148">
        <v>709965</v>
      </c>
      <c r="R23" s="50">
        <f t="shared" si="5"/>
        <v>-9.18</v>
      </c>
      <c r="T23" s="45">
        <f t="shared" si="0"/>
        <v>-11.63</v>
      </c>
      <c r="U23" s="45" t="b">
        <f t="shared" si="1"/>
        <v>0</v>
      </c>
      <c r="V23" s="45">
        <f t="shared" si="2"/>
        <v>-9.18</v>
      </c>
      <c r="W23" s="45" t="b">
        <f t="shared" si="3"/>
        <v>0</v>
      </c>
    </row>
    <row r="24" spans="2:23" s="45" customFormat="1" ht="12">
      <c r="B24" s="99"/>
      <c r="C24" s="48"/>
      <c r="D24" s="49" t="s">
        <v>73</v>
      </c>
      <c r="E24" s="125">
        <v>42</v>
      </c>
      <c r="F24" s="126">
        <v>310500</v>
      </c>
      <c r="G24" s="234" t="s">
        <v>159</v>
      </c>
      <c r="H24" s="126">
        <v>832500</v>
      </c>
      <c r="I24" s="127">
        <v>2.68</v>
      </c>
      <c r="J24" s="148">
        <v>774680</v>
      </c>
      <c r="K24" s="117">
        <f t="shared" si="4"/>
        <v>7.46</v>
      </c>
      <c r="L24" s="149">
        <v>42</v>
      </c>
      <c r="M24" s="150">
        <v>310500</v>
      </c>
      <c r="N24" s="151" t="s">
        <v>159</v>
      </c>
      <c r="O24" s="150">
        <v>722500</v>
      </c>
      <c r="P24" s="152">
        <v>2.33</v>
      </c>
      <c r="Q24" s="148">
        <v>580147</v>
      </c>
      <c r="R24" s="50">
        <f t="shared" si="5"/>
        <v>24.54</v>
      </c>
      <c r="T24" s="45">
        <f t="shared" si="0"/>
        <v>7.46</v>
      </c>
      <c r="U24" s="45" t="b">
        <f t="shared" si="1"/>
        <v>0</v>
      </c>
      <c r="V24" s="45">
        <f t="shared" si="2"/>
        <v>24.54</v>
      </c>
      <c r="W24" s="45" t="b">
        <f t="shared" si="3"/>
        <v>0</v>
      </c>
    </row>
    <row r="25" spans="2:23" s="45" customFormat="1" ht="12">
      <c r="B25" s="99"/>
      <c r="C25" s="48"/>
      <c r="D25" s="49" t="s">
        <v>74</v>
      </c>
      <c r="E25" s="125" t="s">
        <v>104</v>
      </c>
      <c r="F25" s="126" t="s">
        <v>104</v>
      </c>
      <c r="G25" s="234" t="s">
        <v>104</v>
      </c>
      <c r="H25" s="126" t="s">
        <v>104</v>
      </c>
      <c r="I25" s="127" t="s">
        <v>104</v>
      </c>
      <c r="J25" s="148">
        <v>625000</v>
      </c>
      <c r="K25" s="117" t="str">
        <f t="shared" si="4"/>
        <v>-</v>
      </c>
      <c r="L25" s="149" t="s">
        <v>104</v>
      </c>
      <c r="M25" s="150" t="s">
        <v>104</v>
      </c>
      <c r="N25" s="151" t="s">
        <v>104</v>
      </c>
      <c r="O25" s="150" t="s">
        <v>104</v>
      </c>
      <c r="P25" s="152" t="s">
        <v>104</v>
      </c>
      <c r="Q25" s="148">
        <v>550000</v>
      </c>
      <c r="R25" s="50" t="str">
        <f t="shared" si="5"/>
        <v>-</v>
      </c>
      <c r="T25" s="45" t="e">
        <f t="shared" si="0"/>
        <v>#VALUE!</v>
      </c>
      <c r="U25" s="45" t="b">
        <f t="shared" si="1"/>
        <v>1</v>
      </c>
      <c r="V25" s="45" t="e">
        <f t="shared" si="2"/>
        <v>#VALUE!</v>
      </c>
      <c r="W25" s="45" t="b">
        <f t="shared" si="3"/>
        <v>1</v>
      </c>
    </row>
    <row r="26" spans="2:23" s="45" customFormat="1" ht="12">
      <c r="B26" s="99"/>
      <c r="C26" s="48"/>
      <c r="D26" s="49" t="s">
        <v>7</v>
      </c>
      <c r="E26" s="125">
        <v>38.1</v>
      </c>
      <c r="F26" s="126">
        <v>255417</v>
      </c>
      <c r="G26" s="234">
        <v>9</v>
      </c>
      <c r="H26" s="126">
        <v>565830</v>
      </c>
      <c r="I26" s="127">
        <v>2.22</v>
      </c>
      <c r="J26" s="148">
        <v>607403</v>
      </c>
      <c r="K26" s="117">
        <f t="shared" si="4"/>
        <v>-6.84</v>
      </c>
      <c r="L26" s="149">
        <v>38.1</v>
      </c>
      <c r="M26" s="150">
        <v>255417</v>
      </c>
      <c r="N26" s="151">
        <v>9</v>
      </c>
      <c r="O26" s="150">
        <v>482686</v>
      </c>
      <c r="P26" s="152">
        <v>1.89</v>
      </c>
      <c r="Q26" s="148">
        <v>544962</v>
      </c>
      <c r="R26" s="50">
        <f t="shared" si="5"/>
        <v>-11.43</v>
      </c>
      <c r="T26" s="45">
        <f t="shared" si="0"/>
        <v>-6.84</v>
      </c>
      <c r="U26" s="45" t="b">
        <f t="shared" si="1"/>
        <v>0</v>
      </c>
      <c r="V26" s="45">
        <f t="shared" si="2"/>
        <v>-11.43</v>
      </c>
      <c r="W26" s="45" t="b">
        <f t="shared" si="3"/>
        <v>0</v>
      </c>
    </row>
    <row r="27" spans="2:23" s="45" customFormat="1" ht="12">
      <c r="B27" s="99"/>
      <c r="C27" s="48"/>
      <c r="D27" s="49" t="s">
        <v>102</v>
      </c>
      <c r="E27" s="125">
        <v>35.7</v>
      </c>
      <c r="F27" s="126">
        <v>282000</v>
      </c>
      <c r="G27" s="234" t="s">
        <v>148</v>
      </c>
      <c r="H27" s="126">
        <v>380700</v>
      </c>
      <c r="I27" s="127">
        <v>1.35</v>
      </c>
      <c r="J27" s="148">
        <v>324760</v>
      </c>
      <c r="K27" s="117">
        <f t="shared" si="4"/>
        <v>17.23</v>
      </c>
      <c r="L27" s="149">
        <v>35.7</v>
      </c>
      <c r="M27" s="150">
        <v>282000</v>
      </c>
      <c r="N27" s="151" t="s">
        <v>148</v>
      </c>
      <c r="O27" s="150">
        <v>380700</v>
      </c>
      <c r="P27" s="152">
        <v>1.35</v>
      </c>
      <c r="Q27" s="148">
        <v>324760</v>
      </c>
      <c r="R27" s="50">
        <f t="shared" si="5"/>
        <v>17.23</v>
      </c>
      <c r="T27" s="45">
        <f t="shared" si="0"/>
        <v>17.23</v>
      </c>
      <c r="U27" s="45" t="b">
        <f t="shared" si="1"/>
        <v>0</v>
      </c>
      <c r="V27" s="45">
        <f t="shared" si="2"/>
        <v>17.23</v>
      </c>
      <c r="W27" s="45" t="b">
        <f t="shared" si="3"/>
        <v>0</v>
      </c>
    </row>
    <row r="28" spans="2:23" s="45" customFormat="1" ht="12">
      <c r="B28" s="99" t="s">
        <v>8</v>
      </c>
      <c r="C28" s="249" t="s">
        <v>9</v>
      </c>
      <c r="D28" s="255"/>
      <c r="E28" s="128" t="s">
        <v>104</v>
      </c>
      <c r="F28" s="129" t="s">
        <v>104</v>
      </c>
      <c r="G28" s="235" t="s">
        <v>104</v>
      </c>
      <c r="H28" s="129" t="s">
        <v>104</v>
      </c>
      <c r="I28" s="130" t="s">
        <v>104</v>
      </c>
      <c r="J28" s="153" t="s">
        <v>104</v>
      </c>
      <c r="K28" s="118" t="str">
        <f t="shared" si="4"/>
        <v>-</v>
      </c>
      <c r="L28" s="154" t="s">
        <v>104</v>
      </c>
      <c r="M28" s="155" t="s">
        <v>104</v>
      </c>
      <c r="N28" s="156" t="s">
        <v>104</v>
      </c>
      <c r="O28" s="155" t="s">
        <v>104</v>
      </c>
      <c r="P28" s="157" t="s">
        <v>104</v>
      </c>
      <c r="Q28" s="153" t="s">
        <v>104</v>
      </c>
      <c r="R28" s="51" t="str">
        <f t="shared" si="5"/>
        <v>-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99"/>
      <c r="C29" s="249" t="s">
        <v>83</v>
      </c>
      <c r="D29" s="255"/>
      <c r="E29" s="131" t="s">
        <v>104</v>
      </c>
      <c r="F29" s="132" t="s">
        <v>104</v>
      </c>
      <c r="G29" s="236" t="s">
        <v>104</v>
      </c>
      <c r="H29" s="132" t="s">
        <v>104</v>
      </c>
      <c r="I29" s="133" t="s">
        <v>104</v>
      </c>
      <c r="J29" s="153">
        <v>640000</v>
      </c>
      <c r="K29" s="118" t="str">
        <f t="shared" si="4"/>
        <v>-</v>
      </c>
      <c r="L29" s="158" t="s">
        <v>104</v>
      </c>
      <c r="M29" s="159" t="s">
        <v>104</v>
      </c>
      <c r="N29" s="160" t="s">
        <v>104</v>
      </c>
      <c r="O29" s="159" t="s">
        <v>104</v>
      </c>
      <c r="P29" s="161" t="s">
        <v>104</v>
      </c>
      <c r="Q29" s="153">
        <v>640000</v>
      </c>
      <c r="R29" s="51" t="str">
        <f t="shared" si="5"/>
        <v>-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99"/>
      <c r="C30" s="249" t="s">
        <v>10</v>
      </c>
      <c r="D30" s="255"/>
      <c r="E30" s="131">
        <v>38.4</v>
      </c>
      <c r="F30" s="132">
        <v>310311</v>
      </c>
      <c r="G30" s="236">
        <v>5</v>
      </c>
      <c r="H30" s="132">
        <v>684994</v>
      </c>
      <c r="I30" s="133">
        <v>2.21</v>
      </c>
      <c r="J30" s="153">
        <v>781741</v>
      </c>
      <c r="K30" s="118">
        <f t="shared" si="4"/>
        <v>-12.38</v>
      </c>
      <c r="L30" s="158">
        <v>38.4</v>
      </c>
      <c r="M30" s="159">
        <v>310311</v>
      </c>
      <c r="N30" s="160">
        <v>5</v>
      </c>
      <c r="O30" s="159">
        <v>521985</v>
      </c>
      <c r="P30" s="161">
        <v>1.68</v>
      </c>
      <c r="Q30" s="153">
        <v>666848</v>
      </c>
      <c r="R30" s="51">
        <f t="shared" si="5"/>
        <v>-21.72</v>
      </c>
      <c r="T30" s="45">
        <f t="shared" si="0"/>
        <v>-12.38</v>
      </c>
      <c r="U30" s="45" t="b">
        <f t="shared" si="1"/>
        <v>0</v>
      </c>
      <c r="V30" s="45">
        <f t="shared" si="2"/>
        <v>-21.72</v>
      </c>
      <c r="W30" s="45" t="b">
        <f t="shared" si="3"/>
        <v>0</v>
      </c>
    </row>
    <row r="31" spans="2:23" s="45" customFormat="1" ht="12">
      <c r="B31" s="99"/>
      <c r="C31" s="249" t="s">
        <v>84</v>
      </c>
      <c r="D31" s="255"/>
      <c r="E31" s="131">
        <v>36.5</v>
      </c>
      <c r="F31" s="132">
        <v>299517</v>
      </c>
      <c r="G31" s="236" t="s">
        <v>149</v>
      </c>
      <c r="H31" s="132">
        <v>841363</v>
      </c>
      <c r="I31" s="133">
        <v>2.81</v>
      </c>
      <c r="J31" s="153">
        <v>797971</v>
      </c>
      <c r="K31" s="118">
        <f t="shared" si="4"/>
        <v>5.44</v>
      </c>
      <c r="L31" s="158">
        <v>36.5</v>
      </c>
      <c r="M31" s="159">
        <v>299517</v>
      </c>
      <c r="N31" s="160" t="s">
        <v>149</v>
      </c>
      <c r="O31" s="159">
        <v>766755</v>
      </c>
      <c r="P31" s="161">
        <v>2.56</v>
      </c>
      <c r="Q31" s="153">
        <v>764877</v>
      </c>
      <c r="R31" s="51">
        <f t="shared" si="5"/>
        <v>0.25</v>
      </c>
      <c r="T31" s="45">
        <f t="shared" si="0"/>
        <v>5.44</v>
      </c>
      <c r="U31" s="45" t="b">
        <f t="shared" si="1"/>
        <v>0</v>
      </c>
      <c r="V31" s="45">
        <f t="shared" si="2"/>
        <v>0.25</v>
      </c>
      <c r="W31" s="45" t="b">
        <f t="shared" si="3"/>
        <v>0</v>
      </c>
    </row>
    <row r="32" spans="2:23" s="45" customFormat="1" ht="12">
      <c r="B32" s="99"/>
      <c r="C32" s="249" t="s">
        <v>39</v>
      </c>
      <c r="D32" s="255"/>
      <c r="E32" s="131">
        <v>39.3</v>
      </c>
      <c r="F32" s="132">
        <v>266304</v>
      </c>
      <c r="G32" s="236" t="s">
        <v>148</v>
      </c>
      <c r="H32" s="132">
        <v>10000</v>
      </c>
      <c r="I32" s="133">
        <v>0.04</v>
      </c>
      <c r="J32" s="153">
        <v>575461</v>
      </c>
      <c r="K32" s="118">
        <f t="shared" si="4"/>
        <v>-98.26</v>
      </c>
      <c r="L32" s="158">
        <v>39.3</v>
      </c>
      <c r="M32" s="159">
        <v>266304</v>
      </c>
      <c r="N32" s="160" t="s">
        <v>148</v>
      </c>
      <c r="O32" s="159">
        <v>10000</v>
      </c>
      <c r="P32" s="161">
        <v>0.04</v>
      </c>
      <c r="Q32" s="153">
        <v>454461</v>
      </c>
      <c r="R32" s="51">
        <f t="shared" si="5"/>
        <v>-97.8</v>
      </c>
      <c r="T32" s="45">
        <f t="shared" si="0"/>
        <v>-98.26</v>
      </c>
      <c r="U32" s="45" t="b">
        <f t="shared" si="1"/>
        <v>0</v>
      </c>
      <c r="V32" s="45">
        <f t="shared" si="2"/>
        <v>-97.8</v>
      </c>
      <c r="W32" s="45" t="b">
        <f t="shared" si="3"/>
        <v>0</v>
      </c>
    </row>
    <row r="33" spans="2:23" s="45" customFormat="1" ht="12">
      <c r="B33" s="99"/>
      <c r="C33" s="256" t="s">
        <v>82</v>
      </c>
      <c r="D33" s="257"/>
      <c r="E33" s="128">
        <v>38.7</v>
      </c>
      <c r="F33" s="129">
        <v>238008</v>
      </c>
      <c r="G33" s="235">
        <v>20</v>
      </c>
      <c r="H33" s="129">
        <v>520344</v>
      </c>
      <c r="I33" s="130">
        <v>2.19</v>
      </c>
      <c r="J33" s="148">
        <v>541669</v>
      </c>
      <c r="K33" s="117">
        <f t="shared" si="4"/>
        <v>-3.94</v>
      </c>
      <c r="L33" s="154">
        <v>38.7</v>
      </c>
      <c r="M33" s="155">
        <v>238008</v>
      </c>
      <c r="N33" s="156">
        <v>20</v>
      </c>
      <c r="O33" s="155">
        <v>398181</v>
      </c>
      <c r="P33" s="157">
        <v>1.67</v>
      </c>
      <c r="Q33" s="148">
        <v>438225</v>
      </c>
      <c r="R33" s="50">
        <f t="shared" si="5"/>
        <v>-9.14</v>
      </c>
      <c r="T33" s="45">
        <f t="shared" si="0"/>
        <v>-3.94</v>
      </c>
      <c r="U33" s="45" t="b">
        <f t="shared" si="1"/>
        <v>0</v>
      </c>
      <c r="V33" s="45">
        <f t="shared" si="2"/>
        <v>-9.14</v>
      </c>
      <c r="W33" s="45" t="b">
        <f t="shared" si="3"/>
        <v>0</v>
      </c>
    </row>
    <row r="34" spans="2:23" s="45" customFormat="1" ht="12">
      <c r="B34" s="99"/>
      <c r="C34" s="48"/>
      <c r="D34" s="52" t="s">
        <v>103</v>
      </c>
      <c r="E34" s="125">
        <v>34.7</v>
      </c>
      <c r="F34" s="126">
        <v>193890</v>
      </c>
      <c r="G34" s="234" t="s">
        <v>148</v>
      </c>
      <c r="H34" s="126">
        <v>530737</v>
      </c>
      <c r="I34" s="127">
        <v>2.74</v>
      </c>
      <c r="J34" s="148">
        <v>390743</v>
      </c>
      <c r="K34" s="117">
        <f t="shared" si="4"/>
        <v>35.83</v>
      </c>
      <c r="L34" s="149">
        <v>34.7</v>
      </c>
      <c r="M34" s="150">
        <v>193890</v>
      </c>
      <c r="N34" s="151" t="s">
        <v>106</v>
      </c>
      <c r="O34" s="150">
        <v>305186</v>
      </c>
      <c r="P34" s="152">
        <v>1.57</v>
      </c>
      <c r="Q34" s="148">
        <v>319158</v>
      </c>
      <c r="R34" s="50">
        <f t="shared" si="5"/>
        <v>-4.38</v>
      </c>
      <c r="T34" s="45">
        <f t="shared" si="0"/>
        <v>35.83</v>
      </c>
      <c r="U34" s="45" t="b">
        <f t="shared" si="1"/>
        <v>0</v>
      </c>
      <c r="V34" s="45">
        <f t="shared" si="2"/>
        <v>-4.38</v>
      </c>
      <c r="W34" s="45" t="b">
        <f t="shared" si="3"/>
        <v>0</v>
      </c>
    </row>
    <row r="35" spans="2:23" s="45" customFormat="1" ht="12">
      <c r="B35" s="99"/>
      <c r="C35" s="48"/>
      <c r="D35" s="52" t="s">
        <v>11</v>
      </c>
      <c r="E35" s="125">
        <v>45.5</v>
      </c>
      <c r="F35" s="126">
        <v>220000</v>
      </c>
      <c r="G35" s="234" t="s">
        <v>148</v>
      </c>
      <c r="H35" s="126">
        <v>330000</v>
      </c>
      <c r="I35" s="127">
        <v>1.5</v>
      </c>
      <c r="J35" s="148">
        <v>469491</v>
      </c>
      <c r="K35" s="117">
        <f t="shared" si="4"/>
        <v>-29.71</v>
      </c>
      <c r="L35" s="149">
        <v>45.5</v>
      </c>
      <c r="M35" s="150">
        <v>220000</v>
      </c>
      <c r="N35" s="151" t="s">
        <v>106</v>
      </c>
      <c r="O35" s="150">
        <v>308000</v>
      </c>
      <c r="P35" s="152">
        <v>1.4</v>
      </c>
      <c r="Q35" s="148">
        <v>346841</v>
      </c>
      <c r="R35" s="50">
        <f t="shared" si="5"/>
        <v>-11.2</v>
      </c>
      <c r="T35" s="45">
        <f t="shared" si="0"/>
        <v>-29.71</v>
      </c>
      <c r="U35" s="45" t="b">
        <f t="shared" si="1"/>
        <v>0</v>
      </c>
      <c r="V35" s="45">
        <f t="shared" si="2"/>
        <v>-11.2</v>
      </c>
      <c r="W35" s="45" t="b">
        <f t="shared" si="3"/>
        <v>0</v>
      </c>
    </row>
    <row r="36" spans="2:23" s="45" customFormat="1" ht="12">
      <c r="B36" s="99" t="s">
        <v>12</v>
      </c>
      <c r="C36" s="48"/>
      <c r="D36" s="52" t="s">
        <v>13</v>
      </c>
      <c r="E36" s="125">
        <v>42.1</v>
      </c>
      <c r="F36" s="126">
        <v>252194</v>
      </c>
      <c r="G36" s="234">
        <v>8</v>
      </c>
      <c r="H36" s="126">
        <v>558172</v>
      </c>
      <c r="I36" s="127">
        <v>2.21</v>
      </c>
      <c r="J36" s="148">
        <v>556656</v>
      </c>
      <c r="K36" s="117">
        <f t="shared" si="4"/>
        <v>0.27</v>
      </c>
      <c r="L36" s="149">
        <v>42.1</v>
      </c>
      <c r="M36" s="150">
        <v>252194</v>
      </c>
      <c r="N36" s="151">
        <v>8</v>
      </c>
      <c r="O36" s="150">
        <v>410153</v>
      </c>
      <c r="P36" s="152">
        <v>1.63</v>
      </c>
      <c r="Q36" s="148">
        <v>418855</v>
      </c>
      <c r="R36" s="50">
        <f t="shared" si="5"/>
        <v>-2.08</v>
      </c>
      <c r="T36" s="45">
        <f t="shared" si="0"/>
        <v>0.27</v>
      </c>
      <c r="U36" s="45" t="b">
        <f t="shared" si="1"/>
        <v>0</v>
      </c>
      <c r="V36" s="45">
        <f t="shared" si="2"/>
        <v>-2.08</v>
      </c>
      <c r="W36" s="45" t="b">
        <f t="shared" si="3"/>
        <v>0</v>
      </c>
    </row>
    <row r="37" spans="2:23" s="45" customFormat="1" ht="12">
      <c r="B37" s="99"/>
      <c r="C37" s="48"/>
      <c r="D37" s="52" t="s">
        <v>40</v>
      </c>
      <c r="E37" s="125">
        <v>35.3</v>
      </c>
      <c r="F37" s="126">
        <v>225925</v>
      </c>
      <c r="G37" s="234" t="s">
        <v>148</v>
      </c>
      <c r="H37" s="126">
        <v>562650</v>
      </c>
      <c r="I37" s="127">
        <v>2.49</v>
      </c>
      <c r="J37" s="148">
        <v>546967</v>
      </c>
      <c r="K37" s="117">
        <f t="shared" si="4"/>
        <v>2.87</v>
      </c>
      <c r="L37" s="149">
        <v>35.3</v>
      </c>
      <c r="M37" s="150">
        <v>225925</v>
      </c>
      <c r="N37" s="151" t="s">
        <v>106</v>
      </c>
      <c r="O37" s="150">
        <v>508420</v>
      </c>
      <c r="P37" s="152">
        <v>2.25</v>
      </c>
      <c r="Q37" s="148">
        <v>497225</v>
      </c>
      <c r="R37" s="50">
        <f t="shared" si="5"/>
        <v>2.25</v>
      </c>
      <c r="T37" s="45">
        <f t="shared" si="0"/>
        <v>2.87</v>
      </c>
      <c r="U37" s="45" t="b">
        <f t="shared" si="1"/>
        <v>0</v>
      </c>
      <c r="V37" s="45">
        <f t="shared" si="2"/>
        <v>2.25</v>
      </c>
      <c r="W37" s="45" t="b">
        <f t="shared" si="3"/>
        <v>0</v>
      </c>
    </row>
    <row r="38" spans="2:23" s="45" customFormat="1" ht="12">
      <c r="B38" s="99"/>
      <c r="C38" s="48"/>
      <c r="D38" s="52" t="s">
        <v>41</v>
      </c>
      <c r="E38" s="125" t="s">
        <v>104</v>
      </c>
      <c r="F38" s="126" t="s">
        <v>104</v>
      </c>
      <c r="G38" s="234" t="s">
        <v>104</v>
      </c>
      <c r="H38" s="126" t="s">
        <v>104</v>
      </c>
      <c r="I38" s="127" t="s">
        <v>104</v>
      </c>
      <c r="J38" s="148" t="s">
        <v>104</v>
      </c>
      <c r="K38" s="117" t="str">
        <f t="shared" si="4"/>
        <v>-</v>
      </c>
      <c r="L38" s="149" t="s">
        <v>104</v>
      </c>
      <c r="M38" s="150" t="s">
        <v>104</v>
      </c>
      <c r="N38" s="151" t="s">
        <v>104</v>
      </c>
      <c r="O38" s="150" t="s">
        <v>104</v>
      </c>
      <c r="P38" s="152" t="s">
        <v>104</v>
      </c>
      <c r="Q38" s="148" t="s">
        <v>104</v>
      </c>
      <c r="R38" s="50" t="str">
        <f t="shared" si="5"/>
        <v>-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99"/>
      <c r="C39" s="48"/>
      <c r="D39" s="52" t="s">
        <v>42</v>
      </c>
      <c r="E39" s="125">
        <v>37.6</v>
      </c>
      <c r="F39" s="126">
        <v>242660</v>
      </c>
      <c r="G39" s="234" t="s">
        <v>137</v>
      </c>
      <c r="H39" s="126">
        <v>457000</v>
      </c>
      <c r="I39" s="127">
        <v>1.88</v>
      </c>
      <c r="J39" s="148">
        <v>580000</v>
      </c>
      <c r="K39" s="117">
        <f t="shared" si="4"/>
        <v>-21.21</v>
      </c>
      <c r="L39" s="149">
        <v>37.6</v>
      </c>
      <c r="M39" s="150">
        <v>242660</v>
      </c>
      <c r="N39" s="151" t="s">
        <v>106</v>
      </c>
      <c r="O39" s="150">
        <v>390000</v>
      </c>
      <c r="P39" s="152">
        <v>1.61</v>
      </c>
      <c r="Q39" s="148">
        <v>478000</v>
      </c>
      <c r="R39" s="50">
        <f t="shared" si="5"/>
        <v>-18.41</v>
      </c>
      <c r="T39" s="45">
        <f t="shared" si="0"/>
        <v>-21.21</v>
      </c>
      <c r="U39" s="45" t="b">
        <f t="shared" si="1"/>
        <v>0</v>
      </c>
      <c r="V39" s="45">
        <f t="shared" si="2"/>
        <v>-18.41</v>
      </c>
      <c r="W39" s="45" t="b">
        <f t="shared" si="3"/>
        <v>0</v>
      </c>
    </row>
    <row r="40" spans="2:23" s="45" customFormat="1" ht="12">
      <c r="B40" s="99"/>
      <c r="C40" s="48"/>
      <c r="D40" s="49" t="s">
        <v>86</v>
      </c>
      <c r="E40" s="125">
        <v>35.5</v>
      </c>
      <c r="F40" s="126">
        <v>250944</v>
      </c>
      <c r="G40" s="234">
        <v>4</v>
      </c>
      <c r="H40" s="126">
        <v>495000</v>
      </c>
      <c r="I40" s="127">
        <v>1.97</v>
      </c>
      <c r="J40" s="148">
        <v>641250</v>
      </c>
      <c r="K40" s="117">
        <f t="shared" si="4"/>
        <v>-22.81</v>
      </c>
      <c r="L40" s="149">
        <v>35.5</v>
      </c>
      <c r="M40" s="150">
        <v>250944</v>
      </c>
      <c r="N40" s="151">
        <v>4</v>
      </c>
      <c r="O40" s="150">
        <v>415500</v>
      </c>
      <c r="P40" s="152">
        <v>1.66</v>
      </c>
      <c r="Q40" s="148">
        <v>582200</v>
      </c>
      <c r="R40" s="50">
        <f t="shared" si="5"/>
        <v>-28.63</v>
      </c>
      <c r="T40" s="45">
        <f t="shared" si="0"/>
        <v>-22.81</v>
      </c>
      <c r="U40" s="45" t="b">
        <f t="shared" si="1"/>
        <v>0</v>
      </c>
      <c r="V40" s="45">
        <f t="shared" si="2"/>
        <v>-28.63</v>
      </c>
      <c r="W40" s="45" t="b">
        <f t="shared" si="3"/>
        <v>0</v>
      </c>
    </row>
    <row r="41" spans="2:23" s="45" customFormat="1" ht="12">
      <c r="B41" s="99"/>
      <c r="C41" s="48"/>
      <c r="D41" s="49" t="s">
        <v>85</v>
      </c>
      <c r="E41" s="125" t="s">
        <v>104</v>
      </c>
      <c r="F41" s="126" t="s">
        <v>104</v>
      </c>
      <c r="G41" s="234" t="s">
        <v>104</v>
      </c>
      <c r="H41" s="126" t="s">
        <v>104</v>
      </c>
      <c r="I41" s="127" t="s">
        <v>104</v>
      </c>
      <c r="J41" s="148" t="s">
        <v>104</v>
      </c>
      <c r="K41" s="117" t="str">
        <f t="shared" si="4"/>
        <v>-</v>
      </c>
      <c r="L41" s="149" t="s">
        <v>104</v>
      </c>
      <c r="M41" s="150" t="s">
        <v>104</v>
      </c>
      <c r="N41" s="151" t="s">
        <v>104</v>
      </c>
      <c r="O41" s="150" t="s">
        <v>104</v>
      </c>
      <c r="P41" s="152" t="s">
        <v>104</v>
      </c>
      <c r="Q41" s="148" t="s">
        <v>104</v>
      </c>
      <c r="R41" s="50" t="str">
        <f t="shared" si="5"/>
        <v>-</v>
      </c>
      <c r="T41" s="45" t="e">
        <f t="shared" si="0"/>
        <v>#VALUE!</v>
      </c>
      <c r="U41" s="45" t="b">
        <f t="shared" si="1"/>
        <v>1</v>
      </c>
      <c r="V41" s="45" t="e">
        <f t="shared" si="2"/>
        <v>#VALUE!</v>
      </c>
      <c r="W41" s="45" t="b">
        <f t="shared" si="3"/>
        <v>1</v>
      </c>
    </row>
    <row r="42" spans="2:23" s="45" customFormat="1" ht="12">
      <c r="B42" s="99"/>
      <c r="C42" s="249" t="s">
        <v>90</v>
      </c>
      <c r="D42" s="250"/>
      <c r="E42" s="131">
        <v>35.2</v>
      </c>
      <c r="F42" s="132">
        <v>230895</v>
      </c>
      <c r="G42" s="236">
        <v>19</v>
      </c>
      <c r="H42" s="132">
        <v>483195</v>
      </c>
      <c r="I42" s="133">
        <v>2.09</v>
      </c>
      <c r="J42" s="153">
        <v>498110</v>
      </c>
      <c r="K42" s="118">
        <f t="shared" si="4"/>
        <v>-2.99</v>
      </c>
      <c r="L42" s="158">
        <v>35.2</v>
      </c>
      <c r="M42" s="159">
        <v>230895</v>
      </c>
      <c r="N42" s="160">
        <v>19</v>
      </c>
      <c r="O42" s="159">
        <v>408874</v>
      </c>
      <c r="P42" s="161">
        <v>1.77</v>
      </c>
      <c r="Q42" s="153">
        <v>453152</v>
      </c>
      <c r="R42" s="51">
        <f t="shared" si="5"/>
        <v>-9.77</v>
      </c>
      <c r="T42" s="45">
        <f t="shared" si="0"/>
        <v>-2.99</v>
      </c>
      <c r="U42" s="45" t="b">
        <f t="shared" si="1"/>
        <v>0</v>
      </c>
      <c r="V42" s="45">
        <f t="shared" si="2"/>
        <v>-9.77</v>
      </c>
      <c r="W42" s="45" t="b">
        <f t="shared" si="3"/>
        <v>0</v>
      </c>
    </row>
    <row r="43" spans="2:23" s="45" customFormat="1" ht="12">
      <c r="B43" s="99"/>
      <c r="C43" s="249" t="s">
        <v>66</v>
      </c>
      <c r="D43" s="250"/>
      <c r="E43" s="131">
        <v>37</v>
      </c>
      <c r="F43" s="132">
        <v>285000</v>
      </c>
      <c r="G43" s="236" t="s">
        <v>148</v>
      </c>
      <c r="H43" s="132">
        <v>570000</v>
      </c>
      <c r="I43" s="133">
        <v>2</v>
      </c>
      <c r="J43" s="153">
        <v>514236</v>
      </c>
      <c r="K43" s="118">
        <f t="shared" si="4"/>
        <v>10.84</v>
      </c>
      <c r="L43" s="158">
        <v>37</v>
      </c>
      <c r="M43" s="159">
        <v>285000</v>
      </c>
      <c r="N43" s="160" t="s">
        <v>148</v>
      </c>
      <c r="O43" s="159">
        <v>570000</v>
      </c>
      <c r="P43" s="161">
        <v>2</v>
      </c>
      <c r="Q43" s="153">
        <v>514236</v>
      </c>
      <c r="R43" s="51">
        <f t="shared" si="5"/>
        <v>10.84</v>
      </c>
      <c r="T43" s="45">
        <f t="shared" si="0"/>
        <v>10.84</v>
      </c>
      <c r="U43" s="45" t="b">
        <f t="shared" si="1"/>
        <v>0</v>
      </c>
      <c r="V43" s="45">
        <f t="shared" si="2"/>
        <v>10.84</v>
      </c>
      <c r="W43" s="45" t="b">
        <f t="shared" si="3"/>
        <v>0</v>
      </c>
    </row>
    <row r="44" spans="2:23" s="45" customFormat="1" ht="12">
      <c r="B44" s="99"/>
      <c r="C44" s="249" t="s">
        <v>67</v>
      </c>
      <c r="D44" s="250"/>
      <c r="E44" s="131">
        <v>35.9</v>
      </c>
      <c r="F44" s="132">
        <v>285000</v>
      </c>
      <c r="G44" s="236" t="s">
        <v>147</v>
      </c>
      <c r="H44" s="132">
        <v>570000</v>
      </c>
      <c r="I44" s="133">
        <v>2</v>
      </c>
      <c r="J44" s="153" t="s">
        <v>104</v>
      </c>
      <c r="K44" s="118" t="str">
        <f t="shared" si="4"/>
        <v>-</v>
      </c>
      <c r="L44" s="158">
        <v>35.9</v>
      </c>
      <c r="M44" s="159">
        <v>285000</v>
      </c>
      <c r="N44" s="160" t="s">
        <v>147</v>
      </c>
      <c r="O44" s="159">
        <v>342000</v>
      </c>
      <c r="P44" s="161">
        <v>1.2</v>
      </c>
      <c r="Q44" s="153" t="s">
        <v>104</v>
      </c>
      <c r="R44" s="51" t="str">
        <f t="shared" si="5"/>
        <v>-</v>
      </c>
      <c r="T44" s="45" t="e">
        <f t="shared" si="0"/>
        <v>#VALUE!</v>
      </c>
      <c r="U44" s="45" t="b">
        <f t="shared" si="1"/>
        <v>1</v>
      </c>
      <c r="V44" s="45" t="e">
        <f t="shared" si="2"/>
        <v>#VALUE!</v>
      </c>
      <c r="W44" s="45" t="b">
        <f t="shared" si="3"/>
        <v>1</v>
      </c>
    </row>
    <row r="45" spans="2:23" s="45" customFormat="1" ht="12">
      <c r="B45" s="99"/>
      <c r="C45" s="249" t="s">
        <v>68</v>
      </c>
      <c r="D45" s="250"/>
      <c r="E45" s="131" t="s">
        <v>104</v>
      </c>
      <c r="F45" s="132" t="s">
        <v>104</v>
      </c>
      <c r="G45" s="236" t="s">
        <v>104</v>
      </c>
      <c r="H45" s="132" t="s">
        <v>104</v>
      </c>
      <c r="I45" s="133" t="s">
        <v>104</v>
      </c>
      <c r="J45" s="153" t="s">
        <v>104</v>
      </c>
      <c r="K45" s="118" t="str">
        <f t="shared" si="4"/>
        <v>-</v>
      </c>
      <c r="L45" s="158" t="s">
        <v>104</v>
      </c>
      <c r="M45" s="159" t="s">
        <v>104</v>
      </c>
      <c r="N45" s="160" t="s">
        <v>104</v>
      </c>
      <c r="O45" s="159" t="s">
        <v>104</v>
      </c>
      <c r="P45" s="161" t="s">
        <v>104</v>
      </c>
      <c r="Q45" s="153" t="s">
        <v>104</v>
      </c>
      <c r="R45" s="51" t="str">
        <f t="shared" si="5"/>
        <v>-</v>
      </c>
      <c r="T45" s="45" t="e">
        <f t="shared" si="0"/>
        <v>#VALUE!</v>
      </c>
      <c r="U45" s="45" t="b">
        <f t="shared" si="1"/>
        <v>1</v>
      </c>
      <c r="V45" s="45" t="e">
        <f t="shared" si="2"/>
        <v>#VALUE!</v>
      </c>
      <c r="W45" s="45" t="b">
        <f t="shared" si="3"/>
        <v>1</v>
      </c>
    </row>
    <row r="46" spans="2:23" s="45" customFormat="1" ht="12">
      <c r="B46" s="99"/>
      <c r="C46" s="249" t="s">
        <v>69</v>
      </c>
      <c r="D46" s="250"/>
      <c r="E46" s="131">
        <v>41.7</v>
      </c>
      <c r="F46" s="132">
        <v>299885</v>
      </c>
      <c r="G46" s="236" t="s">
        <v>150</v>
      </c>
      <c r="H46" s="132">
        <v>328624</v>
      </c>
      <c r="I46" s="133">
        <v>1.1</v>
      </c>
      <c r="J46" s="153" t="s">
        <v>104</v>
      </c>
      <c r="K46" s="118" t="str">
        <f t="shared" si="4"/>
        <v>-</v>
      </c>
      <c r="L46" s="158">
        <v>41.7</v>
      </c>
      <c r="M46" s="159">
        <v>299885</v>
      </c>
      <c r="N46" s="160" t="s">
        <v>150</v>
      </c>
      <c r="O46" s="159">
        <v>328624</v>
      </c>
      <c r="P46" s="161">
        <v>1.1</v>
      </c>
      <c r="Q46" s="153" t="s">
        <v>104</v>
      </c>
      <c r="R46" s="51" t="str">
        <f t="shared" si="5"/>
        <v>-</v>
      </c>
      <c r="T46" s="45" t="e">
        <f t="shared" si="0"/>
        <v>#VALUE!</v>
      </c>
      <c r="U46" s="45" t="b">
        <f t="shared" si="1"/>
        <v>1</v>
      </c>
      <c r="V46" s="45" t="e">
        <f t="shared" si="2"/>
        <v>#VALUE!</v>
      </c>
      <c r="W46" s="45" t="b">
        <f t="shared" si="3"/>
        <v>1</v>
      </c>
    </row>
    <row r="47" spans="2:23" s="45" customFormat="1" ht="12">
      <c r="B47" s="99"/>
      <c r="C47" s="249" t="s">
        <v>70</v>
      </c>
      <c r="D47" s="250"/>
      <c r="E47" s="131">
        <v>36.5</v>
      </c>
      <c r="F47" s="132">
        <v>280033</v>
      </c>
      <c r="G47" s="236">
        <v>6</v>
      </c>
      <c r="H47" s="132">
        <v>523565</v>
      </c>
      <c r="I47" s="133">
        <v>1.87</v>
      </c>
      <c r="J47" s="153">
        <v>472674</v>
      </c>
      <c r="K47" s="118">
        <f t="shared" si="4"/>
        <v>10.77</v>
      </c>
      <c r="L47" s="158">
        <v>36.5</v>
      </c>
      <c r="M47" s="159">
        <v>280033</v>
      </c>
      <c r="N47" s="160">
        <v>6</v>
      </c>
      <c r="O47" s="159">
        <v>416589</v>
      </c>
      <c r="P47" s="161">
        <v>1.49</v>
      </c>
      <c r="Q47" s="153">
        <v>459074</v>
      </c>
      <c r="R47" s="51">
        <f t="shared" si="5"/>
        <v>-9.25</v>
      </c>
      <c r="T47" s="45">
        <f t="shared" si="0"/>
        <v>10.77</v>
      </c>
      <c r="U47" s="45" t="b">
        <f t="shared" si="1"/>
        <v>0</v>
      </c>
      <c r="V47" s="45">
        <f t="shared" si="2"/>
        <v>-9.25</v>
      </c>
      <c r="W47" s="45" t="b">
        <f t="shared" si="3"/>
        <v>0</v>
      </c>
    </row>
    <row r="48" spans="2:23" s="45" customFormat="1" ht="12.75" thickBot="1">
      <c r="B48" s="99"/>
      <c r="C48" s="251" t="s">
        <v>71</v>
      </c>
      <c r="D48" s="252"/>
      <c r="E48" s="125">
        <v>34.9</v>
      </c>
      <c r="F48" s="126">
        <v>259255</v>
      </c>
      <c r="G48" s="234" t="s">
        <v>149</v>
      </c>
      <c r="H48" s="126">
        <v>565950</v>
      </c>
      <c r="I48" s="127">
        <v>2.18</v>
      </c>
      <c r="J48" s="148">
        <v>618278</v>
      </c>
      <c r="K48" s="117">
        <f t="shared" si="4"/>
        <v>-8.46</v>
      </c>
      <c r="L48" s="149">
        <v>34.9</v>
      </c>
      <c r="M48" s="150">
        <v>259255</v>
      </c>
      <c r="N48" s="151" t="s">
        <v>149</v>
      </c>
      <c r="O48" s="150">
        <v>542230</v>
      </c>
      <c r="P48" s="152">
        <v>2.09</v>
      </c>
      <c r="Q48" s="148">
        <v>598278</v>
      </c>
      <c r="R48" s="50">
        <f t="shared" si="5"/>
        <v>-9.37</v>
      </c>
      <c r="T48" s="45">
        <f t="shared" si="0"/>
        <v>-8.46</v>
      </c>
      <c r="U48" s="45" t="b">
        <f t="shared" si="1"/>
        <v>0</v>
      </c>
      <c r="V48" s="45">
        <f t="shared" si="2"/>
        <v>-9.37</v>
      </c>
      <c r="W48" s="45" t="b">
        <f t="shared" si="3"/>
        <v>0</v>
      </c>
    </row>
    <row r="49" spans="2:23" s="45" customFormat="1" ht="12">
      <c r="B49" s="98"/>
      <c r="C49" s="103" t="s">
        <v>14</v>
      </c>
      <c r="D49" s="53" t="s">
        <v>15</v>
      </c>
      <c r="E49" s="134">
        <v>39.4</v>
      </c>
      <c r="F49" s="135">
        <v>308766</v>
      </c>
      <c r="G49" s="237">
        <v>10</v>
      </c>
      <c r="H49" s="135">
        <v>809870</v>
      </c>
      <c r="I49" s="136">
        <v>2.62</v>
      </c>
      <c r="J49" s="162">
        <v>806813</v>
      </c>
      <c r="K49" s="119">
        <f t="shared" si="4"/>
        <v>0.38</v>
      </c>
      <c r="L49" s="163">
        <v>39.4</v>
      </c>
      <c r="M49" s="164">
        <v>308766</v>
      </c>
      <c r="N49" s="165">
        <v>10</v>
      </c>
      <c r="O49" s="164">
        <v>724798</v>
      </c>
      <c r="P49" s="166">
        <v>2.35</v>
      </c>
      <c r="Q49" s="162">
        <v>754514</v>
      </c>
      <c r="R49" s="54">
        <f t="shared" si="5"/>
        <v>-3.94</v>
      </c>
      <c r="T49" s="45">
        <f t="shared" si="0"/>
        <v>0.38</v>
      </c>
      <c r="U49" s="45" t="b">
        <f t="shared" si="1"/>
        <v>0</v>
      </c>
      <c r="V49" s="45">
        <f t="shared" si="2"/>
        <v>-3.94</v>
      </c>
      <c r="W49" s="45" t="b">
        <f t="shared" si="3"/>
        <v>0</v>
      </c>
    </row>
    <row r="50" spans="2:23" s="45" customFormat="1" ht="12">
      <c r="B50" s="99" t="s">
        <v>16</v>
      </c>
      <c r="C50" s="104"/>
      <c r="D50" s="55" t="s">
        <v>17</v>
      </c>
      <c r="E50" s="131">
        <v>37.3</v>
      </c>
      <c r="F50" s="132">
        <v>293151</v>
      </c>
      <c r="G50" s="236">
        <v>23</v>
      </c>
      <c r="H50" s="132">
        <v>659943</v>
      </c>
      <c r="I50" s="133">
        <v>2.25</v>
      </c>
      <c r="J50" s="153">
        <v>751874</v>
      </c>
      <c r="K50" s="118">
        <f t="shared" si="4"/>
        <v>-12.23</v>
      </c>
      <c r="L50" s="158">
        <v>37.3</v>
      </c>
      <c r="M50" s="159">
        <v>293151</v>
      </c>
      <c r="N50" s="160">
        <v>23</v>
      </c>
      <c r="O50" s="159">
        <v>599217</v>
      </c>
      <c r="P50" s="161">
        <v>2.04</v>
      </c>
      <c r="Q50" s="153">
        <v>690280</v>
      </c>
      <c r="R50" s="51">
        <f t="shared" si="5"/>
        <v>-13.19</v>
      </c>
      <c r="T50" s="45">
        <f t="shared" si="0"/>
        <v>-12.23</v>
      </c>
      <c r="U50" s="45" t="b">
        <f t="shared" si="1"/>
        <v>0</v>
      </c>
      <c r="V50" s="45">
        <f t="shared" si="2"/>
        <v>-13.19</v>
      </c>
      <c r="W50" s="45" t="b">
        <f t="shared" si="3"/>
        <v>0</v>
      </c>
    </row>
    <row r="51" spans="2:23" s="45" customFormat="1" ht="12">
      <c r="B51" s="99"/>
      <c r="C51" s="104" t="s">
        <v>18</v>
      </c>
      <c r="D51" s="55" t="s">
        <v>19</v>
      </c>
      <c r="E51" s="131">
        <v>36.3</v>
      </c>
      <c r="F51" s="132">
        <v>263319</v>
      </c>
      <c r="G51" s="236">
        <v>19</v>
      </c>
      <c r="H51" s="132">
        <v>588813</v>
      </c>
      <c r="I51" s="133">
        <v>2.24</v>
      </c>
      <c r="J51" s="153">
        <v>669362</v>
      </c>
      <c r="K51" s="118">
        <f t="shared" si="4"/>
        <v>-12.03</v>
      </c>
      <c r="L51" s="158">
        <v>36.3</v>
      </c>
      <c r="M51" s="159">
        <v>263319</v>
      </c>
      <c r="N51" s="160">
        <v>19</v>
      </c>
      <c r="O51" s="159">
        <v>536017</v>
      </c>
      <c r="P51" s="161">
        <v>2.04</v>
      </c>
      <c r="Q51" s="153">
        <v>603199</v>
      </c>
      <c r="R51" s="51">
        <f t="shared" si="5"/>
        <v>-11.14</v>
      </c>
      <c r="T51" s="45">
        <f t="shared" si="0"/>
        <v>-12.03</v>
      </c>
      <c r="U51" s="45" t="b">
        <f t="shared" si="1"/>
        <v>0</v>
      </c>
      <c r="V51" s="45">
        <f t="shared" si="2"/>
        <v>-11.14</v>
      </c>
      <c r="W51" s="45" t="b">
        <f t="shared" si="3"/>
        <v>0</v>
      </c>
    </row>
    <row r="52" spans="2:23" s="45" customFormat="1" ht="12">
      <c r="B52" s="99"/>
      <c r="C52" s="104"/>
      <c r="D52" s="55" t="s">
        <v>20</v>
      </c>
      <c r="E52" s="131">
        <v>36.2</v>
      </c>
      <c r="F52" s="132">
        <v>250521</v>
      </c>
      <c r="G52" s="236">
        <v>13</v>
      </c>
      <c r="H52" s="132">
        <v>547678</v>
      </c>
      <c r="I52" s="133">
        <v>2.19</v>
      </c>
      <c r="J52" s="153">
        <v>564385</v>
      </c>
      <c r="K52" s="118">
        <f t="shared" si="4"/>
        <v>-2.96</v>
      </c>
      <c r="L52" s="158">
        <v>36.2</v>
      </c>
      <c r="M52" s="159">
        <v>250521</v>
      </c>
      <c r="N52" s="160">
        <v>13</v>
      </c>
      <c r="O52" s="159">
        <v>471675</v>
      </c>
      <c r="P52" s="161">
        <v>1.88</v>
      </c>
      <c r="Q52" s="153">
        <v>498555</v>
      </c>
      <c r="R52" s="51">
        <f t="shared" si="5"/>
        <v>-5.39</v>
      </c>
      <c r="T52" s="45">
        <f t="shared" si="0"/>
        <v>-2.96</v>
      </c>
      <c r="U52" s="45" t="b">
        <f t="shared" si="1"/>
        <v>0</v>
      </c>
      <c r="V52" s="45">
        <f t="shared" si="2"/>
        <v>-5.39</v>
      </c>
      <c r="W52" s="45" t="b">
        <f t="shared" si="3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131">
        <v>37.1</v>
      </c>
      <c r="F53" s="132">
        <v>278307</v>
      </c>
      <c r="G53" s="236">
        <v>65</v>
      </c>
      <c r="H53" s="132">
        <v>639764</v>
      </c>
      <c r="I53" s="133">
        <v>2.3</v>
      </c>
      <c r="J53" s="153">
        <v>702913</v>
      </c>
      <c r="K53" s="118">
        <f t="shared" si="4"/>
        <v>-8.98</v>
      </c>
      <c r="L53" s="158">
        <v>37.1</v>
      </c>
      <c r="M53" s="159">
        <v>278307</v>
      </c>
      <c r="N53" s="160">
        <v>65</v>
      </c>
      <c r="O53" s="159">
        <v>574555</v>
      </c>
      <c r="P53" s="161">
        <v>2.06</v>
      </c>
      <c r="Q53" s="153">
        <v>640674</v>
      </c>
      <c r="R53" s="51">
        <f t="shared" si="5"/>
        <v>-10.32</v>
      </c>
      <c r="T53" s="45">
        <f t="shared" si="0"/>
        <v>-8.98</v>
      </c>
      <c r="U53" s="45" t="b">
        <f t="shared" si="1"/>
        <v>0</v>
      </c>
      <c r="V53" s="45">
        <f t="shared" si="2"/>
        <v>-10.32</v>
      </c>
      <c r="W53" s="45" t="b">
        <f t="shared" si="3"/>
        <v>0</v>
      </c>
    </row>
    <row r="54" spans="2:23" s="45" customFormat="1" ht="12">
      <c r="B54" s="99"/>
      <c r="C54" s="104" t="s">
        <v>23</v>
      </c>
      <c r="D54" s="55" t="s">
        <v>24</v>
      </c>
      <c r="E54" s="131">
        <v>37.8</v>
      </c>
      <c r="F54" s="132">
        <v>246904</v>
      </c>
      <c r="G54" s="236">
        <v>32</v>
      </c>
      <c r="H54" s="132">
        <v>538356</v>
      </c>
      <c r="I54" s="133">
        <v>2.18</v>
      </c>
      <c r="J54" s="153">
        <v>580325</v>
      </c>
      <c r="K54" s="118">
        <f t="shared" si="4"/>
        <v>-7.23</v>
      </c>
      <c r="L54" s="158">
        <v>37.8</v>
      </c>
      <c r="M54" s="159">
        <v>246904</v>
      </c>
      <c r="N54" s="160">
        <v>32</v>
      </c>
      <c r="O54" s="159">
        <v>439459</v>
      </c>
      <c r="P54" s="161">
        <v>1.78</v>
      </c>
      <c r="Q54" s="153">
        <v>493477</v>
      </c>
      <c r="R54" s="51">
        <f t="shared" si="5"/>
        <v>-10.95</v>
      </c>
      <c r="T54" s="45">
        <f t="shared" si="0"/>
        <v>-7.23</v>
      </c>
      <c r="U54" s="45" t="b">
        <f t="shared" si="1"/>
        <v>0</v>
      </c>
      <c r="V54" s="45">
        <f t="shared" si="2"/>
        <v>-10.95</v>
      </c>
      <c r="W54" s="45" t="b">
        <f t="shared" si="3"/>
        <v>0</v>
      </c>
    </row>
    <row r="55" spans="2:23" s="45" customFormat="1" ht="12">
      <c r="B55" s="99"/>
      <c r="C55" s="104" t="s">
        <v>25</v>
      </c>
      <c r="D55" s="55" t="s">
        <v>26</v>
      </c>
      <c r="E55" s="131">
        <v>37.7</v>
      </c>
      <c r="F55" s="132">
        <v>256078</v>
      </c>
      <c r="G55" s="236">
        <v>20</v>
      </c>
      <c r="H55" s="132">
        <v>484700</v>
      </c>
      <c r="I55" s="133">
        <v>1.89</v>
      </c>
      <c r="J55" s="153">
        <v>552590</v>
      </c>
      <c r="K55" s="118">
        <f t="shared" si="4"/>
        <v>-12.29</v>
      </c>
      <c r="L55" s="158">
        <v>37.7</v>
      </c>
      <c r="M55" s="159">
        <v>256078</v>
      </c>
      <c r="N55" s="160">
        <v>20</v>
      </c>
      <c r="O55" s="159">
        <v>357272</v>
      </c>
      <c r="P55" s="161">
        <v>1.4</v>
      </c>
      <c r="Q55" s="153">
        <v>468672</v>
      </c>
      <c r="R55" s="51">
        <f t="shared" si="5"/>
        <v>-23.77</v>
      </c>
      <c r="T55" s="45">
        <f t="shared" si="0"/>
        <v>-12.29</v>
      </c>
      <c r="U55" s="45" t="b">
        <f t="shared" si="1"/>
        <v>0</v>
      </c>
      <c r="V55" s="45">
        <f t="shared" si="2"/>
        <v>-23.77</v>
      </c>
      <c r="W55" s="45" t="b">
        <f t="shared" si="3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131">
        <v>39.6</v>
      </c>
      <c r="F56" s="132">
        <v>230818</v>
      </c>
      <c r="G56" s="236">
        <v>4</v>
      </c>
      <c r="H56" s="132">
        <v>312180</v>
      </c>
      <c r="I56" s="133">
        <v>1.35</v>
      </c>
      <c r="J56" s="153">
        <v>329460</v>
      </c>
      <c r="K56" s="118">
        <f t="shared" si="4"/>
        <v>-5.24</v>
      </c>
      <c r="L56" s="158">
        <v>39.6</v>
      </c>
      <c r="M56" s="159">
        <v>230818</v>
      </c>
      <c r="N56" s="160">
        <v>4</v>
      </c>
      <c r="O56" s="159">
        <v>200638</v>
      </c>
      <c r="P56" s="161">
        <v>0.87</v>
      </c>
      <c r="Q56" s="153">
        <v>196185</v>
      </c>
      <c r="R56" s="51">
        <f t="shared" si="5"/>
        <v>2.27</v>
      </c>
      <c r="T56" s="45">
        <f t="shared" si="0"/>
        <v>-5.24</v>
      </c>
      <c r="U56" s="45" t="b">
        <f t="shared" si="1"/>
        <v>0</v>
      </c>
      <c r="V56" s="45">
        <f t="shared" si="2"/>
        <v>2.27</v>
      </c>
      <c r="W56" s="45" t="b">
        <f t="shared" si="3"/>
        <v>0</v>
      </c>
    </row>
    <row r="57" spans="2:23" s="45" customFormat="1" ht="12">
      <c r="B57" s="99"/>
      <c r="C57" s="104" t="s">
        <v>4</v>
      </c>
      <c r="D57" s="55" t="s">
        <v>22</v>
      </c>
      <c r="E57" s="131">
        <v>37.9</v>
      </c>
      <c r="F57" s="132">
        <v>249031</v>
      </c>
      <c r="G57" s="236">
        <v>56</v>
      </c>
      <c r="H57" s="132">
        <v>503038</v>
      </c>
      <c r="I57" s="133">
        <v>2.02</v>
      </c>
      <c r="J57" s="153">
        <v>551192</v>
      </c>
      <c r="K57" s="118">
        <f t="shared" si="4"/>
        <v>-8.74</v>
      </c>
      <c r="L57" s="158">
        <v>37.9</v>
      </c>
      <c r="M57" s="159">
        <v>249031</v>
      </c>
      <c r="N57" s="160">
        <v>56</v>
      </c>
      <c r="O57" s="159">
        <v>393048</v>
      </c>
      <c r="P57" s="161">
        <v>1.58</v>
      </c>
      <c r="Q57" s="153">
        <v>461614</v>
      </c>
      <c r="R57" s="51">
        <f t="shared" si="5"/>
        <v>-14.85</v>
      </c>
      <c r="T57" s="45">
        <f t="shared" si="0"/>
        <v>-8.74</v>
      </c>
      <c r="U57" s="45" t="b">
        <f t="shared" si="1"/>
        <v>0</v>
      </c>
      <c r="V57" s="45">
        <f t="shared" si="2"/>
        <v>-14.85</v>
      </c>
      <c r="W57" s="45" t="b">
        <f t="shared" si="3"/>
        <v>0</v>
      </c>
    </row>
    <row r="58" spans="2:23" s="45" customFormat="1" ht="12.75" thickBot="1">
      <c r="B58" s="97"/>
      <c r="C58" s="253" t="s">
        <v>28</v>
      </c>
      <c r="D58" s="254"/>
      <c r="E58" s="137">
        <v>36.6</v>
      </c>
      <c r="F58" s="138">
        <v>260743</v>
      </c>
      <c r="G58" s="238" t="s">
        <v>149</v>
      </c>
      <c r="H58" s="138">
        <v>698446</v>
      </c>
      <c r="I58" s="139">
        <v>2.68</v>
      </c>
      <c r="J58" s="167">
        <v>670194</v>
      </c>
      <c r="K58" s="120">
        <f t="shared" si="4"/>
        <v>4.22</v>
      </c>
      <c r="L58" s="168">
        <v>36.6</v>
      </c>
      <c r="M58" s="169">
        <v>260743</v>
      </c>
      <c r="N58" s="170" t="s">
        <v>106</v>
      </c>
      <c r="O58" s="169">
        <v>557085</v>
      </c>
      <c r="P58" s="171">
        <v>2.14</v>
      </c>
      <c r="Q58" s="167">
        <v>638577</v>
      </c>
      <c r="R58" s="56">
        <f t="shared" si="5"/>
        <v>-12.76</v>
      </c>
      <c r="T58" s="45">
        <f t="shared" si="0"/>
        <v>4.22</v>
      </c>
      <c r="U58" s="45" t="b">
        <f t="shared" si="1"/>
        <v>0</v>
      </c>
      <c r="V58" s="45">
        <f t="shared" si="2"/>
        <v>-12.76</v>
      </c>
      <c r="W58" s="45" t="b">
        <f t="shared" si="3"/>
        <v>0</v>
      </c>
    </row>
    <row r="59" spans="2:23" s="45" customFormat="1" ht="12">
      <c r="B59" s="240" t="s">
        <v>93</v>
      </c>
      <c r="C59" s="243" t="s">
        <v>97</v>
      </c>
      <c r="D59" s="244"/>
      <c r="E59" s="134">
        <v>37.9</v>
      </c>
      <c r="F59" s="135">
        <v>273072</v>
      </c>
      <c r="G59" s="237">
        <v>51</v>
      </c>
      <c r="H59" s="135">
        <v>641257</v>
      </c>
      <c r="I59" s="136">
        <v>2.35</v>
      </c>
      <c r="J59" s="162">
        <v>673960</v>
      </c>
      <c r="K59" s="119">
        <f t="shared" si="4"/>
        <v>-4.85</v>
      </c>
      <c r="L59" s="163">
        <v>37.9</v>
      </c>
      <c r="M59" s="164">
        <v>273072</v>
      </c>
      <c r="N59" s="165">
        <v>51</v>
      </c>
      <c r="O59" s="164">
        <v>563021</v>
      </c>
      <c r="P59" s="166">
        <v>2.06</v>
      </c>
      <c r="Q59" s="162">
        <v>611901</v>
      </c>
      <c r="R59" s="54">
        <f t="shared" si="5"/>
        <v>-7.99</v>
      </c>
      <c r="T59" s="45">
        <f t="shared" si="0"/>
        <v>-4.85</v>
      </c>
      <c r="U59" s="45" t="b">
        <f t="shared" si="1"/>
        <v>0</v>
      </c>
      <c r="V59" s="45">
        <f t="shared" si="2"/>
        <v>-7.99</v>
      </c>
      <c r="W59" s="45" t="b">
        <f t="shared" si="3"/>
        <v>0</v>
      </c>
    </row>
    <row r="60" spans="2:23" s="45" customFormat="1" ht="12">
      <c r="B60" s="241"/>
      <c r="C60" s="245" t="s">
        <v>96</v>
      </c>
      <c r="D60" s="246"/>
      <c r="E60" s="131">
        <v>34.6</v>
      </c>
      <c r="F60" s="132">
        <v>276636</v>
      </c>
      <c r="G60" s="236">
        <v>4</v>
      </c>
      <c r="H60" s="132">
        <v>700340</v>
      </c>
      <c r="I60" s="133">
        <v>2.53</v>
      </c>
      <c r="J60" s="153">
        <v>694623</v>
      </c>
      <c r="K60" s="118">
        <f t="shared" si="4"/>
        <v>0.82</v>
      </c>
      <c r="L60" s="158">
        <v>34.6</v>
      </c>
      <c r="M60" s="159">
        <v>276636</v>
      </c>
      <c r="N60" s="160">
        <v>4</v>
      </c>
      <c r="O60" s="159">
        <v>649465</v>
      </c>
      <c r="P60" s="161">
        <v>2.35</v>
      </c>
      <c r="Q60" s="153">
        <v>640923</v>
      </c>
      <c r="R60" s="51">
        <f t="shared" si="5"/>
        <v>1.33</v>
      </c>
      <c r="T60" s="45">
        <f t="shared" si="0"/>
        <v>0.82</v>
      </c>
      <c r="U60" s="45" t="b">
        <f t="shared" si="1"/>
        <v>0</v>
      </c>
      <c r="V60" s="45">
        <f t="shared" si="2"/>
        <v>1.33</v>
      </c>
      <c r="W60" s="45" t="b">
        <f t="shared" si="3"/>
        <v>0</v>
      </c>
    </row>
    <row r="61" spans="2:23" s="45" customFormat="1" ht="12">
      <c r="B61" s="241"/>
      <c r="C61" s="245" t="s">
        <v>95</v>
      </c>
      <c r="D61" s="246"/>
      <c r="E61" s="128">
        <v>37.3</v>
      </c>
      <c r="F61" s="129">
        <v>257750</v>
      </c>
      <c r="G61" s="235">
        <v>69</v>
      </c>
      <c r="H61" s="129">
        <v>526734</v>
      </c>
      <c r="I61" s="130">
        <v>2.04</v>
      </c>
      <c r="J61" s="153">
        <v>584739</v>
      </c>
      <c r="K61" s="118">
        <f t="shared" si="4"/>
        <v>-9.92</v>
      </c>
      <c r="L61" s="154">
        <v>37.3</v>
      </c>
      <c r="M61" s="155">
        <v>257750</v>
      </c>
      <c r="N61" s="156">
        <v>69</v>
      </c>
      <c r="O61" s="155">
        <v>430668</v>
      </c>
      <c r="P61" s="157">
        <v>1.67</v>
      </c>
      <c r="Q61" s="153">
        <v>497944</v>
      </c>
      <c r="R61" s="51">
        <f t="shared" si="5"/>
        <v>-13.51</v>
      </c>
      <c r="T61" s="45">
        <f t="shared" si="0"/>
        <v>-9.92</v>
      </c>
      <c r="U61" s="45" t="b">
        <f t="shared" si="1"/>
        <v>0</v>
      </c>
      <c r="V61" s="45">
        <f t="shared" si="2"/>
        <v>-13.51</v>
      </c>
      <c r="W61" s="45" t="b">
        <f t="shared" si="3"/>
        <v>0</v>
      </c>
    </row>
    <row r="62" spans="2:23" s="45" customFormat="1" ht="12.75" thickBot="1">
      <c r="B62" s="242"/>
      <c r="C62" s="247" t="s">
        <v>92</v>
      </c>
      <c r="D62" s="248"/>
      <c r="E62" s="137" t="s">
        <v>104</v>
      </c>
      <c r="F62" s="138" t="s">
        <v>104</v>
      </c>
      <c r="G62" s="238" t="s">
        <v>104</v>
      </c>
      <c r="H62" s="138" t="s">
        <v>104</v>
      </c>
      <c r="I62" s="139" t="s">
        <v>104</v>
      </c>
      <c r="J62" s="167" t="s">
        <v>104</v>
      </c>
      <c r="K62" s="120" t="str">
        <f t="shared" si="4"/>
        <v>-</v>
      </c>
      <c r="L62" s="168" t="s">
        <v>104</v>
      </c>
      <c r="M62" s="169" t="s">
        <v>104</v>
      </c>
      <c r="N62" s="170" t="s">
        <v>104</v>
      </c>
      <c r="O62" s="169" t="s">
        <v>104</v>
      </c>
      <c r="P62" s="171" t="s">
        <v>104</v>
      </c>
      <c r="Q62" s="167" t="s">
        <v>104</v>
      </c>
      <c r="R62" s="56" t="str">
        <f t="shared" si="5"/>
        <v>-</v>
      </c>
      <c r="T62" s="45" t="e">
        <f t="shared" si="0"/>
        <v>#VALUE!</v>
      </c>
      <c r="U62" s="45" t="b">
        <f t="shared" si="1"/>
        <v>1</v>
      </c>
      <c r="V62" s="45" t="e">
        <f t="shared" si="2"/>
        <v>#VALUE!</v>
      </c>
      <c r="W62" s="45" t="b">
        <f t="shared" si="3"/>
        <v>1</v>
      </c>
    </row>
    <row r="63" spans="2:23" s="45" customFormat="1" ht="12">
      <c r="B63" s="98" t="s">
        <v>29</v>
      </c>
      <c r="C63" s="243" t="s">
        <v>30</v>
      </c>
      <c r="D63" s="244"/>
      <c r="E63" s="134" t="s">
        <v>104</v>
      </c>
      <c r="F63" s="135" t="s">
        <v>104</v>
      </c>
      <c r="G63" s="237" t="s">
        <v>104</v>
      </c>
      <c r="H63" s="135" t="s">
        <v>104</v>
      </c>
      <c r="I63" s="136" t="s">
        <v>104</v>
      </c>
      <c r="J63" s="162" t="s">
        <v>104</v>
      </c>
      <c r="K63" s="119" t="str">
        <f t="shared" si="4"/>
        <v>-</v>
      </c>
      <c r="L63" s="163" t="s">
        <v>104</v>
      </c>
      <c r="M63" s="164" t="s">
        <v>104</v>
      </c>
      <c r="N63" s="165" t="s">
        <v>104</v>
      </c>
      <c r="O63" s="164" t="s">
        <v>104</v>
      </c>
      <c r="P63" s="166" t="s">
        <v>104</v>
      </c>
      <c r="Q63" s="162" t="s">
        <v>104</v>
      </c>
      <c r="R63" s="54" t="str">
        <f t="shared" si="5"/>
        <v>-</v>
      </c>
      <c r="T63" s="45" t="e">
        <f t="shared" si="0"/>
        <v>#VALUE!</v>
      </c>
      <c r="U63" s="45" t="b">
        <f t="shared" si="1"/>
        <v>1</v>
      </c>
      <c r="V63" s="45" t="e">
        <f t="shared" si="2"/>
        <v>#VALUE!</v>
      </c>
      <c r="W63" s="45" t="b">
        <f t="shared" si="3"/>
        <v>1</v>
      </c>
    </row>
    <row r="64" spans="2:23" s="45" customFormat="1" ht="12">
      <c r="B64" s="99" t="s">
        <v>31</v>
      </c>
      <c r="C64" s="245" t="s">
        <v>32</v>
      </c>
      <c r="D64" s="246"/>
      <c r="E64" s="131" t="s">
        <v>104</v>
      </c>
      <c r="F64" s="132" t="s">
        <v>104</v>
      </c>
      <c r="G64" s="236" t="s">
        <v>104</v>
      </c>
      <c r="H64" s="132" t="s">
        <v>104</v>
      </c>
      <c r="I64" s="133" t="s">
        <v>104</v>
      </c>
      <c r="J64" s="153" t="s">
        <v>104</v>
      </c>
      <c r="K64" s="118" t="str">
        <f t="shared" si="4"/>
        <v>-</v>
      </c>
      <c r="L64" s="158" t="s">
        <v>104</v>
      </c>
      <c r="M64" s="159" t="s">
        <v>104</v>
      </c>
      <c r="N64" s="160" t="s">
        <v>104</v>
      </c>
      <c r="O64" s="159" t="s">
        <v>104</v>
      </c>
      <c r="P64" s="161" t="s">
        <v>104</v>
      </c>
      <c r="Q64" s="153" t="s">
        <v>104</v>
      </c>
      <c r="R64" s="51" t="str">
        <f t="shared" si="5"/>
        <v>-</v>
      </c>
      <c r="T64" s="45" t="e">
        <f t="shared" si="0"/>
        <v>#VALUE!</v>
      </c>
      <c r="U64" s="45" t="b">
        <f t="shared" si="1"/>
        <v>1</v>
      </c>
      <c r="V64" s="45" t="e">
        <f t="shared" si="2"/>
        <v>#VALUE!</v>
      </c>
      <c r="W64" s="45" t="b">
        <f t="shared" si="3"/>
        <v>1</v>
      </c>
    </row>
    <row r="65" spans="2:23" s="45" customFormat="1" ht="12.75" thickBot="1">
      <c r="B65" s="97" t="s">
        <v>12</v>
      </c>
      <c r="C65" s="247" t="s">
        <v>33</v>
      </c>
      <c r="D65" s="248"/>
      <c r="E65" s="137" t="s">
        <v>104</v>
      </c>
      <c r="F65" s="138" t="s">
        <v>104</v>
      </c>
      <c r="G65" s="238" t="s">
        <v>104</v>
      </c>
      <c r="H65" s="138" t="s">
        <v>104</v>
      </c>
      <c r="I65" s="139" t="s">
        <v>104</v>
      </c>
      <c r="J65" s="167" t="s">
        <v>104</v>
      </c>
      <c r="K65" s="120" t="str">
        <f t="shared" si="4"/>
        <v>-</v>
      </c>
      <c r="L65" s="168" t="s">
        <v>104</v>
      </c>
      <c r="M65" s="169" t="s">
        <v>104</v>
      </c>
      <c r="N65" s="170" t="s">
        <v>104</v>
      </c>
      <c r="O65" s="169" t="s">
        <v>104</v>
      </c>
      <c r="P65" s="171" t="s">
        <v>104</v>
      </c>
      <c r="Q65" s="167" t="s">
        <v>104</v>
      </c>
      <c r="R65" s="56" t="str">
        <f t="shared" si="5"/>
        <v>-</v>
      </c>
      <c r="T65" s="45" t="e">
        <f t="shared" si="0"/>
        <v>#VALUE!</v>
      </c>
      <c r="U65" s="45" t="b">
        <f t="shared" si="1"/>
        <v>1</v>
      </c>
      <c r="V65" s="45" t="e">
        <f t="shared" si="2"/>
        <v>#VALUE!</v>
      </c>
      <c r="W65" s="45" t="b">
        <f t="shared" si="3"/>
        <v>1</v>
      </c>
    </row>
    <row r="66" spans="2:23" s="45" customFormat="1" ht="12.75" thickBot="1">
      <c r="B66" s="100" t="s">
        <v>34</v>
      </c>
      <c r="C66" s="101"/>
      <c r="D66" s="101"/>
      <c r="E66" s="140">
        <v>37.5</v>
      </c>
      <c r="F66" s="141">
        <v>264661</v>
      </c>
      <c r="G66" s="239">
        <v>124</v>
      </c>
      <c r="H66" s="141">
        <v>579436</v>
      </c>
      <c r="I66" s="142">
        <v>2.19</v>
      </c>
      <c r="J66" s="172">
        <v>631081</v>
      </c>
      <c r="K66" s="121">
        <f t="shared" si="4"/>
        <v>-8.18</v>
      </c>
      <c r="L66" s="173">
        <v>37.5</v>
      </c>
      <c r="M66" s="174">
        <v>264661</v>
      </c>
      <c r="N66" s="175">
        <v>124</v>
      </c>
      <c r="O66" s="174">
        <v>492161</v>
      </c>
      <c r="P66" s="176">
        <v>1.86</v>
      </c>
      <c r="Q66" s="172">
        <v>557665</v>
      </c>
      <c r="R66" s="57">
        <f t="shared" si="5"/>
        <v>-11.75</v>
      </c>
      <c r="T66" s="45">
        <f t="shared" si="0"/>
        <v>-8.18</v>
      </c>
      <c r="U66" s="45" t="b">
        <f t="shared" si="1"/>
        <v>0</v>
      </c>
      <c r="V66" s="45">
        <f t="shared" si="2"/>
        <v>-11.75</v>
      </c>
      <c r="W66" s="45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1" sqref="A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158</v>
      </c>
    </row>
    <row r="2" spans="1:15" ht="14.25" thickBot="1">
      <c r="A2" s="265" t="s">
        <v>43</v>
      </c>
      <c r="B2" s="268" t="s">
        <v>44</v>
      </c>
      <c r="C2" s="269"/>
      <c r="D2" s="269"/>
      <c r="E2" s="269"/>
      <c r="F2" s="269"/>
      <c r="G2" s="270"/>
      <c r="H2" s="271"/>
      <c r="I2" s="269" t="s">
        <v>36</v>
      </c>
      <c r="J2" s="269"/>
      <c r="K2" s="269"/>
      <c r="L2" s="269"/>
      <c r="M2" s="269"/>
      <c r="N2" s="270"/>
      <c r="O2" s="271"/>
    </row>
    <row r="3" spans="1:15" ht="13.5">
      <c r="A3" s="266"/>
      <c r="B3" s="31"/>
      <c r="C3" s="32"/>
      <c r="D3" s="32"/>
      <c r="E3" s="32"/>
      <c r="F3" s="32"/>
      <c r="G3" s="272" t="s">
        <v>48</v>
      </c>
      <c r="H3" s="273"/>
      <c r="I3" s="32"/>
      <c r="J3" s="32"/>
      <c r="K3" s="32"/>
      <c r="L3" s="32"/>
      <c r="M3" s="32"/>
      <c r="N3" s="274" t="s">
        <v>48</v>
      </c>
      <c r="O3" s="275"/>
    </row>
    <row r="4" spans="1:15" ht="52.5" customHeight="1" thickBot="1">
      <c r="A4" s="267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94</v>
      </c>
      <c r="N4" s="35" t="s">
        <v>54</v>
      </c>
      <c r="O4" s="37" t="s">
        <v>52</v>
      </c>
    </row>
    <row r="5" spans="1:15" ht="13.5">
      <c r="A5" s="289" t="s">
        <v>55</v>
      </c>
      <c r="B5" s="290">
        <v>38.6</v>
      </c>
      <c r="C5" s="291">
        <v>272616</v>
      </c>
      <c r="D5" s="291">
        <v>147</v>
      </c>
      <c r="E5" s="291">
        <v>679886</v>
      </c>
      <c r="F5" s="292">
        <v>2.4939328579393725</v>
      </c>
      <c r="G5" s="293">
        <v>681009</v>
      </c>
      <c r="H5" s="294">
        <f aca="true" t="shared" si="0" ref="H5:H13">ROUND((E5-G5)/G5*100,2)</f>
        <v>-0.16</v>
      </c>
      <c r="I5" s="295" t="s">
        <v>104</v>
      </c>
      <c r="J5" s="296" t="s">
        <v>104</v>
      </c>
      <c r="K5" s="297">
        <v>142</v>
      </c>
      <c r="L5" s="291">
        <v>568013</v>
      </c>
      <c r="M5" s="298">
        <v>2.083564427619802</v>
      </c>
      <c r="N5" s="293">
        <v>567810</v>
      </c>
      <c r="O5" s="299">
        <f aca="true" t="shared" si="1" ref="O5:O13">ROUND((L5-N5)/N5*100,2)</f>
        <v>0.04</v>
      </c>
    </row>
    <row r="6" spans="1:15" ht="13.5">
      <c r="A6" s="38" t="s">
        <v>56</v>
      </c>
      <c r="B6" s="180">
        <v>38.4</v>
      </c>
      <c r="C6" s="181">
        <v>273235</v>
      </c>
      <c r="D6" s="181">
        <v>144</v>
      </c>
      <c r="E6" s="181">
        <v>660600</v>
      </c>
      <c r="F6" s="182">
        <v>2.42</v>
      </c>
      <c r="G6" s="183">
        <v>679886</v>
      </c>
      <c r="H6" s="184">
        <f t="shared" si="0"/>
        <v>-2.84</v>
      </c>
      <c r="I6" s="185" t="s">
        <v>104</v>
      </c>
      <c r="J6" s="186" t="s">
        <v>104</v>
      </c>
      <c r="K6" s="187">
        <v>139</v>
      </c>
      <c r="L6" s="181">
        <v>557630</v>
      </c>
      <c r="M6" s="188">
        <v>2.04</v>
      </c>
      <c r="N6" s="183">
        <v>568013</v>
      </c>
      <c r="O6" s="189">
        <f t="shared" si="1"/>
        <v>-1.83</v>
      </c>
    </row>
    <row r="7" spans="1:15" ht="13.5">
      <c r="A7" s="38" t="s">
        <v>57</v>
      </c>
      <c r="B7" s="180">
        <v>38.8</v>
      </c>
      <c r="C7" s="181">
        <v>270175</v>
      </c>
      <c r="D7" s="181">
        <v>123</v>
      </c>
      <c r="E7" s="181">
        <v>650354</v>
      </c>
      <c r="F7" s="182">
        <v>2.41</v>
      </c>
      <c r="G7" s="183">
        <v>660600</v>
      </c>
      <c r="H7" s="184">
        <f t="shared" si="0"/>
        <v>-1.55</v>
      </c>
      <c r="I7" s="185" t="s">
        <v>104</v>
      </c>
      <c r="J7" s="186" t="s">
        <v>104</v>
      </c>
      <c r="K7" s="187">
        <v>120</v>
      </c>
      <c r="L7" s="181">
        <v>547316</v>
      </c>
      <c r="M7" s="188">
        <v>2.03</v>
      </c>
      <c r="N7" s="183">
        <v>557630</v>
      </c>
      <c r="O7" s="189">
        <f t="shared" si="1"/>
        <v>-1.85</v>
      </c>
    </row>
    <row r="8" spans="1:15" ht="13.5">
      <c r="A8" s="38" t="s">
        <v>58</v>
      </c>
      <c r="B8" s="190">
        <v>38.9</v>
      </c>
      <c r="C8" s="191">
        <v>274224</v>
      </c>
      <c r="D8" s="192">
        <v>102</v>
      </c>
      <c r="E8" s="191">
        <v>645581</v>
      </c>
      <c r="F8" s="193">
        <v>2.35</v>
      </c>
      <c r="G8" s="194">
        <v>650354</v>
      </c>
      <c r="H8" s="195">
        <f t="shared" si="0"/>
        <v>-0.73</v>
      </c>
      <c r="I8" s="196" t="s">
        <v>104</v>
      </c>
      <c r="J8" s="197" t="s">
        <v>104</v>
      </c>
      <c r="K8" s="198">
        <v>93</v>
      </c>
      <c r="L8" s="191">
        <v>547230</v>
      </c>
      <c r="M8" s="199">
        <v>2</v>
      </c>
      <c r="N8" s="194">
        <v>547316</v>
      </c>
      <c r="O8" s="189">
        <f t="shared" si="1"/>
        <v>-0.02</v>
      </c>
    </row>
    <row r="9" spans="1:15" ht="13.5">
      <c r="A9" s="38" t="s">
        <v>59</v>
      </c>
      <c r="B9" s="180">
        <v>38.7</v>
      </c>
      <c r="C9" s="181">
        <v>267021</v>
      </c>
      <c r="D9" s="181">
        <v>137</v>
      </c>
      <c r="E9" s="181">
        <v>633661</v>
      </c>
      <c r="F9" s="193">
        <v>2.37</v>
      </c>
      <c r="G9" s="194">
        <v>645581</v>
      </c>
      <c r="H9" s="184">
        <f t="shared" si="0"/>
        <v>-1.85</v>
      </c>
      <c r="I9" s="196" t="s">
        <v>104</v>
      </c>
      <c r="J9" s="197" t="s">
        <v>104</v>
      </c>
      <c r="K9" s="198">
        <v>137</v>
      </c>
      <c r="L9" s="191">
        <v>534345</v>
      </c>
      <c r="M9" s="199">
        <v>2</v>
      </c>
      <c r="N9" s="194">
        <v>547230</v>
      </c>
      <c r="O9" s="189">
        <f t="shared" si="1"/>
        <v>-2.35</v>
      </c>
    </row>
    <row r="10" spans="1:15" ht="13.5">
      <c r="A10" s="38" t="s">
        <v>152</v>
      </c>
      <c r="B10" s="180">
        <v>38.6</v>
      </c>
      <c r="C10" s="181">
        <v>267964</v>
      </c>
      <c r="D10" s="181">
        <v>125</v>
      </c>
      <c r="E10" s="181">
        <v>645605</v>
      </c>
      <c r="F10" s="182">
        <v>2.41</v>
      </c>
      <c r="G10" s="183">
        <v>633661</v>
      </c>
      <c r="H10" s="184">
        <f t="shared" si="0"/>
        <v>1.88</v>
      </c>
      <c r="I10" s="185" t="s">
        <v>104</v>
      </c>
      <c r="J10" s="186" t="s">
        <v>104</v>
      </c>
      <c r="K10" s="187">
        <v>125</v>
      </c>
      <c r="L10" s="181">
        <v>565490</v>
      </c>
      <c r="M10" s="188">
        <v>2.11</v>
      </c>
      <c r="N10" s="183">
        <v>534345</v>
      </c>
      <c r="O10" s="189">
        <f t="shared" si="1"/>
        <v>5.83</v>
      </c>
    </row>
    <row r="11" spans="1:15" ht="13.5">
      <c r="A11" s="38" t="s">
        <v>153</v>
      </c>
      <c r="B11" s="200">
        <v>38.3</v>
      </c>
      <c r="C11" s="181">
        <v>265315</v>
      </c>
      <c r="D11" s="181">
        <v>118</v>
      </c>
      <c r="E11" s="181">
        <v>651621</v>
      </c>
      <c r="F11" s="182">
        <v>2.46</v>
      </c>
      <c r="G11" s="183">
        <v>645605</v>
      </c>
      <c r="H11" s="184">
        <f t="shared" si="0"/>
        <v>0.93</v>
      </c>
      <c r="I11" s="201">
        <v>38.4</v>
      </c>
      <c r="J11" s="202">
        <v>266396</v>
      </c>
      <c r="K11" s="203">
        <v>115</v>
      </c>
      <c r="L11" s="181">
        <v>582155</v>
      </c>
      <c r="M11" s="188">
        <v>2.19</v>
      </c>
      <c r="N11" s="183">
        <v>565490</v>
      </c>
      <c r="O11" s="189">
        <f t="shared" si="1"/>
        <v>2.95</v>
      </c>
    </row>
    <row r="12" spans="1:15" ht="13.5">
      <c r="A12" s="38" t="s">
        <v>154</v>
      </c>
      <c r="B12" s="300">
        <v>38.6</v>
      </c>
      <c r="C12" s="301">
        <v>269830</v>
      </c>
      <c r="D12" s="301">
        <v>140</v>
      </c>
      <c r="E12" s="301">
        <v>641574</v>
      </c>
      <c r="F12" s="302">
        <v>2.38</v>
      </c>
      <c r="G12" s="303">
        <v>651621</v>
      </c>
      <c r="H12" s="304">
        <f t="shared" si="0"/>
        <v>-1.54</v>
      </c>
      <c r="I12" s="305">
        <v>38.5</v>
      </c>
      <c r="J12" s="306">
        <v>269981</v>
      </c>
      <c r="K12" s="307">
        <v>138</v>
      </c>
      <c r="L12" s="301">
        <v>577725</v>
      </c>
      <c r="M12" s="308">
        <v>2.14</v>
      </c>
      <c r="N12" s="303">
        <v>582155</v>
      </c>
      <c r="O12" s="309">
        <f t="shared" si="1"/>
        <v>-0.76</v>
      </c>
    </row>
    <row r="13" spans="1:15" ht="14.25" thickBot="1">
      <c r="A13" s="113" t="s">
        <v>155</v>
      </c>
      <c r="B13" s="214">
        <v>38.3</v>
      </c>
      <c r="C13" s="215">
        <v>267305</v>
      </c>
      <c r="D13" s="215">
        <v>137</v>
      </c>
      <c r="E13" s="215">
        <v>631081</v>
      </c>
      <c r="F13" s="216">
        <v>2.36</v>
      </c>
      <c r="G13" s="217">
        <v>641574</v>
      </c>
      <c r="H13" s="218">
        <f t="shared" si="0"/>
        <v>-1.64</v>
      </c>
      <c r="I13" s="219">
        <v>38.2</v>
      </c>
      <c r="J13" s="220">
        <v>267212</v>
      </c>
      <c r="K13" s="221">
        <v>136</v>
      </c>
      <c r="L13" s="215">
        <v>557665</v>
      </c>
      <c r="M13" s="222">
        <v>2.09</v>
      </c>
      <c r="N13" s="217">
        <v>577725</v>
      </c>
      <c r="O13" s="223">
        <f t="shared" si="1"/>
        <v>-3.47</v>
      </c>
    </row>
    <row r="14" spans="1:15" ht="13.5">
      <c r="A14" s="64" t="s">
        <v>135</v>
      </c>
      <c r="B14" s="224">
        <v>37.5</v>
      </c>
      <c r="C14" s="179">
        <v>264661</v>
      </c>
      <c r="D14" s="179">
        <v>124</v>
      </c>
      <c r="E14" s="179">
        <v>579436</v>
      </c>
      <c r="F14" s="178">
        <v>2.19</v>
      </c>
      <c r="G14" s="225">
        <v>631081</v>
      </c>
      <c r="H14" s="114">
        <f>ROUND((E14-G14)/G14*100,2)</f>
        <v>-8.18</v>
      </c>
      <c r="I14" s="177">
        <v>37.5</v>
      </c>
      <c r="J14" s="179">
        <v>264661</v>
      </c>
      <c r="K14" s="179">
        <v>124</v>
      </c>
      <c r="L14" s="179">
        <v>492161</v>
      </c>
      <c r="M14" s="178">
        <v>1.86</v>
      </c>
      <c r="N14" s="225">
        <v>557665</v>
      </c>
      <c r="O14" s="115">
        <f>ROUND((L14-N14)/N14*100,2)</f>
        <v>-11.75</v>
      </c>
    </row>
    <row r="15" spans="1:15" ht="14.25" thickBot="1">
      <c r="A15" s="65" t="s">
        <v>136</v>
      </c>
      <c r="B15" s="226">
        <v>38.3</v>
      </c>
      <c r="C15" s="227">
        <v>267305</v>
      </c>
      <c r="D15" s="227">
        <v>137</v>
      </c>
      <c r="E15" s="227">
        <v>631081</v>
      </c>
      <c r="F15" s="228">
        <v>2.36</v>
      </c>
      <c r="G15" s="217">
        <v>641574</v>
      </c>
      <c r="H15" s="218">
        <f>ROUND((E15-G15)/G15*100,2)</f>
        <v>-1.64</v>
      </c>
      <c r="I15" s="229">
        <v>38.2</v>
      </c>
      <c r="J15" s="230">
        <v>267212</v>
      </c>
      <c r="K15" s="231">
        <v>136</v>
      </c>
      <c r="L15" s="227">
        <v>557665</v>
      </c>
      <c r="M15" s="232">
        <v>2.09</v>
      </c>
      <c r="N15" s="217">
        <v>577725</v>
      </c>
      <c r="O15" s="223">
        <f>ROUND((L15-N15)/N15*100,2)</f>
        <v>-3.47</v>
      </c>
    </row>
    <row r="16" spans="1:15" ht="14.25" thickBot="1">
      <c r="A16" s="40" t="s">
        <v>60</v>
      </c>
      <c r="B16" s="41">
        <f aca="true" t="shared" si="2" ref="B16:O16">B14-B15</f>
        <v>-0.7999999999999972</v>
      </c>
      <c r="C16" s="42">
        <f t="shared" si="2"/>
        <v>-2644</v>
      </c>
      <c r="D16" s="61">
        <f t="shared" si="2"/>
        <v>-13</v>
      </c>
      <c r="E16" s="42">
        <f t="shared" si="2"/>
        <v>-51645</v>
      </c>
      <c r="F16" s="39">
        <f t="shared" si="2"/>
        <v>-0.16999999999999993</v>
      </c>
      <c r="G16" s="62">
        <f t="shared" si="2"/>
        <v>-10493</v>
      </c>
      <c r="H16" s="43">
        <f t="shared" si="2"/>
        <v>-6.54</v>
      </c>
      <c r="I16" s="44">
        <f t="shared" si="2"/>
        <v>-0.7000000000000028</v>
      </c>
      <c r="J16" s="63">
        <f t="shared" si="2"/>
        <v>-2551</v>
      </c>
      <c r="K16" s="61">
        <f t="shared" si="2"/>
        <v>-12</v>
      </c>
      <c r="L16" s="42">
        <f t="shared" si="2"/>
        <v>-65504</v>
      </c>
      <c r="M16" s="39">
        <f t="shared" si="2"/>
        <v>-0.22999999999999976</v>
      </c>
      <c r="N16" s="62">
        <f t="shared" si="2"/>
        <v>-20060</v>
      </c>
      <c r="O16" s="43">
        <f t="shared" si="2"/>
        <v>-8.28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76" t="s">
        <v>107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8"/>
    </row>
    <row r="27" spans="1:15" ht="13.5">
      <c r="A27" s="279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8"/>
    </row>
    <row r="28" spans="1:15" ht="29.25" customHeight="1">
      <c r="A28" s="280" t="s">
        <v>108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8"/>
    </row>
    <row r="29" spans="1:15" ht="19.5" customHeight="1">
      <c r="A29" s="280" t="s">
        <v>109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8"/>
    </row>
    <row r="30" spans="1:15" ht="25.5" customHeight="1">
      <c r="A30" s="276" t="s">
        <v>110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1:15" ht="39" customHeight="1">
      <c r="A31" s="76"/>
      <c r="B31" s="286" t="s">
        <v>111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107"/>
      <c r="O31" s="78"/>
    </row>
    <row r="32" spans="1:15" ht="24.75" customHeight="1">
      <c r="A32" s="76"/>
      <c r="B32" s="96" t="s">
        <v>112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113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114</v>
      </c>
      <c r="B34" s="96" t="s">
        <v>115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116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76" t="s">
        <v>117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142</v>
      </c>
      <c r="B39" s="110"/>
      <c r="C39" s="110"/>
      <c r="D39" s="110"/>
      <c r="E39" s="110"/>
      <c r="F39" s="110" t="s">
        <v>143</v>
      </c>
      <c r="G39" s="85"/>
      <c r="H39" s="85"/>
      <c r="I39" s="81"/>
      <c r="J39" s="81"/>
      <c r="K39" s="81"/>
      <c r="L39" s="111"/>
      <c r="M39" s="111" t="s">
        <v>118</v>
      </c>
      <c r="N39" s="81"/>
      <c r="O39" s="82"/>
    </row>
    <row r="40" spans="1:15" ht="13.5">
      <c r="A40" s="109" t="s">
        <v>126</v>
      </c>
      <c r="B40" s="110"/>
      <c r="C40" s="110"/>
      <c r="D40" s="110"/>
      <c r="E40" s="110"/>
      <c r="F40" s="110" t="s">
        <v>130</v>
      </c>
      <c r="G40" s="85"/>
      <c r="H40" s="85"/>
      <c r="I40" s="81"/>
      <c r="J40" s="81"/>
      <c r="K40" s="81"/>
      <c r="L40" s="111"/>
      <c r="M40" s="81" t="s">
        <v>119</v>
      </c>
      <c r="N40" s="81"/>
      <c r="O40" s="82"/>
    </row>
    <row r="41" spans="1:15" ht="13.5">
      <c r="A41" s="109" t="s">
        <v>127</v>
      </c>
      <c r="B41" s="110"/>
      <c r="C41" s="110"/>
      <c r="D41" s="110"/>
      <c r="E41" s="110"/>
      <c r="F41" s="110" t="s">
        <v>131</v>
      </c>
      <c r="G41" s="85"/>
      <c r="H41" s="85"/>
      <c r="I41" s="81"/>
      <c r="J41" s="81"/>
      <c r="K41" s="81"/>
      <c r="L41" s="111"/>
      <c r="M41" s="111" t="s">
        <v>120</v>
      </c>
      <c r="N41" s="81"/>
      <c r="O41" s="82"/>
    </row>
    <row r="42" spans="1:15" ht="13.5">
      <c r="A42" s="109" t="s">
        <v>128</v>
      </c>
      <c r="B42" s="110"/>
      <c r="C42" s="110"/>
      <c r="D42" s="110"/>
      <c r="E42" s="110"/>
      <c r="F42" s="110" t="s">
        <v>132</v>
      </c>
      <c r="G42" s="85"/>
      <c r="H42" s="85"/>
      <c r="I42" s="81"/>
      <c r="J42" s="81"/>
      <c r="K42" s="81"/>
      <c r="L42" s="111"/>
      <c r="M42" s="111" t="s">
        <v>121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83" t="s">
        <v>122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5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123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87" t="s">
        <v>124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7:O47"/>
    <mergeCell ref="B31:M31"/>
    <mergeCell ref="A37:O37"/>
    <mergeCell ref="A50:M5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62" t="s">
        <v>134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2:18" ht="18.75">
      <c r="B3" s="262" t="s">
        <v>91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2:18" ht="12.75" thickBot="1">
      <c r="B4" s="263" t="s">
        <v>144</v>
      </c>
      <c r="C4" s="263"/>
      <c r="D4" s="263"/>
      <c r="E4" s="58"/>
      <c r="F4" s="58"/>
      <c r="G4" s="58"/>
      <c r="H4" s="58"/>
      <c r="I4" s="58"/>
      <c r="J4" s="58"/>
      <c r="K4" s="60"/>
      <c r="L4" s="58"/>
      <c r="M4" s="58"/>
      <c r="N4" s="58"/>
      <c r="O4" s="264" t="s">
        <v>160</v>
      </c>
      <c r="P4" s="264"/>
      <c r="Q4" s="264"/>
      <c r="R4" s="264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60" t="s">
        <v>48</v>
      </c>
      <c r="K6" s="261"/>
      <c r="L6" s="22"/>
      <c r="M6" s="22"/>
      <c r="N6" s="22"/>
      <c r="O6" s="22"/>
      <c r="P6" s="22"/>
      <c r="Q6" s="260" t="s">
        <v>48</v>
      </c>
      <c r="R6" s="261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5" customFormat="1" ht="12">
      <c r="B8" s="46"/>
      <c r="C8" s="258" t="s">
        <v>0</v>
      </c>
      <c r="D8" s="259"/>
      <c r="E8" s="122">
        <v>38.2</v>
      </c>
      <c r="F8" s="123">
        <v>263442</v>
      </c>
      <c r="G8" s="233">
        <v>121</v>
      </c>
      <c r="H8" s="123">
        <v>592589</v>
      </c>
      <c r="I8" s="124">
        <v>2.25</v>
      </c>
      <c r="J8" s="143">
        <v>664045</v>
      </c>
      <c r="K8" s="116">
        <f>IF(U8=TRUE,"-",ROUND((H8-J8)/J8*100,2))</f>
        <v>-10.76</v>
      </c>
      <c r="L8" s="144">
        <v>38.2</v>
      </c>
      <c r="M8" s="145">
        <v>263442</v>
      </c>
      <c r="N8" s="146">
        <v>121</v>
      </c>
      <c r="O8" s="145">
        <v>462069</v>
      </c>
      <c r="P8" s="147">
        <v>1.75</v>
      </c>
      <c r="Q8" s="143">
        <v>604050</v>
      </c>
      <c r="R8" s="47">
        <f>IF(W8=TRUE,"-",ROUND((O8-Q8)/Q8*100,2))</f>
        <v>-23.5</v>
      </c>
      <c r="T8" s="45">
        <f>ROUND((H8-J8)/J8*100,2)</f>
        <v>-10.76</v>
      </c>
      <c r="U8" s="45" t="b">
        <f>ISERROR(T8)</f>
        <v>0</v>
      </c>
      <c r="V8" s="45">
        <f>ROUND((O8-Q8)/Q8*100,2)</f>
        <v>-23.5</v>
      </c>
      <c r="W8" s="45" t="b">
        <f>ISERROR(V8)</f>
        <v>0</v>
      </c>
    </row>
    <row r="9" spans="2:23" s="45" customFormat="1" ht="12">
      <c r="B9" s="102"/>
      <c r="C9" s="48"/>
      <c r="D9" s="49" t="s">
        <v>98</v>
      </c>
      <c r="E9" s="125">
        <v>42.4</v>
      </c>
      <c r="F9" s="126">
        <v>249447</v>
      </c>
      <c r="G9" s="234">
        <v>4</v>
      </c>
      <c r="H9" s="126">
        <v>627496</v>
      </c>
      <c r="I9" s="127">
        <v>2.52</v>
      </c>
      <c r="J9" s="148">
        <v>647703</v>
      </c>
      <c r="K9" s="117">
        <f>IF(U9=TRUE,"-",ROUND((H9-J9)/J9*100,2))</f>
        <v>-3.12</v>
      </c>
      <c r="L9" s="149">
        <v>42.4</v>
      </c>
      <c r="M9" s="150">
        <v>249447</v>
      </c>
      <c r="N9" s="151">
        <v>4</v>
      </c>
      <c r="O9" s="150">
        <v>579621</v>
      </c>
      <c r="P9" s="152">
        <v>2.32</v>
      </c>
      <c r="Q9" s="148">
        <v>610246</v>
      </c>
      <c r="R9" s="50">
        <f aca="true" t="shared" si="0" ref="R9:R66">IF(W9=TRUE,"-",ROUND((O9-Q9)/Q9*100,2))</f>
        <v>-5.02</v>
      </c>
      <c r="T9" s="45">
        <f aca="true" t="shared" si="1" ref="T9:T66">ROUND((H9-J9)/J9*100,2)</f>
        <v>-3.12</v>
      </c>
      <c r="U9" s="45" t="b">
        <f aca="true" t="shared" si="2" ref="U9:U66">ISERROR(T9)</f>
        <v>0</v>
      </c>
      <c r="V9" s="45">
        <f aca="true" t="shared" si="3" ref="V9:V66">ROUND((O9-Q9)/Q9*100,2)</f>
        <v>-5.02</v>
      </c>
      <c r="W9" s="45" t="b">
        <f aca="true" t="shared" si="4" ref="W9:W66">ISERROR(V9)</f>
        <v>0</v>
      </c>
    </row>
    <row r="10" spans="2:23" s="45" customFormat="1" ht="12">
      <c r="B10" s="102"/>
      <c r="C10" s="48"/>
      <c r="D10" s="49" t="s">
        <v>72</v>
      </c>
      <c r="E10" s="125">
        <v>43.5</v>
      </c>
      <c r="F10" s="126">
        <v>239981</v>
      </c>
      <c r="G10" s="234">
        <v>4</v>
      </c>
      <c r="H10" s="126">
        <v>499471</v>
      </c>
      <c r="I10" s="127">
        <v>2.08</v>
      </c>
      <c r="J10" s="148">
        <v>547453</v>
      </c>
      <c r="K10" s="117">
        <f aca="true" t="shared" si="5" ref="K10:K66">IF(U10=TRUE,"-",ROUND((H10-J10)/J10*100,2))</f>
        <v>-8.76</v>
      </c>
      <c r="L10" s="149">
        <v>43.5</v>
      </c>
      <c r="M10" s="150">
        <v>239981</v>
      </c>
      <c r="N10" s="151">
        <v>4</v>
      </c>
      <c r="O10" s="150">
        <v>177657</v>
      </c>
      <c r="P10" s="152">
        <v>0.74</v>
      </c>
      <c r="Q10" s="148">
        <v>378496</v>
      </c>
      <c r="R10" s="50">
        <f t="shared" si="0"/>
        <v>-53.06</v>
      </c>
      <c r="T10" s="45">
        <f t="shared" si="1"/>
        <v>-8.76</v>
      </c>
      <c r="U10" s="45" t="b">
        <f t="shared" si="2"/>
        <v>0</v>
      </c>
      <c r="V10" s="45">
        <f t="shared" si="3"/>
        <v>-53.06</v>
      </c>
      <c r="W10" s="45" t="b">
        <f t="shared" si="4"/>
        <v>0</v>
      </c>
    </row>
    <row r="11" spans="2:23" s="45" customFormat="1" ht="12">
      <c r="B11" s="102"/>
      <c r="C11" s="48"/>
      <c r="D11" s="49" t="s">
        <v>99</v>
      </c>
      <c r="E11" s="125">
        <v>41.7</v>
      </c>
      <c r="F11" s="126">
        <v>248482</v>
      </c>
      <c r="G11" s="234" t="s">
        <v>145</v>
      </c>
      <c r="H11" s="126">
        <v>438548</v>
      </c>
      <c r="I11" s="127">
        <v>1.76</v>
      </c>
      <c r="J11" s="148">
        <v>471519</v>
      </c>
      <c r="K11" s="117">
        <f t="shared" si="5"/>
        <v>-6.99</v>
      </c>
      <c r="L11" s="149">
        <v>41.7</v>
      </c>
      <c r="M11" s="150">
        <v>248482</v>
      </c>
      <c r="N11" s="151" t="s">
        <v>145</v>
      </c>
      <c r="O11" s="150">
        <v>308356</v>
      </c>
      <c r="P11" s="152">
        <v>1.24</v>
      </c>
      <c r="Q11" s="148">
        <v>344871</v>
      </c>
      <c r="R11" s="50">
        <f t="shared" si="0"/>
        <v>-10.59</v>
      </c>
      <c r="T11" s="45">
        <f t="shared" si="1"/>
        <v>-6.99</v>
      </c>
      <c r="U11" s="45" t="b">
        <f t="shared" si="2"/>
        <v>0</v>
      </c>
      <c r="V11" s="45">
        <f t="shared" si="3"/>
        <v>-10.59</v>
      </c>
      <c r="W11" s="45" t="b">
        <f t="shared" si="4"/>
        <v>0</v>
      </c>
    </row>
    <row r="12" spans="2:23" s="45" customFormat="1" ht="12">
      <c r="B12" s="102"/>
      <c r="C12" s="48"/>
      <c r="D12" s="49" t="s">
        <v>78</v>
      </c>
      <c r="E12" s="125">
        <v>35.4</v>
      </c>
      <c r="F12" s="126">
        <v>244624</v>
      </c>
      <c r="G12" s="234">
        <v>5</v>
      </c>
      <c r="H12" s="126">
        <v>579777</v>
      </c>
      <c r="I12" s="127">
        <v>2.37</v>
      </c>
      <c r="J12" s="148">
        <v>586962</v>
      </c>
      <c r="K12" s="117">
        <f t="shared" si="5"/>
        <v>-1.22</v>
      </c>
      <c r="L12" s="149">
        <v>35.4</v>
      </c>
      <c r="M12" s="150">
        <v>244624</v>
      </c>
      <c r="N12" s="151">
        <v>5</v>
      </c>
      <c r="O12" s="150">
        <v>534706</v>
      </c>
      <c r="P12" s="152">
        <v>2.19</v>
      </c>
      <c r="Q12" s="148">
        <v>566180</v>
      </c>
      <c r="R12" s="50">
        <f t="shared" si="0"/>
        <v>-5.56</v>
      </c>
      <c r="T12" s="45">
        <f t="shared" si="1"/>
        <v>-1.22</v>
      </c>
      <c r="U12" s="45" t="b">
        <f t="shared" si="2"/>
        <v>0</v>
      </c>
      <c r="V12" s="45">
        <f t="shared" si="3"/>
        <v>-5.56</v>
      </c>
      <c r="W12" s="45" t="b">
        <f t="shared" si="4"/>
        <v>0</v>
      </c>
    </row>
    <row r="13" spans="2:23" s="45" customFormat="1" ht="12">
      <c r="B13" s="102"/>
      <c r="C13" s="48"/>
      <c r="D13" s="49" t="s">
        <v>89</v>
      </c>
      <c r="E13" s="125">
        <v>34.6</v>
      </c>
      <c r="F13" s="126">
        <v>226304</v>
      </c>
      <c r="G13" s="234" t="s">
        <v>146</v>
      </c>
      <c r="H13" s="126">
        <v>465408</v>
      </c>
      <c r="I13" s="127">
        <v>2.06</v>
      </c>
      <c r="J13" s="148">
        <v>475522</v>
      </c>
      <c r="K13" s="117">
        <f t="shared" si="5"/>
        <v>-2.13</v>
      </c>
      <c r="L13" s="149">
        <v>34.6</v>
      </c>
      <c r="M13" s="150">
        <v>226304</v>
      </c>
      <c r="N13" s="151" t="s">
        <v>146</v>
      </c>
      <c r="O13" s="150">
        <v>410857</v>
      </c>
      <c r="P13" s="152">
        <v>1.82</v>
      </c>
      <c r="Q13" s="148">
        <v>399360</v>
      </c>
      <c r="R13" s="50">
        <f t="shared" si="0"/>
        <v>2.88</v>
      </c>
      <c r="T13" s="45">
        <f t="shared" si="1"/>
        <v>-2.13</v>
      </c>
      <c r="U13" s="45" t="b">
        <f t="shared" si="2"/>
        <v>0</v>
      </c>
      <c r="V13" s="45">
        <f t="shared" si="3"/>
        <v>2.88</v>
      </c>
      <c r="W13" s="45" t="b">
        <f t="shared" si="4"/>
        <v>0</v>
      </c>
    </row>
    <row r="14" spans="2:23" s="45" customFormat="1" ht="12">
      <c r="B14" s="102"/>
      <c r="C14" s="48"/>
      <c r="D14" s="49" t="s">
        <v>1</v>
      </c>
      <c r="E14" s="125">
        <v>38</v>
      </c>
      <c r="F14" s="126">
        <v>291527</v>
      </c>
      <c r="G14" s="234">
        <v>9</v>
      </c>
      <c r="H14" s="126">
        <v>703655</v>
      </c>
      <c r="I14" s="127">
        <v>2.41</v>
      </c>
      <c r="J14" s="148">
        <v>749597</v>
      </c>
      <c r="K14" s="117">
        <f t="shared" si="5"/>
        <v>-6.13</v>
      </c>
      <c r="L14" s="149">
        <v>38</v>
      </c>
      <c r="M14" s="150">
        <v>291527</v>
      </c>
      <c r="N14" s="151">
        <v>9</v>
      </c>
      <c r="O14" s="150">
        <v>648256</v>
      </c>
      <c r="P14" s="152">
        <v>2.22</v>
      </c>
      <c r="Q14" s="148">
        <v>708346</v>
      </c>
      <c r="R14" s="50">
        <f t="shared" si="0"/>
        <v>-8.48</v>
      </c>
      <c r="T14" s="45">
        <f t="shared" si="1"/>
        <v>-6.13</v>
      </c>
      <c r="U14" s="45" t="b">
        <f t="shared" si="2"/>
        <v>0</v>
      </c>
      <c r="V14" s="45">
        <f t="shared" si="3"/>
        <v>-8.48</v>
      </c>
      <c r="W14" s="45" t="b">
        <f t="shared" si="4"/>
        <v>0</v>
      </c>
    </row>
    <row r="15" spans="2:23" s="45" customFormat="1" ht="12">
      <c r="B15" s="99"/>
      <c r="C15" s="48"/>
      <c r="D15" s="49" t="s">
        <v>100</v>
      </c>
      <c r="E15" s="125" t="s">
        <v>104</v>
      </c>
      <c r="F15" s="126" t="s">
        <v>104</v>
      </c>
      <c r="G15" s="234" t="s">
        <v>104</v>
      </c>
      <c r="H15" s="126" t="s">
        <v>104</v>
      </c>
      <c r="I15" s="127" t="s">
        <v>104</v>
      </c>
      <c r="J15" s="148" t="s">
        <v>104</v>
      </c>
      <c r="K15" s="117" t="str">
        <f t="shared" si="5"/>
        <v>-</v>
      </c>
      <c r="L15" s="149" t="s">
        <v>104</v>
      </c>
      <c r="M15" s="150" t="s">
        <v>104</v>
      </c>
      <c r="N15" s="151" t="s">
        <v>104</v>
      </c>
      <c r="O15" s="150" t="s">
        <v>104</v>
      </c>
      <c r="P15" s="152" t="s">
        <v>104</v>
      </c>
      <c r="Q15" s="148" t="s">
        <v>104</v>
      </c>
      <c r="R15" s="50" t="str">
        <f t="shared" si="0"/>
        <v>-</v>
      </c>
      <c r="T15" s="45" t="e">
        <f t="shared" si="1"/>
        <v>#VALUE!</v>
      </c>
      <c r="U15" s="45" t="b">
        <f t="shared" si="2"/>
        <v>1</v>
      </c>
      <c r="V15" s="45" t="e">
        <f t="shared" si="3"/>
        <v>#VALUE!</v>
      </c>
      <c r="W15" s="45" t="b">
        <f t="shared" si="4"/>
        <v>1</v>
      </c>
    </row>
    <row r="16" spans="2:23" s="45" customFormat="1" ht="12">
      <c r="B16" s="99"/>
      <c r="C16" s="48"/>
      <c r="D16" s="49" t="s">
        <v>2</v>
      </c>
      <c r="E16" s="125">
        <v>37.7</v>
      </c>
      <c r="F16" s="126">
        <v>225435</v>
      </c>
      <c r="G16" s="234" t="s">
        <v>146</v>
      </c>
      <c r="H16" s="126">
        <v>419637</v>
      </c>
      <c r="I16" s="127">
        <v>1.86</v>
      </c>
      <c r="J16" s="148">
        <v>586079</v>
      </c>
      <c r="K16" s="117">
        <f t="shared" si="5"/>
        <v>-28.4</v>
      </c>
      <c r="L16" s="149">
        <v>37.7</v>
      </c>
      <c r="M16" s="150">
        <v>225435</v>
      </c>
      <c r="N16" s="151" t="s">
        <v>146</v>
      </c>
      <c r="O16" s="150">
        <v>387673</v>
      </c>
      <c r="P16" s="152">
        <v>1.72</v>
      </c>
      <c r="Q16" s="148">
        <v>574821</v>
      </c>
      <c r="R16" s="50">
        <f t="shared" si="0"/>
        <v>-32.56</v>
      </c>
      <c r="T16" s="45">
        <f t="shared" si="1"/>
        <v>-28.4</v>
      </c>
      <c r="U16" s="45" t="b">
        <f t="shared" si="2"/>
        <v>0</v>
      </c>
      <c r="V16" s="45">
        <f t="shared" si="3"/>
        <v>-32.56</v>
      </c>
      <c r="W16" s="45" t="b">
        <f t="shared" si="4"/>
        <v>0</v>
      </c>
    </row>
    <row r="17" spans="2:23" s="45" customFormat="1" ht="12">
      <c r="B17" s="99"/>
      <c r="C17" s="48"/>
      <c r="D17" s="49" t="s">
        <v>79</v>
      </c>
      <c r="E17" s="125">
        <v>39</v>
      </c>
      <c r="F17" s="126">
        <v>269667</v>
      </c>
      <c r="G17" s="234">
        <v>4</v>
      </c>
      <c r="H17" s="126">
        <v>459188</v>
      </c>
      <c r="I17" s="127">
        <v>1.7</v>
      </c>
      <c r="J17" s="148">
        <v>589217</v>
      </c>
      <c r="K17" s="117">
        <f t="shared" si="5"/>
        <v>-22.07</v>
      </c>
      <c r="L17" s="149">
        <v>39</v>
      </c>
      <c r="M17" s="150">
        <v>269667</v>
      </c>
      <c r="N17" s="151">
        <v>4</v>
      </c>
      <c r="O17" s="150">
        <v>412167</v>
      </c>
      <c r="P17" s="152">
        <v>1.53</v>
      </c>
      <c r="Q17" s="148">
        <v>561500</v>
      </c>
      <c r="R17" s="50">
        <f t="shared" si="0"/>
        <v>-26.6</v>
      </c>
      <c r="T17" s="45">
        <f t="shared" si="1"/>
        <v>-22.07</v>
      </c>
      <c r="U17" s="45" t="b">
        <f t="shared" si="2"/>
        <v>0</v>
      </c>
      <c r="V17" s="45">
        <f t="shared" si="3"/>
        <v>-26.6</v>
      </c>
      <c r="W17" s="45" t="b">
        <f t="shared" si="4"/>
        <v>0</v>
      </c>
    </row>
    <row r="18" spans="2:23" s="45" customFormat="1" ht="12">
      <c r="B18" s="99"/>
      <c r="C18" s="48"/>
      <c r="D18" s="49" t="s">
        <v>80</v>
      </c>
      <c r="E18" s="125">
        <v>40.7</v>
      </c>
      <c r="F18" s="126">
        <v>288582</v>
      </c>
      <c r="G18" s="234" t="s">
        <v>137</v>
      </c>
      <c r="H18" s="126">
        <v>449000</v>
      </c>
      <c r="I18" s="127">
        <v>1.56</v>
      </c>
      <c r="J18" s="148">
        <v>537549</v>
      </c>
      <c r="K18" s="117">
        <f t="shared" si="5"/>
        <v>-16.47</v>
      </c>
      <c r="L18" s="149">
        <v>40.7</v>
      </c>
      <c r="M18" s="150">
        <v>288582</v>
      </c>
      <c r="N18" s="151" t="s">
        <v>137</v>
      </c>
      <c r="O18" s="150">
        <v>403749</v>
      </c>
      <c r="P18" s="152">
        <v>1.4</v>
      </c>
      <c r="Q18" s="148">
        <v>457549</v>
      </c>
      <c r="R18" s="50">
        <f t="shared" si="0"/>
        <v>-11.76</v>
      </c>
      <c r="T18" s="45">
        <f t="shared" si="1"/>
        <v>-16.47</v>
      </c>
      <c r="U18" s="45" t="b">
        <f t="shared" si="2"/>
        <v>0</v>
      </c>
      <c r="V18" s="45">
        <f t="shared" si="3"/>
        <v>-11.76</v>
      </c>
      <c r="W18" s="45" t="b">
        <f t="shared" si="4"/>
        <v>0</v>
      </c>
    </row>
    <row r="19" spans="2:23" s="45" customFormat="1" ht="12">
      <c r="B19" s="99"/>
      <c r="C19" s="48"/>
      <c r="D19" s="49" t="s">
        <v>3</v>
      </c>
      <c r="E19" s="125" t="s">
        <v>104</v>
      </c>
      <c r="F19" s="126" t="s">
        <v>104</v>
      </c>
      <c r="G19" s="234" t="s">
        <v>104</v>
      </c>
      <c r="H19" s="126" t="s">
        <v>104</v>
      </c>
      <c r="I19" s="127" t="s">
        <v>104</v>
      </c>
      <c r="J19" s="148">
        <v>800000</v>
      </c>
      <c r="K19" s="117" t="str">
        <f t="shared" si="5"/>
        <v>-</v>
      </c>
      <c r="L19" s="149" t="s">
        <v>104</v>
      </c>
      <c r="M19" s="150" t="s">
        <v>104</v>
      </c>
      <c r="N19" s="151" t="s">
        <v>104</v>
      </c>
      <c r="O19" s="150" t="s">
        <v>104</v>
      </c>
      <c r="P19" s="152" t="s">
        <v>104</v>
      </c>
      <c r="Q19" s="148">
        <v>725000</v>
      </c>
      <c r="R19" s="50" t="str">
        <f t="shared" si="0"/>
        <v>-</v>
      </c>
      <c r="T19" s="45" t="e">
        <f t="shared" si="1"/>
        <v>#VALUE!</v>
      </c>
      <c r="U19" s="45" t="b">
        <f t="shared" si="2"/>
        <v>1</v>
      </c>
      <c r="V19" s="45" t="e">
        <f t="shared" si="3"/>
        <v>#VALUE!</v>
      </c>
      <c r="W19" s="45" t="b">
        <f t="shared" si="4"/>
        <v>1</v>
      </c>
    </row>
    <row r="20" spans="2:23" s="45" customFormat="1" ht="12">
      <c r="B20" s="99" t="s">
        <v>4</v>
      </c>
      <c r="C20" s="48"/>
      <c r="D20" s="49" t="s">
        <v>5</v>
      </c>
      <c r="E20" s="125">
        <v>36.1</v>
      </c>
      <c r="F20" s="126">
        <v>249529</v>
      </c>
      <c r="G20" s="234" t="s">
        <v>137</v>
      </c>
      <c r="H20" s="126">
        <v>751433</v>
      </c>
      <c r="I20" s="127">
        <v>3.01</v>
      </c>
      <c r="J20" s="148">
        <v>635959</v>
      </c>
      <c r="K20" s="117">
        <f t="shared" si="5"/>
        <v>18.16</v>
      </c>
      <c r="L20" s="149">
        <v>36.1</v>
      </c>
      <c r="M20" s="150">
        <v>249529</v>
      </c>
      <c r="N20" s="151" t="s">
        <v>137</v>
      </c>
      <c r="O20" s="150">
        <v>548433</v>
      </c>
      <c r="P20" s="152">
        <v>2.2</v>
      </c>
      <c r="Q20" s="148">
        <v>593277</v>
      </c>
      <c r="R20" s="50">
        <f t="shared" si="0"/>
        <v>-7.56</v>
      </c>
      <c r="T20" s="45">
        <f t="shared" si="1"/>
        <v>18.16</v>
      </c>
      <c r="U20" s="45" t="b">
        <f t="shared" si="2"/>
        <v>0</v>
      </c>
      <c r="V20" s="45">
        <f t="shared" si="3"/>
        <v>-7.56</v>
      </c>
      <c r="W20" s="45" t="b">
        <f t="shared" si="4"/>
        <v>0</v>
      </c>
    </row>
    <row r="21" spans="2:23" s="45" customFormat="1" ht="12">
      <c r="B21" s="99"/>
      <c r="C21" s="48"/>
      <c r="D21" s="49" t="s">
        <v>6</v>
      </c>
      <c r="E21" s="125">
        <v>36.8</v>
      </c>
      <c r="F21" s="126">
        <v>260134</v>
      </c>
      <c r="G21" s="234">
        <v>8</v>
      </c>
      <c r="H21" s="126">
        <v>470181</v>
      </c>
      <c r="I21" s="127">
        <v>1.81</v>
      </c>
      <c r="J21" s="148">
        <v>664291</v>
      </c>
      <c r="K21" s="117">
        <f t="shared" si="5"/>
        <v>-29.22</v>
      </c>
      <c r="L21" s="149">
        <v>36.8</v>
      </c>
      <c r="M21" s="150">
        <v>260134</v>
      </c>
      <c r="N21" s="151">
        <v>8</v>
      </c>
      <c r="O21" s="150">
        <v>380033</v>
      </c>
      <c r="P21" s="152">
        <v>1.46</v>
      </c>
      <c r="Q21" s="148">
        <v>592082</v>
      </c>
      <c r="R21" s="50">
        <f t="shared" si="0"/>
        <v>-35.81</v>
      </c>
      <c r="T21" s="45">
        <f t="shared" si="1"/>
        <v>-29.22</v>
      </c>
      <c r="U21" s="45" t="b">
        <f t="shared" si="2"/>
        <v>0</v>
      </c>
      <c r="V21" s="45">
        <f t="shared" si="3"/>
        <v>-35.81</v>
      </c>
      <c r="W21" s="45" t="b">
        <f t="shared" si="4"/>
        <v>0</v>
      </c>
    </row>
    <row r="22" spans="2:23" s="45" customFormat="1" ht="12">
      <c r="B22" s="99"/>
      <c r="C22" s="48"/>
      <c r="D22" s="49" t="s">
        <v>101</v>
      </c>
      <c r="E22" s="125">
        <v>40.6</v>
      </c>
      <c r="F22" s="126">
        <v>294761</v>
      </c>
      <c r="G22" s="234">
        <v>10</v>
      </c>
      <c r="H22" s="126">
        <v>676293</v>
      </c>
      <c r="I22" s="127">
        <v>2.29</v>
      </c>
      <c r="J22" s="148">
        <v>714784</v>
      </c>
      <c r="K22" s="117">
        <f t="shared" si="5"/>
        <v>-5.38</v>
      </c>
      <c r="L22" s="149">
        <v>40.6</v>
      </c>
      <c r="M22" s="150">
        <v>294761</v>
      </c>
      <c r="N22" s="151">
        <v>10</v>
      </c>
      <c r="O22" s="150">
        <v>454363</v>
      </c>
      <c r="P22" s="152">
        <v>1.54</v>
      </c>
      <c r="Q22" s="148">
        <v>602097</v>
      </c>
      <c r="R22" s="50">
        <f t="shared" si="0"/>
        <v>-24.54</v>
      </c>
      <c r="T22" s="45">
        <f t="shared" si="1"/>
        <v>-5.38</v>
      </c>
      <c r="U22" s="45" t="b">
        <f t="shared" si="2"/>
        <v>0</v>
      </c>
      <c r="V22" s="45">
        <f t="shared" si="3"/>
        <v>-24.54</v>
      </c>
      <c r="W22" s="45" t="b">
        <f t="shared" si="4"/>
        <v>0</v>
      </c>
    </row>
    <row r="23" spans="2:23" s="45" customFormat="1" ht="12">
      <c r="B23" s="99"/>
      <c r="C23" s="48"/>
      <c r="D23" s="49" t="s">
        <v>75</v>
      </c>
      <c r="E23" s="125">
        <v>38</v>
      </c>
      <c r="F23" s="126">
        <v>245059</v>
      </c>
      <c r="G23" s="234" t="s">
        <v>137</v>
      </c>
      <c r="H23" s="126">
        <v>366826</v>
      </c>
      <c r="I23" s="127">
        <v>1.5</v>
      </c>
      <c r="J23" s="148">
        <v>540735</v>
      </c>
      <c r="K23" s="117">
        <f t="shared" si="5"/>
        <v>-32.16</v>
      </c>
      <c r="L23" s="149">
        <v>38</v>
      </c>
      <c r="M23" s="150">
        <v>245059</v>
      </c>
      <c r="N23" s="151" t="s">
        <v>137</v>
      </c>
      <c r="O23" s="150">
        <v>232213</v>
      </c>
      <c r="P23" s="152">
        <v>0.95</v>
      </c>
      <c r="Q23" s="148">
        <v>466418</v>
      </c>
      <c r="R23" s="50">
        <f t="shared" si="0"/>
        <v>-50.21</v>
      </c>
      <c r="T23" s="45">
        <f t="shared" si="1"/>
        <v>-32.16</v>
      </c>
      <c r="U23" s="45" t="b">
        <f t="shared" si="2"/>
        <v>0</v>
      </c>
      <c r="V23" s="45">
        <f t="shared" si="3"/>
        <v>-50.21</v>
      </c>
      <c r="W23" s="45" t="b">
        <f t="shared" si="4"/>
        <v>0</v>
      </c>
    </row>
    <row r="24" spans="2:23" s="45" customFormat="1" ht="12">
      <c r="B24" s="99"/>
      <c r="C24" s="48"/>
      <c r="D24" s="49" t="s">
        <v>73</v>
      </c>
      <c r="E24" s="125">
        <v>38.4</v>
      </c>
      <c r="F24" s="126">
        <v>273705</v>
      </c>
      <c r="G24" s="234">
        <v>5</v>
      </c>
      <c r="H24" s="126">
        <v>595569</v>
      </c>
      <c r="I24" s="127">
        <v>2.18</v>
      </c>
      <c r="J24" s="148">
        <v>703389</v>
      </c>
      <c r="K24" s="117">
        <f t="shared" si="5"/>
        <v>-15.33</v>
      </c>
      <c r="L24" s="149">
        <v>38.4</v>
      </c>
      <c r="M24" s="150">
        <v>273705</v>
      </c>
      <c r="N24" s="151">
        <v>5</v>
      </c>
      <c r="O24" s="150">
        <v>566979</v>
      </c>
      <c r="P24" s="152">
        <v>2.07</v>
      </c>
      <c r="Q24" s="148">
        <v>629474</v>
      </c>
      <c r="R24" s="50">
        <f t="shared" si="0"/>
        <v>-9.93</v>
      </c>
      <c r="T24" s="45">
        <f t="shared" si="1"/>
        <v>-15.33</v>
      </c>
      <c r="U24" s="45" t="b">
        <f t="shared" si="2"/>
        <v>0</v>
      </c>
      <c r="V24" s="45">
        <f t="shared" si="3"/>
        <v>-9.93</v>
      </c>
      <c r="W24" s="45" t="b">
        <f t="shared" si="4"/>
        <v>0</v>
      </c>
    </row>
    <row r="25" spans="2:23" s="45" customFormat="1" ht="12">
      <c r="B25" s="99"/>
      <c r="C25" s="48"/>
      <c r="D25" s="49" t="s">
        <v>74</v>
      </c>
      <c r="E25" s="125" t="s">
        <v>104</v>
      </c>
      <c r="F25" s="126" t="s">
        <v>104</v>
      </c>
      <c r="G25" s="234" t="s">
        <v>104</v>
      </c>
      <c r="H25" s="126" t="s">
        <v>104</v>
      </c>
      <c r="I25" s="127" t="s">
        <v>104</v>
      </c>
      <c r="J25" s="148">
        <v>744774</v>
      </c>
      <c r="K25" s="117" t="str">
        <f t="shared" si="5"/>
        <v>-</v>
      </c>
      <c r="L25" s="149" t="s">
        <v>104</v>
      </c>
      <c r="M25" s="150" t="s">
        <v>104</v>
      </c>
      <c r="N25" s="151" t="s">
        <v>104</v>
      </c>
      <c r="O25" s="150" t="s">
        <v>104</v>
      </c>
      <c r="P25" s="152" t="s">
        <v>104</v>
      </c>
      <c r="Q25" s="148">
        <v>698530</v>
      </c>
      <c r="R25" s="50" t="str">
        <f t="shared" si="0"/>
        <v>-</v>
      </c>
      <c r="T25" s="45" t="e">
        <f t="shared" si="1"/>
        <v>#VALUE!</v>
      </c>
      <c r="U25" s="45" t="b">
        <f t="shared" si="2"/>
        <v>1</v>
      </c>
      <c r="V25" s="45" t="e">
        <f t="shared" si="3"/>
        <v>#VALUE!</v>
      </c>
      <c r="W25" s="45" t="b">
        <f t="shared" si="4"/>
        <v>1</v>
      </c>
    </row>
    <row r="26" spans="2:23" s="45" customFormat="1" ht="12">
      <c r="B26" s="99"/>
      <c r="C26" s="48"/>
      <c r="D26" s="49" t="s">
        <v>7</v>
      </c>
      <c r="E26" s="125">
        <v>37</v>
      </c>
      <c r="F26" s="126">
        <v>257902</v>
      </c>
      <c r="G26" s="234">
        <v>49</v>
      </c>
      <c r="H26" s="126">
        <v>632092</v>
      </c>
      <c r="I26" s="127">
        <v>2.45</v>
      </c>
      <c r="J26" s="148">
        <v>699472</v>
      </c>
      <c r="K26" s="117">
        <f t="shared" si="5"/>
        <v>-9.63</v>
      </c>
      <c r="L26" s="149">
        <v>37</v>
      </c>
      <c r="M26" s="150">
        <v>257902</v>
      </c>
      <c r="N26" s="151">
        <v>49</v>
      </c>
      <c r="O26" s="150">
        <v>473069</v>
      </c>
      <c r="P26" s="152">
        <v>1.83</v>
      </c>
      <c r="Q26" s="148">
        <v>659214</v>
      </c>
      <c r="R26" s="50">
        <f t="shared" si="0"/>
        <v>-28.24</v>
      </c>
      <c r="T26" s="45">
        <f t="shared" si="1"/>
        <v>-9.63</v>
      </c>
      <c r="U26" s="45" t="b">
        <f t="shared" si="2"/>
        <v>0</v>
      </c>
      <c r="V26" s="45">
        <f t="shared" si="3"/>
        <v>-28.24</v>
      </c>
      <c r="W26" s="45" t="b">
        <f t="shared" si="4"/>
        <v>0</v>
      </c>
    </row>
    <row r="27" spans="2:23" s="45" customFormat="1" ht="12">
      <c r="B27" s="99"/>
      <c r="C27" s="48"/>
      <c r="D27" s="49" t="s">
        <v>102</v>
      </c>
      <c r="E27" s="125">
        <v>40.6</v>
      </c>
      <c r="F27" s="126">
        <v>273165</v>
      </c>
      <c r="G27" s="234">
        <v>9</v>
      </c>
      <c r="H27" s="126">
        <v>561624</v>
      </c>
      <c r="I27" s="127">
        <v>2.06</v>
      </c>
      <c r="J27" s="148">
        <v>618219</v>
      </c>
      <c r="K27" s="117">
        <f t="shared" si="5"/>
        <v>-9.15</v>
      </c>
      <c r="L27" s="149">
        <v>40.6</v>
      </c>
      <c r="M27" s="150">
        <v>273165</v>
      </c>
      <c r="N27" s="151">
        <v>9</v>
      </c>
      <c r="O27" s="150">
        <v>434122</v>
      </c>
      <c r="P27" s="152">
        <v>1.59</v>
      </c>
      <c r="Q27" s="148">
        <v>564745</v>
      </c>
      <c r="R27" s="50">
        <f t="shared" si="0"/>
        <v>-23.13</v>
      </c>
      <c r="T27" s="45">
        <f t="shared" si="1"/>
        <v>-9.15</v>
      </c>
      <c r="U27" s="45" t="b">
        <f t="shared" si="2"/>
        <v>0</v>
      </c>
      <c r="V27" s="45">
        <f t="shared" si="3"/>
        <v>-23.13</v>
      </c>
      <c r="W27" s="45" t="b">
        <f t="shared" si="4"/>
        <v>0</v>
      </c>
    </row>
    <row r="28" spans="2:23" s="45" customFormat="1" ht="12">
      <c r="B28" s="99" t="s">
        <v>8</v>
      </c>
      <c r="C28" s="249" t="s">
        <v>9</v>
      </c>
      <c r="D28" s="255"/>
      <c r="E28" s="128" t="s">
        <v>104</v>
      </c>
      <c r="F28" s="129" t="s">
        <v>104</v>
      </c>
      <c r="G28" s="235" t="s">
        <v>104</v>
      </c>
      <c r="H28" s="129" t="s">
        <v>104</v>
      </c>
      <c r="I28" s="130" t="s">
        <v>104</v>
      </c>
      <c r="J28" s="153" t="s">
        <v>104</v>
      </c>
      <c r="K28" s="118" t="str">
        <f t="shared" si="5"/>
        <v>-</v>
      </c>
      <c r="L28" s="154" t="s">
        <v>104</v>
      </c>
      <c r="M28" s="155" t="s">
        <v>104</v>
      </c>
      <c r="N28" s="156" t="s">
        <v>104</v>
      </c>
      <c r="O28" s="155" t="s">
        <v>104</v>
      </c>
      <c r="P28" s="157" t="s">
        <v>104</v>
      </c>
      <c r="Q28" s="153" t="s">
        <v>104</v>
      </c>
      <c r="R28" s="51" t="str">
        <f t="shared" si="0"/>
        <v>-</v>
      </c>
      <c r="T28" s="45" t="e">
        <f t="shared" si="1"/>
        <v>#VALUE!</v>
      </c>
      <c r="U28" s="45" t="b">
        <f t="shared" si="2"/>
        <v>1</v>
      </c>
      <c r="V28" s="45" t="e">
        <f t="shared" si="3"/>
        <v>#VALUE!</v>
      </c>
      <c r="W28" s="45" t="b">
        <f t="shared" si="4"/>
        <v>1</v>
      </c>
    </row>
    <row r="29" spans="2:23" s="45" customFormat="1" ht="12">
      <c r="B29" s="99"/>
      <c r="C29" s="249" t="s">
        <v>83</v>
      </c>
      <c r="D29" s="255"/>
      <c r="E29" s="131">
        <v>47</v>
      </c>
      <c r="F29" s="132">
        <v>266816</v>
      </c>
      <c r="G29" s="236" t="s">
        <v>148</v>
      </c>
      <c r="H29" s="132">
        <v>426906</v>
      </c>
      <c r="I29" s="133">
        <v>1.6</v>
      </c>
      <c r="J29" s="153">
        <v>640000</v>
      </c>
      <c r="K29" s="118">
        <f t="shared" si="5"/>
        <v>-33.3</v>
      </c>
      <c r="L29" s="158" t="s">
        <v>104</v>
      </c>
      <c r="M29" s="159" t="s">
        <v>104</v>
      </c>
      <c r="N29" s="160" t="s">
        <v>104</v>
      </c>
      <c r="O29" s="159" t="s">
        <v>104</v>
      </c>
      <c r="P29" s="161" t="s">
        <v>104</v>
      </c>
      <c r="Q29" s="153">
        <v>600000</v>
      </c>
      <c r="R29" s="51" t="str">
        <f t="shared" si="0"/>
        <v>-</v>
      </c>
      <c r="T29" s="45">
        <f t="shared" si="1"/>
        <v>-33.3</v>
      </c>
      <c r="U29" s="45" t="b">
        <f t="shared" si="2"/>
        <v>0</v>
      </c>
      <c r="V29" s="45" t="e">
        <f t="shared" si="3"/>
        <v>#VALUE!</v>
      </c>
      <c r="W29" s="45" t="b">
        <f t="shared" si="4"/>
        <v>1</v>
      </c>
    </row>
    <row r="30" spans="2:23" s="45" customFormat="1" ht="12">
      <c r="B30" s="99"/>
      <c r="C30" s="249" t="s">
        <v>10</v>
      </c>
      <c r="D30" s="255"/>
      <c r="E30" s="131">
        <v>36.4</v>
      </c>
      <c r="F30" s="132">
        <v>285369</v>
      </c>
      <c r="G30" s="236">
        <v>5</v>
      </c>
      <c r="H30" s="132">
        <v>662846</v>
      </c>
      <c r="I30" s="133">
        <v>2.32</v>
      </c>
      <c r="J30" s="153">
        <v>697222</v>
      </c>
      <c r="K30" s="118">
        <f t="shared" si="5"/>
        <v>-4.93</v>
      </c>
      <c r="L30" s="158">
        <v>36.4</v>
      </c>
      <c r="M30" s="159">
        <v>285369</v>
      </c>
      <c r="N30" s="160">
        <v>5</v>
      </c>
      <c r="O30" s="159">
        <v>596005</v>
      </c>
      <c r="P30" s="161">
        <v>2.09</v>
      </c>
      <c r="Q30" s="153">
        <v>620820</v>
      </c>
      <c r="R30" s="51">
        <f t="shared" si="0"/>
        <v>-4</v>
      </c>
      <c r="T30" s="45">
        <f t="shared" si="1"/>
        <v>-4.93</v>
      </c>
      <c r="U30" s="45" t="b">
        <f t="shared" si="2"/>
        <v>0</v>
      </c>
      <c r="V30" s="45">
        <f t="shared" si="3"/>
        <v>-4</v>
      </c>
      <c r="W30" s="45" t="b">
        <f t="shared" si="4"/>
        <v>0</v>
      </c>
    </row>
    <row r="31" spans="2:23" s="45" customFormat="1" ht="12">
      <c r="B31" s="99"/>
      <c r="C31" s="249" t="s">
        <v>84</v>
      </c>
      <c r="D31" s="255"/>
      <c r="E31" s="131">
        <v>39.3</v>
      </c>
      <c r="F31" s="132">
        <v>282100</v>
      </c>
      <c r="G31" s="236" t="s">
        <v>149</v>
      </c>
      <c r="H31" s="132">
        <v>877000</v>
      </c>
      <c r="I31" s="133">
        <v>3.11</v>
      </c>
      <c r="J31" s="153">
        <v>901000</v>
      </c>
      <c r="K31" s="118">
        <f t="shared" si="5"/>
        <v>-2.66</v>
      </c>
      <c r="L31" s="158">
        <v>39.3</v>
      </c>
      <c r="M31" s="159">
        <v>282100</v>
      </c>
      <c r="N31" s="160" t="s">
        <v>149</v>
      </c>
      <c r="O31" s="159">
        <v>874000</v>
      </c>
      <c r="P31" s="161">
        <v>3.1</v>
      </c>
      <c r="Q31" s="153">
        <v>879000</v>
      </c>
      <c r="R31" s="51">
        <f t="shared" si="0"/>
        <v>-0.57</v>
      </c>
      <c r="T31" s="45">
        <f t="shared" si="1"/>
        <v>-2.66</v>
      </c>
      <c r="U31" s="45" t="b">
        <f t="shared" si="2"/>
        <v>0</v>
      </c>
      <c r="V31" s="45">
        <f t="shared" si="3"/>
        <v>-0.57</v>
      </c>
      <c r="W31" s="45" t="b">
        <f t="shared" si="4"/>
        <v>0</v>
      </c>
    </row>
    <row r="32" spans="2:23" s="45" customFormat="1" ht="12">
      <c r="B32" s="99"/>
      <c r="C32" s="249" t="s">
        <v>39</v>
      </c>
      <c r="D32" s="255"/>
      <c r="E32" s="131" t="s">
        <v>104</v>
      </c>
      <c r="F32" s="132" t="s">
        <v>104</v>
      </c>
      <c r="G32" s="236" t="s">
        <v>104</v>
      </c>
      <c r="H32" s="132" t="s">
        <v>104</v>
      </c>
      <c r="I32" s="133" t="s">
        <v>104</v>
      </c>
      <c r="J32" s="153" t="s">
        <v>104</v>
      </c>
      <c r="K32" s="118" t="str">
        <f t="shared" si="5"/>
        <v>-</v>
      </c>
      <c r="L32" s="158" t="s">
        <v>104</v>
      </c>
      <c r="M32" s="159" t="s">
        <v>104</v>
      </c>
      <c r="N32" s="160" t="s">
        <v>104</v>
      </c>
      <c r="O32" s="159" t="s">
        <v>104</v>
      </c>
      <c r="P32" s="161" t="s">
        <v>104</v>
      </c>
      <c r="Q32" s="153" t="s">
        <v>104</v>
      </c>
      <c r="R32" s="51" t="str">
        <f t="shared" si="0"/>
        <v>-</v>
      </c>
      <c r="T32" s="45" t="e">
        <f t="shared" si="1"/>
        <v>#VALUE!</v>
      </c>
      <c r="U32" s="45" t="b">
        <f t="shared" si="2"/>
        <v>1</v>
      </c>
      <c r="V32" s="45" t="e">
        <f t="shared" si="3"/>
        <v>#VALUE!</v>
      </c>
      <c r="W32" s="45" t="b">
        <f t="shared" si="4"/>
        <v>1</v>
      </c>
    </row>
    <row r="33" spans="2:23" s="45" customFormat="1" ht="12">
      <c r="B33" s="99"/>
      <c r="C33" s="256" t="s">
        <v>82</v>
      </c>
      <c r="D33" s="257"/>
      <c r="E33" s="128">
        <v>40.7</v>
      </c>
      <c r="F33" s="129">
        <v>253387</v>
      </c>
      <c r="G33" s="235">
        <v>7</v>
      </c>
      <c r="H33" s="129">
        <v>605362</v>
      </c>
      <c r="I33" s="130">
        <v>2.39</v>
      </c>
      <c r="J33" s="148">
        <v>641249</v>
      </c>
      <c r="K33" s="117">
        <f t="shared" si="5"/>
        <v>-5.6</v>
      </c>
      <c r="L33" s="154">
        <v>40.7</v>
      </c>
      <c r="M33" s="155">
        <v>253387</v>
      </c>
      <c r="N33" s="156">
        <v>7</v>
      </c>
      <c r="O33" s="155">
        <v>480641</v>
      </c>
      <c r="P33" s="157">
        <v>1.9</v>
      </c>
      <c r="Q33" s="148">
        <v>446511</v>
      </c>
      <c r="R33" s="50">
        <f t="shared" si="0"/>
        <v>7.64</v>
      </c>
      <c r="T33" s="45">
        <f t="shared" si="1"/>
        <v>-5.6</v>
      </c>
      <c r="U33" s="45" t="b">
        <f t="shared" si="2"/>
        <v>0</v>
      </c>
      <c r="V33" s="45">
        <f t="shared" si="3"/>
        <v>7.64</v>
      </c>
      <c r="W33" s="45" t="b">
        <f t="shared" si="4"/>
        <v>0</v>
      </c>
    </row>
    <row r="34" spans="2:23" s="45" customFormat="1" ht="12">
      <c r="B34" s="99"/>
      <c r="C34" s="48"/>
      <c r="D34" s="52" t="s">
        <v>103</v>
      </c>
      <c r="E34" s="125" t="s">
        <v>104</v>
      </c>
      <c r="F34" s="126" t="s">
        <v>104</v>
      </c>
      <c r="G34" s="234" t="s">
        <v>104</v>
      </c>
      <c r="H34" s="126" t="s">
        <v>104</v>
      </c>
      <c r="I34" s="127" t="s">
        <v>104</v>
      </c>
      <c r="J34" s="148" t="s">
        <v>104</v>
      </c>
      <c r="K34" s="117" t="str">
        <f t="shared" si="5"/>
        <v>-</v>
      </c>
      <c r="L34" s="149" t="s">
        <v>104</v>
      </c>
      <c r="M34" s="150" t="s">
        <v>104</v>
      </c>
      <c r="N34" s="151" t="s">
        <v>104</v>
      </c>
      <c r="O34" s="150" t="s">
        <v>104</v>
      </c>
      <c r="P34" s="152" t="s">
        <v>104</v>
      </c>
      <c r="Q34" s="148" t="s">
        <v>104</v>
      </c>
      <c r="R34" s="50" t="str">
        <f t="shared" si="0"/>
        <v>-</v>
      </c>
      <c r="T34" s="45" t="e">
        <f t="shared" si="1"/>
        <v>#VALUE!</v>
      </c>
      <c r="U34" s="45" t="b">
        <f t="shared" si="2"/>
        <v>1</v>
      </c>
      <c r="V34" s="45" t="e">
        <f t="shared" si="3"/>
        <v>#VALUE!</v>
      </c>
      <c r="W34" s="45" t="b">
        <f t="shared" si="4"/>
        <v>1</v>
      </c>
    </row>
    <row r="35" spans="2:23" s="45" customFormat="1" ht="12">
      <c r="B35" s="99"/>
      <c r="C35" s="48"/>
      <c r="D35" s="52" t="s">
        <v>11</v>
      </c>
      <c r="E35" s="125">
        <v>44.1</v>
      </c>
      <c r="F35" s="126">
        <v>252199</v>
      </c>
      <c r="G35" s="234" t="s">
        <v>148</v>
      </c>
      <c r="H35" s="126">
        <v>517267</v>
      </c>
      <c r="I35" s="127">
        <v>2.05</v>
      </c>
      <c r="J35" s="148">
        <v>518594</v>
      </c>
      <c r="K35" s="117">
        <f t="shared" si="5"/>
        <v>-0.26</v>
      </c>
      <c r="L35" s="149">
        <v>44.1</v>
      </c>
      <c r="M35" s="150">
        <v>252199</v>
      </c>
      <c r="N35" s="151" t="s">
        <v>106</v>
      </c>
      <c r="O35" s="150">
        <v>456642</v>
      </c>
      <c r="P35" s="152">
        <v>1.81</v>
      </c>
      <c r="Q35" s="148">
        <v>481544</v>
      </c>
      <c r="R35" s="50">
        <f t="shared" si="0"/>
        <v>-5.17</v>
      </c>
      <c r="T35" s="45">
        <f t="shared" si="1"/>
        <v>-0.26</v>
      </c>
      <c r="U35" s="45" t="b">
        <f t="shared" si="2"/>
        <v>0</v>
      </c>
      <c r="V35" s="45">
        <f t="shared" si="3"/>
        <v>-5.17</v>
      </c>
      <c r="W35" s="45" t="b">
        <f t="shared" si="4"/>
        <v>0</v>
      </c>
    </row>
    <row r="36" spans="2:23" s="45" customFormat="1" ht="12">
      <c r="B36" s="99" t="s">
        <v>12</v>
      </c>
      <c r="C36" s="48"/>
      <c r="D36" s="52" t="s">
        <v>13</v>
      </c>
      <c r="E36" s="125">
        <v>39.3</v>
      </c>
      <c r="F36" s="126">
        <v>253862</v>
      </c>
      <c r="G36" s="234">
        <v>5</v>
      </c>
      <c r="H36" s="126">
        <v>640600</v>
      </c>
      <c r="I36" s="127">
        <v>2.52</v>
      </c>
      <c r="J36" s="148">
        <v>682133</v>
      </c>
      <c r="K36" s="117">
        <f t="shared" si="5"/>
        <v>-6.09</v>
      </c>
      <c r="L36" s="149">
        <v>39.3</v>
      </c>
      <c r="M36" s="150">
        <v>253862</v>
      </c>
      <c r="N36" s="151">
        <v>5</v>
      </c>
      <c r="O36" s="150">
        <v>490240</v>
      </c>
      <c r="P36" s="152">
        <v>1.93</v>
      </c>
      <c r="Q36" s="148">
        <v>434833</v>
      </c>
      <c r="R36" s="50">
        <f t="shared" si="0"/>
        <v>12.74</v>
      </c>
      <c r="T36" s="45">
        <f t="shared" si="1"/>
        <v>-6.09</v>
      </c>
      <c r="U36" s="45" t="b">
        <f t="shared" si="2"/>
        <v>0</v>
      </c>
      <c r="V36" s="45">
        <f t="shared" si="3"/>
        <v>12.74</v>
      </c>
      <c r="W36" s="45" t="b">
        <f t="shared" si="4"/>
        <v>0</v>
      </c>
    </row>
    <row r="37" spans="2:23" s="45" customFormat="1" ht="12">
      <c r="B37" s="99"/>
      <c r="C37" s="48"/>
      <c r="D37" s="52" t="s">
        <v>40</v>
      </c>
      <c r="E37" s="125" t="s">
        <v>104</v>
      </c>
      <c r="F37" s="126" t="s">
        <v>104</v>
      </c>
      <c r="G37" s="234" t="s">
        <v>104</v>
      </c>
      <c r="H37" s="126" t="s">
        <v>104</v>
      </c>
      <c r="I37" s="127" t="s">
        <v>104</v>
      </c>
      <c r="J37" s="148" t="s">
        <v>104</v>
      </c>
      <c r="K37" s="117" t="str">
        <f t="shared" si="5"/>
        <v>-</v>
      </c>
      <c r="L37" s="149" t="s">
        <v>104</v>
      </c>
      <c r="M37" s="150" t="s">
        <v>104</v>
      </c>
      <c r="N37" s="151" t="s">
        <v>104</v>
      </c>
      <c r="O37" s="150" t="s">
        <v>104</v>
      </c>
      <c r="P37" s="152" t="s">
        <v>104</v>
      </c>
      <c r="Q37" s="148" t="s">
        <v>104</v>
      </c>
      <c r="R37" s="50" t="str">
        <f t="shared" si="0"/>
        <v>-</v>
      </c>
      <c r="T37" s="45" t="e">
        <f t="shared" si="1"/>
        <v>#VALUE!</v>
      </c>
      <c r="U37" s="45" t="b">
        <f t="shared" si="2"/>
        <v>1</v>
      </c>
      <c r="V37" s="45" t="e">
        <f t="shared" si="3"/>
        <v>#VALUE!</v>
      </c>
      <c r="W37" s="45" t="b">
        <f t="shared" si="4"/>
        <v>1</v>
      </c>
    </row>
    <row r="38" spans="2:23" s="45" customFormat="1" ht="12">
      <c r="B38" s="99"/>
      <c r="C38" s="48"/>
      <c r="D38" s="52" t="s">
        <v>41</v>
      </c>
      <c r="E38" s="125" t="s">
        <v>104</v>
      </c>
      <c r="F38" s="126" t="s">
        <v>104</v>
      </c>
      <c r="G38" s="234" t="s">
        <v>104</v>
      </c>
      <c r="H38" s="126" t="s">
        <v>104</v>
      </c>
      <c r="I38" s="127" t="s">
        <v>104</v>
      </c>
      <c r="J38" s="148" t="s">
        <v>104</v>
      </c>
      <c r="K38" s="117" t="str">
        <f t="shared" si="5"/>
        <v>-</v>
      </c>
      <c r="L38" s="149" t="s">
        <v>104</v>
      </c>
      <c r="M38" s="150" t="s">
        <v>104</v>
      </c>
      <c r="N38" s="151" t="s">
        <v>104</v>
      </c>
      <c r="O38" s="150" t="s">
        <v>104</v>
      </c>
      <c r="P38" s="152" t="s">
        <v>104</v>
      </c>
      <c r="Q38" s="148" t="s">
        <v>104</v>
      </c>
      <c r="R38" s="50" t="str">
        <f t="shared" si="0"/>
        <v>-</v>
      </c>
      <c r="T38" s="45" t="e">
        <f t="shared" si="1"/>
        <v>#VALUE!</v>
      </c>
      <c r="U38" s="45" t="b">
        <f t="shared" si="2"/>
        <v>1</v>
      </c>
      <c r="V38" s="45" t="e">
        <f t="shared" si="3"/>
        <v>#VALUE!</v>
      </c>
      <c r="W38" s="45" t="b">
        <f t="shared" si="4"/>
        <v>1</v>
      </c>
    </row>
    <row r="39" spans="2:23" s="45" customFormat="1" ht="12">
      <c r="B39" s="99"/>
      <c r="C39" s="48"/>
      <c r="D39" s="52" t="s">
        <v>42</v>
      </c>
      <c r="E39" s="125" t="s">
        <v>104</v>
      </c>
      <c r="F39" s="126" t="s">
        <v>104</v>
      </c>
      <c r="G39" s="234" t="s">
        <v>104</v>
      </c>
      <c r="H39" s="126" t="s">
        <v>104</v>
      </c>
      <c r="I39" s="127" t="s">
        <v>104</v>
      </c>
      <c r="J39" s="148" t="s">
        <v>104</v>
      </c>
      <c r="K39" s="117" t="str">
        <f t="shared" si="5"/>
        <v>-</v>
      </c>
      <c r="L39" s="149" t="s">
        <v>104</v>
      </c>
      <c r="M39" s="150" t="s">
        <v>104</v>
      </c>
      <c r="N39" s="151" t="s">
        <v>104</v>
      </c>
      <c r="O39" s="150" t="s">
        <v>104</v>
      </c>
      <c r="P39" s="152" t="s">
        <v>104</v>
      </c>
      <c r="Q39" s="148" t="s">
        <v>104</v>
      </c>
      <c r="R39" s="50" t="str">
        <f t="shared" si="0"/>
        <v>-</v>
      </c>
      <c r="T39" s="45" t="e">
        <f t="shared" si="1"/>
        <v>#VALUE!</v>
      </c>
      <c r="U39" s="45" t="b">
        <f t="shared" si="2"/>
        <v>1</v>
      </c>
      <c r="V39" s="45" t="e">
        <f t="shared" si="3"/>
        <v>#VALUE!</v>
      </c>
      <c r="W39" s="45" t="b">
        <f t="shared" si="4"/>
        <v>1</v>
      </c>
    </row>
    <row r="40" spans="2:23" s="45" customFormat="1" ht="12">
      <c r="B40" s="99"/>
      <c r="C40" s="48"/>
      <c r="D40" s="49" t="s">
        <v>86</v>
      </c>
      <c r="E40" s="125" t="s">
        <v>104</v>
      </c>
      <c r="F40" s="126" t="s">
        <v>104</v>
      </c>
      <c r="G40" s="234" t="s">
        <v>104</v>
      </c>
      <c r="H40" s="126" t="s">
        <v>104</v>
      </c>
      <c r="I40" s="127" t="s">
        <v>104</v>
      </c>
      <c r="J40" s="148" t="s">
        <v>104</v>
      </c>
      <c r="K40" s="117" t="str">
        <f t="shared" si="5"/>
        <v>-</v>
      </c>
      <c r="L40" s="149" t="s">
        <v>104</v>
      </c>
      <c r="M40" s="150" t="s">
        <v>104</v>
      </c>
      <c r="N40" s="151" t="s">
        <v>104</v>
      </c>
      <c r="O40" s="150" t="s">
        <v>104</v>
      </c>
      <c r="P40" s="152" t="s">
        <v>104</v>
      </c>
      <c r="Q40" s="148" t="s">
        <v>104</v>
      </c>
      <c r="R40" s="50" t="str">
        <f t="shared" si="0"/>
        <v>-</v>
      </c>
      <c r="T40" s="45" t="e">
        <f t="shared" si="1"/>
        <v>#VALUE!</v>
      </c>
      <c r="U40" s="45" t="b">
        <f t="shared" si="2"/>
        <v>1</v>
      </c>
      <c r="V40" s="45" t="e">
        <f t="shared" si="3"/>
        <v>#VALUE!</v>
      </c>
      <c r="W40" s="45" t="b">
        <f t="shared" si="4"/>
        <v>1</v>
      </c>
    </row>
    <row r="41" spans="2:23" s="45" customFormat="1" ht="12">
      <c r="B41" s="99"/>
      <c r="C41" s="48"/>
      <c r="D41" s="49" t="s">
        <v>85</v>
      </c>
      <c r="E41" s="125" t="s">
        <v>104</v>
      </c>
      <c r="F41" s="126" t="s">
        <v>104</v>
      </c>
      <c r="G41" s="234" t="s">
        <v>104</v>
      </c>
      <c r="H41" s="126" t="s">
        <v>104</v>
      </c>
      <c r="I41" s="127" t="s">
        <v>104</v>
      </c>
      <c r="J41" s="148" t="s">
        <v>104</v>
      </c>
      <c r="K41" s="117" t="str">
        <f t="shared" si="5"/>
        <v>-</v>
      </c>
      <c r="L41" s="149" t="s">
        <v>104</v>
      </c>
      <c r="M41" s="150" t="s">
        <v>104</v>
      </c>
      <c r="N41" s="151" t="s">
        <v>104</v>
      </c>
      <c r="O41" s="150" t="s">
        <v>104</v>
      </c>
      <c r="P41" s="152" t="s">
        <v>104</v>
      </c>
      <c r="Q41" s="148" t="s">
        <v>104</v>
      </c>
      <c r="R41" s="50" t="str">
        <f t="shared" si="0"/>
        <v>-</v>
      </c>
      <c r="T41" s="45" t="e">
        <f t="shared" si="1"/>
        <v>#VALUE!</v>
      </c>
      <c r="U41" s="45" t="b">
        <f t="shared" si="2"/>
        <v>1</v>
      </c>
      <c r="V41" s="45" t="e">
        <f t="shared" si="3"/>
        <v>#VALUE!</v>
      </c>
      <c r="W41" s="45" t="b">
        <f t="shared" si="4"/>
        <v>1</v>
      </c>
    </row>
    <row r="42" spans="2:23" s="45" customFormat="1" ht="12">
      <c r="B42" s="99"/>
      <c r="C42" s="249" t="s">
        <v>90</v>
      </c>
      <c r="D42" s="250"/>
      <c r="E42" s="131">
        <v>36.5</v>
      </c>
      <c r="F42" s="132">
        <v>271269</v>
      </c>
      <c r="G42" s="236">
        <v>5</v>
      </c>
      <c r="H42" s="132">
        <v>534304</v>
      </c>
      <c r="I42" s="133">
        <v>1.97</v>
      </c>
      <c r="J42" s="153">
        <v>666278</v>
      </c>
      <c r="K42" s="118">
        <f t="shared" si="5"/>
        <v>-19.81</v>
      </c>
      <c r="L42" s="158">
        <v>36.5</v>
      </c>
      <c r="M42" s="159">
        <v>271269</v>
      </c>
      <c r="N42" s="160">
        <v>5</v>
      </c>
      <c r="O42" s="159">
        <v>458833</v>
      </c>
      <c r="P42" s="161">
        <v>1.69</v>
      </c>
      <c r="Q42" s="153">
        <v>627136</v>
      </c>
      <c r="R42" s="51">
        <f t="shared" si="0"/>
        <v>-26.84</v>
      </c>
      <c r="T42" s="45">
        <f t="shared" si="1"/>
        <v>-19.81</v>
      </c>
      <c r="U42" s="45" t="b">
        <f t="shared" si="2"/>
        <v>0</v>
      </c>
      <c r="V42" s="45">
        <f t="shared" si="3"/>
        <v>-26.84</v>
      </c>
      <c r="W42" s="45" t="b">
        <f t="shared" si="4"/>
        <v>0</v>
      </c>
    </row>
    <row r="43" spans="2:23" s="45" customFormat="1" ht="12">
      <c r="B43" s="99"/>
      <c r="C43" s="249" t="s">
        <v>66</v>
      </c>
      <c r="D43" s="250"/>
      <c r="E43" s="131" t="s">
        <v>104</v>
      </c>
      <c r="F43" s="132" t="s">
        <v>104</v>
      </c>
      <c r="G43" s="236" t="s">
        <v>104</v>
      </c>
      <c r="H43" s="132" t="s">
        <v>104</v>
      </c>
      <c r="I43" s="133" t="s">
        <v>104</v>
      </c>
      <c r="J43" s="153" t="s">
        <v>104</v>
      </c>
      <c r="K43" s="118" t="str">
        <f t="shared" si="5"/>
        <v>-</v>
      </c>
      <c r="L43" s="158" t="s">
        <v>104</v>
      </c>
      <c r="M43" s="159" t="s">
        <v>104</v>
      </c>
      <c r="N43" s="160" t="s">
        <v>104</v>
      </c>
      <c r="O43" s="159" t="s">
        <v>104</v>
      </c>
      <c r="P43" s="161" t="s">
        <v>104</v>
      </c>
      <c r="Q43" s="153" t="s">
        <v>104</v>
      </c>
      <c r="R43" s="51" t="str">
        <f t="shared" si="0"/>
        <v>-</v>
      </c>
      <c r="T43" s="45" t="e">
        <f t="shared" si="1"/>
        <v>#VALUE!</v>
      </c>
      <c r="U43" s="45" t="b">
        <f t="shared" si="2"/>
        <v>1</v>
      </c>
      <c r="V43" s="45" t="e">
        <f t="shared" si="3"/>
        <v>#VALUE!</v>
      </c>
      <c r="W43" s="45" t="b">
        <f t="shared" si="4"/>
        <v>1</v>
      </c>
    </row>
    <row r="44" spans="2:23" s="45" customFormat="1" ht="12">
      <c r="B44" s="99"/>
      <c r="C44" s="249" t="s">
        <v>67</v>
      </c>
      <c r="D44" s="250"/>
      <c r="E44" s="131" t="s">
        <v>104</v>
      </c>
      <c r="F44" s="132" t="s">
        <v>104</v>
      </c>
      <c r="G44" s="236" t="s">
        <v>104</v>
      </c>
      <c r="H44" s="132" t="s">
        <v>104</v>
      </c>
      <c r="I44" s="133" t="s">
        <v>104</v>
      </c>
      <c r="J44" s="153" t="s">
        <v>104</v>
      </c>
      <c r="K44" s="118" t="str">
        <f t="shared" si="5"/>
        <v>-</v>
      </c>
      <c r="L44" s="158" t="s">
        <v>104</v>
      </c>
      <c r="M44" s="159" t="s">
        <v>104</v>
      </c>
      <c r="N44" s="160" t="s">
        <v>104</v>
      </c>
      <c r="O44" s="159" t="s">
        <v>104</v>
      </c>
      <c r="P44" s="161" t="s">
        <v>104</v>
      </c>
      <c r="Q44" s="153" t="s">
        <v>104</v>
      </c>
      <c r="R44" s="51" t="str">
        <f t="shared" si="0"/>
        <v>-</v>
      </c>
      <c r="T44" s="45" t="e">
        <f t="shared" si="1"/>
        <v>#VALUE!</v>
      </c>
      <c r="U44" s="45" t="b">
        <f t="shared" si="2"/>
        <v>1</v>
      </c>
      <c r="V44" s="45" t="e">
        <f t="shared" si="3"/>
        <v>#VALUE!</v>
      </c>
      <c r="W44" s="45" t="b">
        <f t="shared" si="4"/>
        <v>1</v>
      </c>
    </row>
    <row r="45" spans="2:23" s="45" customFormat="1" ht="12">
      <c r="B45" s="99"/>
      <c r="C45" s="249" t="s">
        <v>68</v>
      </c>
      <c r="D45" s="250"/>
      <c r="E45" s="131" t="s">
        <v>104</v>
      </c>
      <c r="F45" s="132" t="s">
        <v>104</v>
      </c>
      <c r="G45" s="236" t="s">
        <v>104</v>
      </c>
      <c r="H45" s="132" t="s">
        <v>104</v>
      </c>
      <c r="I45" s="133" t="s">
        <v>104</v>
      </c>
      <c r="J45" s="153" t="s">
        <v>104</v>
      </c>
      <c r="K45" s="118" t="str">
        <f t="shared" si="5"/>
        <v>-</v>
      </c>
      <c r="L45" s="158" t="s">
        <v>104</v>
      </c>
      <c r="M45" s="159" t="s">
        <v>104</v>
      </c>
      <c r="N45" s="160" t="s">
        <v>104</v>
      </c>
      <c r="O45" s="159" t="s">
        <v>104</v>
      </c>
      <c r="P45" s="161" t="s">
        <v>104</v>
      </c>
      <c r="Q45" s="153" t="s">
        <v>104</v>
      </c>
      <c r="R45" s="51" t="str">
        <f t="shared" si="0"/>
        <v>-</v>
      </c>
      <c r="T45" s="45" t="e">
        <f t="shared" si="1"/>
        <v>#VALUE!</v>
      </c>
      <c r="U45" s="45" t="b">
        <f t="shared" si="2"/>
        <v>1</v>
      </c>
      <c r="V45" s="45" t="e">
        <f t="shared" si="3"/>
        <v>#VALUE!</v>
      </c>
      <c r="W45" s="45" t="b">
        <f t="shared" si="4"/>
        <v>1</v>
      </c>
    </row>
    <row r="46" spans="2:23" s="45" customFormat="1" ht="12">
      <c r="B46" s="99"/>
      <c r="C46" s="249" t="s">
        <v>69</v>
      </c>
      <c r="D46" s="250"/>
      <c r="E46" s="131">
        <v>33</v>
      </c>
      <c r="F46" s="132">
        <v>199027</v>
      </c>
      <c r="G46" s="236" t="s">
        <v>150</v>
      </c>
      <c r="H46" s="132">
        <v>342113</v>
      </c>
      <c r="I46" s="133">
        <v>1.72</v>
      </c>
      <c r="J46" s="153">
        <v>359495</v>
      </c>
      <c r="K46" s="118">
        <f t="shared" si="5"/>
        <v>-4.84</v>
      </c>
      <c r="L46" s="158">
        <v>33</v>
      </c>
      <c r="M46" s="159">
        <v>199027</v>
      </c>
      <c r="N46" s="160" t="s">
        <v>150</v>
      </c>
      <c r="O46" s="159">
        <v>337161</v>
      </c>
      <c r="P46" s="161">
        <v>1.69</v>
      </c>
      <c r="Q46" s="153">
        <v>342750</v>
      </c>
      <c r="R46" s="51">
        <f t="shared" si="0"/>
        <v>-1.63</v>
      </c>
      <c r="T46" s="45">
        <f t="shared" si="1"/>
        <v>-4.84</v>
      </c>
      <c r="U46" s="45" t="b">
        <f t="shared" si="2"/>
        <v>0</v>
      </c>
      <c r="V46" s="45">
        <f t="shared" si="3"/>
        <v>-1.63</v>
      </c>
      <c r="W46" s="45" t="b">
        <f t="shared" si="4"/>
        <v>0</v>
      </c>
    </row>
    <row r="47" spans="2:23" s="45" customFormat="1" ht="12">
      <c r="B47" s="99"/>
      <c r="C47" s="249" t="s">
        <v>70</v>
      </c>
      <c r="D47" s="250"/>
      <c r="E47" s="131" t="s">
        <v>104</v>
      </c>
      <c r="F47" s="132" t="s">
        <v>104</v>
      </c>
      <c r="G47" s="236" t="s">
        <v>104</v>
      </c>
      <c r="H47" s="132" t="s">
        <v>104</v>
      </c>
      <c r="I47" s="133" t="s">
        <v>104</v>
      </c>
      <c r="J47" s="153" t="s">
        <v>104</v>
      </c>
      <c r="K47" s="118" t="str">
        <f t="shared" si="5"/>
        <v>-</v>
      </c>
      <c r="L47" s="158" t="s">
        <v>104</v>
      </c>
      <c r="M47" s="159" t="s">
        <v>104</v>
      </c>
      <c r="N47" s="160" t="s">
        <v>104</v>
      </c>
      <c r="O47" s="159" t="s">
        <v>104</v>
      </c>
      <c r="P47" s="161" t="s">
        <v>104</v>
      </c>
      <c r="Q47" s="153" t="s">
        <v>104</v>
      </c>
      <c r="R47" s="51" t="str">
        <f t="shared" si="0"/>
        <v>-</v>
      </c>
      <c r="T47" s="45" t="e">
        <f t="shared" si="1"/>
        <v>#VALUE!</v>
      </c>
      <c r="U47" s="45" t="b">
        <f t="shared" si="2"/>
        <v>1</v>
      </c>
      <c r="V47" s="45" t="e">
        <f t="shared" si="3"/>
        <v>#VALUE!</v>
      </c>
      <c r="W47" s="45" t="b">
        <f t="shared" si="4"/>
        <v>1</v>
      </c>
    </row>
    <row r="48" spans="2:23" s="45" customFormat="1" ht="12.75" thickBot="1">
      <c r="B48" s="99"/>
      <c r="C48" s="251" t="s">
        <v>71</v>
      </c>
      <c r="D48" s="252"/>
      <c r="E48" s="125">
        <v>33.1</v>
      </c>
      <c r="F48" s="126">
        <v>249046</v>
      </c>
      <c r="G48" s="234" t="s">
        <v>149</v>
      </c>
      <c r="H48" s="126">
        <v>739781</v>
      </c>
      <c r="I48" s="127">
        <v>2.97</v>
      </c>
      <c r="J48" s="148">
        <v>728948</v>
      </c>
      <c r="K48" s="117">
        <f t="shared" si="5"/>
        <v>1.49</v>
      </c>
      <c r="L48" s="149">
        <v>33.1</v>
      </c>
      <c r="M48" s="150">
        <v>249046</v>
      </c>
      <c r="N48" s="151" t="s">
        <v>149</v>
      </c>
      <c r="O48" s="150">
        <v>694972</v>
      </c>
      <c r="P48" s="152">
        <v>2.79</v>
      </c>
      <c r="Q48" s="148">
        <v>697640</v>
      </c>
      <c r="R48" s="50">
        <f t="shared" si="0"/>
        <v>-0.38</v>
      </c>
      <c r="T48" s="45">
        <f t="shared" si="1"/>
        <v>1.49</v>
      </c>
      <c r="U48" s="45" t="b">
        <f t="shared" si="2"/>
        <v>0</v>
      </c>
      <c r="V48" s="45">
        <f t="shared" si="3"/>
        <v>-0.38</v>
      </c>
      <c r="W48" s="45" t="b">
        <f t="shared" si="4"/>
        <v>0</v>
      </c>
    </row>
    <row r="49" spans="2:23" s="45" customFormat="1" ht="12">
      <c r="B49" s="98"/>
      <c r="C49" s="103" t="s">
        <v>14</v>
      </c>
      <c r="D49" s="53" t="s">
        <v>15</v>
      </c>
      <c r="E49" s="134">
        <v>39</v>
      </c>
      <c r="F49" s="135">
        <v>314247</v>
      </c>
      <c r="G49" s="237">
        <v>11</v>
      </c>
      <c r="H49" s="135">
        <v>808852</v>
      </c>
      <c r="I49" s="136">
        <v>2.57</v>
      </c>
      <c r="J49" s="162">
        <v>863621</v>
      </c>
      <c r="K49" s="119">
        <f t="shared" si="5"/>
        <v>-6.34</v>
      </c>
      <c r="L49" s="163">
        <v>39</v>
      </c>
      <c r="M49" s="164">
        <v>314247</v>
      </c>
      <c r="N49" s="165">
        <v>11</v>
      </c>
      <c r="O49" s="164">
        <v>684510</v>
      </c>
      <c r="P49" s="166">
        <v>2.18</v>
      </c>
      <c r="Q49" s="162">
        <v>828762</v>
      </c>
      <c r="R49" s="54">
        <f t="shared" si="0"/>
        <v>-17.41</v>
      </c>
      <c r="T49" s="45">
        <f t="shared" si="1"/>
        <v>-6.34</v>
      </c>
      <c r="U49" s="45" t="b">
        <f t="shared" si="2"/>
        <v>0</v>
      </c>
      <c r="V49" s="45">
        <f t="shared" si="3"/>
        <v>-17.41</v>
      </c>
      <c r="W49" s="45" t="b">
        <f t="shared" si="4"/>
        <v>0</v>
      </c>
    </row>
    <row r="50" spans="2:23" s="45" customFormat="1" ht="12">
      <c r="B50" s="99" t="s">
        <v>16</v>
      </c>
      <c r="C50" s="104"/>
      <c r="D50" s="55" t="s">
        <v>17</v>
      </c>
      <c r="E50" s="131">
        <v>37.9</v>
      </c>
      <c r="F50" s="132">
        <v>282852</v>
      </c>
      <c r="G50" s="236">
        <v>31</v>
      </c>
      <c r="H50" s="132">
        <v>663512</v>
      </c>
      <c r="I50" s="133">
        <v>2.35</v>
      </c>
      <c r="J50" s="153">
        <v>742589</v>
      </c>
      <c r="K50" s="118">
        <f t="shared" si="5"/>
        <v>-10.65</v>
      </c>
      <c r="L50" s="158">
        <v>37.9</v>
      </c>
      <c r="M50" s="159">
        <v>282852</v>
      </c>
      <c r="N50" s="160">
        <v>31</v>
      </c>
      <c r="O50" s="159">
        <v>570569</v>
      </c>
      <c r="P50" s="161">
        <v>2.02</v>
      </c>
      <c r="Q50" s="153">
        <v>687703</v>
      </c>
      <c r="R50" s="51">
        <f t="shared" si="0"/>
        <v>-17.03</v>
      </c>
      <c r="T50" s="45">
        <f t="shared" si="1"/>
        <v>-10.65</v>
      </c>
      <c r="U50" s="45" t="b">
        <f t="shared" si="2"/>
        <v>0</v>
      </c>
      <c r="V50" s="45">
        <f t="shared" si="3"/>
        <v>-17.03</v>
      </c>
      <c r="W50" s="45" t="b">
        <f t="shared" si="4"/>
        <v>0</v>
      </c>
    </row>
    <row r="51" spans="2:23" s="45" customFormat="1" ht="12">
      <c r="B51" s="99"/>
      <c r="C51" s="104" t="s">
        <v>18</v>
      </c>
      <c r="D51" s="55" t="s">
        <v>19</v>
      </c>
      <c r="E51" s="131">
        <v>36.4</v>
      </c>
      <c r="F51" s="132">
        <v>268906</v>
      </c>
      <c r="G51" s="236">
        <v>18</v>
      </c>
      <c r="H51" s="132">
        <v>637602</v>
      </c>
      <c r="I51" s="133">
        <v>2.37</v>
      </c>
      <c r="J51" s="153">
        <v>734494</v>
      </c>
      <c r="K51" s="118">
        <f t="shared" si="5"/>
        <v>-13.19</v>
      </c>
      <c r="L51" s="158">
        <v>36.4</v>
      </c>
      <c r="M51" s="159">
        <v>268906</v>
      </c>
      <c r="N51" s="160">
        <v>18</v>
      </c>
      <c r="O51" s="159">
        <v>537418</v>
      </c>
      <c r="P51" s="161">
        <v>2</v>
      </c>
      <c r="Q51" s="153">
        <v>687023</v>
      </c>
      <c r="R51" s="51">
        <f t="shared" si="0"/>
        <v>-21.78</v>
      </c>
      <c r="T51" s="45">
        <f t="shared" si="1"/>
        <v>-13.19</v>
      </c>
      <c r="U51" s="45" t="b">
        <f t="shared" si="2"/>
        <v>0</v>
      </c>
      <c r="V51" s="45">
        <f t="shared" si="3"/>
        <v>-21.78</v>
      </c>
      <c r="W51" s="45" t="b">
        <f t="shared" si="4"/>
        <v>0</v>
      </c>
    </row>
    <row r="52" spans="2:23" s="45" customFormat="1" ht="12">
      <c r="B52" s="99"/>
      <c r="C52" s="104"/>
      <c r="D52" s="55" t="s">
        <v>20</v>
      </c>
      <c r="E52" s="131">
        <v>36.6</v>
      </c>
      <c r="F52" s="132">
        <v>254979</v>
      </c>
      <c r="G52" s="236">
        <v>18</v>
      </c>
      <c r="H52" s="132">
        <v>633095</v>
      </c>
      <c r="I52" s="133">
        <v>2.48</v>
      </c>
      <c r="J52" s="153">
        <v>647904</v>
      </c>
      <c r="K52" s="118">
        <f t="shared" si="5"/>
        <v>-2.29</v>
      </c>
      <c r="L52" s="158">
        <v>36.6</v>
      </c>
      <c r="M52" s="159">
        <v>254979</v>
      </c>
      <c r="N52" s="160">
        <v>18</v>
      </c>
      <c r="O52" s="159">
        <v>514861</v>
      </c>
      <c r="P52" s="161">
        <v>2.02</v>
      </c>
      <c r="Q52" s="153">
        <v>579617</v>
      </c>
      <c r="R52" s="51">
        <f t="shared" si="0"/>
        <v>-11.17</v>
      </c>
      <c r="T52" s="45">
        <f t="shared" si="1"/>
        <v>-2.29</v>
      </c>
      <c r="U52" s="45" t="b">
        <f t="shared" si="2"/>
        <v>0</v>
      </c>
      <c r="V52" s="45">
        <f t="shared" si="3"/>
        <v>-11.17</v>
      </c>
      <c r="W52" s="45" t="b">
        <f t="shared" si="4"/>
        <v>0</v>
      </c>
    </row>
    <row r="53" spans="2:23" s="45" customFormat="1" ht="12">
      <c r="B53" s="99" t="s">
        <v>21</v>
      </c>
      <c r="C53" s="105" t="s">
        <v>4</v>
      </c>
      <c r="D53" s="55" t="s">
        <v>22</v>
      </c>
      <c r="E53" s="131">
        <v>37.4</v>
      </c>
      <c r="F53" s="132">
        <v>277629</v>
      </c>
      <c r="G53" s="236">
        <v>78</v>
      </c>
      <c r="H53" s="132">
        <v>671010</v>
      </c>
      <c r="I53" s="133">
        <v>2.42</v>
      </c>
      <c r="J53" s="153">
        <v>734276</v>
      </c>
      <c r="K53" s="118">
        <f t="shared" si="5"/>
        <v>-8.62</v>
      </c>
      <c r="L53" s="158">
        <v>37.4</v>
      </c>
      <c r="M53" s="159">
        <v>277629</v>
      </c>
      <c r="N53" s="160">
        <v>78</v>
      </c>
      <c r="O53" s="159">
        <v>566131</v>
      </c>
      <c r="P53" s="161">
        <v>2.04</v>
      </c>
      <c r="Q53" s="153">
        <v>680516</v>
      </c>
      <c r="R53" s="51">
        <f t="shared" si="0"/>
        <v>-16.81</v>
      </c>
      <c r="T53" s="45">
        <f t="shared" si="1"/>
        <v>-8.62</v>
      </c>
      <c r="U53" s="45" t="b">
        <f t="shared" si="2"/>
        <v>0</v>
      </c>
      <c r="V53" s="45">
        <f t="shared" si="3"/>
        <v>-16.81</v>
      </c>
      <c r="W53" s="45" t="b">
        <f t="shared" si="4"/>
        <v>0</v>
      </c>
    </row>
    <row r="54" spans="2:23" s="45" customFormat="1" ht="12">
      <c r="B54" s="99"/>
      <c r="C54" s="104" t="s">
        <v>23</v>
      </c>
      <c r="D54" s="55" t="s">
        <v>24</v>
      </c>
      <c r="E54" s="131">
        <v>36.9</v>
      </c>
      <c r="F54" s="132">
        <v>240690</v>
      </c>
      <c r="G54" s="236">
        <v>49</v>
      </c>
      <c r="H54" s="132">
        <v>504485</v>
      </c>
      <c r="I54" s="133">
        <v>2.1</v>
      </c>
      <c r="J54" s="153">
        <v>591240</v>
      </c>
      <c r="K54" s="118">
        <f t="shared" si="5"/>
        <v>-14.67</v>
      </c>
      <c r="L54" s="158">
        <v>36.9</v>
      </c>
      <c r="M54" s="159">
        <v>240690</v>
      </c>
      <c r="N54" s="160">
        <v>49</v>
      </c>
      <c r="O54" s="159">
        <v>378607</v>
      </c>
      <c r="P54" s="161">
        <v>1.57</v>
      </c>
      <c r="Q54" s="153">
        <v>531128</v>
      </c>
      <c r="R54" s="51">
        <f t="shared" si="0"/>
        <v>-28.72</v>
      </c>
      <c r="T54" s="45">
        <f t="shared" si="1"/>
        <v>-14.67</v>
      </c>
      <c r="U54" s="45" t="b">
        <f t="shared" si="2"/>
        <v>0</v>
      </c>
      <c r="V54" s="45">
        <f t="shared" si="3"/>
        <v>-28.72</v>
      </c>
      <c r="W54" s="45" t="b">
        <f t="shared" si="4"/>
        <v>0</v>
      </c>
    </row>
    <row r="55" spans="2:23" s="45" customFormat="1" ht="12">
      <c r="B55" s="99"/>
      <c r="C55" s="104" t="s">
        <v>25</v>
      </c>
      <c r="D55" s="55" t="s">
        <v>26</v>
      </c>
      <c r="E55" s="131">
        <v>42.3</v>
      </c>
      <c r="F55" s="132">
        <v>251915</v>
      </c>
      <c r="G55" s="236">
        <v>12</v>
      </c>
      <c r="H55" s="132">
        <v>484519</v>
      </c>
      <c r="I55" s="133">
        <v>1.92</v>
      </c>
      <c r="J55" s="153">
        <v>559449</v>
      </c>
      <c r="K55" s="118">
        <f t="shared" si="5"/>
        <v>-13.39</v>
      </c>
      <c r="L55" s="158">
        <v>41.8</v>
      </c>
      <c r="M55" s="159">
        <v>250560</v>
      </c>
      <c r="N55" s="160">
        <v>11</v>
      </c>
      <c r="O55" s="159">
        <v>345835</v>
      </c>
      <c r="P55" s="161">
        <v>1.38</v>
      </c>
      <c r="Q55" s="153">
        <v>464077</v>
      </c>
      <c r="R55" s="51">
        <f t="shared" si="0"/>
        <v>-25.48</v>
      </c>
      <c r="T55" s="45">
        <f t="shared" si="1"/>
        <v>-13.39</v>
      </c>
      <c r="U55" s="45" t="b">
        <f t="shared" si="2"/>
        <v>0</v>
      </c>
      <c r="V55" s="45">
        <f t="shared" si="3"/>
        <v>-25.48</v>
      </c>
      <c r="W55" s="45" t="b">
        <f t="shared" si="4"/>
        <v>0</v>
      </c>
    </row>
    <row r="56" spans="2:23" s="45" customFormat="1" ht="12">
      <c r="B56" s="99" t="s">
        <v>12</v>
      </c>
      <c r="C56" s="104" t="s">
        <v>18</v>
      </c>
      <c r="D56" s="55" t="s">
        <v>27</v>
      </c>
      <c r="E56" s="131">
        <v>53.9</v>
      </c>
      <c r="F56" s="132">
        <v>286155</v>
      </c>
      <c r="G56" s="236">
        <v>4</v>
      </c>
      <c r="H56" s="132">
        <v>591008</v>
      </c>
      <c r="I56" s="133">
        <v>2.07</v>
      </c>
      <c r="J56" s="153">
        <v>539811</v>
      </c>
      <c r="K56" s="118">
        <f t="shared" si="5"/>
        <v>9.48</v>
      </c>
      <c r="L56" s="158">
        <v>53.9</v>
      </c>
      <c r="M56" s="159">
        <v>286155</v>
      </c>
      <c r="N56" s="160">
        <v>4</v>
      </c>
      <c r="O56" s="159">
        <v>270627</v>
      </c>
      <c r="P56" s="161">
        <v>0.95</v>
      </c>
      <c r="Q56" s="153">
        <v>292001</v>
      </c>
      <c r="R56" s="51">
        <f t="shared" si="0"/>
        <v>-7.32</v>
      </c>
      <c r="T56" s="45">
        <f t="shared" si="1"/>
        <v>9.48</v>
      </c>
      <c r="U56" s="45" t="b">
        <f t="shared" si="2"/>
        <v>0</v>
      </c>
      <c r="V56" s="45">
        <f t="shared" si="3"/>
        <v>-7.32</v>
      </c>
      <c r="W56" s="45" t="b">
        <f t="shared" si="4"/>
        <v>0</v>
      </c>
    </row>
    <row r="57" spans="2:23" s="45" customFormat="1" ht="12">
      <c r="B57" s="99"/>
      <c r="C57" s="104" t="s">
        <v>4</v>
      </c>
      <c r="D57" s="55" t="s">
        <v>22</v>
      </c>
      <c r="E57" s="131">
        <v>38.9</v>
      </c>
      <c r="F57" s="132">
        <v>245560</v>
      </c>
      <c r="G57" s="236">
        <v>65</v>
      </c>
      <c r="H57" s="132">
        <v>506124</v>
      </c>
      <c r="I57" s="133">
        <v>2.06</v>
      </c>
      <c r="J57" s="153">
        <v>581591</v>
      </c>
      <c r="K57" s="118">
        <f t="shared" si="5"/>
        <v>-12.98</v>
      </c>
      <c r="L57" s="158">
        <v>38.8</v>
      </c>
      <c r="M57" s="159">
        <v>245228</v>
      </c>
      <c r="N57" s="160">
        <v>64</v>
      </c>
      <c r="O57" s="159">
        <v>366226</v>
      </c>
      <c r="P57" s="161">
        <v>1.49</v>
      </c>
      <c r="Q57" s="153">
        <v>505333</v>
      </c>
      <c r="R57" s="51">
        <f t="shared" si="0"/>
        <v>-27.53</v>
      </c>
      <c r="T57" s="45">
        <f t="shared" si="1"/>
        <v>-12.98</v>
      </c>
      <c r="U57" s="45" t="b">
        <f t="shared" si="2"/>
        <v>0</v>
      </c>
      <c r="V57" s="45">
        <f t="shared" si="3"/>
        <v>-27.53</v>
      </c>
      <c r="W57" s="45" t="b">
        <f t="shared" si="4"/>
        <v>0</v>
      </c>
    </row>
    <row r="58" spans="2:23" s="45" customFormat="1" ht="12.75" thickBot="1">
      <c r="B58" s="97"/>
      <c r="C58" s="253" t="s">
        <v>28</v>
      </c>
      <c r="D58" s="254"/>
      <c r="E58" s="137">
        <v>38.4</v>
      </c>
      <c r="F58" s="138">
        <v>255538</v>
      </c>
      <c r="G58" s="238" t="s">
        <v>149</v>
      </c>
      <c r="H58" s="138">
        <v>448615</v>
      </c>
      <c r="I58" s="139">
        <v>1.76</v>
      </c>
      <c r="J58" s="167">
        <v>683123</v>
      </c>
      <c r="K58" s="120">
        <f t="shared" si="5"/>
        <v>-34.33</v>
      </c>
      <c r="L58" s="168">
        <v>38.4</v>
      </c>
      <c r="M58" s="169">
        <v>255538</v>
      </c>
      <c r="N58" s="170" t="s">
        <v>106</v>
      </c>
      <c r="O58" s="169">
        <v>292804</v>
      </c>
      <c r="P58" s="171">
        <v>1.15</v>
      </c>
      <c r="Q58" s="167">
        <v>565133</v>
      </c>
      <c r="R58" s="56">
        <f t="shared" si="0"/>
        <v>-48.19</v>
      </c>
      <c r="T58" s="45">
        <f t="shared" si="1"/>
        <v>-34.33</v>
      </c>
      <c r="U58" s="45" t="b">
        <f t="shared" si="2"/>
        <v>0</v>
      </c>
      <c r="V58" s="45">
        <f t="shared" si="3"/>
        <v>-48.19</v>
      </c>
      <c r="W58" s="45" t="b">
        <f t="shared" si="4"/>
        <v>0</v>
      </c>
    </row>
    <row r="59" spans="2:23" s="45" customFormat="1" ht="12">
      <c r="B59" s="240" t="s">
        <v>93</v>
      </c>
      <c r="C59" s="243" t="s">
        <v>97</v>
      </c>
      <c r="D59" s="244"/>
      <c r="E59" s="134">
        <v>37.7</v>
      </c>
      <c r="F59" s="135">
        <v>268665</v>
      </c>
      <c r="G59" s="237">
        <v>83</v>
      </c>
      <c r="H59" s="135">
        <v>646613</v>
      </c>
      <c r="I59" s="136">
        <v>2.41</v>
      </c>
      <c r="J59" s="162">
        <v>699598</v>
      </c>
      <c r="K59" s="119">
        <f t="shared" si="5"/>
        <v>-7.57</v>
      </c>
      <c r="L59" s="163">
        <v>37.6</v>
      </c>
      <c r="M59" s="164">
        <v>268687</v>
      </c>
      <c r="N59" s="165">
        <v>82</v>
      </c>
      <c r="O59" s="164">
        <v>525365</v>
      </c>
      <c r="P59" s="166">
        <v>1.96</v>
      </c>
      <c r="Q59" s="162">
        <v>653633</v>
      </c>
      <c r="R59" s="54">
        <f t="shared" si="0"/>
        <v>-19.62</v>
      </c>
      <c r="T59" s="45">
        <f t="shared" si="1"/>
        <v>-7.57</v>
      </c>
      <c r="U59" s="45" t="b">
        <f t="shared" si="2"/>
        <v>0</v>
      </c>
      <c r="V59" s="45">
        <f t="shared" si="3"/>
        <v>-19.62</v>
      </c>
      <c r="W59" s="45" t="b">
        <f t="shared" si="4"/>
        <v>0</v>
      </c>
    </row>
    <row r="60" spans="2:23" s="45" customFormat="1" ht="12">
      <c r="B60" s="241"/>
      <c r="C60" s="245" t="s">
        <v>96</v>
      </c>
      <c r="D60" s="246"/>
      <c r="E60" s="131">
        <v>37</v>
      </c>
      <c r="F60" s="132">
        <v>268482</v>
      </c>
      <c r="G60" s="236" t="s">
        <v>137</v>
      </c>
      <c r="H60" s="132">
        <v>613978</v>
      </c>
      <c r="I60" s="133">
        <v>2.29</v>
      </c>
      <c r="J60" s="153">
        <v>590198</v>
      </c>
      <c r="K60" s="118">
        <f t="shared" si="5"/>
        <v>4.03</v>
      </c>
      <c r="L60" s="158">
        <v>37</v>
      </c>
      <c r="M60" s="159">
        <v>268482</v>
      </c>
      <c r="N60" s="160" t="s">
        <v>137</v>
      </c>
      <c r="O60" s="159">
        <v>507344</v>
      </c>
      <c r="P60" s="161">
        <v>1.89</v>
      </c>
      <c r="Q60" s="153">
        <v>434200</v>
      </c>
      <c r="R60" s="51">
        <f t="shared" si="0"/>
        <v>16.85</v>
      </c>
      <c r="T60" s="45">
        <f t="shared" si="1"/>
        <v>4.03</v>
      </c>
      <c r="U60" s="45" t="b">
        <f t="shared" si="2"/>
        <v>0</v>
      </c>
      <c r="V60" s="45">
        <f t="shared" si="3"/>
        <v>16.85</v>
      </c>
      <c r="W60" s="45" t="b">
        <f t="shared" si="4"/>
        <v>0</v>
      </c>
    </row>
    <row r="61" spans="2:23" s="45" customFormat="1" ht="12">
      <c r="B61" s="241"/>
      <c r="C61" s="245" t="s">
        <v>95</v>
      </c>
      <c r="D61" s="246"/>
      <c r="E61" s="128">
        <v>38.7</v>
      </c>
      <c r="F61" s="129">
        <v>254857</v>
      </c>
      <c r="G61" s="235">
        <v>60</v>
      </c>
      <c r="H61" s="129">
        <v>520620</v>
      </c>
      <c r="I61" s="130">
        <v>2.04</v>
      </c>
      <c r="J61" s="153">
        <v>594724</v>
      </c>
      <c r="K61" s="118">
        <f t="shared" si="5"/>
        <v>-12.46</v>
      </c>
      <c r="L61" s="154">
        <v>38.7</v>
      </c>
      <c r="M61" s="155">
        <v>254857</v>
      </c>
      <c r="N61" s="156">
        <v>60</v>
      </c>
      <c r="O61" s="155">
        <v>401462</v>
      </c>
      <c r="P61" s="157">
        <v>1.58</v>
      </c>
      <c r="Q61" s="153">
        <v>499489</v>
      </c>
      <c r="R61" s="51">
        <f t="shared" si="0"/>
        <v>-19.63</v>
      </c>
      <c r="T61" s="45">
        <f t="shared" si="1"/>
        <v>-12.46</v>
      </c>
      <c r="U61" s="45" t="b">
        <f t="shared" si="2"/>
        <v>0</v>
      </c>
      <c r="V61" s="45">
        <f t="shared" si="3"/>
        <v>-19.63</v>
      </c>
      <c r="W61" s="45" t="b">
        <f t="shared" si="4"/>
        <v>0</v>
      </c>
    </row>
    <row r="62" spans="2:23" s="45" customFormat="1" ht="12.75" thickBot="1">
      <c r="B62" s="242"/>
      <c r="C62" s="247" t="s">
        <v>92</v>
      </c>
      <c r="D62" s="248"/>
      <c r="E62" s="137" t="s">
        <v>104</v>
      </c>
      <c r="F62" s="138" t="s">
        <v>104</v>
      </c>
      <c r="G62" s="238" t="s">
        <v>104</v>
      </c>
      <c r="H62" s="138" t="s">
        <v>104</v>
      </c>
      <c r="I62" s="139" t="s">
        <v>104</v>
      </c>
      <c r="J62" s="167" t="s">
        <v>104</v>
      </c>
      <c r="K62" s="120" t="str">
        <f t="shared" si="5"/>
        <v>-</v>
      </c>
      <c r="L62" s="168" t="s">
        <v>104</v>
      </c>
      <c r="M62" s="169" t="s">
        <v>104</v>
      </c>
      <c r="N62" s="170" t="s">
        <v>104</v>
      </c>
      <c r="O62" s="169" t="s">
        <v>104</v>
      </c>
      <c r="P62" s="171" t="s">
        <v>104</v>
      </c>
      <c r="Q62" s="167" t="s">
        <v>104</v>
      </c>
      <c r="R62" s="56" t="str">
        <f t="shared" si="0"/>
        <v>-</v>
      </c>
      <c r="T62" s="45" t="e">
        <f t="shared" si="1"/>
        <v>#VALUE!</v>
      </c>
      <c r="U62" s="45" t="b">
        <f t="shared" si="2"/>
        <v>1</v>
      </c>
      <c r="V62" s="45" t="e">
        <f t="shared" si="3"/>
        <v>#VALUE!</v>
      </c>
      <c r="W62" s="45" t="b">
        <f t="shared" si="4"/>
        <v>1</v>
      </c>
    </row>
    <row r="63" spans="2:23" s="45" customFormat="1" ht="12">
      <c r="B63" s="98" t="s">
        <v>29</v>
      </c>
      <c r="C63" s="243" t="s">
        <v>30</v>
      </c>
      <c r="D63" s="244"/>
      <c r="E63" s="134" t="s">
        <v>104</v>
      </c>
      <c r="F63" s="135" t="s">
        <v>104</v>
      </c>
      <c r="G63" s="237" t="s">
        <v>104</v>
      </c>
      <c r="H63" s="135" t="s">
        <v>104</v>
      </c>
      <c r="I63" s="136" t="s">
        <v>104</v>
      </c>
      <c r="J63" s="162" t="s">
        <v>104</v>
      </c>
      <c r="K63" s="119" t="str">
        <f t="shared" si="5"/>
        <v>-</v>
      </c>
      <c r="L63" s="163" t="s">
        <v>104</v>
      </c>
      <c r="M63" s="164" t="s">
        <v>104</v>
      </c>
      <c r="N63" s="165" t="s">
        <v>104</v>
      </c>
      <c r="O63" s="164" t="s">
        <v>104</v>
      </c>
      <c r="P63" s="166" t="s">
        <v>104</v>
      </c>
      <c r="Q63" s="162" t="s">
        <v>104</v>
      </c>
      <c r="R63" s="54" t="str">
        <f t="shared" si="0"/>
        <v>-</v>
      </c>
      <c r="T63" s="45" t="e">
        <f t="shared" si="1"/>
        <v>#VALUE!</v>
      </c>
      <c r="U63" s="45" t="b">
        <f t="shared" si="2"/>
        <v>1</v>
      </c>
      <c r="V63" s="45" t="e">
        <f t="shared" si="3"/>
        <v>#VALUE!</v>
      </c>
      <c r="W63" s="45" t="b">
        <f t="shared" si="4"/>
        <v>1</v>
      </c>
    </row>
    <row r="64" spans="2:23" s="45" customFormat="1" ht="12">
      <c r="B64" s="99" t="s">
        <v>31</v>
      </c>
      <c r="C64" s="245" t="s">
        <v>32</v>
      </c>
      <c r="D64" s="246"/>
      <c r="E64" s="131" t="s">
        <v>104</v>
      </c>
      <c r="F64" s="132" t="s">
        <v>104</v>
      </c>
      <c r="G64" s="236" t="s">
        <v>104</v>
      </c>
      <c r="H64" s="132" t="s">
        <v>104</v>
      </c>
      <c r="I64" s="133" t="s">
        <v>104</v>
      </c>
      <c r="J64" s="153" t="s">
        <v>104</v>
      </c>
      <c r="K64" s="118" t="str">
        <f t="shared" si="5"/>
        <v>-</v>
      </c>
      <c r="L64" s="158" t="s">
        <v>104</v>
      </c>
      <c r="M64" s="159" t="s">
        <v>104</v>
      </c>
      <c r="N64" s="160" t="s">
        <v>104</v>
      </c>
      <c r="O64" s="159" t="s">
        <v>104</v>
      </c>
      <c r="P64" s="161" t="s">
        <v>104</v>
      </c>
      <c r="Q64" s="153" t="s">
        <v>104</v>
      </c>
      <c r="R64" s="51" t="str">
        <f t="shared" si="0"/>
        <v>-</v>
      </c>
      <c r="T64" s="45" t="e">
        <f t="shared" si="1"/>
        <v>#VALUE!</v>
      </c>
      <c r="U64" s="45" t="b">
        <f t="shared" si="2"/>
        <v>1</v>
      </c>
      <c r="V64" s="45" t="e">
        <f t="shared" si="3"/>
        <v>#VALUE!</v>
      </c>
      <c r="W64" s="45" t="b">
        <f t="shared" si="4"/>
        <v>1</v>
      </c>
    </row>
    <row r="65" spans="2:23" s="45" customFormat="1" ht="12.75" thickBot="1">
      <c r="B65" s="97" t="s">
        <v>12</v>
      </c>
      <c r="C65" s="247" t="s">
        <v>33</v>
      </c>
      <c r="D65" s="248"/>
      <c r="E65" s="137" t="s">
        <v>104</v>
      </c>
      <c r="F65" s="138" t="s">
        <v>104</v>
      </c>
      <c r="G65" s="238" t="s">
        <v>104</v>
      </c>
      <c r="H65" s="138" t="s">
        <v>104</v>
      </c>
      <c r="I65" s="139" t="s">
        <v>104</v>
      </c>
      <c r="J65" s="167" t="s">
        <v>104</v>
      </c>
      <c r="K65" s="120" t="str">
        <f t="shared" si="5"/>
        <v>-</v>
      </c>
      <c r="L65" s="168" t="s">
        <v>104</v>
      </c>
      <c r="M65" s="169" t="s">
        <v>104</v>
      </c>
      <c r="N65" s="170" t="s">
        <v>104</v>
      </c>
      <c r="O65" s="169" t="s">
        <v>104</v>
      </c>
      <c r="P65" s="171" t="s">
        <v>104</v>
      </c>
      <c r="Q65" s="167" t="s">
        <v>104</v>
      </c>
      <c r="R65" s="56" t="str">
        <f t="shared" si="0"/>
        <v>-</v>
      </c>
      <c r="T65" s="45" t="e">
        <f t="shared" si="1"/>
        <v>#VALUE!</v>
      </c>
      <c r="U65" s="45" t="b">
        <f t="shared" si="2"/>
        <v>1</v>
      </c>
      <c r="V65" s="45" t="e">
        <f t="shared" si="3"/>
        <v>#VALUE!</v>
      </c>
      <c r="W65" s="45" t="b">
        <f t="shared" si="4"/>
        <v>1</v>
      </c>
    </row>
    <row r="66" spans="2:23" s="45" customFormat="1" ht="12.75" thickBot="1">
      <c r="B66" s="100" t="s">
        <v>34</v>
      </c>
      <c r="C66" s="101"/>
      <c r="D66" s="101"/>
      <c r="E66" s="140">
        <v>38.1</v>
      </c>
      <c r="F66" s="141">
        <v>262949</v>
      </c>
      <c r="G66" s="239">
        <v>145</v>
      </c>
      <c r="H66" s="141">
        <v>594028</v>
      </c>
      <c r="I66" s="142">
        <v>2.26</v>
      </c>
      <c r="J66" s="172">
        <v>663150</v>
      </c>
      <c r="K66" s="121">
        <f t="shared" si="5"/>
        <v>-10.42</v>
      </c>
      <c r="L66" s="173">
        <v>38.1</v>
      </c>
      <c r="M66" s="174">
        <v>262922</v>
      </c>
      <c r="N66" s="175">
        <v>144</v>
      </c>
      <c r="O66" s="174">
        <v>473488</v>
      </c>
      <c r="P66" s="176">
        <v>1.8</v>
      </c>
      <c r="Q66" s="310">
        <v>598183</v>
      </c>
      <c r="R66" s="57">
        <f t="shared" si="0"/>
        <v>-20.85</v>
      </c>
      <c r="T66" s="45">
        <f t="shared" si="1"/>
        <v>-10.42</v>
      </c>
      <c r="U66" s="45" t="b">
        <f t="shared" si="2"/>
        <v>0</v>
      </c>
      <c r="V66" s="45">
        <f t="shared" si="3"/>
        <v>-20.85</v>
      </c>
      <c r="W66" s="45" t="b">
        <f t="shared" si="4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1" sqref="A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875" style="30" customWidth="1"/>
    <col min="13" max="15" width="8.625" style="30" customWidth="1"/>
    <col min="16" max="16384" width="9.00390625" style="30" customWidth="1"/>
  </cols>
  <sheetData>
    <row r="1" spans="1:15" ht="14.25" thickBot="1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161</v>
      </c>
    </row>
    <row r="2" spans="1:15" ht="14.25" thickBot="1">
      <c r="A2" s="265" t="s">
        <v>43</v>
      </c>
      <c r="B2" s="268" t="s">
        <v>44</v>
      </c>
      <c r="C2" s="269"/>
      <c r="D2" s="269"/>
      <c r="E2" s="269"/>
      <c r="F2" s="269"/>
      <c r="G2" s="270"/>
      <c r="H2" s="271"/>
      <c r="I2" s="269" t="s">
        <v>36</v>
      </c>
      <c r="J2" s="269"/>
      <c r="K2" s="269"/>
      <c r="L2" s="269"/>
      <c r="M2" s="269"/>
      <c r="N2" s="270"/>
      <c r="O2" s="271"/>
    </row>
    <row r="3" spans="1:15" ht="13.5">
      <c r="A3" s="266"/>
      <c r="B3" s="31"/>
      <c r="C3" s="32"/>
      <c r="D3" s="32"/>
      <c r="E3" s="32"/>
      <c r="F3" s="32"/>
      <c r="G3" s="272" t="s">
        <v>48</v>
      </c>
      <c r="H3" s="273"/>
      <c r="I3" s="32"/>
      <c r="J3" s="32"/>
      <c r="K3" s="32"/>
      <c r="L3" s="32"/>
      <c r="M3" s="32"/>
      <c r="N3" s="274" t="s">
        <v>48</v>
      </c>
      <c r="O3" s="275"/>
    </row>
    <row r="4" spans="1:15" ht="52.5" customHeight="1" thickBot="1">
      <c r="A4" s="267"/>
      <c r="B4" s="33" t="s">
        <v>62</v>
      </c>
      <c r="C4" s="34" t="s">
        <v>49</v>
      </c>
      <c r="D4" s="34" t="s">
        <v>45</v>
      </c>
      <c r="E4" s="34" t="s">
        <v>50</v>
      </c>
      <c r="F4" s="106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6" t="s">
        <v>94</v>
      </c>
      <c r="N4" s="35" t="s">
        <v>54</v>
      </c>
      <c r="O4" s="37" t="s">
        <v>52</v>
      </c>
    </row>
    <row r="5" spans="1:15" ht="13.5">
      <c r="A5" s="289" t="s">
        <v>55</v>
      </c>
      <c r="B5" s="290">
        <v>37.7</v>
      </c>
      <c r="C5" s="291">
        <v>261042</v>
      </c>
      <c r="D5" s="291">
        <v>142</v>
      </c>
      <c r="E5" s="291">
        <v>670960</v>
      </c>
      <c r="F5" s="292">
        <v>2.5703143555443186</v>
      </c>
      <c r="G5" s="293">
        <v>675537</v>
      </c>
      <c r="H5" s="294">
        <f aca="true" t="shared" si="0" ref="H5:H13">ROUND((E5-G5)/G5*100,2)</f>
        <v>-0.68</v>
      </c>
      <c r="I5" s="295" t="s">
        <v>104</v>
      </c>
      <c r="J5" s="296" t="s">
        <v>104</v>
      </c>
      <c r="K5" s="297">
        <v>141</v>
      </c>
      <c r="L5" s="291">
        <v>578235</v>
      </c>
      <c r="M5" s="298">
        <v>2.215103316707656</v>
      </c>
      <c r="N5" s="293">
        <v>578203</v>
      </c>
      <c r="O5" s="299">
        <f aca="true" t="shared" si="1" ref="O5:O13">ROUND((L5-N5)/N5*100,2)</f>
        <v>0.01</v>
      </c>
    </row>
    <row r="6" spans="1:15" ht="13.5">
      <c r="A6" s="38" t="s">
        <v>56</v>
      </c>
      <c r="B6" s="180">
        <v>37.7</v>
      </c>
      <c r="C6" s="181">
        <v>260952</v>
      </c>
      <c r="D6" s="181">
        <v>137</v>
      </c>
      <c r="E6" s="181">
        <v>661893</v>
      </c>
      <c r="F6" s="182">
        <v>2.54</v>
      </c>
      <c r="G6" s="183">
        <v>670960</v>
      </c>
      <c r="H6" s="184">
        <f t="shared" si="0"/>
        <v>-1.35</v>
      </c>
      <c r="I6" s="185" t="s">
        <v>104</v>
      </c>
      <c r="J6" s="186" t="s">
        <v>104</v>
      </c>
      <c r="K6" s="187">
        <v>137</v>
      </c>
      <c r="L6" s="181">
        <v>556410</v>
      </c>
      <c r="M6" s="188">
        <v>2.13</v>
      </c>
      <c r="N6" s="183">
        <v>578235</v>
      </c>
      <c r="O6" s="189">
        <f t="shared" si="1"/>
        <v>-3.77</v>
      </c>
    </row>
    <row r="7" spans="1:15" ht="13.5">
      <c r="A7" s="38" t="s">
        <v>57</v>
      </c>
      <c r="B7" s="180">
        <v>37.9</v>
      </c>
      <c r="C7" s="181">
        <v>263398</v>
      </c>
      <c r="D7" s="181">
        <v>131</v>
      </c>
      <c r="E7" s="181">
        <v>630271</v>
      </c>
      <c r="F7" s="182">
        <v>2.39</v>
      </c>
      <c r="G7" s="183">
        <v>661893</v>
      </c>
      <c r="H7" s="184">
        <f t="shared" si="0"/>
        <v>-4.78</v>
      </c>
      <c r="I7" s="185" t="s">
        <v>104</v>
      </c>
      <c r="J7" s="186" t="s">
        <v>104</v>
      </c>
      <c r="K7" s="187">
        <v>130</v>
      </c>
      <c r="L7" s="181">
        <v>535650</v>
      </c>
      <c r="M7" s="188">
        <v>2.03</v>
      </c>
      <c r="N7" s="183">
        <v>556410</v>
      </c>
      <c r="O7" s="189">
        <f t="shared" si="1"/>
        <v>-3.73</v>
      </c>
    </row>
    <row r="8" spans="1:15" ht="13.5">
      <c r="A8" s="38" t="s">
        <v>58</v>
      </c>
      <c r="B8" s="190">
        <v>38</v>
      </c>
      <c r="C8" s="191">
        <v>265776</v>
      </c>
      <c r="D8" s="192">
        <v>140</v>
      </c>
      <c r="E8" s="191">
        <v>629146</v>
      </c>
      <c r="F8" s="193">
        <v>2.37</v>
      </c>
      <c r="G8" s="194">
        <v>630271</v>
      </c>
      <c r="H8" s="195">
        <f t="shared" si="0"/>
        <v>-0.18</v>
      </c>
      <c r="I8" s="196" t="s">
        <v>104</v>
      </c>
      <c r="J8" s="197" t="s">
        <v>104</v>
      </c>
      <c r="K8" s="198">
        <v>138</v>
      </c>
      <c r="L8" s="191">
        <v>548713</v>
      </c>
      <c r="M8" s="199">
        <v>2.06</v>
      </c>
      <c r="N8" s="194">
        <v>535650</v>
      </c>
      <c r="O8" s="189">
        <f t="shared" si="1"/>
        <v>2.44</v>
      </c>
    </row>
    <row r="9" spans="1:15" ht="13.5">
      <c r="A9" s="38" t="s">
        <v>59</v>
      </c>
      <c r="B9" s="180">
        <v>38.3</v>
      </c>
      <c r="C9" s="181">
        <v>265583</v>
      </c>
      <c r="D9" s="181">
        <v>146</v>
      </c>
      <c r="E9" s="181">
        <v>647068</v>
      </c>
      <c r="F9" s="193">
        <v>2.44</v>
      </c>
      <c r="G9" s="194">
        <v>629146</v>
      </c>
      <c r="H9" s="184">
        <f t="shared" si="0"/>
        <v>2.85</v>
      </c>
      <c r="I9" s="196" t="s">
        <v>104</v>
      </c>
      <c r="J9" s="197" t="s">
        <v>104</v>
      </c>
      <c r="K9" s="198">
        <v>145</v>
      </c>
      <c r="L9" s="191">
        <v>571355</v>
      </c>
      <c r="M9" s="199">
        <v>2.15</v>
      </c>
      <c r="N9" s="194">
        <v>548713</v>
      </c>
      <c r="O9" s="189">
        <f t="shared" si="1"/>
        <v>4.13</v>
      </c>
    </row>
    <row r="10" spans="1:15" ht="13.5">
      <c r="A10" s="38" t="s">
        <v>152</v>
      </c>
      <c r="B10" s="180">
        <v>38.1</v>
      </c>
      <c r="C10" s="181">
        <v>264909</v>
      </c>
      <c r="D10" s="181">
        <v>139</v>
      </c>
      <c r="E10" s="181">
        <v>655408</v>
      </c>
      <c r="F10" s="182">
        <v>2.47</v>
      </c>
      <c r="G10" s="183">
        <v>647068</v>
      </c>
      <c r="H10" s="184">
        <f t="shared" si="0"/>
        <v>1.29</v>
      </c>
      <c r="I10" s="185" t="s">
        <v>104</v>
      </c>
      <c r="J10" s="186" t="s">
        <v>104</v>
      </c>
      <c r="K10" s="187">
        <v>139</v>
      </c>
      <c r="L10" s="181">
        <v>583895</v>
      </c>
      <c r="M10" s="188">
        <v>2.2</v>
      </c>
      <c r="N10" s="183">
        <v>571355</v>
      </c>
      <c r="O10" s="189">
        <f t="shared" si="1"/>
        <v>2.19</v>
      </c>
    </row>
    <row r="11" spans="1:15" ht="13.5">
      <c r="A11" s="38" t="s">
        <v>153</v>
      </c>
      <c r="B11" s="200">
        <v>38.5</v>
      </c>
      <c r="C11" s="181">
        <v>265073</v>
      </c>
      <c r="D11" s="181">
        <v>137</v>
      </c>
      <c r="E11" s="181">
        <v>660508</v>
      </c>
      <c r="F11" s="182">
        <v>2.49</v>
      </c>
      <c r="G11" s="183">
        <v>655408</v>
      </c>
      <c r="H11" s="184">
        <f t="shared" si="0"/>
        <v>0.78</v>
      </c>
      <c r="I11" s="201">
        <v>38.5</v>
      </c>
      <c r="J11" s="202">
        <v>265073</v>
      </c>
      <c r="K11" s="203">
        <v>137</v>
      </c>
      <c r="L11" s="181">
        <v>594881</v>
      </c>
      <c r="M11" s="188">
        <v>2.24</v>
      </c>
      <c r="N11" s="183">
        <v>583895</v>
      </c>
      <c r="O11" s="189">
        <f t="shared" si="1"/>
        <v>1.88</v>
      </c>
    </row>
    <row r="12" spans="1:15" ht="13.5">
      <c r="A12" s="38" t="s">
        <v>154</v>
      </c>
      <c r="B12" s="300">
        <v>38.3</v>
      </c>
      <c r="C12" s="301">
        <v>264762</v>
      </c>
      <c r="D12" s="301">
        <v>148</v>
      </c>
      <c r="E12" s="301">
        <v>660659</v>
      </c>
      <c r="F12" s="302">
        <v>2.5</v>
      </c>
      <c r="G12" s="303">
        <v>660508</v>
      </c>
      <c r="H12" s="304">
        <f t="shared" si="0"/>
        <v>0.02</v>
      </c>
      <c r="I12" s="305">
        <v>38.2</v>
      </c>
      <c r="J12" s="306">
        <v>265471</v>
      </c>
      <c r="K12" s="307">
        <v>145</v>
      </c>
      <c r="L12" s="301">
        <v>603690</v>
      </c>
      <c r="M12" s="308">
        <v>2.27</v>
      </c>
      <c r="N12" s="303">
        <v>594881</v>
      </c>
      <c r="O12" s="309">
        <f t="shared" si="1"/>
        <v>1.48</v>
      </c>
    </row>
    <row r="13" spans="1:15" ht="14.25" thickBot="1">
      <c r="A13" s="113" t="s">
        <v>155</v>
      </c>
      <c r="B13" s="214">
        <v>38.2</v>
      </c>
      <c r="C13" s="215">
        <v>263485</v>
      </c>
      <c r="D13" s="215">
        <v>156</v>
      </c>
      <c r="E13" s="215">
        <v>663150</v>
      </c>
      <c r="F13" s="216">
        <v>2.52</v>
      </c>
      <c r="G13" s="217">
        <v>660659</v>
      </c>
      <c r="H13" s="218">
        <f t="shared" si="0"/>
        <v>0.38</v>
      </c>
      <c r="I13" s="219">
        <v>38.2</v>
      </c>
      <c r="J13" s="220">
        <v>263485</v>
      </c>
      <c r="K13" s="221">
        <v>156</v>
      </c>
      <c r="L13" s="215">
        <v>598183</v>
      </c>
      <c r="M13" s="222">
        <v>2.27</v>
      </c>
      <c r="N13" s="217">
        <v>603690</v>
      </c>
      <c r="O13" s="223">
        <f t="shared" si="1"/>
        <v>-0.91</v>
      </c>
    </row>
    <row r="14" spans="1:15" ht="13.5">
      <c r="A14" s="64" t="s">
        <v>162</v>
      </c>
      <c r="B14" s="224">
        <v>38.1</v>
      </c>
      <c r="C14" s="179">
        <v>262949</v>
      </c>
      <c r="D14" s="179">
        <v>145</v>
      </c>
      <c r="E14" s="179">
        <v>594028</v>
      </c>
      <c r="F14" s="178">
        <v>2.26</v>
      </c>
      <c r="G14" s="225">
        <v>663150</v>
      </c>
      <c r="H14" s="114">
        <f>ROUND((E14-G14)/G14*100,2)</f>
        <v>-10.42</v>
      </c>
      <c r="I14" s="177">
        <v>38.1</v>
      </c>
      <c r="J14" s="179">
        <v>262922</v>
      </c>
      <c r="K14" s="179">
        <v>144</v>
      </c>
      <c r="L14" s="179">
        <v>473488</v>
      </c>
      <c r="M14" s="178">
        <v>1.8</v>
      </c>
      <c r="N14" s="225">
        <v>598183</v>
      </c>
      <c r="O14" s="115">
        <f>ROUND((L14-N14)/N14*100,2)</f>
        <v>-20.85</v>
      </c>
    </row>
    <row r="15" spans="1:15" ht="14.25" thickBot="1">
      <c r="A15" s="65" t="s">
        <v>163</v>
      </c>
      <c r="B15" s="226">
        <v>38.2</v>
      </c>
      <c r="C15" s="227">
        <v>263485</v>
      </c>
      <c r="D15" s="227">
        <v>156</v>
      </c>
      <c r="E15" s="227">
        <v>663150</v>
      </c>
      <c r="F15" s="228">
        <v>2.52</v>
      </c>
      <c r="G15" s="217">
        <v>660659</v>
      </c>
      <c r="H15" s="218">
        <f>ROUND((E15-G15)/G15*100,2)</f>
        <v>0.38</v>
      </c>
      <c r="I15" s="229">
        <v>38.2</v>
      </c>
      <c r="J15" s="230">
        <v>263485</v>
      </c>
      <c r="K15" s="231">
        <v>156</v>
      </c>
      <c r="L15" s="227">
        <v>598183</v>
      </c>
      <c r="M15" s="232">
        <v>2.27</v>
      </c>
      <c r="N15" s="217">
        <v>603690</v>
      </c>
      <c r="O15" s="223">
        <f>ROUND((L15-N15)/N15*100,2)</f>
        <v>-0.91</v>
      </c>
    </row>
    <row r="16" spans="1:15" ht="14.25" thickBot="1">
      <c r="A16" s="40" t="s">
        <v>164</v>
      </c>
      <c r="B16" s="41">
        <f aca="true" t="shared" si="2" ref="B16:O16">B14-B15</f>
        <v>-0.10000000000000142</v>
      </c>
      <c r="C16" s="42">
        <f t="shared" si="2"/>
        <v>-536</v>
      </c>
      <c r="D16" s="61">
        <f t="shared" si="2"/>
        <v>-11</v>
      </c>
      <c r="E16" s="42">
        <f t="shared" si="2"/>
        <v>-69122</v>
      </c>
      <c r="F16" s="39">
        <f t="shared" si="2"/>
        <v>-0.26000000000000023</v>
      </c>
      <c r="G16" s="62">
        <f t="shared" si="2"/>
        <v>2491</v>
      </c>
      <c r="H16" s="43">
        <f t="shared" si="2"/>
        <v>-10.8</v>
      </c>
      <c r="I16" s="44">
        <f t="shared" si="2"/>
        <v>-0.10000000000000142</v>
      </c>
      <c r="J16" s="63">
        <f t="shared" si="2"/>
        <v>-563</v>
      </c>
      <c r="K16" s="61">
        <f t="shared" si="2"/>
        <v>-12</v>
      </c>
      <c r="L16" s="42">
        <f t="shared" si="2"/>
        <v>-124695</v>
      </c>
      <c r="M16" s="39">
        <f t="shared" si="2"/>
        <v>-0.47</v>
      </c>
      <c r="N16" s="62">
        <f t="shared" si="2"/>
        <v>-5507</v>
      </c>
      <c r="O16" s="43">
        <f t="shared" si="2"/>
        <v>-19.94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 customHeight="1">
      <c r="A26" s="276" t="s">
        <v>107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8"/>
    </row>
    <row r="27" spans="1:15" ht="13.5">
      <c r="A27" s="279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8"/>
    </row>
    <row r="28" spans="1:15" ht="29.25" customHeight="1">
      <c r="A28" s="280" t="s">
        <v>108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8"/>
    </row>
    <row r="29" spans="1:15" ht="19.5" customHeight="1">
      <c r="A29" s="280" t="s">
        <v>109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8"/>
    </row>
    <row r="30" spans="1:15" ht="25.5" customHeight="1">
      <c r="A30" s="276" t="s">
        <v>110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1:15" ht="39" customHeight="1">
      <c r="A31" s="76"/>
      <c r="B31" s="286" t="s">
        <v>111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107"/>
      <c r="O31" s="78"/>
    </row>
    <row r="32" spans="1:15" ht="24.75" customHeight="1">
      <c r="A32" s="76"/>
      <c r="B32" s="96" t="s">
        <v>112</v>
      </c>
      <c r="C32" s="108"/>
      <c r="D32" s="96"/>
      <c r="E32" s="77"/>
      <c r="F32" s="77"/>
      <c r="G32" s="77"/>
      <c r="H32" s="77"/>
      <c r="I32" s="77"/>
      <c r="J32" s="77"/>
      <c r="K32" s="77"/>
      <c r="L32" s="77"/>
      <c r="M32" s="107"/>
      <c r="N32" s="107"/>
      <c r="O32" s="78"/>
    </row>
    <row r="33" spans="1:15" ht="24" customHeight="1">
      <c r="A33" s="76"/>
      <c r="B33" s="96" t="s">
        <v>113</v>
      </c>
      <c r="C33" s="108"/>
      <c r="D33" s="96"/>
      <c r="E33" s="77"/>
      <c r="F33" s="77"/>
      <c r="G33" s="77"/>
      <c r="H33" s="77"/>
      <c r="I33" s="77"/>
      <c r="J33" s="77"/>
      <c r="K33" s="77"/>
      <c r="L33" s="77"/>
      <c r="M33" s="107"/>
      <c r="N33" s="107"/>
      <c r="O33" s="78"/>
    </row>
    <row r="34" spans="1:15" ht="24" customHeight="1">
      <c r="A34" s="76" t="s">
        <v>114</v>
      </c>
      <c r="B34" s="96" t="s">
        <v>115</v>
      </c>
      <c r="C34" s="108"/>
      <c r="D34" s="96"/>
      <c r="E34" s="77"/>
      <c r="F34" s="77"/>
      <c r="G34" s="77"/>
      <c r="H34" s="77"/>
      <c r="I34" s="77"/>
      <c r="J34" s="77"/>
      <c r="K34" s="77"/>
      <c r="L34" s="77"/>
      <c r="M34" s="107"/>
      <c r="N34" s="107"/>
      <c r="O34" s="78"/>
    </row>
    <row r="35" spans="1:15" ht="19.5" customHeight="1">
      <c r="A35" s="79"/>
      <c r="B35" s="95" t="s">
        <v>116</v>
      </c>
      <c r="C35" s="108"/>
      <c r="D35" s="95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276" t="s">
        <v>117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109" t="s">
        <v>142</v>
      </c>
      <c r="B39" s="110"/>
      <c r="C39" s="110"/>
      <c r="D39" s="110"/>
      <c r="E39" s="110"/>
      <c r="F39" s="110" t="s">
        <v>143</v>
      </c>
      <c r="G39" s="85"/>
      <c r="H39" s="85"/>
      <c r="I39" s="81"/>
      <c r="J39" s="81"/>
      <c r="K39" s="81"/>
      <c r="L39" s="111"/>
      <c r="M39" s="111" t="s">
        <v>118</v>
      </c>
      <c r="N39" s="81"/>
      <c r="O39" s="82"/>
    </row>
    <row r="40" spans="1:15" ht="13.5">
      <c r="A40" s="109" t="s">
        <v>126</v>
      </c>
      <c r="B40" s="110"/>
      <c r="C40" s="110"/>
      <c r="D40" s="110"/>
      <c r="E40" s="110"/>
      <c r="F40" s="110" t="s">
        <v>130</v>
      </c>
      <c r="G40" s="85"/>
      <c r="H40" s="85"/>
      <c r="I40" s="81"/>
      <c r="J40" s="81"/>
      <c r="K40" s="81"/>
      <c r="L40" s="111"/>
      <c r="M40" s="81" t="s">
        <v>119</v>
      </c>
      <c r="N40" s="81"/>
      <c r="O40" s="82"/>
    </row>
    <row r="41" spans="1:15" ht="13.5">
      <c r="A41" s="109" t="s">
        <v>127</v>
      </c>
      <c r="B41" s="110"/>
      <c r="C41" s="110"/>
      <c r="D41" s="110"/>
      <c r="E41" s="110"/>
      <c r="F41" s="110" t="s">
        <v>131</v>
      </c>
      <c r="G41" s="85"/>
      <c r="H41" s="85"/>
      <c r="I41" s="81"/>
      <c r="J41" s="81"/>
      <c r="K41" s="81"/>
      <c r="L41" s="111"/>
      <c r="M41" s="111" t="s">
        <v>120</v>
      </c>
      <c r="N41" s="81"/>
      <c r="O41" s="82"/>
    </row>
    <row r="42" spans="1:15" ht="13.5">
      <c r="A42" s="109" t="s">
        <v>128</v>
      </c>
      <c r="B42" s="110"/>
      <c r="C42" s="110"/>
      <c r="D42" s="110"/>
      <c r="E42" s="110"/>
      <c r="F42" s="110" t="s">
        <v>132</v>
      </c>
      <c r="G42" s="85"/>
      <c r="H42" s="85"/>
      <c r="I42" s="81"/>
      <c r="J42" s="81"/>
      <c r="K42" s="81"/>
      <c r="L42" s="111"/>
      <c r="M42" s="111" t="s">
        <v>121</v>
      </c>
      <c r="N42" s="81"/>
      <c r="O42" s="82"/>
    </row>
    <row r="43" spans="1:15" ht="13.5">
      <c r="A43" s="92"/>
      <c r="B43" s="91"/>
      <c r="C43" s="84"/>
      <c r="D43" s="81"/>
      <c r="E43" s="81"/>
      <c r="F43" s="85"/>
      <c r="G43" s="108"/>
      <c r="H43" s="85"/>
      <c r="I43" s="81"/>
      <c r="J43" s="81"/>
      <c r="K43" s="81"/>
      <c r="L43" s="81"/>
      <c r="M43" s="81"/>
      <c r="N43" s="81"/>
      <c r="O43" s="82"/>
    </row>
    <row r="44" spans="1:15" ht="13.5">
      <c r="A44" s="92"/>
      <c r="B44" s="91"/>
      <c r="C44" s="84"/>
      <c r="D44" s="81"/>
      <c r="E44" s="81"/>
      <c r="F44" s="85"/>
      <c r="G44" s="108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83"/>
      <c r="B45" s="84"/>
      <c r="C45" s="84"/>
      <c r="D45" s="81"/>
      <c r="E45" s="81"/>
      <c r="F45" s="85"/>
      <c r="G45" s="85"/>
      <c r="H45" s="81"/>
      <c r="I45" s="81"/>
      <c r="J45" s="81"/>
      <c r="K45" s="81"/>
      <c r="L45" s="81"/>
      <c r="M45" s="81"/>
      <c r="N45" s="81"/>
      <c r="O45" s="82"/>
    </row>
    <row r="46" spans="1:15" ht="13.5">
      <c r="A46" s="83"/>
      <c r="B46" s="84"/>
      <c r="C46" s="84"/>
      <c r="D46" s="81"/>
      <c r="E46" s="81"/>
      <c r="F46" s="85"/>
      <c r="G46" s="85"/>
      <c r="H46" s="81"/>
      <c r="I46" s="81"/>
      <c r="J46" s="81"/>
      <c r="K46" s="81"/>
      <c r="L46" s="81"/>
      <c r="M46" s="81"/>
      <c r="N46" s="81"/>
      <c r="O46" s="82"/>
    </row>
    <row r="47" spans="1:15" ht="27" customHeight="1">
      <c r="A47" s="283" t="s">
        <v>122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5"/>
    </row>
    <row r="48" spans="1:15" ht="13.5">
      <c r="A48" s="86"/>
      <c r="B48" s="84"/>
      <c r="C48" s="8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49" spans="1:15" ht="21.75" customHeight="1">
      <c r="A49" s="109" t="s">
        <v>123</v>
      </c>
      <c r="B49" s="84"/>
      <c r="C49" s="8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1:15" s="94" customFormat="1" ht="68.25" customHeight="1">
      <c r="A50" s="287" t="s">
        <v>124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112"/>
      <c r="O50" s="93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13.5">
      <c r="A52" s="86"/>
      <c r="B52" s="84"/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ht="13.5">
      <c r="A53" s="86"/>
      <c r="B53" s="84"/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9"/>
      <c r="L56" s="89"/>
      <c r="M56" s="89"/>
      <c r="N56" s="89"/>
      <c r="O56" s="90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2009-07-17T01:34:16Z</cp:lastPrinted>
  <dcterms:created xsi:type="dcterms:W3CDTF">2005-12-21T00:54:05Z</dcterms:created>
  <dcterms:modified xsi:type="dcterms:W3CDTF">2010-01-07T08:33:50Z</dcterms:modified>
  <cp:category/>
  <cp:version/>
  <cp:contentType/>
  <cp:contentStatus/>
</cp:coreProperties>
</file>