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340" windowHeight="8550" activeTab="7"/>
  </bookViews>
  <sheets>
    <sheet name="全県" sheetId="1" r:id="rId1"/>
    <sheet name="全県（年次推移）" sheetId="2" r:id="rId2"/>
    <sheet name="東部" sheetId="3" r:id="rId3"/>
    <sheet name="東部（年次推移）" sheetId="4" r:id="rId4"/>
    <sheet name="中部" sheetId="5" r:id="rId5"/>
    <sheet name="中部（年次推移）" sheetId="6" r:id="rId6"/>
    <sheet name="西部" sheetId="7" r:id="rId7"/>
    <sheet name="西部（年次推移）" sheetId="8" r:id="rId8"/>
  </sheets>
  <definedNames/>
  <calcPr fullCalcOnLoad="1"/>
</workbook>
</file>

<file path=xl/sharedStrings.xml><?xml version="1.0" encoding="utf-8"?>
<sst xmlns="http://schemas.openxmlformats.org/spreadsheetml/2006/main" count="1472" uniqueCount="153">
  <si>
    <t>平成23年　年末一時金要求・妥結速報(最終結果)</t>
  </si>
  <si>
    <t>（　単　純　平　均　）</t>
  </si>
  <si>
    <t>静岡県経済産業部労働政策課</t>
  </si>
  <si>
    <t>要求状況</t>
  </si>
  <si>
    <t>妥結状況</t>
  </si>
  <si>
    <t>参考</t>
  </si>
  <si>
    <t>平均
年齢</t>
  </si>
  <si>
    <t>平均賃金（円）</t>
  </si>
  <si>
    <t>労組数</t>
  </si>
  <si>
    <t>平均
要求額（円）</t>
  </si>
  <si>
    <t>支給月数
（か月）</t>
  </si>
  <si>
    <t>前年
要求額（円）</t>
  </si>
  <si>
    <t>対前年比（％）</t>
  </si>
  <si>
    <t>平均
妥結額（円）</t>
  </si>
  <si>
    <t>前年
妥結額（円）</t>
  </si>
  <si>
    <t>製造業</t>
  </si>
  <si>
    <t>繊維工業</t>
  </si>
  <si>
    <t>X</t>
  </si>
  <si>
    <t>パルプ･紙･紙加工品</t>
  </si>
  <si>
    <t>印刷・同関連</t>
  </si>
  <si>
    <t>化 学</t>
  </si>
  <si>
    <t>-</t>
  </si>
  <si>
    <t>プラスチック製品</t>
  </si>
  <si>
    <t>ゴム、皮革製品</t>
  </si>
  <si>
    <t>窯業･土石製品</t>
  </si>
  <si>
    <t>鉄 鋼</t>
  </si>
  <si>
    <t>業</t>
  </si>
  <si>
    <t>非鉄金属</t>
  </si>
  <si>
    <t>金属製品</t>
  </si>
  <si>
    <t>電子部品･デバイス・電子回路</t>
  </si>
  <si>
    <t>電気機械器具</t>
  </si>
  <si>
    <t>情報通信機械器具</t>
  </si>
  <si>
    <t>輸送用機械器具</t>
  </si>
  <si>
    <t>種</t>
  </si>
  <si>
    <t>農林水産業</t>
  </si>
  <si>
    <t>鉱業,採石業,砂利採取業</t>
  </si>
  <si>
    <t>建設業</t>
  </si>
  <si>
    <t>電気・ガス・熱供給・水道業</t>
  </si>
  <si>
    <t>情報通信業</t>
  </si>
  <si>
    <t>運輸業,郵便業</t>
  </si>
  <si>
    <t>道路旅客運送業</t>
  </si>
  <si>
    <t>別</t>
  </si>
  <si>
    <t>道路貨物運送業</t>
  </si>
  <si>
    <t>水運業</t>
  </si>
  <si>
    <t>X</t>
  </si>
  <si>
    <t>航空運輸業</t>
  </si>
  <si>
    <t>倉庫業</t>
  </si>
  <si>
    <t>運輸に付帯するｻｰﾋﾞｽ業</t>
  </si>
  <si>
    <t>郵便業（信書便事業を含む）</t>
  </si>
  <si>
    <t>卸売業,小売業</t>
  </si>
  <si>
    <t>金融業,保険業、不動産業,物品賃貸業</t>
  </si>
  <si>
    <t>学術研究,専門・技術サービス業</t>
  </si>
  <si>
    <t>宿泊業、飲食サービス業</t>
  </si>
  <si>
    <t>生活関連サービス業,娯楽業</t>
  </si>
  <si>
    <t>教育,学習支援業、医療,福祉</t>
  </si>
  <si>
    <t>複合サービス事業、サービス業</t>
  </si>
  <si>
    <t>大</t>
  </si>
  <si>
    <t>5,000人以上</t>
  </si>
  <si>
    <t>規</t>
  </si>
  <si>
    <t>1,000～4,999人</t>
  </si>
  <si>
    <t>企</t>
  </si>
  <si>
    <t>500～999人</t>
  </si>
  <si>
    <t>300～499人</t>
  </si>
  <si>
    <t>模</t>
  </si>
  <si>
    <t>平    均</t>
  </si>
  <si>
    <t>中</t>
  </si>
  <si>
    <t>100～299人</t>
  </si>
  <si>
    <t>小</t>
  </si>
  <si>
    <t>30～99人</t>
  </si>
  <si>
    <t>29人以下</t>
  </si>
  <si>
    <t>その他(合同労組)</t>
  </si>
  <si>
    <t>時期別</t>
  </si>
  <si>
    <t>夏　冬　型</t>
  </si>
  <si>
    <t>冬　夏　型</t>
  </si>
  <si>
    <t>各　期　型</t>
  </si>
  <si>
    <t>２期分以上</t>
  </si>
  <si>
    <t>地</t>
  </si>
  <si>
    <t>東            部</t>
  </si>
  <si>
    <t>域</t>
  </si>
  <si>
    <t>中            部</t>
  </si>
  <si>
    <t>西            部</t>
  </si>
  <si>
    <t>全     平     均</t>
  </si>
  <si>
    <t>● 年末一時金要求・妥結結果の推移（単純平均）</t>
  </si>
  <si>
    <t>静岡県</t>
  </si>
  <si>
    <t xml:space="preserve"> 年          次</t>
  </si>
  <si>
    <t>要求状況</t>
  </si>
  <si>
    <t xml:space="preserve">
前年
要求額（円）</t>
  </si>
  <si>
    <t xml:space="preserve"> 14 年 最 終 集 計</t>
  </si>
  <si>
    <t xml:space="preserve"> 15 年 最 終 集 計</t>
  </si>
  <si>
    <t xml:space="preserve"> 16 年 最 終 集 計</t>
  </si>
  <si>
    <t>23年最終集計（A）</t>
  </si>
  <si>
    <t>22年最終集計（B）</t>
  </si>
  <si>
    <t xml:space="preserve">  (A)   －    (B)</t>
  </si>
  <si>
    <t>　＊賃上げ一時金情報は、インターネットのホームページでご利用いただけます。</t>
  </si>
  <si>
    <t xml:space="preserve">  　　　　　　　　　   労働政策課ホームページ「しずおか労働福祉情報」のＵＲＬは下記のとおりです。</t>
  </si>
  <si>
    <t>　　　　　　　　　     ホームページにおいては東部・中部・西部地区別、加重平均・単純平均別の情報も掲載しています。</t>
  </si>
  <si>
    <t xml:space="preserve">      　　　　　　　http://www.pref.shizuoka.jp/sangyou/sa-210/index.html</t>
  </si>
  <si>
    <t>賃上げ一時金情報ホームページ掲載（更新）予定日</t>
  </si>
  <si>
    <t>　　　　春季賃上げ情報：平成２３年３月３０日、４月１３日、４月２７日、５月２５日、７月７日</t>
  </si>
  <si>
    <t>　　　　夏季一時金情報：６月２日、６月１６日、６月３０日、７月１４日、８月１２日</t>
  </si>
  <si>
    <t>　　　　年末一時金情報：１１月４日、１２月１日、１２月１５日、平成 ２４年１月６日</t>
  </si>
  <si>
    <t>　　　　※予定日は変更される場合があります。</t>
  </si>
  <si>
    <t>　　　　　　　　＊労働関係業務を担当する県の機関</t>
  </si>
  <si>
    <r>
      <t xml:space="preserve"> </t>
    </r>
    <r>
      <rPr>
        <sz val="11"/>
        <rFont val="ＭＳ Ｐゴシック"/>
        <family val="3"/>
      </rPr>
      <t xml:space="preserve">                  静岡県経済産業部労働政策課</t>
    </r>
  </si>
  <si>
    <r>
      <t>〒</t>
    </r>
    <r>
      <rPr>
        <sz val="11"/>
        <rFont val="ＭＳ Ｐゴシック"/>
        <family val="3"/>
      </rPr>
      <t>420-8601</t>
    </r>
    <r>
      <rPr>
        <sz val="11"/>
        <rFont val="ＭＳ Ｐゴシック"/>
        <family val="3"/>
      </rPr>
      <t xml:space="preserve">  静岡市葵区追手町</t>
    </r>
    <r>
      <rPr>
        <sz val="11"/>
        <rFont val="ＭＳ Ｐゴシック"/>
        <family val="3"/>
      </rPr>
      <t>9番6号</t>
    </r>
  </si>
  <si>
    <r>
      <t xml:space="preserve">  </t>
    </r>
    <r>
      <rPr>
        <sz val="11"/>
        <rFont val="ＭＳ Ｐゴシック"/>
        <family val="3"/>
      </rPr>
      <t>電話　0</t>
    </r>
    <r>
      <rPr>
        <sz val="11"/>
        <rFont val="ＭＳ Ｐゴシック"/>
        <family val="3"/>
      </rPr>
      <t>54-221-2338</t>
    </r>
  </si>
  <si>
    <r>
      <t xml:space="preserve"> </t>
    </r>
    <r>
      <rPr>
        <sz val="11"/>
        <rFont val="ＭＳ Ｐゴシック"/>
        <family val="3"/>
      </rPr>
      <t xml:space="preserve">                  </t>
    </r>
    <r>
      <rPr>
        <sz val="11"/>
        <rFont val="ＭＳ Ｐゴシック"/>
        <family val="3"/>
      </rPr>
      <t>東部県民生活センター　賀茂県民相談室</t>
    </r>
  </si>
  <si>
    <r>
      <t>〒415-0016  下田市中</t>
    </r>
    <r>
      <rPr>
        <sz val="11"/>
        <rFont val="ＭＳ Ｐゴシック"/>
        <family val="3"/>
      </rPr>
      <t>531-1</t>
    </r>
  </si>
  <si>
    <r>
      <t xml:space="preserve">  </t>
    </r>
    <r>
      <rPr>
        <sz val="11"/>
        <rFont val="ＭＳ Ｐゴシック"/>
        <family val="3"/>
      </rPr>
      <t>電話　0</t>
    </r>
    <r>
      <rPr>
        <sz val="11"/>
        <rFont val="ＭＳ Ｐゴシック"/>
        <family val="3"/>
      </rPr>
      <t>558-24-2206</t>
    </r>
  </si>
  <si>
    <r>
      <t xml:space="preserve"> </t>
    </r>
    <r>
      <rPr>
        <sz val="11"/>
        <rFont val="ＭＳ Ｐゴシック"/>
        <family val="3"/>
      </rPr>
      <t xml:space="preserve">                  </t>
    </r>
    <r>
      <rPr>
        <sz val="11"/>
        <rFont val="ＭＳ Ｐゴシック"/>
        <family val="3"/>
      </rPr>
      <t>東部県民生活センター</t>
    </r>
  </si>
  <si>
    <r>
      <t>〒410-0801  沼津市大手町</t>
    </r>
    <r>
      <rPr>
        <sz val="11"/>
        <rFont val="ＭＳ Ｐゴシック"/>
        <family val="3"/>
      </rPr>
      <t>1-1-3</t>
    </r>
    <r>
      <rPr>
        <sz val="11"/>
        <rFont val="ＭＳ Ｐゴシック"/>
        <family val="3"/>
      </rPr>
      <t>　沼津商連会館ビル</t>
    </r>
    <r>
      <rPr>
        <sz val="11"/>
        <rFont val="ＭＳ Ｐゴシック"/>
        <family val="3"/>
      </rPr>
      <t>2階</t>
    </r>
  </si>
  <si>
    <t xml:space="preserve">  電話　055-951-8209</t>
  </si>
  <si>
    <r>
      <t xml:space="preserve"> </t>
    </r>
    <r>
      <rPr>
        <sz val="11"/>
        <rFont val="ＭＳ Ｐゴシック"/>
        <family val="3"/>
      </rPr>
      <t xml:space="preserve">                  </t>
    </r>
    <r>
      <rPr>
        <sz val="11"/>
        <rFont val="ＭＳ Ｐゴシック"/>
        <family val="3"/>
      </rPr>
      <t>中部県民生活センター</t>
    </r>
  </si>
  <si>
    <r>
      <t>〒422-8067　静岡市駿河区南町</t>
    </r>
    <r>
      <rPr>
        <sz val="11"/>
        <rFont val="ＭＳ Ｐゴシック"/>
        <family val="3"/>
      </rPr>
      <t>14-1</t>
    </r>
    <r>
      <rPr>
        <sz val="11"/>
        <rFont val="ＭＳ Ｐゴシック"/>
        <family val="3"/>
      </rPr>
      <t>　水の森ビル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階</t>
    </r>
  </si>
  <si>
    <r>
      <t xml:space="preserve">  </t>
    </r>
    <r>
      <rPr>
        <sz val="11"/>
        <rFont val="ＭＳ Ｐゴシック"/>
        <family val="3"/>
      </rPr>
      <t>電話　0</t>
    </r>
    <r>
      <rPr>
        <sz val="11"/>
        <rFont val="ＭＳ Ｐゴシック"/>
        <family val="3"/>
      </rPr>
      <t>54-202-6013</t>
    </r>
  </si>
  <si>
    <r>
      <t xml:space="preserve"> </t>
    </r>
    <r>
      <rPr>
        <sz val="11"/>
        <rFont val="ＭＳ Ｐゴシック"/>
        <family val="3"/>
      </rPr>
      <t xml:space="preserve">                  西</t>
    </r>
    <r>
      <rPr>
        <sz val="11"/>
        <rFont val="ＭＳ Ｐゴシック"/>
        <family val="3"/>
      </rPr>
      <t>部県民生活センター</t>
    </r>
  </si>
  <si>
    <r>
      <t>〒430-0933　浜松市中区鍛冶町</t>
    </r>
    <r>
      <rPr>
        <sz val="11"/>
        <rFont val="ＭＳ Ｐゴシック"/>
        <family val="3"/>
      </rPr>
      <t>100-1</t>
    </r>
    <r>
      <rPr>
        <sz val="11"/>
        <rFont val="ＭＳ Ｐゴシック"/>
        <family val="3"/>
      </rPr>
      <t>　ザザシティ浜松中央館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階</t>
    </r>
  </si>
  <si>
    <r>
      <t xml:space="preserve">  </t>
    </r>
    <r>
      <rPr>
        <sz val="11"/>
        <rFont val="ＭＳ Ｐゴシック"/>
        <family val="3"/>
      </rPr>
      <t>電話　0</t>
    </r>
    <r>
      <rPr>
        <sz val="11"/>
        <rFont val="ＭＳ Ｐゴシック"/>
        <family val="3"/>
      </rPr>
      <t>53-458-7243</t>
    </r>
  </si>
  <si>
    <t>　　　　　　　　　　　　＊電話による労働相談のお知らせ</t>
  </si>
  <si>
    <t>フリーアクセス番号 ： ０１２０－９－３９６１０　(携帯電話、ＩＰ電話等からはかけられません。)</t>
  </si>
  <si>
    <r>
      <t>受付時間　9:00～12:00　13:00～16:00（土日祝日、年末年始12</t>
    </r>
    <r>
      <rPr>
        <sz val="11"/>
        <rFont val="ＭＳ Ｐゴシック"/>
        <family val="3"/>
      </rPr>
      <t>/29～1/3を除く）</t>
    </r>
  </si>
  <si>
    <t>・電話による相談は、上記フリーアクセス（通信料着信払いサービス）をご利用ください。</t>
  </si>
  <si>
    <t>　その場合はご相談者の最寄りのセンターにて電話を受け付け致します。</t>
  </si>
  <si>
    <t>・携帯電話、IP電話等からのご利用の場合は下記最寄りのセンターまでお掛けください。</t>
  </si>
  <si>
    <r>
      <t>　（東部）0</t>
    </r>
    <r>
      <rPr>
        <sz val="11"/>
        <rFont val="ＭＳ Ｐゴシック"/>
        <family val="3"/>
      </rPr>
      <t>55-951-9144　　　　　</t>
    </r>
    <r>
      <rPr>
        <sz val="11"/>
        <rFont val="ＭＳ Ｐゴシック"/>
        <family val="3"/>
      </rPr>
      <t>（中部）</t>
    </r>
    <r>
      <rPr>
        <sz val="11"/>
        <rFont val="ＭＳ Ｐゴシック"/>
        <family val="3"/>
      </rPr>
      <t>054-286-3208　　　　　</t>
    </r>
    <r>
      <rPr>
        <sz val="11"/>
        <rFont val="ＭＳ Ｐゴシック"/>
        <family val="3"/>
      </rPr>
      <t>（西部）</t>
    </r>
    <r>
      <rPr>
        <sz val="11"/>
        <rFont val="ＭＳ Ｐゴシック"/>
        <family val="3"/>
      </rPr>
      <t>053-452-0144</t>
    </r>
  </si>
  <si>
    <t>【公表資料用】</t>
  </si>
  <si>
    <t>食料品･たばこ</t>
  </si>
  <si>
    <t>木材、家具･装備品</t>
  </si>
  <si>
    <t>X</t>
  </si>
  <si>
    <t>石油･石炭製品</t>
  </si>
  <si>
    <t>機械器具</t>
  </si>
  <si>
    <t>X</t>
  </si>
  <si>
    <t>その他の製造業</t>
  </si>
  <si>
    <t>鉄道業</t>
  </si>
  <si>
    <t>X</t>
  </si>
  <si>
    <t xml:space="preserve"> 17 年 最 終 集 計</t>
  </si>
  <si>
    <t xml:space="preserve"> 18 年 最 終 集 計</t>
  </si>
  <si>
    <t xml:space="preserve"> 19 年 最 終 集 計</t>
  </si>
  <si>
    <t xml:space="preserve"> 20 年 最 終 集 計</t>
  </si>
  <si>
    <t xml:space="preserve"> 21 年 最 終 集 計</t>
  </si>
  <si>
    <t xml:space="preserve"> 22 年 最 終 集 計</t>
  </si>
  <si>
    <t>静岡県東部県民生活センター</t>
  </si>
  <si>
    <t>東部</t>
  </si>
  <si>
    <t>X</t>
  </si>
  <si>
    <t>X</t>
  </si>
  <si>
    <t>X</t>
  </si>
  <si>
    <t>X</t>
  </si>
  <si>
    <t>静岡県中部県民生活センター</t>
  </si>
  <si>
    <t>中部</t>
  </si>
  <si>
    <t>X</t>
  </si>
  <si>
    <t>静岡県西部県民生活センター</t>
  </si>
  <si>
    <t>西部</t>
  </si>
  <si>
    <t>X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</si>
</sst>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);[Red]\(0.0\)"/>
    <numFmt numFmtId="180" formatCode="#,##0_);[Red]\(#,##0\)"/>
    <numFmt numFmtId="181" formatCode="0.00_);[Red]\(0.00\)"/>
    <numFmt numFmtId="182" formatCode="0.00;&quot;▲ &quot;0.00"/>
    <numFmt numFmtId="183" formatCode="0.0"/>
    <numFmt numFmtId="184" formatCode="#,##0.00;&quot;▲ &quot;#,##0.00"/>
    <numFmt numFmtId="185" formatCode="0.0;&quot;▲ &quot;0.0"/>
    <numFmt numFmtId="186" formatCode="#,##0;&quot;▲ &quot;#,##0"/>
    <numFmt numFmtId="187" formatCode="#,##0.0_);[Red]\(#,##0.0\)"/>
    <numFmt numFmtId="188" formatCode="#,##0_ "/>
    <numFmt numFmtId="189" formatCode="0.0_ "/>
    <numFmt numFmtId="190" formatCode="0.0;&quot;△ &quot;0.0"/>
    <numFmt numFmtId="191" formatCode="0;&quot;△ &quot;0"/>
    <numFmt numFmtId="192" formatCode="0;&quot;▲ &quot;0"/>
    <numFmt numFmtId="193" formatCode="0_ "/>
    <numFmt numFmtId="194" formatCode="0_);[Red]\(0\)"/>
    <numFmt numFmtId="195" formatCode="#,##0.0;[Red]\-#,##0.0"/>
    <numFmt numFmtId="196" formatCode="#,##0.0;&quot;▲ &quot;#,##0.0"/>
    <numFmt numFmtId="197" formatCode="#,##0.0_ "/>
    <numFmt numFmtId="198" formatCode="[$€-2]\ #,##0.00_);[Red]\([$€-2]\ #,##0.00\)"/>
  </numFmts>
  <fonts count="25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Ｐ明朝"/>
      <family val="1"/>
    </font>
    <font>
      <i/>
      <sz val="10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i/>
      <u val="single"/>
      <sz val="10"/>
      <name val="ＭＳ 明朝"/>
      <family val="1"/>
    </font>
    <font>
      <sz val="12"/>
      <name val="ＭＳ Ｐゴシック"/>
      <family val="3"/>
    </font>
    <font>
      <u val="single"/>
      <sz val="10"/>
      <name val="ＭＳ 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Continuous" vertical="center"/>
    </xf>
    <xf numFmtId="0" fontId="8" fillId="0" borderId="5" xfId="0" applyFont="1" applyFill="1" applyBorder="1" applyAlignment="1">
      <alignment horizontal="centerContinuous" vertical="center"/>
    </xf>
    <xf numFmtId="0" fontId="10" fillId="0" borderId="6" xfId="0" applyFont="1" applyFill="1" applyBorder="1" applyAlignment="1">
      <alignment horizontal="centerContinuous" vertical="center"/>
    </xf>
    <xf numFmtId="0" fontId="10" fillId="0" borderId="5" xfId="0" applyFont="1" applyFill="1" applyBorder="1" applyAlignment="1">
      <alignment horizontal="centerContinuous" vertical="center"/>
    </xf>
    <xf numFmtId="0" fontId="10" fillId="0" borderId="7" xfId="0" applyFont="1" applyFill="1" applyBorder="1" applyAlignment="1">
      <alignment horizontal="centerContinuous" vertical="center"/>
    </xf>
    <xf numFmtId="0" fontId="10" fillId="0" borderId="8" xfId="0" applyFont="1" applyFill="1" applyBorder="1" applyAlignment="1">
      <alignment horizontal="centerContinuous" vertical="center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  <xf numFmtId="0" fontId="5" fillId="0" borderId="0" xfId="0" applyFont="1" applyFill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179" fontId="9" fillId="0" borderId="23" xfId="0" applyNumberFormat="1" applyFont="1" applyFill="1" applyBorder="1" applyAlignment="1">
      <alignment horizontal="right"/>
    </xf>
    <xf numFmtId="188" fontId="9" fillId="0" borderId="23" xfId="0" applyNumberFormat="1" applyFont="1" applyFill="1" applyBorder="1" applyAlignment="1">
      <alignment horizontal="right"/>
    </xf>
    <xf numFmtId="194" fontId="9" fillId="0" borderId="23" xfId="0" applyNumberFormat="1" applyFont="1" applyFill="1" applyBorder="1" applyAlignment="1">
      <alignment horizontal="right"/>
    </xf>
    <xf numFmtId="184" fontId="9" fillId="0" borderId="21" xfId="0" applyNumberFormat="1" applyFont="1" applyFill="1" applyBorder="1" applyAlignment="1">
      <alignment horizontal="right"/>
    </xf>
    <xf numFmtId="188" fontId="9" fillId="0" borderId="20" xfId="0" applyNumberFormat="1" applyFont="1" applyFill="1" applyBorder="1" applyAlignment="1">
      <alignment horizontal="right"/>
    </xf>
    <xf numFmtId="184" fontId="9" fillId="0" borderId="24" xfId="0" applyNumberFormat="1" applyFont="1" applyFill="1" applyBorder="1" applyAlignment="1">
      <alignment horizontal="right" vertical="center"/>
    </xf>
    <xf numFmtId="0" fontId="10" fillId="0" borderId="2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shrinkToFit="1"/>
    </xf>
    <xf numFmtId="179" fontId="9" fillId="0" borderId="26" xfId="0" applyNumberFormat="1" applyFont="1" applyFill="1" applyBorder="1" applyAlignment="1">
      <alignment horizontal="right"/>
    </xf>
    <xf numFmtId="188" fontId="9" fillId="0" borderId="26" xfId="0" applyNumberFormat="1" applyFont="1" applyFill="1" applyBorder="1" applyAlignment="1">
      <alignment horizontal="right"/>
    </xf>
    <xf numFmtId="194" fontId="9" fillId="0" borderId="26" xfId="0" applyNumberFormat="1" applyFont="1" applyFill="1" applyBorder="1" applyAlignment="1">
      <alignment horizontal="right"/>
    </xf>
    <xf numFmtId="184" fontId="9" fillId="0" borderId="27" xfId="0" applyNumberFormat="1" applyFont="1" applyFill="1" applyBorder="1" applyAlignment="1">
      <alignment horizontal="right"/>
    </xf>
    <xf numFmtId="188" fontId="9" fillId="0" borderId="25" xfId="0" applyNumberFormat="1" applyFont="1" applyFill="1" applyBorder="1" applyAlignment="1">
      <alignment horizontal="right"/>
    </xf>
    <xf numFmtId="184" fontId="9" fillId="0" borderId="28" xfId="0" applyNumberFormat="1" applyFont="1" applyFill="1" applyBorder="1" applyAlignment="1">
      <alignment horizontal="right" vertical="center"/>
    </xf>
    <xf numFmtId="184" fontId="9" fillId="0" borderId="29" xfId="0" applyNumberFormat="1" applyFont="1" applyFill="1" applyBorder="1" applyAlignment="1">
      <alignment horizontal="right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left" vertical="center" shrinkToFit="1"/>
    </xf>
    <xf numFmtId="0" fontId="10" fillId="0" borderId="31" xfId="0" applyFont="1" applyFill="1" applyBorder="1" applyAlignment="1">
      <alignment horizontal="left" vertical="center" shrinkToFit="1"/>
    </xf>
    <xf numFmtId="179" fontId="9" fillId="0" borderId="32" xfId="0" applyNumberFormat="1" applyFont="1" applyFill="1" applyBorder="1" applyAlignment="1">
      <alignment horizontal="right"/>
    </xf>
    <xf numFmtId="188" fontId="9" fillId="0" borderId="32" xfId="0" applyNumberFormat="1" applyFont="1" applyFill="1" applyBorder="1" applyAlignment="1">
      <alignment horizontal="right"/>
    </xf>
    <xf numFmtId="194" fontId="9" fillId="0" borderId="32" xfId="0" applyNumberFormat="1" applyFont="1" applyFill="1" applyBorder="1" applyAlignment="1">
      <alignment horizontal="right"/>
    </xf>
    <xf numFmtId="184" fontId="9" fillId="0" borderId="10" xfId="0" applyNumberFormat="1" applyFont="1" applyFill="1" applyBorder="1" applyAlignment="1">
      <alignment horizontal="right"/>
    </xf>
    <xf numFmtId="188" fontId="9" fillId="0" borderId="33" xfId="0" applyNumberFormat="1" applyFont="1" applyFill="1" applyBorder="1" applyAlignment="1">
      <alignment horizontal="right"/>
    </xf>
    <xf numFmtId="184" fontId="9" fillId="0" borderId="34" xfId="0" applyNumberFormat="1" applyFont="1" applyFill="1" applyBorder="1" applyAlignment="1">
      <alignment horizontal="right" vertical="center"/>
    </xf>
    <xf numFmtId="179" fontId="9" fillId="0" borderId="35" xfId="0" applyNumberFormat="1" applyFont="1" applyFill="1" applyBorder="1" applyAlignment="1">
      <alignment horizontal="right"/>
    </xf>
    <xf numFmtId="188" fontId="9" fillId="0" borderId="35" xfId="0" applyNumberFormat="1" applyFont="1" applyFill="1" applyBorder="1" applyAlignment="1">
      <alignment horizontal="right"/>
    </xf>
    <xf numFmtId="194" fontId="9" fillId="0" borderId="35" xfId="0" applyNumberFormat="1" applyFont="1" applyFill="1" applyBorder="1" applyAlignment="1">
      <alignment horizontal="right"/>
    </xf>
    <xf numFmtId="184" fontId="9" fillId="0" borderId="30" xfId="0" applyNumberFormat="1" applyFont="1" applyFill="1" applyBorder="1" applyAlignment="1">
      <alignment horizontal="right"/>
    </xf>
    <xf numFmtId="188" fontId="9" fillId="0" borderId="36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left" vertical="center" shrinkToFit="1"/>
    </xf>
    <xf numFmtId="0" fontId="10" fillId="0" borderId="37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/>
    </xf>
    <xf numFmtId="0" fontId="10" fillId="0" borderId="38" xfId="0" applyFont="1" applyFill="1" applyBorder="1" applyAlignment="1">
      <alignment horizontal="left" vertical="center" shrinkToFit="1"/>
    </xf>
    <xf numFmtId="0" fontId="10" fillId="0" borderId="18" xfId="0" applyFont="1" applyFill="1" applyBorder="1" applyAlignment="1">
      <alignment horizontal="left" vertical="center" shrinkToFit="1"/>
    </xf>
    <xf numFmtId="0" fontId="10" fillId="0" borderId="15" xfId="0" applyFont="1" applyFill="1" applyBorder="1" applyAlignment="1">
      <alignment horizontal="left" vertical="center" shrinkToFit="1"/>
    </xf>
    <xf numFmtId="0" fontId="10" fillId="0" borderId="2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/>
    </xf>
    <xf numFmtId="179" fontId="9" fillId="0" borderId="4" xfId="0" applyNumberFormat="1" applyFont="1" applyFill="1" applyBorder="1" applyAlignment="1">
      <alignment horizontal="right"/>
    </xf>
    <xf numFmtId="188" fontId="9" fillId="0" borderId="4" xfId="0" applyNumberFormat="1" applyFont="1" applyFill="1" applyBorder="1" applyAlignment="1">
      <alignment horizontal="right"/>
    </xf>
    <xf numFmtId="194" fontId="9" fillId="0" borderId="4" xfId="0" applyNumberFormat="1" applyFont="1" applyFill="1" applyBorder="1" applyAlignment="1">
      <alignment horizontal="right"/>
    </xf>
    <xf numFmtId="184" fontId="9" fillId="0" borderId="6" xfId="0" applyNumberFormat="1" applyFont="1" applyFill="1" applyBorder="1" applyAlignment="1">
      <alignment horizontal="right"/>
    </xf>
    <xf numFmtId="188" fontId="9" fillId="0" borderId="39" xfId="0" applyNumberFormat="1" applyFont="1" applyFill="1" applyBorder="1" applyAlignment="1">
      <alignment horizontal="right"/>
    </xf>
    <xf numFmtId="184" fontId="9" fillId="0" borderId="40" xfId="0" applyNumberFormat="1" applyFont="1" applyFill="1" applyBorder="1" applyAlignment="1">
      <alignment horizontal="right" vertical="center"/>
    </xf>
    <xf numFmtId="0" fontId="10" fillId="0" borderId="41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179" fontId="9" fillId="0" borderId="13" xfId="0" applyNumberFormat="1" applyFont="1" applyFill="1" applyBorder="1" applyAlignment="1">
      <alignment horizontal="right"/>
    </xf>
    <xf numFmtId="188" fontId="9" fillId="0" borderId="13" xfId="0" applyNumberFormat="1" applyFont="1" applyFill="1" applyBorder="1" applyAlignment="1">
      <alignment horizontal="right"/>
    </xf>
    <xf numFmtId="194" fontId="9" fillId="0" borderId="13" xfId="0" applyNumberFormat="1" applyFont="1" applyFill="1" applyBorder="1" applyAlignment="1">
      <alignment horizontal="right"/>
    </xf>
    <xf numFmtId="184" fontId="9" fillId="0" borderId="18" xfId="0" applyNumberFormat="1" applyFont="1" applyFill="1" applyBorder="1" applyAlignment="1">
      <alignment horizontal="right"/>
    </xf>
    <xf numFmtId="188" fontId="9" fillId="0" borderId="16" xfId="0" applyNumberFormat="1" applyFont="1" applyFill="1" applyBorder="1" applyAlignment="1">
      <alignment horizontal="right"/>
    </xf>
    <xf numFmtId="184" fontId="9" fillId="0" borderId="17" xfId="0" applyNumberFormat="1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vertical="center" textRotation="255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 textRotation="255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0" fillId="0" borderId="43" xfId="0" applyFill="1" applyBorder="1" applyAlignment="1">
      <alignment vertical="center" textRotation="255"/>
    </xf>
    <xf numFmtId="0" fontId="10" fillId="0" borderId="18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Continuous" vertical="center"/>
    </xf>
    <xf numFmtId="0" fontId="10" fillId="0" borderId="45" xfId="0" applyFont="1" applyFill="1" applyBorder="1" applyAlignment="1">
      <alignment horizontal="centerContinuous" vertical="center"/>
    </xf>
    <xf numFmtId="179" fontId="9" fillId="0" borderId="46" xfId="0" applyNumberFormat="1" applyFont="1" applyFill="1" applyBorder="1" applyAlignment="1">
      <alignment horizontal="right"/>
    </xf>
    <xf numFmtId="188" fontId="9" fillId="0" borderId="46" xfId="0" applyNumberFormat="1" applyFont="1" applyFill="1" applyBorder="1" applyAlignment="1">
      <alignment horizontal="right"/>
    </xf>
    <xf numFmtId="194" fontId="9" fillId="0" borderId="46" xfId="0" applyNumberFormat="1" applyFont="1" applyFill="1" applyBorder="1" applyAlignment="1">
      <alignment horizontal="right"/>
    </xf>
    <xf numFmtId="184" fontId="9" fillId="0" borderId="46" xfId="0" applyNumberFormat="1" applyFont="1" applyFill="1" applyBorder="1" applyAlignment="1">
      <alignment horizontal="right"/>
    </xf>
    <xf numFmtId="188" fontId="9" fillId="0" borderId="12" xfId="0" applyNumberFormat="1" applyFont="1" applyFill="1" applyBorder="1" applyAlignment="1">
      <alignment horizontal="right"/>
    </xf>
    <xf numFmtId="184" fontId="9" fillId="0" borderId="47" xfId="0" applyNumberFormat="1" applyFont="1" applyFill="1" applyBorder="1" applyAlignment="1">
      <alignment horizontal="right" vertical="center"/>
    </xf>
    <xf numFmtId="0" fontId="9" fillId="0" borderId="0" xfId="0" applyFont="1" applyFill="1" applyAlignment="1" applyProtection="1">
      <alignment/>
      <protection locked="0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9" fillId="0" borderId="20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48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9" fillId="0" borderId="4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0" fillId="0" borderId="36" xfId="0" applyFont="1" applyFill="1" applyBorder="1" applyAlignment="1">
      <alignment horizontal="center"/>
    </xf>
    <xf numFmtId="183" fontId="10" fillId="0" borderId="35" xfId="0" applyNumberFormat="1" applyFont="1" applyFill="1" applyBorder="1" applyAlignment="1" applyProtection="1">
      <alignment/>
      <protection locked="0"/>
    </xf>
    <xf numFmtId="38" fontId="10" fillId="0" borderId="35" xfId="17" applyFont="1" applyFill="1" applyBorder="1" applyAlignment="1" applyProtection="1">
      <alignment/>
      <protection locked="0"/>
    </xf>
    <xf numFmtId="182" fontId="10" fillId="0" borderId="30" xfId="0" applyNumberFormat="1" applyFont="1" applyFill="1" applyBorder="1" applyAlignment="1" applyProtection="1">
      <alignment/>
      <protection locked="0"/>
    </xf>
    <xf numFmtId="38" fontId="10" fillId="0" borderId="36" xfId="17" applyFont="1" applyFill="1" applyBorder="1" applyAlignment="1" applyProtection="1">
      <alignment horizontal="right"/>
      <protection locked="0"/>
    </xf>
    <xf numFmtId="182" fontId="10" fillId="0" borderId="34" xfId="17" applyNumberFormat="1" applyFont="1" applyFill="1" applyBorder="1" applyAlignment="1">
      <alignment horizontal="center"/>
    </xf>
    <xf numFmtId="189" fontId="10" fillId="0" borderId="31" xfId="17" applyNumberFormat="1" applyFont="1" applyFill="1" applyBorder="1" applyAlignment="1" applyProtection="1">
      <alignment horizontal="center"/>
      <protection locked="0"/>
    </xf>
    <xf numFmtId="38" fontId="10" fillId="0" borderId="30" xfId="17" applyFont="1" applyFill="1" applyBorder="1" applyAlignment="1" applyProtection="1">
      <alignment horizontal="center"/>
      <protection locked="0"/>
    </xf>
    <xf numFmtId="0" fontId="10" fillId="0" borderId="35" xfId="0" applyFont="1" applyFill="1" applyBorder="1" applyAlignment="1" applyProtection="1">
      <alignment/>
      <protection locked="0"/>
    </xf>
    <xf numFmtId="40" fontId="10" fillId="0" borderId="30" xfId="17" applyNumberFormat="1" applyFont="1" applyFill="1" applyBorder="1" applyAlignment="1" applyProtection="1">
      <alignment/>
      <protection locked="0"/>
    </xf>
    <xf numFmtId="182" fontId="10" fillId="0" borderId="34" xfId="0" applyNumberFormat="1" applyFont="1" applyFill="1" applyBorder="1" applyAlignment="1">
      <alignment horizontal="center"/>
    </xf>
    <xf numFmtId="183" fontId="10" fillId="0" borderId="49" xfId="0" applyNumberFormat="1" applyFont="1" applyFill="1" applyBorder="1" applyAlignment="1" applyProtection="1">
      <alignment/>
      <protection locked="0"/>
    </xf>
    <xf numFmtId="38" fontId="10" fillId="0" borderId="49" xfId="17" applyFont="1" applyFill="1" applyBorder="1" applyAlignment="1" applyProtection="1">
      <alignment/>
      <protection locked="0"/>
    </xf>
    <xf numFmtId="3" fontId="10" fillId="0" borderId="49" xfId="0" applyNumberFormat="1" applyFont="1" applyFill="1" applyBorder="1" applyAlignment="1" applyProtection="1">
      <alignment/>
      <protection locked="0"/>
    </xf>
    <xf numFmtId="182" fontId="10" fillId="0" borderId="50" xfId="0" applyNumberFormat="1" applyFont="1" applyFill="1" applyBorder="1" applyAlignment="1" applyProtection="1">
      <alignment/>
      <protection locked="0"/>
    </xf>
    <xf numFmtId="38" fontId="10" fillId="0" borderId="51" xfId="17" applyFont="1" applyFill="1" applyBorder="1" applyAlignment="1" applyProtection="1">
      <alignment horizontal="right"/>
      <protection locked="0"/>
    </xf>
    <xf numFmtId="182" fontId="10" fillId="0" borderId="52" xfId="17" applyNumberFormat="1" applyFont="1" applyFill="1" applyBorder="1" applyAlignment="1">
      <alignment horizontal="center"/>
    </xf>
    <xf numFmtId="189" fontId="10" fillId="0" borderId="42" xfId="17" applyNumberFormat="1" applyFont="1" applyFill="1" applyBorder="1" applyAlignment="1" applyProtection="1">
      <alignment horizontal="center"/>
      <protection locked="0"/>
    </xf>
    <xf numFmtId="38" fontId="10" fillId="0" borderId="50" xfId="17" applyFont="1" applyFill="1" applyBorder="1" applyAlignment="1" applyProtection="1">
      <alignment horizontal="center"/>
      <protection locked="0"/>
    </xf>
    <xf numFmtId="0" fontId="10" fillId="0" borderId="49" xfId="0" applyFont="1" applyFill="1" applyBorder="1" applyAlignment="1" applyProtection="1">
      <alignment/>
      <protection locked="0"/>
    </xf>
    <xf numFmtId="40" fontId="10" fillId="0" borderId="50" xfId="17" applyNumberFormat="1" applyFont="1" applyFill="1" applyBorder="1" applyAlignment="1" applyProtection="1">
      <alignment/>
      <protection locked="0"/>
    </xf>
    <xf numFmtId="190" fontId="10" fillId="0" borderId="35" xfId="0" applyNumberFormat="1" applyFont="1" applyFill="1" applyBorder="1" applyAlignment="1" applyProtection="1">
      <alignment/>
      <protection locked="0"/>
    </xf>
    <xf numFmtId="185" fontId="10" fillId="0" borderId="31" xfId="17" applyNumberFormat="1" applyFont="1" applyFill="1" applyBorder="1" applyAlignment="1" applyProtection="1">
      <alignment horizontal="right"/>
      <protection locked="0"/>
    </xf>
    <xf numFmtId="38" fontId="10" fillId="0" borderId="30" xfId="17" applyFont="1" applyFill="1" applyBorder="1" applyAlignment="1" applyProtection="1">
      <alignment horizontal="right"/>
      <protection locked="0"/>
    </xf>
    <xf numFmtId="191" fontId="10" fillId="0" borderId="35" xfId="0" applyNumberFormat="1" applyFont="1" applyFill="1" applyBorder="1" applyAlignment="1" applyProtection="1">
      <alignment/>
      <protection locked="0"/>
    </xf>
    <xf numFmtId="190" fontId="10" fillId="0" borderId="32" xfId="0" applyNumberFormat="1" applyFont="1" applyFill="1" applyBorder="1" applyAlignment="1" applyProtection="1">
      <alignment/>
      <protection locked="0"/>
    </xf>
    <xf numFmtId="38" fontId="10" fillId="0" borderId="32" xfId="17" applyFont="1" applyFill="1" applyBorder="1" applyAlignment="1" applyProtection="1">
      <alignment/>
      <protection locked="0"/>
    </xf>
    <xf numFmtId="182" fontId="10" fillId="0" borderId="10" xfId="0" applyNumberFormat="1" applyFont="1" applyFill="1" applyBorder="1" applyAlignment="1" applyProtection="1">
      <alignment/>
      <protection locked="0"/>
    </xf>
    <xf numFmtId="38" fontId="10" fillId="0" borderId="33" xfId="17" applyFont="1" applyFill="1" applyBorder="1" applyAlignment="1" applyProtection="1">
      <alignment horizontal="right"/>
      <protection locked="0"/>
    </xf>
    <xf numFmtId="182" fontId="10" fillId="0" borderId="53" xfId="17" applyNumberFormat="1" applyFont="1" applyFill="1" applyBorder="1" applyAlignment="1">
      <alignment horizontal="center"/>
    </xf>
    <xf numFmtId="185" fontId="10" fillId="0" borderId="37" xfId="17" applyNumberFormat="1" applyFont="1" applyFill="1" applyBorder="1" applyAlignment="1" applyProtection="1">
      <alignment horizontal="right"/>
      <protection locked="0"/>
    </xf>
    <xf numFmtId="38" fontId="10" fillId="0" borderId="10" xfId="17" applyFont="1" applyFill="1" applyBorder="1" applyAlignment="1" applyProtection="1">
      <alignment horizontal="right"/>
      <protection locked="0"/>
    </xf>
    <xf numFmtId="191" fontId="10" fillId="0" borderId="32" xfId="0" applyNumberFormat="1" applyFont="1" applyFill="1" applyBorder="1" applyAlignment="1" applyProtection="1">
      <alignment/>
      <protection locked="0"/>
    </xf>
    <xf numFmtId="40" fontId="10" fillId="0" borderId="10" xfId="17" applyNumberFormat="1" applyFont="1" applyFill="1" applyBorder="1" applyAlignment="1" applyProtection="1">
      <alignment/>
      <protection locked="0"/>
    </xf>
    <xf numFmtId="182" fontId="10" fillId="0" borderId="53" xfId="0" applyNumberFormat="1" applyFont="1" applyFill="1" applyBorder="1" applyAlignment="1">
      <alignment horizontal="center"/>
    </xf>
    <xf numFmtId="185" fontId="10" fillId="0" borderId="35" xfId="0" applyNumberFormat="1" applyFont="1" applyFill="1" applyBorder="1" applyAlignment="1" applyProtection="1">
      <alignment/>
      <protection locked="0"/>
    </xf>
    <xf numFmtId="184" fontId="10" fillId="0" borderId="34" xfId="17" applyNumberFormat="1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185" fontId="10" fillId="0" borderId="30" xfId="0" applyNumberFormat="1" applyFont="1" applyFill="1" applyBorder="1" applyAlignment="1">
      <alignment horizontal="right"/>
    </xf>
    <xf numFmtId="38" fontId="10" fillId="0" borderId="30" xfId="17" applyFont="1" applyFill="1" applyBorder="1" applyAlignment="1">
      <alignment horizontal="right"/>
    </xf>
    <xf numFmtId="184" fontId="10" fillId="0" borderId="30" xfId="0" applyNumberFormat="1" applyFont="1" applyFill="1" applyBorder="1" applyAlignment="1">
      <alignment horizontal="right"/>
    </xf>
    <xf numFmtId="185" fontId="10" fillId="0" borderId="54" xfId="0" applyNumberFormat="1" applyFont="1" applyFill="1" applyBorder="1" applyAlignment="1">
      <alignment horizontal="right"/>
    </xf>
    <xf numFmtId="0" fontId="10" fillId="0" borderId="16" xfId="0" applyFont="1" applyFill="1" applyBorder="1" applyAlignment="1">
      <alignment horizontal="center"/>
    </xf>
    <xf numFmtId="185" fontId="10" fillId="0" borderId="18" xfId="0" applyNumberFormat="1" applyFont="1" applyFill="1" applyBorder="1" applyAlignment="1">
      <alignment horizontal="right"/>
    </xf>
    <xf numFmtId="186" fontId="10" fillId="0" borderId="18" xfId="0" applyNumberFormat="1" applyFont="1" applyFill="1" applyBorder="1" applyAlignment="1">
      <alignment horizontal="right"/>
    </xf>
    <xf numFmtId="192" fontId="10" fillId="0" borderId="18" xfId="0" applyNumberFormat="1" applyFont="1" applyFill="1" applyBorder="1" applyAlignment="1">
      <alignment horizontal="right"/>
    </xf>
    <xf numFmtId="184" fontId="10" fillId="0" borderId="18" xfId="0" applyNumberFormat="1" applyFont="1" applyFill="1" applyBorder="1" applyAlignment="1">
      <alignment horizontal="right"/>
    </xf>
    <xf numFmtId="38" fontId="10" fillId="0" borderId="55" xfId="17" applyFont="1" applyFill="1" applyBorder="1" applyAlignment="1">
      <alignment horizontal="right"/>
    </xf>
    <xf numFmtId="184" fontId="10" fillId="0" borderId="17" xfId="17" applyNumberFormat="1" applyFont="1" applyFill="1" applyBorder="1" applyAlignment="1">
      <alignment horizontal="center"/>
    </xf>
    <xf numFmtId="38" fontId="10" fillId="0" borderId="16" xfId="17" applyFont="1" applyFill="1" applyBorder="1" applyAlignment="1">
      <alignment horizontal="right"/>
    </xf>
    <xf numFmtId="182" fontId="10" fillId="0" borderId="17" xfId="0" applyNumberFormat="1" applyFont="1" applyFill="1" applyBorder="1" applyAlignment="1">
      <alignment horizontal="center"/>
    </xf>
    <xf numFmtId="0" fontId="10" fillId="0" borderId="39" xfId="0" applyFont="1" applyFill="1" applyBorder="1" applyAlignment="1" applyProtection="1">
      <alignment horizontal="center"/>
      <protection locked="0"/>
    </xf>
    <xf numFmtId="185" fontId="10" fillId="0" borderId="6" xfId="0" applyNumberFormat="1" applyFont="1" applyFill="1" applyBorder="1" applyAlignment="1">
      <alignment horizontal="right"/>
    </xf>
    <xf numFmtId="38" fontId="10" fillId="0" borderId="6" xfId="17" applyFont="1" applyFill="1" applyBorder="1" applyAlignment="1">
      <alignment horizontal="right"/>
    </xf>
    <xf numFmtId="192" fontId="10" fillId="0" borderId="6" xfId="0" applyNumberFormat="1" applyFont="1" applyFill="1" applyBorder="1" applyAlignment="1">
      <alignment horizontal="right"/>
    </xf>
    <xf numFmtId="182" fontId="10" fillId="0" borderId="6" xfId="0" applyNumberFormat="1" applyFont="1" applyFill="1" applyBorder="1" applyAlignment="1">
      <alignment horizontal="right"/>
    </xf>
    <xf numFmtId="182" fontId="10" fillId="0" borderId="40" xfId="0" applyNumberFormat="1" applyFont="1" applyFill="1" applyBorder="1" applyAlignment="1">
      <alignment horizontal="center" vertical="center"/>
    </xf>
    <xf numFmtId="40" fontId="10" fillId="0" borderId="40" xfId="17" applyNumberFormat="1" applyFont="1" applyFill="1" applyBorder="1" applyAlignment="1">
      <alignment horizontal="center" vertical="center"/>
    </xf>
    <xf numFmtId="0" fontId="10" fillId="0" borderId="43" xfId="0" applyFont="1" applyFill="1" applyBorder="1" applyAlignment="1" applyProtection="1">
      <alignment horizontal="center"/>
      <protection locked="0"/>
    </xf>
    <xf numFmtId="185" fontId="10" fillId="0" borderId="46" xfId="0" applyNumberFormat="1" applyFont="1" applyFill="1" applyBorder="1" applyAlignment="1">
      <alignment horizontal="right"/>
    </xf>
    <xf numFmtId="186" fontId="10" fillId="0" borderId="46" xfId="0" applyNumberFormat="1" applyFont="1" applyFill="1" applyBorder="1" applyAlignment="1">
      <alignment horizontal="right"/>
    </xf>
    <xf numFmtId="192" fontId="10" fillId="0" borderId="46" xfId="0" applyNumberFormat="1" applyFont="1" applyFill="1" applyBorder="1" applyAlignment="1">
      <alignment horizontal="right"/>
    </xf>
    <xf numFmtId="184" fontId="10" fillId="0" borderId="46" xfId="0" applyNumberFormat="1" applyFont="1" applyFill="1" applyBorder="1" applyAlignment="1">
      <alignment horizontal="right"/>
    </xf>
    <xf numFmtId="38" fontId="10" fillId="0" borderId="12" xfId="17" applyFont="1" applyFill="1" applyBorder="1" applyAlignment="1">
      <alignment horizontal="right"/>
    </xf>
    <xf numFmtId="184" fontId="10" fillId="0" borderId="47" xfId="17" applyNumberFormat="1" applyFont="1" applyFill="1" applyBorder="1" applyAlignment="1">
      <alignment horizontal="center"/>
    </xf>
    <xf numFmtId="38" fontId="10" fillId="0" borderId="43" xfId="17" applyFont="1" applyFill="1" applyBorder="1" applyAlignment="1">
      <alignment horizontal="right"/>
    </xf>
    <xf numFmtId="182" fontId="10" fillId="0" borderId="47" xfId="0" applyNumberFormat="1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185" fontId="10" fillId="0" borderId="56" xfId="0" applyNumberFormat="1" applyFont="1" applyFill="1" applyBorder="1" applyAlignment="1">
      <alignment/>
    </xf>
    <xf numFmtId="186" fontId="10" fillId="0" borderId="57" xfId="17" applyNumberFormat="1" applyFont="1" applyFill="1" applyBorder="1" applyAlignment="1">
      <alignment/>
    </xf>
    <xf numFmtId="186" fontId="10" fillId="0" borderId="57" xfId="0" applyNumberFormat="1" applyFont="1" applyFill="1" applyBorder="1" applyAlignment="1">
      <alignment/>
    </xf>
    <xf numFmtId="182" fontId="10" fillId="0" borderId="46" xfId="0" applyNumberFormat="1" applyFont="1" applyFill="1" applyBorder="1" applyAlignment="1">
      <alignment/>
    </xf>
    <xf numFmtId="186" fontId="10" fillId="0" borderId="43" xfId="17" applyNumberFormat="1" applyFont="1" applyFill="1" applyBorder="1" applyAlignment="1">
      <alignment horizontal="right"/>
    </xf>
    <xf numFmtId="185" fontId="10" fillId="0" borderId="56" xfId="0" applyNumberFormat="1" applyFont="1" applyFill="1" applyBorder="1" applyAlignment="1">
      <alignment horizontal="right"/>
    </xf>
    <xf numFmtId="186" fontId="10" fillId="0" borderId="57" xfId="17" applyNumberFormat="1" applyFont="1" applyFill="1" applyBorder="1" applyAlignment="1">
      <alignment horizontal="right"/>
    </xf>
    <xf numFmtId="0" fontId="13" fillId="0" borderId="0" xfId="0" applyFont="1" applyFill="1" applyAlignment="1" applyProtection="1">
      <alignment/>
      <protection locked="0"/>
    </xf>
    <xf numFmtId="0" fontId="13" fillId="0" borderId="2" xfId="22" applyFont="1" applyFill="1" applyBorder="1" applyProtection="1">
      <alignment/>
      <protection locked="0"/>
    </xf>
    <xf numFmtId="0" fontId="13" fillId="0" borderId="3" xfId="22" applyFont="1" applyFill="1" applyBorder="1" applyProtection="1">
      <alignment/>
      <protection locked="0"/>
    </xf>
    <xf numFmtId="0" fontId="0" fillId="0" borderId="3" xfId="22" applyFont="1" applyFill="1" applyBorder="1" applyProtection="1">
      <alignment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0" fillId="0" borderId="48" xfId="0" applyFont="1" applyFill="1" applyBorder="1" applyAlignment="1" applyProtection="1">
      <alignment/>
      <protection locked="0"/>
    </xf>
    <xf numFmtId="0" fontId="15" fillId="0" borderId="9" xfId="22" applyFont="1" applyFill="1" applyBorder="1" applyAlignment="1" applyProtection="1">
      <alignment horizontal="center"/>
      <protection locked="0"/>
    </xf>
    <xf numFmtId="0" fontId="15" fillId="0" borderId="0" xfId="22" applyFont="1" applyFill="1" applyBorder="1" applyAlignment="1" applyProtection="1">
      <alignment horizontal="center"/>
      <protection locked="0"/>
    </xf>
    <xf numFmtId="0" fontId="15" fillId="0" borderId="29" xfId="22" applyFont="1" applyFill="1" applyBorder="1" applyAlignment="1" applyProtection="1">
      <alignment horizontal="center"/>
      <protection locked="0"/>
    </xf>
    <xf numFmtId="0" fontId="16" fillId="0" borderId="9" xfId="22" applyFont="1" applyFill="1" applyBorder="1" applyAlignment="1" applyProtection="1">
      <alignment horizontal="left"/>
      <protection locked="0"/>
    </xf>
    <xf numFmtId="0" fontId="16" fillId="0" borderId="0" xfId="22" applyFont="1" applyFill="1" applyBorder="1" applyAlignment="1" applyProtection="1">
      <alignment horizontal="left"/>
      <protection locked="0"/>
    </xf>
    <xf numFmtId="0" fontId="16" fillId="0" borderId="29" xfId="22" applyFont="1" applyFill="1" applyBorder="1" applyAlignment="1" applyProtection="1">
      <alignment horizontal="left"/>
      <protection locked="0"/>
    </xf>
    <xf numFmtId="0" fontId="15" fillId="0" borderId="9" xfId="22" applyFont="1" applyFill="1" applyBorder="1" applyAlignment="1" applyProtection="1">
      <alignment horizontal="left"/>
      <protection locked="0"/>
    </xf>
    <xf numFmtId="0" fontId="15" fillId="0" borderId="0" xfId="22" applyFont="1" applyFill="1" applyBorder="1" applyAlignment="1" applyProtection="1">
      <alignment horizontal="left"/>
      <protection locked="0"/>
    </xf>
    <xf numFmtId="0" fontId="15" fillId="0" borderId="29" xfId="22" applyFont="1" applyFill="1" applyBorder="1" applyAlignment="1" applyProtection="1">
      <alignment horizontal="left"/>
      <protection locked="0"/>
    </xf>
    <xf numFmtId="0" fontId="17" fillId="0" borderId="9" xfId="22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Alignment="1" applyProtection="1">
      <alignment/>
      <protection locked="0"/>
    </xf>
    <xf numFmtId="0" fontId="19" fillId="0" borderId="29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5" fillId="0" borderId="9" xfId="22" applyFont="1" applyFill="1" applyBorder="1" applyProtection="1">
      <alignment/>
      <protection locked="0"/>
    </xf>
    <xf numFmtId="0" fontId="0" fillId="0" borderId="0" xfId="22" applyFont="1" applyFill="1" applyBorder="1" applyAlignment="1" applyProtection="1">
      <alignment horizontal="left"/>
      <protection locked="0"/>
    </xf>
    <xf numFmtId="0" fontId="5" fillId="0" borderId="0" xfId="22" applyFont="1" applyFill="1" applyBorder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29" xfId="0" applyFont="1" applyFill="1" applyBorder="1" applyAlignment="1" applyProtection="1">
      <alignment/>
      <protection locked="0"/>
    </xf>
    <xf numFmtId="0" fontId="15" fillId="0" borderId="9" xfId="22" applyFont="1" applyFill="1" applyBorder="1" applyAlignment="1" applyProtection="1">
      <alignment horizontal="left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20" fillId="0" borderId="0" xfId="0" applyFont="1" applyFill="1" applyAlignment="1" applyProtection="1">
      <alignment horizontal="left"/>
      <protection locked="0"/>
    </xf>
    <xf numFmtId="0" fontId="20" fillId="0" borderId="29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9" xfId="0" applyFont="1" applyFill="1" applyBorder="1" applyAlignment="1" applyProtection="1">
      <alignment horizontal="left" indent="5"/>
      <protection locked="0"/>
    </xf>
    <xf numFmtId="0" fontId="0" fillId="0" borderId="0" xfId="0" applyFont="1" applyFill="1" applyBorder="1" applyAlignment="1" applyProtection="1">
      <alignment horizontal="left" indent="3"/>
      <protection locked="0"/>
    </xf>
    <xf numFmtId="0" fontId="17" fillId="0" borderId="9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17" fillId="0" borderId="29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 indent="3"/>
      <protection locked="0"/>
    </xf>
    <xf numFmtId="0" fontId="17" fillId="0" borderId="0" xfId="0" applyFont="1" applyFill="1" applyBorder="1" applyAlignment="1" applyProtection="1">
      <alignment horizontal="left" indent="3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0" fillId="0" borderId="12" xfId="21" applyFont="1" applyFill="1" applyBorder="1" applyProtection="1">
      <alignment/>
      <protection locked="0"/>
    </xf>
    <xf numFmtId="0" fontId="0" fillId="0" borderId="1" xfId="21" applyFont="1" applyFill="1" applyBorder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58" xfId="0" applyFont="1" applyFill="1" applyBorder="1" applyAlignment="1" applyProtection="1">
      <alignment/>
      <protection locked="0"/>
    </xf>
    <xf numFmtId="0" fontId="13" fillId="0" borderId="6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wrapText="1"/>
    </xf>
    <xf numFmtId="190" fontId="10" fillId="0" borderId="26" xfId="0" applyNumberFormat="1" applyFont="1" applyFill="1" applyBorder="1" applyAlignment="1" applyProtection="1">
      <alignment/>
      <protection locked="0"/>
    </xf>
    <xf numFmtId="38" fontId="10" fillId="0" borderId="26" xfId="17" applyFont="1" applyFill="1" applyBorder="1" applyAlignment="1" applyProtection="1">
      <alignment/>
      <protection locked="0"/>
    </xf>
    <xf numFmtId="182" fontId="10" fillId="0" borderId="27" xfId="0" applyNumberFormat="1" applyFont="1" applyFill="1" applyBorder="1" applyAlignment="1" applyProtection="1">
      <alignment/>
      <protection locked="0"/>
    </xf>
    <xf numFmtId="38" fontId="10" fillId="0" borderId="25" xfId="17" applyFont="1" applyFill="1" applyBorder="1" applyAlignment="1" applyProtection="1">
      <alignment horizontal="right"/>
      <protection locked="0"/>
    </xf>
    <xf numFmtId="182" fontId="10" fillId="0" borderId="28" xfId="17" applyNumberFormat="1" applyFont="1" applyFill="1" applyBorder="1" applyAlignment="1">
      <alignment horizontal="center"/>
    </xf>
    <xf numFmtId="185" fontId="10" fillId="0" borderId="41" xfId="17" applyNumberFormat="1" applyFont="1" applyFill="1" applyBorder="1" applyAlignment="1" applyProtection="1">
      <alignment horizontal="right"/>
      <protection locked="0"/>
    </xf>
    <xf numFmtId="38" fontId="10" fillId="0" borderId="27" xfId="17" applyFont="1" applyFill="1" applyBorder="1" applyAlignment="1" applyProtection="1">
      <alignment horizontal="right"/>
      <protection locked="0"/>
    </xf>
    <xf numFmtId="191" fontId="10" fillId="0" borderId="26" xfId="0" applyNumberFormat="1" applyFont="1" applyFill="1" applyBorder="1" applyAlignment="1" applyProtection="1">
      <alignment/>
      <protection locked="0"/>
    </xf>
    <xf numFmtId="40" fontId="10" fillId="0" borderId="27" xfId="17" applyNumberFormat="1" applyFont="1" applyFill="1" applyBorder="1" applyAlignment="1" applyProtection="1">
      <alignment/>
      <protection locked="0"/>
    </xf>
    <xf numFmtId="182" fontId="10" fillId="0" borderId="28" xfId="0" applyNumberFormat="1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85" fontId="10" fillId="0" borderId="27" xfId="0" applyNumberFormat="1" applyFont="1" applyFill="1" applyBorder="1" applyAlignment="1">
      <alignment horizontal="right"/>
    </xf>
    <xf numFmtId="186" fontId="10" fillId="0" borderId="27" xfId="0" applyNumberFormat="1" applyFont="1" applyFill="1" applyBorder="1" applyAlignment="1">
      <alignment horizontal="right"/>
    </xf>
    <xf numFmtId="192" fontId="10" fillId="0" borderId="27" xfId="0" applyNumberFormat="1" applyFont="1" applyFill="1" applyBorder="1" applyAlignment="1">
      <alignment horizontal="right"/>
    </xf>
    <xf numFmtId="184" fontId="10" fillId="0" borderId="27" xfId="0" applyNumberFormat="1" applyFont="1" applyFill="1" applyBorder="1" applyAlignment="1">
      <alignment horizontal="right"/>
    </xf>
    <xf numFmtId="38" fontId="10" fillId="0" borderId="9" xfId="17" applyFont="1" applyFill="1" applyBorder="1" applyAlignment="1">
      <alignment horizontal="right"/>
    </xf>
    <xf numFmtId="184" fontId="10" fillId="0" borderId="28" xfId="17" applyNumberFormat="1" applyFont="1" applyFill="1" applyBorder="1" applyAlignment="1">
      <alignment horizontal="center"/>
    </xf>
    <xf numFmtId="38" fontId="10" fillId="0" borderId="25" xfId="17" applyFont="1" applyFill="1" applyBorder="1" applyAlignment="1">
      <alignment horizontal="right"/>
    </xf>
    <xf numFmtId="38" fontId="10" fillId="0" borderId="11" xfId="17" applyFont="1" applyFill="1" applyBorder="1" applyAlignment="1">
      <alignment horizontal="right"/>
    </xf>
    <xf numFmtId="185" fontId="10" fillId="0" borderId="57" xfId="0" applyNumberFormat="1" applyFont="1" applyFill="1" applyBorder="1" applyAlignment="1">
      <alignment/>
    </xf>
    <xf numFmtId="0" fontId="10" fillId="0" borderId="25" xfId="0" applyFont="1" applyFill="1" applyBorder="1" applyAlignment="1">
      <alignment horizontal="center"/>
    </xf>
    <xf numFmtId="184" fontId="10" fillId="0" borderId="40" xfId="17" applyNumberFormat="1" applyFont="1" applyFill="1" applyBorder="1" applyAlignment="1">
      <alignment horizontal="center" vertical="center"/>
    </xf>
    <xf numFmtId="186" fontId="10" fillId="0" borderId="30" xfId="0" applyNumberFormat="1" applyFont="1" applyFill="1" applyBorder="1" applyAlignment="1">
      <alignment horizontal="right"/>
    </xf>
    <xf numFmtId="192" fontId="10" fillId="0" borderId="30" xfId="0" applyNumberFormat="1" applyFont="1" applyFill="1" applyBorder="1" applyAlignment="1">
      <alignment horizontal="right"/>
    </xf>
    <xf numFmtId="38" fontId="10" fillId="0" borderId="36" xfId="17" applyFont="1" applyFill="1" applyBorder="1" applyAlignment="1" applyProtection="1">
      <alignment/>
      <protection locked="0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⑭夏季推移1報" xfId="21"/>
    <cellStyle name="標準_⑭中部夏季第1報推移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66</xdr:row>
      <xdr:rowOff>142875</xdr:rowOff>
    </xdr:from>
    <xdr:to>
      <xdr:col>17</xdr:col>
      <xdr:colOff>457200</xdr:colOff>
      <xdr:row>75</xdr:row>
      <xdr:rowOff>9525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71450" y="10839450"/>
          <a:ext cx="9353550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要求状況（妥結状況）支給月数（か月）＝平均要求額（平均妥結額）÷要求状況（妥結状況）平均賃金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製造業の「機械器具」は改定前の「一般機械器具」と「精密機械器具」を統合したものである。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16</xdr:row>
      <xdr:rowOff>0</xdr:rowOff>
    </xdr:from>
    <xdr:to>
      <xdr:col>14</xdr:col>
      <xdr:colOff>19050</xdr:colOff>
      <xdr:row>16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286125"/>
          <a:ext cx="934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要求状況（妥結状況）支給月数（か月）＝平均要求額（平均妥結額）÷要求状況（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23</xdr:row>
      <xdr:rowOff>0</xdr:rowOff>
    </xdr:from>
    <xdr:to>
      <xdr:col>13</xdr:col>
      <xdr:colOff>228600</xdr:colOff>
      <xdr:row>23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44862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23</xdr:row>
      <xdr:rowOff>0</xdr:rowOff>
    </xdr:from>
    <xdr:to>
      <xdr:col>12</xdr:col>
      <xdr:colOff>600075</xdr:colOff>
      <xdr:row>23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44862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1</xdr:col>
      <xdr:colOff>238125</xdr:colOff>
      <xdr:row>23</xdr:row>
      <xdr:rowOff>0</xdr:rowOff>
    </xdr:from>
    <xdr:to>
      <xdr:col>13</xdr:col>
      <xdr:colOff>228600</xdr:colOff>
      <xdr:row>23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1609725" y="44862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23</xdr:row>
      <xdr:rowOff>0</xdr:rowOff>
    </xdr:from>
    <xdr:to>
      <xdr:col>12</xdr:col>
      <xdr:colOff>600075</xdr:colOff>
      <xdr:row>23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809625" y="44862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171450</xdr:colOff>
      <xdr:row>23</xdr:row>
      <xdr:rowOff>0</xdr:rowOff>
    </xdr:from>
    <xdr:to>
      <xdr:col>7</xdr:col>
      <xdr:colOff>171450</xdr:colOff>
      <xdr:row>23</xdr:row>
      <xdr:rowOff>0</xdr:rowOff>
    </xdr:to>
    <xdr:sp>
      <xdr:nvSpPr>
        <xdr:cNvPr id="67" name="Oval 67"/>
        <xdr:cNvSpPr>
          <a:spLocks/>
        </xdr:cNvSpPr>
      </xdr:nvSpPr>
      <xdr:spPr>
        <a:xfrm flipV="1">
          <a:off x="3943350" y="4486275"/>
          <a:ext cx="131445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1</xdr:col>
      <xdr:colOff>238125</xdr:colOff>
      <xdr:row>23</xdr:row>
      <xdr:rowOff>0</xdr:rowOff>
    </xdr:from>
    <xdr:to>
      <xdr:col>13</xdr:col>
      <xdr:colOff>228600</xdr:colOff>
      <xdr:row>23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1609725" y="44862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23</xdr:row>
      <xdr:rowOff>0</xdr:rowOff>
    </xdr:from>
    <xdr:to>
      <xdr:col>12</xdr:col>
      <xdr:colOff>600075</xdr:colOff>
      <xdr:row>23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809625" y="44862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76200</xdr:colOff>
      <xdr:row>23</xdr:row>
      <xdr:rowOff>0</xdr:rowOff>
    </xdr:from>
    <xdr:to>
      <xdr:col>12</xdr:col>
      <xdr:colOff>314325</xdr:colOff>
      <xdr:row>23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2028825" y="4486275"/>
          <a:ext cx="6429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24</xdr:row>
      <xdr:rowOff>0</xdr:rowOff>
    </xdr:from>
    <xdr:to>
      <xdr:col>13</xdr:col>
      <xdr:colOff>228600</xdr:colOff>
      <xdr:row>24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1609725" y="4667250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24</xdr:row>
      <xdr:rowOff>0</xdr:rowOff>
    </xdr:from>
    <xdr:to>
      <xdr:col>12</xdr:col>
      <xdr:colOff>600075</xdr:colOff>
      <xdr:row>24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809625" y="466725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2085975" y="466725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2085975" y="466725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2085975" y="466725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2085975" y="466725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2085975" y="466725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2085975" y="466725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2085975" y="466725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2085975" y="466725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2085975" y="466725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2085975" y="466725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2085975" y="466725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28575</xdr:colOff>
      <xdr:row>24</xdr:row>
      <xdr:rowOff>0</xdr:rowOff>
    </xdr:from>
    <xdr:to>
      <xdr:col>7</xdr:col>
      <xdr:colOff>161925</xdr:colOff>
      <xdr:row>24</xdr:row>
      <xdr:rowOff>0</xdr:rowOff>
    </xdr:to>
    <xdr:sp>
      <xdr:nvSpPr>
        <xdr:cNvPr id="95" name="Oval 95"/>
        <xdr:cNvSpPr>
          <a:spLocks/>
        </xdr:cNvSpPr>
      </xdr:nvSpPr>
      <xdr:spPr>
        <a:xfrm flipV="1">
          <a:off x="3800475" y="4667250"/>
          <a:ext cx="144780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1</xdr:col>
      <xdr:colOff>447675</xdr:colOff>
      <xdr:row>24</xdr:row>
      <xdr:rowOff>0</xdr:rowOff>
    </xdr:from>
    <xdr:to>
      <xdr:col>12</xdr:col>
      <xdr:colOff>104775</xdr:colOff>
      <xdr:row>24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1819275" y="4667250"/>
          <a:ext cx="6429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10" name="AutoShape 110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53</xdr:row>
      <xdr:rowOff>0</xdr:rowOff>
    </xdr:from>
    <xdr:to>
      <xdr:col>13</xdr:col>
      <xdr:colOff>228600</xdr:colOff>
      <xdr:row>53</xdr:row>
      <xdr:rowOff>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1609725" y="116300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53</xdr:row>
      <xdr:rowOff>0</xdr:rowOff>
    </xdr:from>
    <xdr:to>
      <xdr:col>12</xdr:col>
      <xdr:colOff>600075</xdr:colOff>
      <xdr:row>53</xdr:row>
      <xdr:rowOff>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809625" y="116300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45</xdr:row>
      <xdr:rowOff>0</xdr:rowOff>
    </xdr:from>
    <xdr:to>
      <xdr:col>7</xdr:col>
      <xdr:colOff>19050</xdr:colOff>
      <xdr:row>47</xdr:row>
      <xdr:rowOff>0</xdr:rowOff>
    </xdr:to>
    <xdr:sp>
      <xdr:nvSpPr>
        <xdr:cNvPr id="124" name="Oval 124"/>
        <xdr:cNvSpPr>
          <a:spLocks/>
        </xdr:cNvSpPr>
      </xdr:nvSpPr>
      <xdr:spPr>
        <a:xfrm flipV="1">
          <a:off x="3790950" y="9934575"/>
          <a:ext cx="1314450" cy="5143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25" name="AutoShape 125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53</xdr:row>
      <xdr:rowOff>0</xdr:rowOff>
    </xdr:from>
    <xdr:to>
      <xdr:col>13</xdr:col>
      <xdr:colOff>228600</xdr:colOff>
      <xdr:row>53</xdr:row>
      <xdr:rowOff>0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1609725" y="116300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53</xdr:row>
      <xdr:rowOff>0</xdr:rowOff>
    </xdr:from>
    <xdr:to>
      <xdr:col>12</xdr:col>
      <xdr:colOff>600075</xdr:colOff>
      <xdr:row>53</xdr:row>
      <xdr:rowOff>0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809625" y="116300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39" name="AutoShape 139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53</xdr:row>
      <xdr:rowOff>0</xdr:rowOff>
    </xdr:from>
    <xdr:to>
      <xdr:col>13</xdr:col>
      <xdr:colOff>228600</xdr:colOff>
      <xdr:row>53</xdr:row>
      <xdr:rowOff>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1609725" y="116300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53</xdr:row>
      <xdr:rowOff>0</xdr:rowOff>
    </xdr:from>
    <xdr:to>
      <xdr:col>12</xdr:col>
      <xdr:colOff>600075</xdr:colOff>
      <xdr:row>53</xdr:row>
      <xdr:rowOff>0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809625" y="116300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4" name="TextBox 14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5" name="TextBox 14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6" name="TextBox 14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7" name="TextBox 14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53" name="AutoShape 153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54" name="AutoShape 154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55" name="AutoShape 155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56" name="TextBox 156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57" name="TextBox 157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3" name="TextBox 16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4" name="TextBox 16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5" name="TextBox 16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6" name="TextBox 16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7" name="TextBox 16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69" name="AutoShape 169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7" name="TextBox 17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8" name="TextBox 17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83" name="AutoShape 183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84" name="AutoShape 184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85" name="AutoShape 185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186" name="TextBox 186"/>
        <xdr:cNvSpPr txBox="1">
          <a:spLocks noChangeArrowheads="1"/>
        </xdr:cNvSpPr>
      </xdr:nvSpPr>
      <xdr:spPr>
        <a:xfrm>
          <a:off x="1609725" y="119729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187" name="TextBox 187"/>
        <xdr:cNvSpPr txBox="1">
          <a:spLocks noChangeArrowheads="1"/>
        </xdr:cNvSpPr>
      </xdr:nvSpPr>
      <xdr:spPr>
        <a:xfrm>
          <a:off x="809625" y="119729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6" name="TextBox 19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99" name="AutoShape 199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1609725" y="119729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809625" y="119729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6" name="TextBox 20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7" name="TextBox 20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213" name="AutoShape 213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214" name="AutoShape 214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215" name="AutoShape 215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46</xdr:row>
      <xdr:rowOff>38100</xdr:rowOff>
    </xdr:from>
    <xdr:to>
      <xdr:col>8</xdr:col>
      <xdr:colOff>161925</xdr:colOff>
      <xdr:row>48</xdr:row>
      <xdr:rowOff>38100</xdr:rowOff>
    </xdr:to>
    <xdr:sp>
      <xdr:nvSpPr>
        <xdr:cNvPr id="216" name="Oval 216"/>
        <xdr:cNvSpPr>
          <a:spLocks/>
        </xdr:cNvSpPr>
      </xdr:nvSpPr>
      <xdr:spPr>
        <a:xfrm flipV="1">
          <a:off x="4591050" y="10315575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ｻﾝｷｭ-ﾛｰﾄﾞｰ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66</xdr:row>
      <xdr:rowOff>142875</xdr:rowOff>
    </xdr:from>
    <xdr:to>
      <xdr:col>17</xdr:col>
      <xdr:colOff>457200</xdr:colOff>
      <xdr:row>75</xdr:row>
      <xdr:rowOff>9525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71450" y="10839450"/>
          <a:ext cx="9353550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要求状況（妥結状況）支給月数（か月）＝平均要求額（平均妥結額）÷要求状況（妥結状況）平均賃金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製造業の「機械器具」は改定前の「一般機械器具」と「精密機械器具」を統合したものである。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16</xdr:row>
      <xdr:rowOff>0</xdr:rowOff>
    </xdr:from>
    <xdr:to>
      <xdr:col>14</xdr:col>
      <xdr:colOff>19050</xdr:colOff>
      <xdr:row>16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286125"/>
          <a:ext cx="934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要求状況（妥結状況）支給月数（か月）＝平均要求額（平均妥結額）÷要求状況（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23</xdr:row>
      <xdr:rowOff>0</xdr:rowOff>
    </xdr:from>
    <xdr:to>
      <xdr:col>13</xdr:col>
      <xdr:colOff>228600</xdr:colOff>
      <xdr:row>23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44862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23</xdr:row>
      <xdr:rowOff>0</xdr:rowOff>
    </xdr:from>
    <xdr:to>
      <xdr:col>12</xdr:col>
      <xdr:colOff>600075</xdr:colOff>
      <xdr:row>23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44862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1</xdr:col>
      <xdr:colOff>238125</xdr:colOff>
      <xdr:row>23</xdr:row>
      <xdr:rowOff>0</xdr:rowOff>
    </xdr:from>
    <xdr:to>
      <xdr:col>13</xdr:col>
      <xdr:colOff>228600</xdr:colOff>
      <xdr:row>23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1609725" y="44862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23</xdr:row>
      <xdr:rowOff>0</xdr:rowOff>
    </xdr:from>
    <xdr:to>
      <xdr:col>12</xdr:col>
      <xdr:colOff>600075</xdr:colOff>
      <xdr:row>23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809625" y="44862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171450</xdr:colOff>
      <xdr:row>23</xdr:row>
      <xdr:rowOff>0</xdr:rowOff>
    </xdr:from>
    <xdr:to>
      <xdr:col>7</xdr:col>
      <xdr:colOff>171450</xdr:colOff>
      <xdr:row>23</xdr:row>
      <xdr:rowOff>0</xdr:rowOff>
    </xdr:to>
    <xdr:sp>
      <xdr:nvSpPr>
        <xdr:cNvPr id="67" name="Oval 67"/>
        <xdr:cNvSpPr>
          <a:spLocks/>
        </xdr:cNvSpPr>
      </xdr:nvSpPr>
      <xdr:spPr>
        <a:xfrm flipV="1">
          <a:off x="3943350" y="4486275"/>
          <a:ext cx="131445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1</xdr:col>
      <xdr:colOff>238125</xdr:colOff>
      <xdr:row>23</xdr:row>
      <xdr:rowOff>0</xdr:rowOff>
    </xdr:from>
    <xdr:to>
      <xdr:col>13</xdr:col>
      <xdr:colOff>228600</xdr:colOff>
      <xdr:row>23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1609725" y="44862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23</xdr:row>
      <xdr:rowOff>0</xdr:rowOff>
    </xdr:from>
    <xdr:to>
      <xdr:col>12</xdr:col>
      <xdr:colOff>600075</xdr:colOff>
      <xdr:row>23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809625" y="44862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76200</xdr:colOff>
      <xdr:row>23</xdr:row>
      <xdr:rowOff>0</xdr:rowOff>
    </xdr:from>
    <xdr:to>
      <xdr:col>12</xdr:col>
      <xdr:colOff>314325</xdr:colOff>
      <xdr:row>23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2028825" y="4486275"/>
          <a:ext cx="6429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24</xdr:row>
      <xdr:rowOff>0</xdr:rowOff>
    </xdr:from>
    <xdr:to>
      <xdr:col>13</xdr:col>
      <xdr:colOff>228600</xdr:colOff>
      <xdr:row>24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1609725" y="4667250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24</xdr:row>
      <xdr:rowOff>0</xdr:rowOff>
    </xdr:from>
    <xdr:to>
      <xdr:col>12</xdr:col>
      <xdr:colOff>600075</xdr:colOff>
      <xdr:row>24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809625" y="466725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2085975" y="466725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2085975" y="466725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2085975" y="466725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2085975" y="466725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2085975" y="466725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2085975" y="466725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2085975" y="466725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2085975" y="466725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2085975" y="466725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2085975" y="466725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2085975" y="466725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28575</xdr:colOff>
      <xdr:row>24</xdr:row>
      <xdr:rowOff>0</xdr:rowOff>
    </xdr:from>
    <xdr:to>
      <xdr:col>7</xdr:col>
      <xdr:colOff>161925</xdr:colOff>
      <xdr:row>24</xdr:row>
      <xdr:rowOff>0</xdr:rowOff>
    </xdr:to>
    <xdr:sp>
      <xdr:nvSpPr>
        <xdr:cNvPr id="95" name="Oval 95"/>
        <xdr:cNvSpPr>
          <a:spLocks/>
        </xdr:cNvSpPr>
      </xdr:nvSpPr>
      <xdr:spPr>
        <a:xfrm flipV="1">
          <a:off x="3800475" y="4667250"/>
          <a:ext cx="144780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1</xdr:col>
      <xdr:colOff>447675</xdr:colOff>
      <xdr:row>24</xdr:row>
      <xdr:rowOff>0</xdr:rowOff>
    </xdr:from>
    <xdr:to>
      <xdr:col>12</xdr:col>
      <xdr:colOff>104775</xdr:colOff>
      <xdr:row>24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1819275" y="4667250"/>
          <a:ext cx="6429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10" name="AutoShape 110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53</xdr:row>
      <xdr:rowOff>0</xdr:rowOff>
    </xdr:from>
    <xdr:to>
      <xdr:col>13</xdr:col>
      <xdr:colOff>228600</xdr:colOff>
      <xdr:row>53</xdr:row>
      <xdr:rowOff>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1609725" y="116300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53</xdr:row>
      <xdr:rowOff>0</xdr:rowOff>
    </xdr:from>
    <xdr:to>
      <xdr:col>12</xdr:col>
      <xdr:colOff>600075</xdr:colOff>
      <xdr:row>53</xdr:row>
      <xdr:rowOff>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809625" y="116300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45</xdr:row>
      <xdr:rowOff>0</xdr:rowOff>
    </xdr:from>
    <xdr:to>
      <xdr:col>7</xdr:col>
      <xdr:colOff>19050</xdr:colOff>
      <xdr:row>47</xdr:row>
      <xdr:rowOff>0</xdr:rowOff>
    </xdr:to>
    <xdr:sp>
      <xdr:nvSpPr>
        <xdr:cNvPr id="124" name="Oval 124"/>
        <xdr:cNvSpPr>
          <a:spLocks/>
        </xdr:cNvSpPr>
      </xdr:nvSpPr>
      <xdr:spPr>
        <a:xfrm flipV="1">
          <a:off x="3790950" y="9934575"/>
          <a:ext cx="1314450" cy="5143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25" name="AutoShape 125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53</xdr:row>
      <xdr:rowOff>0</xdr:rowOff>
    </xdr:from>
    <xdr:to>
      <xdr:col>13</xdr:col>
      <xdr:colOff>228600</xdr:colOff>
      <xdr:row>53</xdr:row>
      <xdr:rowOff>0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1609725" y="116300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53</xdr:row>
      <xdr:rowOff>0</xdr:rowOff>
    </xdr:from>
    <xdr:to>
      <xdr:col>12</xdr:col>
      <xdr:colOff>600075</xdr:colOff>
      <xdr:row>53</xdr:row>
      <xdr:rowOff>0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809625" y="116300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39" name="AutoShape 139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53</xdr:row>
      <xdr:rowOff>0</xdr:rowOff>
    </xdr:from>
    <xdr:to>
      <xdr:col>13</xdr:col>
      <xdr:colOff>228600</xdr:colOff>
      <xdr:row>53</xdr:row>
      <xdr:rowOff>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1609725" y="116300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53</xdr:row>
      <xdr:rowOff>0</xdr:rowOff>
    </xdr:from>
    <xdr:to>
      <xdr:col>12</xdr:col>
      <xdr:colOff>600075</xdr:colOff>
      <xdr:row>53</xdr:row>
      <xdr:rowOff>0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809625" y="116300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4" name="TextBox 14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5" name="TextBox 14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6" name="TextBox 14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7" name="TextBox 14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53" name="AutoShape 153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54" name="AutoShape 154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55" name="AutoShape 155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56" name="TextBox 156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57" name="TextBox 157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3" name="TextBox 16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4" name="TextBox 16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5" name="TextBox 16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6" name="TextBox 16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7" name="TextBox 16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69" name="AutoShape 169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7" name="TextBox 17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8" name="TextBox 17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83" name="AutoShape 183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84" name="AutoShape 184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85" name="AutoShape 185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186" name="TextBox 186"/>
        <xdr:cNvSpPr txBox="1">
          <a:spLocks noChangeArrowheads="1"/>
        </xdr:cNvSpPr>
      </xdr:nvSpPr>
      <xdr:spPr>
        <a:xfrm>
          <a:off x="1609725" y="119729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187" name="TextBox 187"/>
        <xdr:cNvSpPr txBox="1">
          <a:spLocks noChangeArrowheads="1"/>
        </xdr:cNvSpPr>
      </xdr:nvSpPr>
      <xdr:spPr>
        <a:xfrm>
          <a:off x="809625" y="119729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6" name="TextBox 19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99" name="AutoShape 199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1609725" y="119729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809625" y="119729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6" name="TextBox 20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7" name="TextBox 20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213" name="AutoShape 213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214" name="AutoShape 214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215" name="AutoShape 215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46</xdr:row>
      <xdr:rowOff>38100</xdr:rowOff>
    </xdr:from>
    <xdr:to>
      <xdr:col>8</xdr:col>
      <xdr:colOff>161925</xdr:colOff>
      <xdr:row>48</xdr:row>
      <xdr:rowOff>38100</xdr:rowOff>
    </xdr:to>
    <xdr:sp>
      <xdr:nvSpPr>
        <xdr:cNvPr id="216" name="Oval 216"/>
        <xdr:cNvSpPr>
          <a:spLocks/>
        </xdr:cNvSpPr>
      </xdr:nvSpPr>
      <xdr:spPr>
        <a:xfrm flipV="1">
          <a:off x="4591050" y="10315575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ｻﾝｷｭ-ﾛｰﾄﾞｰ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66</xdr:row>
      <xdr:rowOff>142875</xdr:rowOff>
    </xdr:from>
    <xdr:to>
      <xdr:col>17</xdr:col>
      <xdr:colOff>457200</xdr:colOff>
      <xdr:row>75</xdr:row>
      <xdr:rowOff>9525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71450" y="10839450"/>
          <a:ext cx="9353550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要求状況（妥結状況）支給月数（か月）＝平均要求額（平均妥結額）÷要求状況（妥結状況）平均賃金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製造業の「機械器具」は改定前の「一般機械器具」と「精密機械器具」を統合したものである。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16</xdr:row>
      <xdr:rowOff>0</xdr:rowOff>
    </xdr:from>
    <xdr:to>
      <xdr:col>14</xdr:col>
      <xdr:colOff>19050</xdr:colOff>
      <xdr:row>16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286125"/>
          <a:ext cx="934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要求状況（妥結状況）支給月数（か月）＝平均要求額（平均妥結額）÷要求状況（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23</xdr:row>
      <xdr:rowOff>0</xdr:rowOff>
    </xdr:from>
    <xdr:to>
      <xdr:col>13</xdr:col>
      <xdr:colOff>228600</xdr:colOff>
      <xdr:row>23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44862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23</xdr:row>
      <xdr:rowOff>0</xdr:rowOff>
    </xdr:from>
    <xdr:to>
      <xdr:col>12</xdr:col>
      <xdr:colOff>600075</xdr:colOff>
      <xdr:row>23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44862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1</xdr:col>
      <xdr:colOff>238125</xdr:colOff>
      <xdr:row>23</xdr:row>
      <xdr:rowOff>0</xdr:rowOff>
    </xdr:from>
    <xdr:to>
      <xdr:col>13</xdr:col>
      <xdr:colOff>228600</xdr:colOff>
      <xdr:row>23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1609725" y="44862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23</xdr:row>
      <xdr:rowOff>0</xdr:rowOff>
    </xdr:from>
    <xdr:to>
      <xdr:col>12</xdr:col>
      <xdr:colOff>600075</xdr:colOff>
      <xdr:row>23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809625" y="44862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171450</xdr:colOff>
      <xdr:row>23</xdr:row>
      <xdr:rowOff>0</xdr:rowOff>
    </xdr:from>
    <xdr:to>
      <xdr:col>7</xdr:col>
      <xdr:colOff>171450</xdr:colOff>
      <xdr:row>23</xdr:row>
      <xdr:rowOff>0</xdr:rowOff>
    </xdr:to>
    <xdr:sp>
      <xdr:nvSpPr>
        <xdr:cNvPr id="67" name="Oval 67"/>
        <xdr:cNvSpPr>
          <a:spLocks/>
        </xdr:cNvSpPr>
      </xdr:nvSpPr>
      <xdr:spPr>
        <a:xfrm flipV="1">
          <a:off x="3943350" y="4486275"/>
          <a:ext cx="131445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1</xdr:col>
      <xdr:colOff>238125</xdr:colOff>
      <xdr:row>23</xdr:row>
      <xdr:rowOff>0</xdr:rowOff>
    </xdr:from>
    <xdr:to>
      <xdr:col>13</xdr:col>
      <xdr:colOff>228600</xdr:colOff>
      <xdr:row>23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1609725" y="44862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23</xdr:row>
      <xdr:rowOff>0</xdr:rowOff>
    </xdr:from>
    <xdr:to>
      <xdr:col>12</xdr:col>
      <xdr:colOff>600075</xdr:colOff>
      <xdr:row>23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809625" y="44862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76200</xdr:colOff>
      <xdr:row>23</xdr:row>
      <xdr:rowOff>0</xdr:rowOff>
    </xdr:from>
    <xdr:to>
      <xdr:col>12</xdr:col>
      <xdr:colOff>314325</xdr:colOff>
      <xdr:row>23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2028825" y="4486275"/>
          <a:ext cx="6429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24</xdr:row>
      <xdr:rowOff>0</xdr:rowOff>
    </xdr:from>
    <xdr:to>
      <xdr:col>13</xdr:col>
      <xdr:colOff>228600</xdr:colOff>
      <xdr:row>24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1609725" y="4667250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24</xdr:row>
      <xdr:rowOff>0</xdr:rowOff>
    </xdr:from>
    <xdr:to>
      <xdr:col>12</xdr:col>
      <xdr:colOff>600075</xdr:colOff>
      <xdr:row>24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809625" y="466725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2085975" y="466725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2085975" y="466725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2085975" y="466725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2085975" y="466725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2085975" y="466725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2085975" y="466725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2085975" y="466725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2085975" y="466725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2085975" y="466725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2085975" y="466725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2085975" y="466725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28575</xdr:colOff>
      <xdr:row>24</xdr:row>
      <xdr:rowOff>0</xdr:rowOff>
    </xdr:from>
    <xdr:to>
      <xdr:col>7</xdr:col>
      <xdr:colOff>161925</xdr:colOff>
      <xdr:row>24</xdr:row>
      <xdr:rowOff>0</xdr:rowOff>
    </xdr:to>
    <xdr:sp>
      <xdr:nvSpPr>
        <xdr:cNvPr id="95" name="Oval 95"/>
        <xdr:cNvSpPr>
          <a:spLocks/>
        </xdr:cNvSpPr>
      </xdr:nvSpPr>
      <xdr:spPr>
        <a:xfrm flipV="1">
          <a:off x="3800475" y="4667250"/>
          <a:ext cx="144780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1</xdr:col>
      <xdr:colOff>447675</xdr:colOff>
      <xdr:row>24</xdr:row>
      <xdr:rowOff>0</xdr:rowOff>
    </xdr:from>
    <xdr:to>
      <xdr:col>12</xdr:col>
      <xdr:colOff>104775</xdr:colOff>
      <xdr:row>24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1819275" y="4667250"/>
          <a:ext cx="6429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10" name="AutoShape 110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53</xdr:row>
      <xdr:rowOff>0</xdr:rowOff>
    </xdr:from>
    <xdr:to>
      <xdr:col>13</xdr:col>
      <xdr:colOff>228600</xdr:colOff>
      <xdr:row>53</xdr:row>
      <xdr:rowOff>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1609725" y="116300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53</xdr:row>
      <xdr:rowOff>0</xdr:rowOff>
    </xdr:from>
    <xdr:to>
      <xdr:col>12</xdr:col>
      <xdr:colOff>600075</xdr:colOff>
      <xdr:row>53</xdr:row>
      <xdr:rowOff>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809625" y="116300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45</xdr:row>
      <xdr:rowOff>0</xdr:rowOff>
    </xdr:from>
    <xdr:to>
      <xdr:col>7</xdr:col>
      <xdr:colOff>19050</xdr:colOff>
      <xdr:row>47</xdr:row>
      <xdr:rowOff>0</xdr:rowOff>
    </xdr:to>
    <xdr:sp>
      <xdr:nvSpPr>
        <xdr:cNvPr id="124" name="Oval 124"/>
        <xdr:cNvSpPr>
          <a:spLocks/>
        </xdr:cNvSpPr>
      </xdr:nvSpPr>
      <xdr:spPr>
        <a:xfrm flipV="1">
          <a:off x="3790950" y="9934575"/>
          <a:ext cx="1314450" cy="5143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25" name="AutoShape 125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53</xdr:row>
      <xdr:rowOff>0</xdr:rowOff>
    </xdr:from>
    <xdr:to>
      <xdr:col>13</xdr:col>
      <xdr:colOff>228600</xdr:colOff>
      <xdr:row>53</xdr:row>
      <xdr:rowOff>0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1609725" y="116300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53</xdr:row>
      <xdr:rowOff>0</xdr:rowOff>
    </xdr:from>
    <xdr:to>
      <xdr:col>12</xdr:col>
      <xdr:colOff>600075</xdr:colOff>
      <xdr:row>53</xdr:row>
      <xdr:rowOff>0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809625" y="116300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39" name="AutoShape 139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53</xdr:row>
      <xdr:rowOff>0</xdr:rowOff>
    </xdr:from>
    <xdr:to>
      <xdr:col>13</xdr:col>
      <xdr:colOff>228600</xdr:colOff>
      <xdr:row>53</xdr:row>
      <xdr:rowOff>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1609725" y="116300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53</xdr:row>
      <xdr:rowOff>0</xdr:rowOff>
    </xdr:from>
    <xdr:to>
      <xdr:col>12</xdr:col>
      <xdr:colOff>600075</xdr:colOff>
      <xdr:row>53</xdr:row>
      <xdr:rowOff>0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809625" y="116300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4" name="TextBox 14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5" name="TextBox 14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6" name="TextBox 14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7" name="TextBox 14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53" name="AutoShape 153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54" name="AutoShape 154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55" name="AutoShape 155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56" name="TextBox 156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57" name="TextBox 157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3" name="TextBox 16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4" name="TextBox 16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5" name="TextBox 16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6" name="TextBox 16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7" name="TextBox 16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69" name="AutoShape 169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1609725" y="118014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809625" y="118014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7" name="TextBox 17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8" name="TextBox 17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83" name="AutoShape 183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84" name="AutoShape 184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85" name="AutoShape 185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186" name="TextBox 186"/>
        <xdr:cNvSpPr txBox="1">
          <a:spLocks noChangeArrowheads="1"/>
        </xdr:cNvSpPr>
      </xdr:nvSpPr>
      <xdr:spPr>
        <a:xfrm>
          <a:off x="1609725" y="119729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187" name="TextBox 187"/>
        <xdr:cNvSpPr txBox="1">
          <a:spLocks noChangeArrowheads="1"/>
        </xdr:cNvSpPr>
      </xdr:nvSpPr>
      <xdr:spPr>
        <a:xfrm>
          <a:off x="809625" y="119729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6" name="TextBox 19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99" name="AutoShape 199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1609725" y="119729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809625" y="119729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6" name="TextBox 20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7" name="TextBox 20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213" name="AutoShape 213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214" name="AutoShape 214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215" name="AutoShape 215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46</xdr:row>
      <xdr:rowOff>38100</xdr:rowOff>
    </xdr:from>
    <xdr:to>
      <xdr:col>8</xdr:col>
      <xdr:colOff>161925</xdr:colOff>
      <xdr:row>48</xdr:row>
      <xdr:rowOff>38100</xdr:rowOff>
    </xdr:to>
    <xdr:sp>
      <xdr:nvSpPr>
        <xdr:cNvPr id="216" name="Oval 216"/>
        <xdr:cNvSpPr>
          <a:spLocks/>
        </xdr:cNvSpPr>
      </xdr:nvSpPr>
      <xdr:spPr>
        <a:xfrm flipV="1">
          <a:off x="4591050" y="10315575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ｻﾝｷｭ-ﾛｰﾄﾞｰ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66</xdr:row>
      <xdr:rowOff>142875</xdr:rowOff>
    </xdr:from>
    <xdr:to>
      <xdr:col>17</xdr:col>
      <xdr:colOff>457200</xdr:colOff>
      <xdr:row>75</xdr:row>
      <xdr:rowOff>9525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71450" y="10839450"/>
          <a:ext cx="9353550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要求状況（妥結状況）支給月数（か月）＝平均要求額（平均妥結額）÷要求状況（妥結状況）平均賃金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製造業の「機械器具」は改定前の「一般機械器具」と「精密機械器具」を統合したものである。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438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924925" y="0"/>
          <a:ext cx="1314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438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438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924925" y="0"/>
          <a:ext cx="1314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924925" y="0"/>
          <a:ext cx="1314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286125"/>
          <a:ext cx="10039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28612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286125"/>
          <a:ext cx="10039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28612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286125"/>
          <a:ext cx="10039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28612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286125"/>
          <a:ext cx="10039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28612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286125"/>
          <a:ext cx="10039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28612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286125"/>
          <a:ext cx="10039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28612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286125"/>
          <a:ext cx="10039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28612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286125"/>
          <a:ext cx="10039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28612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286125"/>
          <a:ext cx="10039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28612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286125"/>
          <a:ext cx="10039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28612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286125"/>
          <a:ext cx="10039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28612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16</xdr:row>
      <xdr:rowOff>0</xdr:rowOff>
    </xdr:from>
    <xdr:to>
      <xdr:col>14</xdr:col>
      <xdr:colOff>19050</xdr:colOff>
      <xdr:row>16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286125"/>
          <a:ext cx="9467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409950"/>
          <a:ext cx="100393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要求状況（妥結状況）支給月数（か月）＝平均要求額（平均妥結額）÷要求状況（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23</xdr:row>
      <xdr:rowOff>0</xdr:rowOff>
    </xdr:from>
    <xdr:to>
      <xdr:col>13</xdr:col>
      <xdr:colOff>228600</xdr:colOff>
      <xdr:row>23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23</xdr:row>
      <xdr:rowOff>0</xdr:rowOff>
    </xdr:from>
    <xdr:to>
      <xdr:col>12</xdr:col>
      <xdr:colOff>600075</xdr:colOff>
      <xdr:row>23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4486275"/>
          <a:ext cx="799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44862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44862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44862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44862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44862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44862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44862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44862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44862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44862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44862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1</xdr:col>
      <xdr:colOff>238125</xdr:colOff>
      <xdr:row>23</xdr:row>
      <xdr:rowOff>0</xdr:rowOff>
    </xdr:from>
    <xdr:to>
      <xdr:col>13</xdr:col>
      <xdr:colOff>228600</xdr:colOff>
      <xdr:row>23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160972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23</xdr:row>
      <xdr:rowOff>0</xdr:rowOff>
    </xdr:from>
    <xdr:to>
      <xdr:col>12</xdr:col>
      <xdr:colOff>600075</xdr:colOff>
      <xdr:row>23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809625" y="4486275"/>
          <a:ext cx="799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2085975" y="44862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2085975" y="44862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085975" y="44862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2085975" y="44862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085975" y="44862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085975" y="44862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2085975" y="44862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2085975" y="44862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085975" y="44862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085975" y="44862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085975" y="44862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171450</xdr:colOff>
      <xdr:row>23</xdr:row>
      <xdr:rowOff>0</xdr:rowOff>
    </xdr:from>
    <xdr:to>
      <xdr:col>7</xdr:col>
      <xdr:colOff>171450</xdr:colOff>
      <xdr:row>23</xdr:row>
      <xdr:rowOff>0</xdr:rowOff>
    </xdr:to>
    <xdr:sp>
      <xdr:nvSpPr>
        <xdr:cNvPr id="67" name="Oval 67"/>
        <xdr:cNvSpPr>
          <a:spLocks/>
        </xdr:cNvSpPr>
      </xdr:nvSpPr>
      <xdr:spPr>
        <a:xfrm flipV="1">
          <a:off x="3943350" y="4486275"/>
          <a:ext cx="131445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1</xdr:col>
      <xdr:colOff>238125</xdr:colOff>
      <xdr:row>23</xdr:row>
      <xdr:rowOff>0</xdr:rowOff>
    </xdr:from>
    <xdr:to>
      <xdr:col>13</xdr:col>
      <xdr:colOff>228600</xdr:colOff>
      <xdr:row>23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160972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23</xdr:row>
      <xdr:rowOff>0</xdr:rowOff>
    </xdr:from>
    <xdr:to>
      <xdr:col>12</xdr:col>
      <xdr:colOff>600075</xdr:colOff>
      <xdr:row>23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809625" y="4486275"/>
          <a:ext cx="799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2085975" y="44862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2085975" y="44862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2085975" y="44862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2085975" y="44862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2085975" y="44862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2085975" y="44862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2085975" y="44862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2085975" y="44862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2085975" y="44862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2085975" y="44862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2085975" y="44862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76200</xdr:colOff>
      <xdr:row>23</xdr:row>
      <xdr:rowOff>0</xdr:rowOff>
    </xdr:from>
    <xdr:to>
      <xdr:col>12</xdr:col>
      <xdr:colOff>314325</xdr:colOff>
      <xdr:row>23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2028825" y="4486275"/>
          <a:ext cx="64865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24</xdr:row>
      <xdr:rowOff>0</xdr:rowOff>
    </xdr:from>
    <xdr:to>
      <xdr:col>13</xdr:col>
      <xdr:colOff>228600</xdr:colOff>
      <xdr:row>24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1609725" y="466725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24</xdr:row>
      <xdr:rowOff>0</xdr:rowOff>
    </xdr:from>
    <xdr:to>
      <xdr:col>12</xdr:col>
      <xdr:colOff>600075</xdr:colOff>
      <xdr:row>24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809625" y="4667250"/>
          <a:ext cx="799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2085975" y="4667250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2085975" y="4667250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2085975" y="4667250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2085975" y="4667250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2085975" y="4667250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2085975" y="4667250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2085975" y="4667250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2085975" y="4667250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2085975" y="4667250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2085975" y="4667250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24</xdr:row>
      <xdr:rowOff>0</xdr:rowOff>
    </xdr:from>
    <xdr:to>
      <xdr:col>14</xdr:col>
      <xdr:colOff>104775</xdr:colOff>
      <xdr:row>24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2085975" y="4667250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28575</xdr:colOff>
      <xdr:row>24</xdr:row>
      <xdr:rowOff>0</xdr:rowOff>
    </xdr:from>
    <xdr:to>
      <xdr:col>7</xdr:col>
      <xdr:colOff>161925</xdr:colOff>
      <xdr:row>24</xdr:row>
      <xdr:rowOff>0</xdr:rowOff>
    </xdr:to>
    <xdr:sp>
      <xdr:nvSpPr>
        <xdr:cNvPr id="95" name="Oval 95"/>
        <xdr:cNvSpPr>
          <a:spLocks/>
        </xdr:cNvSpPr>
      </xdr:nvSpPr>
      <xdr:spPr>
        <a:xfrm flipV="1">
          <a:off x="3800475" y="4667250"/>
          <a:ext cx="144780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1</xdr:col>
      <xdr:colOff>447675</xdr:colOff>
      <xdr:row>24</xdr:row>
      <xdr:rowOff>0</xdr:rowOff>
    </xdr:from>
    <xdr:to>
      <xdr:col>12</xdr:col>
      <xdr:colOff>104775</xdr:colOff>
      <xdr:row>24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1819275" y="4667250"/>
          <a:ext cx="64865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1609725" y="118014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809625" y="11801475"/>
          <a:ext cx="799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10" name="AutoShape 110"/>
        <xdr:cNvSpPr>
          <a:spLocks/>
        </xdr:cNvSpPr>
      </xdr:nvSpPr>
      <xdr:spPr>
        <a:xfrm>
          <a:off x="2143125" y="6438900"/>
          <a:ext cx="61912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53</xdr:row>
      <xdr:rowOff>0</xdr:rowOff>
    </xdr:from>
    <xdr:to>
      <xdr:col>13</xdr:col>
      <xdr:colOff>228600</xdr:colOff>
      <xdr:row>53</xdr:row>
      <xdr:rowOff>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1609725" y="11630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53</xdr:row>
      <xdr:rowOff>0</xdr:rowOff>
    </xdr:from>
    <xdr:to>
      <xdr:col>12</xdr:col>
      <xdr:colOff>600075</xdr:colOff>
      <xdr:row>53</xdr:row>
      <xdr:rowOff>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809625" y="11630025"/>
          <a:ext cx="799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45</xdr:row>
      <xdr:rowOff>0</xdr:rowOff>
    </xdr:from>
    <xdr:to>
      <xdr:col>7</xdr:col>
      <xdr:colOff>19050</xdr:colOff>
      <xdr:row>47</xdr:row>
      <xdr:rowOff>0</xdr:rowOff>
    </xdr:to>
    <xdr:sp>
      <xdr:nvSpPr>
        <xdr:cNvPr id="124" name="Oval 124"/>
        <xdr:cNvSpPr>
          <a:spLocks/>
        </xdr:cNvSpPr>
      </xdr:nvSpPr>
      <xdr:spPr>
        <a:xfrm flipV="1">
          <a:off x="3790950" y="9934575"/>
          <a:ext cx="1314450" cy="5143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25" name="AutoShape 125"/>
        <xdr:cNvSpPr>
          <a:spLocks/>
        </xdr:cNvSpPr>
      </xdr:nvSpPr>
      <xdr:spPr>
        <a:xfrm>
          <a:off x="2143125" y="6438900"/>
          <a:ext cx="61912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53</xdr:row>
      <xdr:rowOff>0</xdr:rowOff>
    </xdr:from>
    <xdr:to>
      <xdr:col>13</xdr:col>
      <xdr:colOff>228600</xdr:colOff>
      <xdr:row>53</xdr:row>
      <xdr:rowOff>0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1609725" y="11630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53</xdr:row>
      <xdr:rowOff>0</xdr:rowOff>
    </xdr:from>
    <xdr:to>
      <xdr:col>12</xdr:col>
      <xdr:colOff>600075</xdr:colOff>
      <xdr:row>53</xdr:row>
      <xdr:rowOff>0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809625" y="11630025"/>
          <a:ext cx="799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39" name="AutoShape 139"/>
        <xdr:cNvSpPr>
          <a:spLocks/>
        </xdr:cNvSpPr>
      </xdr:nvSpPr>
      <xdr:spPr>
        <a:xfrm>
          <a:off x="2143125" y="6438900"/>
          <a:ext cx="61912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53</xdr:row>
      <xdr:rowOff>0</xdr:rowOff>
    </xdr:from>
    <xdr:to>
      <xdr:col>13</xdr:col>
      <xdr:colOff>228600</xdr:colOff>
      <xdr:row>53</xdr:row>
      <xdr:rowOff>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1609725" y="11630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53</xdr:row>
      <xdr:rowOff>0</xdr:rowOff>
    </xdr:from>
    <xdr:to>
      <xdr:col>12</xdr:col>
      <xdr:colOff>600075</xdr:colOff>
      <xdr:row>53</xdr:row>
      <xdr:rowOff>0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809625" y="11630025"/>
          <a:ext cx="799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4" name="TextBox 144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5" name="TextBox 145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6" name="TextBox 146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7" name="TextBox 147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53" name="AutoShape 153"/>
        <xdr:cNvSpPr>
          <a:spLocks/>
        </xdr:cNvSpPr>
      </xdr:nvSpPr>
      <xdr:spPr>
        <a:xfrm>
          <a:off x="2143125" y="6438900"/>
          <a:ext cx="61912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54" name="AutoShape 154"/>
        <xdr:cNvSpPr>
          <a:spLocks/>
        </xdr:cNvSpPr>
      </xdr:nvSpPr>
      <xdr:spPr>
        <a:xfrm>
          <a:off x="2143125" y="6438900"/>
          <a:ext cx="61912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55" name="AutoShape 155"/>
        <xdr:cNvSpPr>
          <a:spLocks/>
        </xdr:cNvSpPr>
      </xdr:nvSpPr>
      <xdr:spPr>
        <a:xfrm>
          <a:off x="2143125" y="6438900"/>
          <a:ext cx="61912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56" name="TextBox 156"/>
        <xdr:cNvSpPr txBox="1">
          <a:spLocks noChangeArrowheads="1"/>
        </xdr:cNvSpPr>
      </xdr:nvSpPr>
      <xdr:spPr>
        <a:xfrm>
          <a:off x="1609725" y="118014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57" name="TextBox 157"/>
        <xdr:cNvSpPr txBox="1">
          <a:spLocks noChangeArrowheads="1"/>
        </xdr:cNvSpPr>
      </xdr:nvSpPr>
      <xdr:spPr>
        <a:xfrm>
          <a:off x="809625" y="11801475"/>
          <a:ext cx="799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3" name="TextBox 163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4" name="TextBox 164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5" name="TextBox 165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6" name="TextBox 166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7" name="TextBox 167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69" name="AutoShape 169"/>
        <xdr:cNvSpPr>
          <a:spLocks/>
        </xdr:cNvSpPr>
      </xdr:nvSpPr>
      <xdr:spPr>
        <a:xfrm>
          <a:off x="2143125" y="6438900"/>
          <a:ext cx="61912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1609725" y="118014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809625" y="11801475"/>
          <a:ext cx="799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7" name="TextBox 177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8" name="TextBox 178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83" name="AutoShape 183"/>
        <xdr:cNvSpPr>
          <a:spLocks/>
        </xdr:cNvSpPr>
      </xdr:nvSpPr>
      <xdr:spPr>
        <a:xfrm>
          <a:off x="2143125" y="6438900"/>
          <a:ext cx="61912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84" name="AutoShape 184"/>
        <xdr:cNvSpPr>
          <a:spLocks/>
        </xdr:cNvSpPr>
      </xdr:nvSpPr>
      <xdr:spPr>
        <a:xfrm>
          <a:off x="2143125" y="6438900"/>
          <a:ext cx="61912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85" name="AutoShape 185"/>
        <xdr:cNvSpPr>
          <a:spLocks/>
        </xdr:cNvSpPr>
      </xdr:nvSpPr>
      <xdr:spPr>
        <a:xfrm>
          <a:off x="2143125" y="6438900"/>
          <a:ext cx="61912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186" name="TextBox 186"/>
        <xdr:cNvSpPr txBox="1">
          <a:spLocks noChangeArrowheads="1"/>
        </xdr:cNvSpPr>
      </xdr:nvSpPr>
      <xdr:spPr>
        <a:xfrm>
          <a:off x="1609725" y="119729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187" name="TextBox 187"/>
        <xdr:cNvSpPr txBox="1">
          <a:spLocks noChangeArrowheads="1"/>
        </xdr:cNvSpPr>
      </xdr:nvSpPr>
      <xdr:spPr>
        <a:xfrm>
          <a:off x="809625" y="11972925"/>
          <a:ext cx="799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6" name="TextBox 196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199" name="AutoShape 199"/>
        <xdr:cNvSpPr>
          <a:spLocks/>
        </xdr:cNvSpPr>
      </xdr:nvSpPr>
      <xdr:spPr>
        <a:xfrm>
          <a:off x="2143125" y="6438900"/>
          <a:ext cx="61912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1609725" y="119729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809625" y="11972925"/>
          <a:ext cx="799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6" name="TextBox 206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7" name="TextBox 207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2085975" y="6124575"/>
          <a:ext cx="7600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213" name="AutoShape 213"/>
        <xdr:cNvSpPr>
          <a:spLocks/>
        </xdr:cNvSpPr>
      </xdr:nvSpPr>
      <xdr:spPr>
        <a:xfrm>
          <a:off x="2143125" y="6438900"/>
          <a:ext cx="61912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214" name="AutoShape 214"/>
        <xdr:cNvSpPr>
          <a:spLocks/>
        </xdr:cNvSpPr>
      </xdr:nvSpPr>
      <xdr:spPr>
        <a:xfrm>
          <a:off x="2143125" y="6438900"/>
          <a:ext cx="61912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215" name="AutoShape 215"/>
        <xdr:cNvSpPr>
          <a:spLocks/>
        </xdr:cNvSpPr>
      </xdr:nvSpPr>
      <xdr:spPr>
        <a:xfrm>
          <a:off x="2143125" y="6438900"/>
          <a:ext cx="61912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46</xdr:row>
      <xdr:rowOff>38100</xdr:rowOff>
    </xdr:from>
    <xdr:to>
      <xdr:col>8</xdr:col>
      <xdr:colOff>161925</xdr:colOff>
      <xdr:row>48</xdr:row>
      <xdr:rowOff>38100</xdr:rowOff>
    </xdr:to>
    <xdr:sp>
      <xdr:nvSpPr>
        <xdr:cNvPr id="216" name="Oval 216"/>
        <xdr:cNvSpPr>
          <a:spLocks/>
        </xdr:cNvSpPr>
      </xdr:nvSpPr>
      <xdr:spPr>
        <a:xfrm flipV="1">
          <a:off x="4591050" y="10315575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ｻﾝｷｭ-ﾛｰﾄﾞｰ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zoomScale="95" zoomScaleNormal="95" workbookViewId="0" topLeftCell="A1">
      <selection activeCell="A1" sqref="A1:IV16384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115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116" customWidth="1"/>
    <col min="12" max="12" width="5.625" style="3" customWidth="1"/>
    <col min="13" max="13" width="7.625" style="3" customWidth="1"/>
    <col min="14" max="14" width="4.625" style="3" customWidth="1"/>
    <col min="15" max="15" width="8.125" style="116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ht="18.75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12.75" thickBot="1">
      <c r="B4" s="5" t="s">
        <v>125</v>
      </c>
      <c r="C4" s="5"/>
      <c r="D4" s="5"/>
      <c r="E4" s="6"/>
      <c r="F4" s="6"/>
      <c r="G4" s="6"/>
      <c r="H4" s="6"/>
      <c r="I4" s="6"/>
      <c r="J4" s="6"/>
      <c r="K4" s="7"/>
      <c r="L4" s="6"/>
      <c r="M4" s="6"/>
      <c r="N4" s="6"/>
      <c r="O4" s="8" t="s">
        <v>2</v>
      </c>
      <c r="P4" s="8"/>
      <c r="Q4" s="8"/>
      <c r="R4" s="8"/>
    </row>
    <row r="5" spans="2:18" s="9" customFormat="1" ht="12.75" thickBot="1">
      <c r="B5" s="10"/>
      <c r="C5" s="11"/>
      <c r="D5" s="12"/>
      <c r="E5" s="13" t="s">
        <v>3</v>
      </c>
      <c r="F5" s="14"/>
      <c r="G5" s="13"/>
      <c r="H5" s="15"/>
      <c r="I5" s="16"/>
      <c r="J5" s="16"/>
      <c r="K5" s="17"/>
      <c r="L5" s="15" t="s">
        <v>4</v>
      </c>
      <c r="M5" s="16"/>
      <c r="N5" s="16"/>
      <c r="O5" s="16"/>
      <c r="P5" s="16"/>
      <c r="Q5" s="16"/>
      <c r="R5" s="18"/>
    </row>
    <row r="6" spans="2:18" s="9" customFormat="1" ht="12">
      <c r="B6" s="19"/>
      <c r="C6" s="20"/>
      <c r="D6" s="21"/>
      <c r="E6" s="22"/>
      <c r="F6" s="23"/>
      <c r="G6" s="23"/>
      <c r="H6" s="23"/>
      <c r="I6" s="23"/>
      <c r="J6" s="24" t="s">
        <v>5</v>
      </c>
      <c r="K6" s="25"/>
      <c r="L6" s="23"/>
      <c r="M6" s="23"/>
      <c r="N6" s="23"/>
      <c r="O6" s="23"/>
      <c r="P6" s="23"/>
      <c r="Q6" s="24" t="s">
        <v>5</v>
      </c>
      <c r="R6" s="25"/>
    </row>
    <row r="7" spans="2:18" s="9" customFormat="1" ht="42" customHeight="1" thickBot="1">
      <c r="B7" s="26"/>
      <c r="C7" s="27"/>
      <c r="D7" s="28"/>
      <c r="E7" s="29" t="s">
        <v>6</v>
      </c>
      <c r="F7" s="30" t="s">
        <v>7</v>
      </c>
      <c r="G7" s="30" t="s">
        <v>8</v>
      </c>
      <c r="H7" s="30" t="s">
        <v>9</v>
      </c>
      <c r="I7" s="31" t="s">
        <v>10</v>
      </c>
      <c r="J7" s="32" t="s">
        <v>11</v>
      </c>
      <c r="K7" s="33" t="s">
        <v>12</v>
      </c>
      <c r="L7" s="30" t="s">
        <v>6</v>
      </c>
      <c r="M7" s="30" t="s">
        <v>7</v>
      </c>
      <c r="N7" s="30" t="s">
        <v>8</v>
      </c>
      <c r="O7" s="30" t="s">
        <v>13</v>
      </c>
      <c r="P7" s="34" t="s">
        <v>10</v>
      </c>
      <c r="Q7" s="32" t="s">
        <v>14</v>
      </c>
      <c r="R7" s="35" t="s">
        <v>12</v>
      </c>
    </row>
    <row r="8" spans="2:23" s="36" customFormat="1" ht="12">
      <c r="B8" s="37"/>
      <c r="C8" s="38" t="s">
        <v>15</v>
      </c>
      <c r="D8" s="39"/>
      <c r="E8" s="40">
        <v>38.6</v>
      </c>
      <c r="F8" s="41">
        <v>270448</v>
      </c>
      <c r="G8" s="42">
        <v>299</v>
      </c>
      <c r="H8" s="41">
        <v>625981</v>
      </c>
      <c r="I8" s="43">
        <v>2.31</v>
      </c>
      <c r="J8" s="44">
        <v>614752</v>
      </c>
      <c r="K8" s="45">
        <f>IF(U8=TRUE,"-",ROUND((H8-J8)/J8*100,2))</f>
        <v>1.83</v>
      </c>
      <c r="L8" s="40">
        <v>38.6</v>
      </c>
      <c r="M8" s="41">
        <v>270220</v>
      </c>
      <c r="N8" s="42">
        <v>294</v>
      </c>
      <c r="O8" s="41">
        <v>558727</v>
      </c>
      <c r="P8" s="43">
        <v>2.07</v>
      </c>
      <c r="Q8" s="44">
        <v>539870</v>
      </c>
      <c r="R8" s="45">
        <f>IF(W8=TRUE,"-",ROUND((O8-Q8)/Q8*100,2))</f>
        <v>3.49</v>
      </c>
      <c r="T8" s="36">
        <f>ROUND((H8-J8)/J8*100,2)</f>
        <v>1.83</v>
      </c>
      <c r="U8" s="36" t="b">
        <f>ISERROR(T8)</f>
        <v>0</v>
      </c>
      <c r="V8" s="36">
        <f>ROUND((O8-Q8)/Q8*100,2)</f>
        <v>3.49</v>
      </c>
      <c r="W8" s="36" t="b">
        <f>ISERROR(V8)</f>
        <v>0</v>
      </c>
    </row>
    <row r="9" spans="2:23" s="36" customFormat="1" ht="12">
      <c r="B9" s="46"/>
      <c r="C9" s="47"/>
      <c r="D9" s="48" t="s">
        <v>126</v>
      </c>
      <c r="E9" s="49">
        <v>38.7</v>
      </c>
      <c r="F9" s="50">
        <v>281812</v>
      </c>
      <c r="G9" s="51">
        <v>24</v>
      </c>
      <c r="H9" s="50">
        <v>693546</v>
      </c>
      <c r="I9" s="52">
        <v>2.46</v>
      </c>
      <c r="J9" s="53">
        <v>730124</v>
      </c>
      <c r="K9" s="54">
        <f>IF(U9=TRUE,"-",ROUND((H9-J9)/J9*100,2))</f>
        <v>-5.01</v>
      </c>
      <c r="L9" s="49">
        <v>38.7</v>
      </c>
      <c r="M9" s="50">
        <v>281812</v>
      </c>
      <c r="N9" s="51">
        <v>24</v>
      </c>
      <c r="O9" s="50">
        <v>677696</v>
      </c>
      <c r="P9" s="52">
        <v>2.4</v>
      </c>
      <c r="Q9" s="53">
        <v>701759</v>
      </c>
      <c r="R9" s="55">
        <f>IF(W9=TRUE,"-",ROUND((O9-Q9)/Q9*100,2))</f>
        <v>-3.43</v>
      </c>
      <c r="T9" s="36">
        <f aca="true" t="shared" si="0" ref="T9:T66">ROUND((H9-J9)/J9*100,2)</f>
        <v>-5.01</v>
      </c>
      <c r="U9" s="36" t="b">
        <f aca="true" t="shared" si="1" ref="U9:U66">ISERROR(T9)</f>
        <v>0</v>
      </c>
      <c r="V9" s="36">
        <f aca="true" t="shared" si="2" ref="V9:V66">ROUND((O9-Q9)/Q9*100,2)</f>
        <v>-3.43</v>
      </c>
      <c r="W9" s="36" t="b">
        <f aca="true" t="shared" si="3" ref="W9:W66">ISERROR(V9)</f>
        <v>0</v>
      </c>
    </row>
    <row r="10" spans="2:23" s="36" customFormat="1" ht="12">
      <c r="B10" s="46"/>
      <c r="C10" s="47"/>
      <c r="D10" s="48" t="s">
        <v>16</v>
      </c>
      <c r="E10" s="49">
        <v>40.5</v>
      </c>
      <c r="F10" s="50">
        <v>263276</v>
      </c>
      <c r="G10" s="51">
        <v>9</v>
      </c>
      <c r="H10" s="50">
        <v>574693</v>
      </c>
      <c r="I10" s="52">
        <v>2.18</v>
      </c>
      <c r="J10" s="53">
        <v>528433</v>
      </c>
      <c r="K10" s="54">
        <f aca="true" t="shared" si="4" ref="K10:K66">IF(U10=TRUE,"-",ROUND((H10-J10)/J10*100,2))</f>
        <v>8.75</v>
      </c>
      <c r="L10" s="49">
        <v>40.5</v>
      </c>
      <c r="M10" s="50">
        <v>263276</v>
      </c>
      <c r="N10" s="51">
        <v>9</v>
      </c>
      <c r="O10" s="50">
        <v>407468</v>
      </c>
      <c r="P10" s="52">
        <v>1.55</v>
      </c>
      <c r="Q10" s="53">
        <v>353341</v>
      </c>
      <c r="R10" s="55">
        <f aca="true" t="shared" si="5" ref="R10:R66">IF(W10=TRUE,"-",ROUND((O10-Q10)/Q10*100,2))</f>
        <v>15.32</v>
      </c>
      <c r="T10" s="36">
        <f t="shared" si="0"/>
        <v>8.75</v>
      </c>
      <c r="U10" s="36" t="b">
        <f t="shared" si="1"/>
        <v>0</v>
      </c>
      <c r="V10" s="36">
        <f t="shared" si="2"/>
        <v>15.32</v>
      </c>
      <c r="W10" s="36" t="b">
        <f t="shared" si="3"/>
        <v>0</v>
      </c>
    </row>
    <row r="11" spans="2:23" s="36" customFormat="1" ht="12">
      <c r="B11" s="46"/>
      <c r="C11" s="47"/>
      <c r="D11" s="48" t="s">
        <v>127</v>
      </c>
      <c r="E11" s="49">
        <v>36.8</v>
      </c>
      <c r="F11" s="50">
        <v>231989</v>
      </c>
      <c r="G11" s="51" t="s">
        <v>128</v>
      </c>
      <c r="H11" s="50">
        <v>337050</v>
      </c>
      <c r="I11" s="52">
        <v>1.45</v>
      </c>
      <c r="J11" s="53">
        <v>441394</v>
      </c>
      <c r="K11" s="54">
        <f t="shared" si="4"/>
        <v>-23.64</v>
      </c>
      <c r="L11" s="49">
        <v>36.8</v>
      </c>
      <c r="M11" s="50">
        <v>231989</v>
      </c>
      <c r="N11" s="51" t="s">
        <v>128</v>
      </c>
      <c r="O11" s="50">
        <v>302067</v>
      </c>
      <c r="P11" s="52">
        <v>1.3</v>
      </c>
      <c r="Q11" s="53">
        <v>324274</v>
      </c>
      <c r="R11" s="55">
        <f t="shared" si="5"/>
        <v>-6.85</v>
      </c>
      <c r="T11" s="36">
        <f t="shared" si="0"/>
        <v>-23.64</v>
      </c>
      <c r="U11" s="36" t="b">
        <f t="shared" si="1"/>
        <v>0</v>
      </c>
      <c r="V11" s="36">
        <f t="shared" si="2"/>
        <v>-6.85</v>
      </c>
      <c r="W11" s="36" t="b">
        <f t="shared" si="3"/>
        <v>0</v>
      </c>
    </row>
    <row r="12" spans="2:23" s="36" customFormat="1" ht="12">
      <c r="B12" s="46"/>
      <c r="C12" s="47"/>
      <c r="D12" s="48" t="s">
        <v>18</v>
      </c>
      <c r="E12" s="49">
        <v>38.8</v>
      </c>
      <c r="F12" s="50">
        <v>268781</v>
      </c>
      <c r="G12" s="51">
        <v>33</v>
      </c>
      <c r="H12" s="50">
        <v>646689</v>
      </c>
      <c r="I12" s="52">
        <v>2.41</v>
      </c>
      <c r="J12" s="53">
        <v>648914</v>
      </c>
      <c r="K12" s="54">
        <f t="shared" si="4"/>
        <v>-0.34</v>
      </c>
      <c r="L12" s="49">
        <v>38.8</v>
      </c>
      <c r="M12" s="50">
        <v>268781</v>
      </c>
      <c r="N12" s="51">
        <v>33</v>
      </c>
      <c r="O12" s="50">
        <v>591204</v>
      </c>
      <c r="P12" s="52">
        <v>2.2</v>
      </c>
      <c r="Q12" s="53">
        <v>582906</v>
      </c>
      <c r="R12" s="55">
        <f t="shared" si="5"/>
        <v>1.42</v>
      </c>
      <c r="T12" s="36">
        <f t="shared" si="0"/>
        <v>-0.34</v>
      </c>
      <c r="U12" s="36" t="b">
        <f t="shared" si="1"/>
        <v>0</v>
      </c>
      <c r="V12" s="36">
        <f t="shared" si="2"/>
        <v>1.42</v>
      </c>
      <c r="W12" s="36" t="b">
        <f t="shared" si="3"/>
        <v>0</v>
      </c>
    </row>
    <row r="13" spans="2:23" s="36" customFormat="1" ht="12">
      <c r="B13" s="46"/>
      <c r="C13" s="47"/>
      <c r="D13" s="48" t="s">
        <v>19</v>
      </c>
      <c r="E13" s="49">
        <v>40</v>
      </c>
      <c r="F13" s="50">
        <v>232901</v>
      </c>
      <c r="G13" s="51">
        <v>6</v>
      </c>
      <c r="H13" s="50">
        <v>345464</v>
      </c>
      <c r="I13" s="52">
        <v>1.48</v>
      </c>
      <c r="J13" s="53">
        <v>412416</v>
      </c>
      <c r="K13" s="54">
        <f t="shared" si="4"/>
        <v>-16.23</v>
      </c>
      <c r="L13" s="49">
        <v>40</v>
      </c>
      <c r="M13" s="50">
        <v>232901</v>
      </c>
      <c r="N13" s="51">
        <v>6</v>
      </c>
      <c r="O13" s="50">
        <v>314547</v>
      </c>
      <c r="P13" s="52">
        <v>1.35</v>
      </c>
      <c r="Q13" s="53">
        <v>364548</v>
      </c>
      <c r="R13" s="55">
        <f t="shared" si="5"/>
        <v>-13.72</v>
      </c>
      <c r="T13" s="36">
        <f t="shared" si="0"/>
        <v>-16.23</v>
      </c>
      <c r="U13" s="36" t="b">
        <f t="shared" si="1"/>
        <v>0</v>
      </c>
      <c r="V13" s="36">
        <f t="shared" si="2"/>
        <v>-13.72</v>
      </c>
      <c r="W13" s="36" t="b">
        <f t="shared" si="3"/>
        <v>0</v>
      </c>
    </row>
    <row r="14" spans="2:23" s="36" customFormat="1" ht="12">
      <c r="B14" s="46"/>
      <c r="C14" s="47"/>
      <c r="D14" s="48" t="s">
        <v>20</v>
      </c>
      <c r="E14" s="49">
        <v>37.5</v>
      </c>
      <c r="F14" s="50">
        <v>310706</v>
      </c>
      <c r="G14" s="51">
        <v>30</v>
      </c>
      <c r="H14" s="50">
        <v>737124</v>
      </c>
      <c r="I14" s="52">
        <v>2.37</v>
      </c>
      <c r="J14" s="53">
        <v>753903</v>
      </c>
      <c r="K14" s="54">
        <f t="shared" si="4"/>
        <v>-2.23</v>
      </c>
      <c r="L14" s="49">
        <v>37.5</v>
      </c>
      <c r="M14" s="50">
        <v>310706</v>
      </c>
      <c r="N14" s="51">
        <v>30</v>
      </c>
      <c r="O14" s="50">
        <v>684606</v>
      </c>
      <c r="P14" s="52">
        <v>2.2</v>
      </c>
      <c r="Q14" s="53">
        <v>692592</v>
      </c>
      <c r="R14" s="55">
        <f t="shared" si="5"/>
        <v>-1.15</v>
      </c>
      <c r="T14" s="36">
        <f t="shared" si="0"/>
        <v>-2.23</v>
      </c>
      <c r="U14" s="36" t="b">
        <f t="shared" si="1"/>
        <v>0</v>
      </c>
      <c r="V14" s="36">
        <f t="shared" si="2"/>
        <v>-1.15</v>
      </c>
      <c r="W14" s="36" t="b">
        <f t="shared" si="3"/>
        <v>0</v>
      </c>
    </row>
    <row r="15" spans="2:23" s="36" customFormat="1" ht="12">
      <c r="B15" s="56"/>
      <c r="C15" s="47"/>
      <c r="D15" s="48" t="s">
        <v>129</v>
      </c>
      <c r="E15" s="49" t="s">
        <v>21</v>
      </c>
      <c r="F15" s="50" t="s">
        <v>21</v>
      </c>
      <c r="G15" s="51" t="s">
        <v>21</v>
      </c>
      <c r="H15" s="50" t="s">
        <v>21</v>
      </c>
      <c r="I15" s="52" t="s">
        <v>21</v>
      </c>
      <c r="J15" s="53" t="s">
        <v>21</v>
      </c>
      <c r="K15" s="54" t="str">
        <f t="shared" si="4"/>
        <v>-</v>
      </c>
      <c r="L15" s="49" t="s">
        <v>21</v>
      </c>
      <c r="M15" s="50" t="s">
        <v>21</v>
      </c>
      <c r="N15" s="51" t="s">
        <v>21</v>
      </c>
      <c r="O15" s="50" t="s">
        <v>21</v>
      </c>
      <c r="P15" s="52" t="s">
        <v>21</v>
      </c>
      <c r="Q15" s="53" t="s">
        <v>21</v>
      </c>
      <c r="R15" s="55" t="str">
        <f t="shared" si="5"/>
        <v>-</v>
      </c>
      <c r="T15" s="36" t="e">
        <f t="shared" si="0"/>
        <v>#VALUE!</v>
      </c>
      <c r="U15" s="36" t="b">
        <f t="shared" si="1"/>
        <v>1</v>
      </c>
      <c r="V15" s="36" t="e">
        <f t="shared" si="2"/>
        <v>#VALUE!</v>
      </c>
      <c r="W15" s="36" t="b">
        <f t="shared" si="3"/>
        <v>1</v>
      </c>
    </row>
    <row r="16" spans="2:23" s="36" customFormat="1" ht="12">
      <c r="B16" s="56"/>
      <c r="C16" s="47"/>
      <c r="D16" s="48" t="s">
        <v>22</v>
      </c>
      <c r="E16" s="49">
        <v>36.7</v>
      </c>
      <c r="F16" s="50">
        <v>272511</v>
      </c>
      <c r="G16" s="51">
        <v>10</v>
      </c>
      <c r="H16" s="50">
        <v>622453</v>
      </c>
      <c r="I16" s="52">
        <v>2.28</v>
      </c>
      <c r="J16" s="53">
        <v>696424</v>
      </c>
      <c r="K16" s="54">
        <f t="shared" si="4"/>
        <v>-10.62</v>
      </c>
      <c r="L16" s="49">
        <v>35.9</v>
      </c>
      <c r="M16" s="50">
        <v>260941</v>
      </c>
      <c r="N16" s="51">
        <v>9</v>
      </c>
      <c r="O16" s="50">
        <v>573893</v>
      </c>
      <c r="P16" s="52">
        <v>2.2</v>
      </c>
      <c r="Q16" s="53">
        <v>610151</v>
      </c>
      <c r="R16" s="55">
        <f t="shared" si="5"/>
        <v>-5.94</v>
      </c>
      <c r="T16" s="36">
        <f t="shared" si="0"/>
        <v>-10.62</v>
      </c>
      <c r="U16" s="36" t="b">
        <f t="shared" si="1"/>
        <v>0</v>
      </c>
      <c r="V16" s="36">
        <f t="shared" si="2"/>
        <v>-5.94</v>
      </c>
      <c r="W16" s="36" t="b">
        <f t="shared" si="3"/>
        <v>0</v>
      </c>
    </row>
    <row r="17" spans="2:23" s="36" customFormat="1" ht="12">
      <c r="B17" s="56"/>
      <c r="C17" s="47"/>
      <c r="D17" s="48" t="s">
        <v>23</v>
      </c>
      <c r="E17" s="49">
        <v>37.8</v>
      </c>
      <c r="F17" s="50">
        <v>270937</v>
      </c>
      <c r="G17" s="51">
        <v>8</v>
      </c>
      <c r="H17" s="50">
        <v>578522</v>
      </c>
      <c r="I17" s="52">
        <v>2.14</v>
      </c>
      <c r="J17" s="53">
        <v>555651</v>
      </c>
      <c r="K17" s="54">
        <f t="shared" si="4"/>
        <v>4.12</v>
      </c>
      <c r="L17" s="49">
        <v>37.8</v>
      </c>
      <c r="M17" s="50">
        <v>270937</v>
      </c>
      <c r="N17" s="51">
        <v>8</v>
      </c>
      <c r="O17" s="50">
        <v>565799</v>
      </c>
      <c r="P17" s="52">
        <v>2.09</v>
      </c>
      <c r="Q17" s="53">
        <v>545507</v>
      </c>
      <c r="R17" s="55">
        <f t="shared" si="5"/>
        <v>3.72</v>
      </c>
      <c r="T17" s="36">
        <f t="shared" si="0"/>
        <v>4.12</v>
      </c>
      <c r="U17" s="36" t="b">
        <f t="shared" si="1"/>
        <v>0</v>
      </c>
      <c r="V17" s="36">
        <f t="shared" si="2"/>
        <v>3.72</v>
      </c>
      <c r="W17" s="36" t="b">
        <f t="shared" si="3"/>
        <v>0</v>
      </c>
    </row>
    <row r="18" spans="2:23" s="36" customFormat="1" ht="12">
      <c r="B18" s="56"/>
      <c r="C18" s="47"/>
      <c r="D18" s="48" t="s">
        <v>24</v>
      </c>
      <c r="E18" s="49">
        <v>42.7</v>
      </c>
      <c r="F18" s="50">
        <v>280662</v>
      </c>
      <c r="G18" s="51">
        <v>9</v>
      </c>
      <c r="H18" s="50">
        <v>561490</v>
      </c>
      <c r="I18" s="52">
        <v>2</v>
      </c>
      <c r="J18" s="53">
        <v>507506</v>
      </c>
      <c r="K18" s="54">
        <f t="shared" si="4"/>
        <v>10.64</v>
      </c>
      <c r="L18" s="49">
        <v>42.7</v>
      </c>
      <c r="M18" s="50">
        <v>280662</v>
      </c>
      <c r="N18" s="51">
        <v>9</v>
      </c>
      <c r="O18" s="50">
        <v>485541</v>
      </c>
      <c r="P18" s="52">
        <v>1.73</v>
      </c>
      <c r="Q18" s="53">
        <v>451494</v>
      </c>
      <c r="R18" s="55">
        <f t="shared" si="5"/>
        <v>7.54</v>
      </c>
      <c r="T18" s="36">
        <f t="shared" si="0"/>
        <v>10.64</v>
      </c>
      <c r="U18" s="36" t="b">
        <f t="shared" si="1"/>
        <v>0</v>
      </c>
      <c r="V18" s="36">
        <f t="shared" si="2"/>
        <v>7.54</v>
      </c>
      <c r="W18" s="36" t="b">
        <f t="shared" si="3"/>
        <v>0</v>
      </c>
    </row>
    <row r="19" spans="2:23" s="36" customFormat="1" ht="12">
      <c r="B19" s="56"/>
      <c r="C19" s="47"/>
      <c r="D19" s="48" t="s">
        <v>25</v>
      </c>
      <c r="E19" s="49">
        <v>39</v>
      </c>
      <c r="F19" s="50">
        <v>249043</v>
      </c>
      <c r="G19" s="51" t="s">
        <v>17</v>
      </c>
      <c r="H19" s="50">
        <v>500000</v>
      </c>
      <c r="I19" s="52">
        <v>2.01</v>
      </c>
      <c r="J19" s="53">
        <v>500000</v>
      </c>
      <c r="K19" s="54">
        <f t="shared" si="4"/>
        <v>0</v>
      </c>
      <c r="L19" s="49">
        <v>39</v>
      </c>
      <c r="M19" s="50">
        <v>249043</v>
      </c>
      <c r="N19" s="51" t="s">
        <v>17</v>
      </c>
      <c r="O19" s="50">
        <v>410000</v>
      </c>
      <c r="P19" s="52">
        <v>1.65</v>
      </c>
      <c r="Q19" s="53">
        <v>436529</v>
      </c>
      <c r="R19" s="55">
        <f t="shared" si="5"/>
        <v>-6.08</v>
      </c>
      <c r="T19" s="36">
        <f t="shared" si="0"/>
        <v>0</v>
      </c>
      <c r="U19" s="36" t="b">
        <f t="shared" si="1"/>
        <v>0</v>
      </c>
      <c r="V19" s="36">
        <f t="shared" si="2"/>
        <v>-6.08</v>
      </c>
      <c r="W19" s="36" t="b">
        <f t="shared" si="3"/>
        <v>0</v>
      </c>
    </row>
    <row r="20" spans="2:23" s="36" customFormat="1" ht="12">
      <c r="B20" s="56" t="s">
        <v>26</v>
      </c>
      <c r="C20" s="47"/>
      <c r="D20" s="48" t="s">
        <v>27</v>
      </c>
      <c r="E20" s="49">
        <v>37.9</v>
      </c>
      <c r="F20" s="50">
        <v>274545</v>
      </c>
      <c r="G20" s="51">
        <v>10</v>
      </c>
      <c r="H20" s="50">
        <v>665325</v>
      </c>
      <c r="I20" s="52">
        <v>2.42</v>
      </c>
      <c r="J20" s="53">
        <v>631950</v>
      </c>
      <c r="K20" s="54">
        <f t="shared" si="4"/>
        <v>5.28</v>
      </c>
      <c r="L20" s="49">
        <v>37.9</v>
      </c>
      <c r="M20" s="50">
        <v>274545</v>
      </c>
      <c r="N20" s="51">
        <v>10</v>
      </c>
      <c r="O20" s="50">
        <v>602212</v>
      </c>
      <c r="P20" s="52">
        <v>2.19</v>
      </c>
      <c r="Q20" s="53">
        <v>572805</v>
      </c>
      <c r="R20" s="55">
        <f t="shared" si="5"/>
        <v>5.13</v>
      </c>
      <c r="T20" s="36">
        <f t="shared" si="0"/>
        <v>5.28</v>
      </c>
      <c r="U20" s="36" t="b">
        <f t="shared" si="1"/>
        <v>0</v>
      </c>
      <c r="V20" s="36">
        <f t="shared" si="2"/>
        <v>5.13</v>
      </c>
      <c r="W20" s="36" t="b">
        <f t="shared" si="3"/>
        <v>0</v>
      </c>
    </row>
    <row r="21" spans="2:23" s="36" customFormat="1" ht="12">
      <c r="B21" s="56"/>
      <c r="C21" s="47"/>
      <c r="D21" s="48" t="s">
        <v>28</v>
      </c>
      <c r="E21" s="49">
        <v>37.9</v>
      </c>
      <c r="F21" s="50">
        <v>261416</v>
      </c>
      <c r="G21" s="51">
        <v>14</v>
      </c>
      <c r="H21" s="50">
        <v>599305</v>
      </c>
      <c r="I21" s="52">
        <v>2.29</v>
      </c>
      <c r="J21" s="53">
        <v>581916</v>
      </c>
      <c r="K21" s="54">
        <f t="shared" si="4"/>
        <v>2.99</v>
      </c>
      <c r="L21" s="49">
        <v>37.9</v>
      </c>
      <c r="M21" s="50">
        <v>262717</v>
      </c>
      <c r="N21" s="51">
        <v>13</v>
      </c>
      <c r="O21" s="50">
        <v>559331</v>
      </c>
      <c r="P21" s="52">
        <v>2.13</v>
      </c>
      <c r="Q21" s="53">
        <v>548097</v>
      </c>
      <c r="R21" s="55">
        <f t="shared" si="5"/>
        <v>2.05</v>
      </c>
      <c r="T21" s="36">
        <f t="shared" si="0"/>
        <v>2.99</v>
      </c>
      <c r="U21" s="36" t="b">
        <f t="shared" si="1"/>
        <v>0</v>
      </c>
      <c r="V21" s="36">
        <f t="shared" si="2"/>
        <v>2.05</v>
      </c>
      <c r="W21" s="36" t="b">
        <f t="shared" si="3"/>
        <v>0</v>
      </c>
    </row>
    <row r="22" spans="2:23" s="36" customFormat="1" ht="12">
      <c r="B22" s="56"/>
      <c r="C22" s="47"/>
      <c r="D22" s="48" t="s">
        <v>130</v>
      </c>
      <c r="E22" s="49">
        <v>40.3</v>
      </c>
      <c r="F22" s="50">
        <v>267857</v>
      </c>
      <c r="G22" s="51">
        <v>30</v>
      </c>
      <c r="H22" s="50">
        <v>618880</v>
      </c>
      <c r="I22" s="52">
        <v>2.31</v>
      </c>
      <c r="J22" s="53">
        <v>595187</v>
      </c>
      <c r="K22" s="54">
        <f t="shared" si="4"/>
        <v>3.98</v>
      </c>
      <c r="L22" s="49">
        <v>40.1</v>
      </c>
      <c r="M22" s="50">
        <v>267759</v>
      </c>
      <c r="N22" s="51">
        <v>28</v>
      </c>
      <c r="O22" s="50">
        <v>483702</v>
      </c>
      <c r="P22" s="52">
        <v>1.81</v>
      </c>
      <c r="Q22" s="53">
        <v>432767</v>
      </c>
      <c r="R22" s="55">
        <f t="shared" si="5"/>
        <v>11.77</v>
      </c>
      <c r="T22" s="36">
        <f t="shared" si="0"/>
        <v>3.98</v>
      </c>
      <c r="U22" s="36" t="b">
        <f t="shared" si="1"/>
        <v>0</v>
      </c>
      <c r="V22" s="36">
        <f t="shared" si="2"/>
        <v>11.77</v>
      </c>
      <c r="W22" s="36" t="b">
        <f t="shared" si="3"/>
        <v>0</v>
      </c>
    </row>
    <row r="23" spans="2:23" s="36" customFormat="1" ht="12">
      <c r="B23" s="56"/>
      <c r="C23" s="47"/>
      <c r="D23" s="48" t="s">
        <v>29</v>
      </c>
      <c r="E23" s="49">
        <v>38.7</v>
      </c>
      <c r="F23" s="50">
        <v>265914</v>
      </c>
      <c r="G23" s="51">
        <v>7</v>
      </c>
      <c r="H23" s="50">
        <v>629056</v>
      </c>
      <c r="I23" s="52">
        <v>2.37</v>
      </c>
      <c r="J23" s="53">
        <v>668191</v>
      </c>
      <c r="K23" s="54">
        <f t="shared" si="4"/>
        <v>-5.86</v>
      </c>
      <c r="L23" s="49">
        <v>38.7</v>
      </c>
      <c r="M23" s="50">
        <v>265914</v>
      </c>
      <c r="N23" s="51">
        <v>7</v>
      </c>
      <c r="O23" s="50">
        <v>514919</v>
      </c>
      <c r="P23" s="52">
        <v>1.94</v>
      </c>
      <c r="Q23" s="53">
        <v>539624</v>
      </c>
      <c r="R23" s="55">
        <f t="shared" si="5"/>
        <v>-4.58</v>
      </c>
      <c r="T23" s="36">
        <f t="shared" si="0"/>
        <v>-5.86</v>
      </c>
      <c r="U23" s="36" t="b">
        <f t="shared" si="1"/>
        <v>0</v>
      </c>
      <c r="V23" s="36">
        <f t="shared" si="2"/>
        <v>-4.58</v>
      </c>
      <c r="W23" s="36" t="b">
        <f t="shared" si="3"/>
        <v>0</v>
      </c>
    </row>
    <row r="24" spans="2:23" s="36" customFormat="1" ht="12">
      <c r="B24" s="56"/>
      <c r="C24" s="47"/>
      <c r="D24" s="48" t="s">
        <v>30</v>
      </c>
      <c r="E24" s="49">
        <v>39.5</v>
      </c>
      <c r="F24" s="50">
        <v>268514</v>
      </c>
      <c r="G24" s="51">
        <v>18</v>
      </c>
      <c r="H24" s="50">
        <v>614558</v>
      </c>
      <c r="I24" s="52">
        <v>2.29</v>
      </c>
      <c r="J24" s="53">
        <v>588733</v>
      </c>
      <c r="K24" s="54">
        <f t="shared" si="4"/>
        <v>4.39</v>
      </c>
      <c r="L24" s="49">
        <v>39.5</v>
      </c>
      <c r="M24" s="50">
        <v>268514</v>
      </c>
      <c r="N24" s="51">
        <v>18</v>
      </c>
      <c r="O24" s="50">
        <v>577234</v>
      </c>
      <c r="P24" s="52">
        <v>2.15</v>
      </c>
      <c r="Q24" s="53">
        <v>532310</v>
      </c>
      <c r="R24" s="55">
        <f t="shared" si="5"/>
        <v>8.44</v>
      </c>
      <c r="T24" s="36">
        <f t="shared" si="0"/>
        <v>4.39</v>
      </c>
      <c r="U24" s="36" t="b">
        <f t="shared" si="1"/>
        <v>0</v>
      </c>
      <c r="V24" s="36">
        <f t="shared" si="2"/>
        <v>8.44</v>
      </c>
      <c r="W24" s="36" t="b">
        <f t="shared" si="3"/>
        <v>0</v>
      </c>
    </row>
    <row r="25" spans="2:23" s="36" customFormat="1" ht="12">
      <c r="B25" s="56"/>
      <c r="C25" s="47"/>
      <c r="D25" s="48" t="s">
        <v>31</v>
      </c>
      <c r="E25" s="49">
        <v>39.8</v>
      </c>
      <c r="F25" s="50">
        <v>310079</v>
      </c>
      <c r="G25" s="51" t="s">
        <v>131</v>
      </c>
      <c r="H25" s="50">
        <v>730170</v>
      </c>
      <c r="I25" s="52">
        <v>2.35</v>
      </c>
      <c r="J25" s="53">
        <v>690667</v>
      </c>
      <c r="K25" s="54">
        <f t="shared" si="4"/>
        <v>5.72</v>
      </c>
      <c r="L25" s="49">
        <v>40.2</v>
      </c>
      <c r="M25" s="50">
        <v>335300</v>
      </c>
      <c r="N25" s="51" t="s">
        <v>131</v>
      </c>
      <c r="O25" s="50">
        <v>662235</v>
      </c>
      <c r="P25" s="52">
        <v>1.98</v>
      </c>
      <c r="Q25" s="53">
        <v>678393</v>
      </c>
      <c r="R25" s="55">
        <f t="shared" si="5"/>
        <v>-2.38</v>
      </c>
      <c r="T25" s="36">
        <f t="shared" si="0"/>
        <v>5.72</v>
      </c>
      <c r="U25" s="36" t="b">
        <f t="shared" si="1"/>
        <v>0</v>
      </c>
      <c r="V25" s="36">
        <f t="shared" si="2"/>
        <v>-2.38</v>
      </c>
      <c r="W25" s="36" t="b">
        <f t="shared" si="3"/>
        <v>0</v>
      </c>
    </row>
    <row r="26" spans="2:23" s="36" customFormat="1" ht="12">
      <c r="B26" s="56"/>
      <c r="C26" s="47"/>
      <c r="D26" s="48" t="s">
        <v>32</v>
      </c>
      <c r="E26" s="49">
        <v>37.7</v>
      </c>
      <c r="F26" s="50">
        <v>257586</v>
      </c>
      <c r="G26" s="51">
        <v>76</v>
      </c>
      <c r="H26" s="50">
        <v>609241</v>
      </c>
      <c r="I26" s="52">
        <v>2.37</v>
      </c>
      <c r="J26" s="53">
        <v>576911</v>
      </c>
      <c r="K26" s="54">
        <f t="shared" si="4"/>
        <v>5.6</v>
      </c>
      <c r="L26" s="49">
        <v>37.7</v>
      </c>
      <c r="M26" s="50">
        <v>257586</v>
      </c>
      <c r="N26" s="51">
        <v>76</v>
      </c>
      <c r="O26" s="50">
        <v>534818</v>
      </c>
      <c r="P26" s="52">
        <v>2.08</v>
      </c>
      <c r="Q26" s="53">
        <v>500972</v>
      </c>
      <c r="R26" s="55">
        <f t="shared" si="5"/>
        <v>6.76</v>
      </c>
      <c r="T26" s="36">
        <f t="shared" si="0"/>
        <v>5.6</v>
      </c>
      <c r="U26" s="36" t="b">
        <f t="shared" si="1"/>
        <v>0</v>
      </c>
      <c r="V26" s="36">
        <f t="shared" si="2"/>
        <v>6.76</v>
      </c>
      <c r="W26" s="36" t="b">
        <f t="shared" si="3"/>
        <v>0</v>
      </c>
    </row>
    <row r="27" spans="2:23" s="36" customFormat="1" ht="12">
      <c r="B27" s="56"/>
      <c r="C27" s="47"/>
      <c r="D27" s="48" t="s">
        <v>132</v>
      </c>
      <c r="E27" s="49">
        <v>40.7</v>
      </c>
      <c r="F27" s="50">
        <v>267086</v>
      </c>
      <c r="G27" s="51">
        <v>8</v>
      </c>
      <c r="H27" s="50">
        <v>604766</v>
      </c>
      <c r="I27" s="52">
        <v>2.26</v>
      </c>
      <c r="J27" s="53">
        <v>578987</v>
      </c>
      <c r="K27" s="54">
        <f t="shared" si="4"/>
        <v>4.45</v>
      </c>
      <c r="L27" s="49">
        <v>40.7</v>
      </c>
      <c r="M27" s="50">
        <v>267086</v>
      </c>
      <c r="N27" s="51">
        <v>8</v>
      </c>
      <c r="O27" s="50">
        <v>527340</v>
      </c>
      <c r="P27" s="52">
        <v>1.97</v>
      </c>
      <c r="Q27" s="53">
        <v>516433</v>
      </c>
      <c r="R27" s="55">
        <f t="shared" si="5"/>
        <v>2.11</v>
      </c>
      <c r="T27" s="36">
        <f t="shared" si="0"/>
        <v>4.45</v>
      </c>
      <c r="U27" s="36" t="b">
        <f t="shared" si="1"/>
        <v>0</v>
      </c>
      <c r="V27" s="36">
        <f t="shared" si="2"/>
        <v>2.11</v>
      </c>
      <c r="W27" s="36" t="b">
        <f t="shared" si="3"/>
        <v>0</v>
      </c>
    </row>
    <row r="28" spans="2:23" s="36" customFormat="1" ht="12">
      <c r="B28" s="56" t="s">
        <v>33</v>
      </c>
      <c r="C28" s="57" t="s">
        <v>34</v>
      </c>
      <c r="D28" s="58"/>
      <c r="E28" s="59" t="s">
        <v>21</v>
      </c>
      <c r="F28" s="60" t="s">
        <v>21</v>
      </c>
      <c r="G28" s="61" t="s">
        <v>21</v>
      </c>
      <c r="H28" s="60" t="s">
        <v>21</v>
      </c>
      <c r="I28" s="62" t="s">
        <v>21</v>
      </c>
      <c r="J28" s="63" t="s">
        <v>21</v>
      </c>
      <c r="K28" s="64" t="str">
        <f t="shared" si="4"/>
        <v>-</v>
      </c>
      <c r="L28" s="59" t="s">
        <v>21</v>
      </c>
      <c r="M28" s="60" t="s">
        <v>21</v>
      </c>
      <c r="N28" s="61" t="s">
        <v>21</v>
      </c>
      <c r="O28" s="60" t="s">
        <v>21</v>
      </c>
      <c r="P28" s="62" t="s">
        <v>21</v>
      </c>
      <c r="Q28" s="63" t="s">
        <v>21</v>
      </c>
      <c r="R28" s="64" t="str">
        <f t="shared" si="5"/>
        <v>-</v>
      </c>
      <c r="T28" s="36" t="e">
        <f t="shared" si="0"/>
        <v>#VALUE!</v>
      </c>
      <c r="U28" s="36" t="b">
        <f t="shared" si="1"/>
        <v>1</v>
      </c>
      <c r="V28" s="36" t="e">
        <f t="shared" si="2"/>
        <v>#VALUE!</v>
      </c>
      <c r="W28" s="36" t="b">
        <f t="shared" si="3"/>
        <v>1</v>
      </c>
    </row>
    <row r="29" spans="2:23" s="36" customFormat="1" ht="12">
      <c r="B29" s="56"/>
      <c r="C29" s="57" t="s">
        <v>35</v>
      </c>
      <c r="D29" s="58"/>
      <c r="E29" s="65">
        <v>42.8</v>
      </c>
      <c r="F29" s="66">
        <v>276474</v>
      </c>
      <c r="G29" s="67" t="s">
        <v>131</v>
      </c>
      <c r="H29" s="66">
        <v>545500</v>
      </c>
      <c r="I29" s="68">
        <v>1.97</v>
      </c>
      <c r="J29" s="69" t="s">
        <v>21</v>
      </c>
      <c r="K29" s="64" t="str">
        <f t="shared" si="4"/>
        <v>-</v>
      </c>
      <c r="L29" s="65">
        <v>42.8</v>
      </c>
      <c r="M29" s="66">
        <v>276474</v>
      </c>
      <c r="N29" s="67" t="s">
        <v>131</v>
      </c>
      <c r="O29" s="66">
        <v>545500</v>
      </c>
      <c r="P29" s="68">
        <v>1.97</v>
      </c>
      <c r="Q29" s="69" t="s">
        <v>21</v>
      </c>
      <c r="R29" s="64" t="str">
        <f t="shared" si="5"/>
        <v>-</v>
      </c>
      <c r="T29" s="36" t="e">
        <f t="shared" si="0"/>
        <v>#VALUE!</v>
      </c>
      <c r="U29" s="36" t="b">
        <f t="shared" si="1"/>
        <v>1</v>
      </c>
      <c r="V29" s="36" t="e">
        <f t="shared" si="2"/>
        <v>#VALUE!</v>
      </c>
      <c r="W29" s="36" t="b">
        <f t="shared" si="3"/>
        <v>1</v>
      </c>
    </row>
    <row r="30" spans="2:23" s="36" customFormat="1" ht="12">
      <c r="B30" s="56"/>
      <c r="C30" s="57" t="s">
        <v>36</v>
      </c>
      <c r="D30" s="58"/>
      <c r="E30" s="65">
        <v>35.9</v>
      </c>
      <c r="F30" s="66">
        <v>279049</v>
      </c>
      <c r="G30" s="67">
        <v>14</v>
      </c>
      <c r="H30" s="66">
        <v>615546</v>
      </c>
      <c r="I30" s="68">
        <v>2.21</v>
      </c>
      <c r="J30" s="69">
        <v>675551</v>
      </c>
      <c r="K30" s="64">
        <f t="shared" si="4"/>
        <v>-8.88</v>
      </c>
      <c r="L30" s="65">
        <v>35.9</v>
      </c>
      <c r="M30" s="66">
        <v>279049</v>
      </c>
      <c r="N30" s="67">
        <v>14</v>
      </c>
      <c r="O30" s="66">
        <v>563283</v>
      </c>
      <c r="P30" s="68">
        <v>2.02</v>
      </c>
      <c r="Q30" s="69">
        <v>595335</v>
      </c>
      <c r="R30" s="64">
        <f t="shared" si="5"/>
        <v>-5.38</v>
      </c>
      <c r="T30" s="36">
        <f t="shared" si="0"/>
        <v>-8.88</v>
      </c>
      <c r="U30" s="36" t="b">
        <f t="shared" si="1"/>
        <v>0</v>
      </c>
      <c r="V30" s="36">
        <f t="shared" si="2"/>
        <v>-5.38</v>
      </c>
      <c r="W30" s="36" t="b">
        <f t="shared" si="3"/>
        <v>0</v>
      </c>
    </row>
    <row r="31" spans="2:23" s="36" customFormat="1" ht="12">
      <c r="B31" s="56"/>
      <c r="C31" s="57" t="s">
        <v>37</v>
      </c>
      <c r="D31" s="58"/>
      <c r="E31" s="65">
        <v>37.2</v>
      </c>
      <c r="F31" s="66">
        <v>306450</v>
      </c>
      <c r="G31" s="67">
        <v>6</v>
      </c>
      <c r="H31" s="66">
        <v>766377</v>
      </c>
      <c r="I31" s="68">
        <v>2.5</v>
      </c>
      <c r="J31" s="69">
        <v>819395</v>
      </c>
      <c r="K31" s="64">
        <f t="shared" si="4"/>
        <v>-6.47</v>
      </c>
      <c r="L31" s="65">
        <v>37.2</v>
      </c>
      <c r="M31" s="66">
        <v>306450</v>
      </c>
      <c r="N31" s="67">
        <v>6</v>
      </c>
      <c r="O31" s="66">
        <v>631959</v>
      </c>
      <c r="P31" s="68">
        <v>2.06</v>
      </c>
      <c r="Q31" s="69">
        <v>713150</v>
      </c>
      <c r="R31" s="64">
        <f t="shared" si="5"/>
        <v>-11.38</v>
      </c>
      <c r="T31" s="36">
        <f t="shared" si="0"/>
        <v>-6.47</v>
      </c>
      <c r="U31" s="36" t="b">
        <f t="shared" si="1"/>
        <v>0</v>
      </c>
      <c r="V31" s="36">
        <f t="shared" si="2"/>
        <v>-11.38</v>
      </c>
      <c r="W31" s="36" t="b">
        <f t="shared" si="3"/>
        <v>0</v>
      </c>
    </row>
    <row r="32" spans="2:23" s="36" customFormat="1" ht="12">
      <c r="B32" s="56"/>
      <c r="C32" s="57" t="s">
        <v>38</v>
      </c>
      <c r="D32" s="58"/>
      <c r="E32" s="65">
        <v>36</v>
      </c>
      <c r="F32" s="66">
        <v>355441</v>
      </c>
      <c r="G32" s="67" t="s">
        <v>131</v>
      </c>
      <c r="H32" s="66">
        <v>739742</v>
      </c>
      <c r="I32" s="68">
        <v>2.08</v>
      </c>
      <c r="J32" s="69">
        <v>733635</v>
      </c>
      <c r="K32" s="64">
        <f t="shared" si="4"/>
        <v>0.83</v>
      </c>
      <c r="L32" s="65">
        <v>36</v>
      </c>
      <c r="M32" s="66">
        <v>355441</v>
      </c>
      <c r="N32" s="67" t="s">
        <v>131</v>
      </c>
      <c r="O32" s="66">
        <v>564749</v>
      </c>
      <c r="P32" s="68">
        <v>1.59</v>
      </c>
      <c r="Q32" s="69">
        <v>641285</v>
      </c>
      <c r="R32" s="64">
        <f t="shared" si="5"/>
        <v>-11.93</v>
      </c>
      <c r="T32" s="36">
        <f t="shared" si="0"/>
        <v>0.83</v>
      </c>
      <c r="U32" s="36" t="b">
        <f t="shared" si="1"/>
        <v>0</v>
      </c>
      <c r="V32" s="36">
        <f t="shared" si="2"/>
        <v>-11.93</v>
      </c>
      <c r="W32" s="36" t="b">
        <f t="shared" si="3"/>
        <v>0</v>
      </c>
    </row>
    <row r="33" spans="2:23" s="36" customFormat="1" ht="12">
      <c r="B33" s="56"/>
      <c r="C33" s="70" t="s">
        <v>39</v>
      </c>
      <c r="D33" s="71"/>
      <c r="E33" s="59">
        <v>40.2</v>
      </c>
      <c r="F33" s="60">
        <v>239556</v>
      </c>
      <c r="G33" s="61">
        <v>44</v>
      </c>
      <c r="H33" s="60">
        <v>504964</v>
      </c>
      <c r="I33" s="62">
        <v>2.11</v>
      </c>
      <c r="J33" s="63">
        <v>548811</v>
      </c>
      <c r="K33" s="54">
        <f t="shared" si="4"/>
        <v>-7.99</v>
      </c>
      <c r="L33" s="59">
        <v>40.2</v>
      </c>
      <c r="M33" s="60">
        <v>239556</v>
      </c>
      <c r="N33" s="61">
        <v>44</v>
      </c>
      <c r="O33" s="60">
        <v>372890</v>
      </c>
      <c r="P33" s="62">
        <v>1.56</v>
      </c>
      <c r="Q33" s="63">
        <v>394067</v>
      </c>
      <c r="R33" s="55">
        <f t="shared" si="5"/>
        <v>-5.37</v>
      </c>
      <c r="T33" s="36">
        <f t="shared" si="0"/>
        <v>-7.99</v>
      </c>
      <c r="U33" s="36" t="b">
        <f t="shared" si="1"/>
        <v>0</v>
      </c>
      <c r="V33" s="36">
        <f t="shared" si="2"/>
        <v>-5.37</v>
      </c>
      <c r="W33" s="36" t="b">
        <f t="shared" si="3"/>
        <v>0</v>
      </c>
    </row>
    <row r="34" spans="2:23" s="36" customFormat="1" ht="12">
      <c r="B34" s="56"/>
      <c r="C34" s="47"/>
      <c r="D34" s="72" t="s">
        <v>133</v>
      </c>
      <c r="E34" s="49">
        <v>38.2</v>
      </c>
      <c r="F34" s="50">
        <v>215470</v>
      </c>
      <c r="G34" s="51">
        <v>6</v>
      </c>
      <c r="H34" s="50">
        <v>480774</v>
      </c>
      <c r="I34" s="52">
        <v>2.23</v>
      </c>
      <c r="J34" s="53">
        <v>338069</v>
      </c>
      <c r="K34" s="54">
        <f t="shared" si="4"/>
        <v>42.21</v>
      </c>
      <c r="L34" s="49">
        <v>38.2</v>
      </c>
      <c r="M34" s="50">
        <v>215470</v>
      </c>
      <c r="N34" s="51">
        <v>6</v>
      </c>
      <c r="O34" s="50">
        <v>209407</v>
      </c>
      <c r="P34" s="52">
        <v>0.97</v>
      </c>
      <c r="Q34" s="53">
        <v>259184</v>
      </c>
      <c r="R34" s="55">
        <f t="shared" si="5"/>
        <v>-19.21</v>
      </c>
      <c r="T34" s="36">
        <f t="shared" si="0"/>
        <v>42.21</v>
      </c>
      <c r="U34" s="36" t="b">
        <f t="shared" si="1"/>
        <v>0</v>
      </c>
      <c r="V34" s="36">
        <f t="shared" si="2"/>
        <v>-19.21</v>
      </c>
      <c r="W34" s="36" t="b">
        <f t="shared" si="3"/>
        <v>0</v>
      </c>
    </row>
    <row r="35" spans="2:23" s="36" customFormat="1" ht="12">
      <c r="B35" s="56"/>
      <c r="C35" s="47"/>
      <c r="D35" s="72" t="s">
        <v>40</v>
      </c>
      <c r="E35" s="49">
        <v>45.4</v>
      </c>
      <c r="F35" s="50">
        <v>225419</v>
      </c>
      <c r="G35" s="51">
        <v>5</v>
      </c>
      <c r="H35" s="50">
        <v>362516</v>
      </c>
      <c r="I35" s="52">
        <v>1.61</v>
      </c>
      <c r="J35" s="53">
        <v>476350</v>
      </c>
      <c r="K35" s="54">
        <f t="shared" si="4"/>
        <v>-23.9</v>
      </c>
      <c r="L35" s="49">
        <v>45.4</v>
      </c>
      <c r="M35" s="50">
        <v>225419</v>
      </c>
      <c r="N35" s="51">
        <v>5</v>
      </c>
      <c r="O35" s="50">
        <v>283144</v>
      </c>
      <c r="P35" s="52">
        <v>1.26</v>
      </c>
      <c r="Q35" s="53">
        <v>390771</v>
      </c>
      <c r="R35" s="55">
        <f t="shared" si="5"/>
        <v>-27.54</v>
      </c>
      <c r="T35" s="36">
        <f t="shared" si="0"/>
        <v>-23.9</v>
      </c>
      <c r="U35" s="36" t="b">
        <f t="shared" si="1"/>
        <v>0</v>
      </c>
      <c r="V35" s="36">
        <f t="shared" si="2"/>
        <v>-27.54</v>
      </c>
      <c r="W35" s="36" t="b">
        <f t="shared" si="3"/>
        <v>0</v>
      </c>
    </row>
    <row r="36" spans="2:23" s="36" customFormat="1" ht="12">
      <c r="B36" s="56" t="s">
        <v>41</v>
      </c>
      <c r="C36" s="47"/>
      <c r="D36" s="72" t="s">
        <v>42</v>
      </c>
      <c r="E36" s="49">
        <v>40.9</v>
      </c>
      <c r="F36" s="50">
        <v>248969</v>
      </c>
      <c r="G36" s="51">
        <v>24</v>
      </c>
      <c r="H36" s="50">
        <v>519046</v>
      </c>
      <c r="I36" s="52">
        <v>2.08</v>
      </c>
      <c r="J36" s="53">
        <v>597102</v>
      </c>
      <c r="K36" s="54">
        <f t="shared" si="4"/>
        <v>-13.07</v>
      </c>
      <c r="L36" s="49">
        <v>40.9</v>
      </c>
      <c r="M36" s="50">
        <v>248969</v>
      </c>
      <c r="N36" s="51">
        <v>24</v>
      </c>
      <c r="O36" s="50">
        <v>377688</v>
      </c>
      <c r="P36" s="52">
        <v>1.52</v>
      </c>
      <c r="Q36" s="53">
        <v>389251</v>
      </c>
      <c r="R36" s="55">
        <f t="shared" si="5"/>
        <v>-2.97</v>
      </c>
      <c r="T36" s="36">
        <f t="shared" si="0"/>
        <v>-13.07</v>
      </c>
      <c r="U36" s="36" t="b">
        <f t="shared" si="1"/>
        <v>0</v>
      </c>
      <c r="V36" s="36">
        <f t="shared" si="2"/>
        <v>-2.97</v>
      </c>
      <c r="W36" s="36" t="b">
        <f t="shared" si="3"/>
        <v>0</v>
      </c>
    </row>
    <row r="37" spans="2:23" s="36" customFormat="1" ht="12">
      <c r="B37" s="56"/>
      <c r="C37" s="47"/>
      <c r="D37" s="72" t="s">
        <v>43</v>
      </c>
      <c r="E37" s="49">
        <v>34.7</v>
      </c>
      <c r="F37" s="50">
        <v>224782</v>
      </c>
      <c r="G37" s="51" t="s">
        <v>131</v>
      </c>
      <c r="H37" s="50">
        <v>528087</v>
      </c>
      <c r="I37" s="52">
        <v>2.35</v>
      </c>
      <c r="J37" s="53">
        <v>542680</v>
      </c>
      <c r="K37" s="54">
        <f t="shared" si="4"/>
        <v>-2.69</v>
      </c>
      <c r="L37" s="49">
        <v>34.7</v>
      </c>
      <c r="M37" s="50">
        <v>224782</v>
      </c>
      <c r="N37" s="51" t="s">
        <v>44</v>
      </c>
      <c r="O37" s="50">
        <v>510363</v>
      </c>
      <c r="P37" s="52">
        <v>2.27</v>
      </c>
      <c r="Q37" s="53">
        <v>496544</v>
      </c>
      <c r="R37" s="55">
        <f t="shared" si="5"/>
        <v>2.78</v>
      </c>
      <c r="T37" s="36">
        <f t="shared" si="0"/>
        <v>-2.69</v>
      </c>
      <c r="U37" s="36" t="b">
        <f t="shared" si="1"/>
        <v>0</v>
      </c>
      <c r="V37" s="36">
        <f t="shared" si="2"/>
        <v>2.78</v>
      </c>
      <c r="W37" s="36" t="b">
        <f t="shared" si="3"/>
        <v>0</v>
      </c>
    </row>
    <row r="38" spans="2:23" s="36" customFormat="1" ht="12">
      <c r="B38" s="56"/>
      <c r="C38" s="47"/>
      <c r="D38" s="72" t="s">
        <v>45</v>
      </c>
      <c r="E38" s="49" t="s">
        <v>21</v>
      </c>
      <c r="F38" s="50" t="s">
        <v>21</v>
      </c>
      <c r="G38" s="51" t="s">
        <v>21</v>
      </c>
      <c r="H38" s="50" t="s">
        <v>21</v>
      </c>
      <c r="I38" s="52" t="s">
        <v>21</v>
      </c>
      <c r="J38" s="53" t="s">
        <v>21</v>
      </c>
      <c r="K38" s="54" t="str">
        <f t="shared" si="4"/>
        <v>-</v>
      </c>
      <c r="L38" s="49" t="s">
        <v>21</v>
      </c>
      <c r="M38" s="50" t="s">
        <v>21</v>
      </c>
      <c r="N38" s="51" t="s">
        <v>21</v>
      </c>
      <c r="O38" s="50" t="s">
        <v>21</v>
      </c>
      <c r="P38" s="52" t="s">
        <v>21</v>
      </c>
      <c r="Q38" s="53" t="s">
        <v>21</v>
      </c>
      <c r="R38" s="55" t="str">
        <f t="shared" si="5"/>
        <v>-</v>
      </c>
      <c r="T38" s="36" t="e">
        <f t="shared" si="0"/>
        <v>#VALUE!</v>
      </c>
      <c r="U38" s="36" t="b">
        <f t="shared" si="1"/>
        <v>1</v>
      </c>
      <c r="V38" s="36" t="e">
        <f t="shared" si="2"/>
        <v>#VALUE!</v>
      </c>
      <c r="W38" s="36" t="b">
        <f t="shared" si="3"/>
        <v>1</v>
      </c>
    </row>
    <row r="39" spans="2:23" s="36" customFormat="1" ht="12">
      <c r="B39" s="56"/>
      <c r="C39" s="47"/>
      <c r="D39" s="72" t="s">
        <v>46</v>
      </c>
      <c r="E39" s="49">
        <v>39.5</v>
      </c>
      <c r="F39" s="50">
        <v>249120</v>
      </c>
      <c r="G39" s="51" t="s">
        <v>17</v>
      </c>
      <c r="H39" s="50">
        <v>545000</v>
      </c>
      <c r="I39" s="52">
        <v>2.19</v>
      </c>
      <c r="J39" s="53">
        <v>599000</v>
      </c>
      <c r="K39" s="54">
        <f t="shared" si="4"/>
        <v>-9.02</v>
      </c>
      <c r="L39" s="49">
        <v>39.5</v>
      </c>
      <c r="M39" s="50">
        <v>249120</v>
      </c>
      <c r="N39" s="51" t="s">
        <v>44</v>
      </c>
      <c r="O39" s="50">
        <v>495000</v>
      </c>
      <c r="P39" s="52">
        <v>1.99</v>
      </c>
      <c r="Q39" s="53">
        <v>453500</v>
      </c>
      <c r="R39" s="55">
        <f t="shared" si="5"/>
        <v>9.15</v>
      </c>
      <c r="T39" s="36">
        <f t="shared" si="0"/>
        <v>-9.02</v>
      </c>
      <c r="U39" s="36" t="b">
        <f t="shared" si="1"/>
        <v>0</v>
      </c>
      <c r="V39" s="36">
        <f t="shared" si="2"/>
        <v>9.15</v>
      </c>
      <c r="W39" s="36" t="b">
        <f t="shared" si="3"/>
        <v>0</v>
      </c>
    </row>
    <row r="40" spans="2:23" s="36" customFormat="1" ht="12">
      <c r="B40" s="56"/>
      <c r="C40" s="47"/>
      <c r="D40" s="48" t="s">
        <v>47</v>
      </c>
      <c r="E40" s="49">
        <v>36.7</v>
      </c>
      <c r="F40" s="50">
        <v>239497</v>
      </c>
      <c r="G40" s="51">
        <v>5</v>
      </c>
      <c r="H40" s="50">
        <v>583584</v>
      </c>
      <c r="I40" s="52">
        <v>2.44</v>
      </c>
      <c r="J40" s="53">
        <v>585000</v>
      </c>
      <c r="K40" s="54">
        <f t="shared" si="4"/>
        <v>-0.24</v>
      </c>
      <c r="L40" s="49">
        <v>36.7</v>
      </c>
      <c r="M40" s="50">
        <v>239497</v>
      </c>
      <c r="N40" s="51">
        <v>5</v>
      </c>
      <c r="O40" s="50">
        <v>531949</v>
      </c>
      <c r="P40" s="52">
        <v>2.22</v>
      </c>
      <c r="Q40" s="53">
        <v>511500</v>
      </c>
      <c r="R40" s="55">
        <f t="shared" si="5"/>
        <v>4</v>
      </c>
      <c r="T40" s="36">
        <f t="shared" si="0"/>
        <v>-0.24</v>
      </c>
      <c r="U40" s="36" t="b">
        <f t="shared" si="1"/>
        <v>0</v>
      </c>
      <c r="V40" s="36">
        <f t="shared" si="2"/>
        <v>4</v>
      </c>
      <c r="W40" s="36" t="b">
        <f t="shared" si="3"/>
        <v>0</v>
      </c>
    </row>
    <row r="41" spans="2:23" s="36" customFormat="1" ht="12">
      <c r="B41" s="56"/>
      <c r="C41" s="47"/>
      <c r="D41" s="48" t="s">
        <v>48</v>
      </c>
      <c r="E41" s="49" t="s">
        <v>21</v>
      </c>
      <c r="F41" s="50" t="s">
        <v>21</v>
      </c>
      <c r="G41" s="51" t="s">
        <v>21</v>
      </c>
      <c r="H41" s="50" t="s">
        <v>21</v>
      </c>
      <c r="I41" s="52" t="s">
        <v>21</v>
      </c>
      <c r="J41" s="53" t="s">
        <v>21</v>
      </c>
      <c r="K41" s="54" t="str">
        <f t="shared" si="4"/>
        <v>-</v>
      </c>
      <c r="L41" s="49" t="s">
        <v>21</v>
      </c>
      <c r="M41" s="50" t="s">
        <v>21</v>
      </c>
      <c r="N41" s="51" t="s">
        <v>21</v>
      </c>
      <c r="O41" s="50" t="s">
        <v>21</v>
      </c>
      <c r="P41" s="52" t="s">
        <v>21</v>
      </c>
      <c r="Q41" s="53" t="s">
        <v>21</v>
      </c>
      <c r="R41" s="55" t="str">
        <f t="shared" si="5"/>
        <v>-</v>
      </c>
      <c r="T41" s="36" t="e">
        <f t="shared" si="0"/>
        <v>#VALUE!</v>
      </c>
      <c r="U41" s="36" t="b">
        <f t="shared" si="1"/>
        <v>1</v>
      </c>
      <c r="V41" s="36" t="e">
        <f t="shared" si="2"/>
        <v>#VALUE!</v>
      </c>
      <c r="W41" s="36" t="b">
        <f t="shared" si="3"/>
        <v>1</v>
      </c>
    </row>
    <row r="42" spans="2:23" s="36" customFormat="1" ht="12">
      <c r="B42" s="56"/>
      <c r="C42" s="57" t="s">
        <v>49</v>
      </c>
      <c r="D42" s="73"/>
      <c r="E42" s="65">
        <v>36.3</v>
      </c>
      <c r="F42" s="66">
        <v>252661</v>
      </c>
      <c r="G42" s="67">
        <v>37</v>
      </c>
      <c r="H42" s="66">
        <v>504260</v>
      </c>
      <c r="I42" s="68">
        <v>2</v>
      </c>
      <c r="J42" s="69">
        <v>489237</v>
      </c>
      <c r="K42" s="64">
        <f t="shared" si="4"/>
        <v>3.07</v>
      </c>
      <c r="L42" s="65">
        <v>36.2</v>
      </c>
      <c r="M42" s="66">
        <v>252712</v>
      </c>
      <c r="N42" s="67">
        <v>36</v>
      </c>
      <c r="O42" s="66">
        <v>450424</v>
      </c>
      <c r="P42" s="68">
        <v>1.78</v>
      </c>
      <c r="Q42" s="69">
        <v>430406</v>
      </c>
      <c r="R42" s="64">
        <f t="shared" si="5"/>
        <v>4.65</v>
      </c>
      <c r="T42" s="36">
        <f t="shared" si="0"/>
        <v>3.07</v>
      </c>
      <c r="U42" s="36" t="b">
        <f t="shared" si="1"/>
        <v>0</v>
      </c>
      <c r="V42" s="36">
        <f t="shared" si="2"/>
        <v>4.65</v>
      </c>
      <c r="W42" s="36" t="b">
        <f t="shared" si="3"/>
        <v>0</v>
      </c>
    </row>
    <row r="43" spans="2:23" s="36" customFormat="1" ht="12">
      <c r="B43" s="56"/>
      <c r="C43" s="57" t="s">
        <v>50</v>
      </c>
      <c r="D43" s="73"/>
      <c r="E43" s="65">
        <v>37.6</v>
      </c>
      <c r="F43" s="66">
        <v>295763</v>
      </c>
      <c r="G43" s="67">
        <v>10</v>
      </c>
      <c r="H43" s="66">
        <v>876115</v>
      </c>
      <c r="I43" s="68">
        <v>2.96</v>
      </c>
      <c r="J43" s="69">
        <v>934760</v>
      </c>
      <c r="K43" s="64">
        <f t="shared" si="4"/>
        <v>-6.27</v>
      </c>
      <c r="L43" s="65">
        <v>37.6</v>
      </c>
      <c r="M43" s="66">
        <v>295763</v>
      </c>
      <c r="N43" s="67">
        <v>10</v>
      </c>
      <c r="O43" s="66">
        <v>831558</v>
      </c>
      <c r="P43" s="68">
        <v>2.81</v>
      </c>
      <c r="Q43" s="69">
        <v>893603</v>
      </c>
      <c r="R43" s="64">
        <f t="shared" si="5"/>
        <v>-6.94</v>
      </c>
      <c r="T43" s="36">
        <f t="shared" si="0"/>
        <v>-6.27</v>
      </c>
      <c r="U43" s="36" t="b">
        <f t="shared" si="1"/>
        <v>0</v>
      </c>
      <c r="V43" s="36">
        <f t="shared" si="2"/>
        <v>-6.94</v>
      </c>
      <c r="W43" s="36" t="b">
        <f t="shared" si="3"/>
        <v>0</v>
      </c>
    </row>
    <row r="44" spans="2:23" s="36" customFormat="1" ht="12">
      <c r="B44" s="56"/>
      <c r="C44" s="57" t="s">
        <v>51</v>
      </c>
      <c r="D44" s="73"/>
      <c r="E44" s="65">
        <v>28.4</v>
      </c>
      <c r="F44" s="66">
        <v>225943</v>
      </c>
      <c r="G44" s="67" t="s">
        <v>134</v>
      </c>
      <c r="H44" s="66">
        <v>587452</v>
      </c>
      <c r="I44" s="68">
        <v>2.6</v>
      </c>
      <c r="J44" s="69">
        <v>456369</v>
      </c>
      <c r="K44" s="64">
        <f t="shared" si="4"/>
        <v>28.72</v>
      </c>
      <c r="L44" s="65">
        <v>28.4</v>
      </c>
      <c r="M44" s="66">
        <v>225943</v>
      </c>
      <c r="N44" s="67" t="s">
        <v>134</v>
      </c>
      <c r="O44" s="66">
        <v>542263</v>
      </c>
      <c r="P44" s="68">
        <v>2.4</v>
      </c>
      <c r="Q44" s="69">
        <v>409099</v>
      </c>
      <c r="R44" s="64">
        <f t="shared" si="5"/>
        <v>32.55</v>
      </c>
      <c r="T44" s="36">
        <f t="shared" si="0"/>
        <v>28.72</v>
      </c>
      <c r="U44" s="36" t="b">
        <f t="shared" si="1"/>
        <v>0</v>
      </c>
      <c r="V44" s="36">
        <f t="shared" si="2"/>
        <v>32.55</v>
      </c>
      <c r="W44" s="36" t="b">
        <f t="shared" si="3"/>
        <v>0</v>
      </c>
    </row>
    <row r="45" spans="2:23" s="36" customFormat="1" ht="12">
      <c r="B45" s="56"/>
      <c r="C45" s="57" t="s">
        <v>52</v>
      </c>
      <c r="D45" s="73"/>
      <c r="E45" s="65" t="s">
        <v>21</v>
      </c>
      <c r="F45" s="66" t="s">
        <v>21</v>
      </c>
      <c r="G45" s="67" t="s">
        <v>21</v>
      </c>
      <c r="H45" s="66" t="s">
        <v>21</v>
      </c>
      <c r="I45" s="68" t="s">
        <v>21</v>
      </c>
      <c r="J45" s="69" t="s">
        <v>21</v>
      </c>
      <c r="K45" s="64" t="str">
        <f t="shared" si="4"/>
        <v>-</v>
      </c>
      <c r="L45" s="65" t="s">
        <v>21</v>
      </c>
      <c r="M45" s="66" t="s">
        <v>21</v>
      </c>
      <c r="N45" s="67" t="s">
        <v>21</v>
      </c>
      <c r="O45" s="66" t="s">
        <v>21</v>
      </c>
      <c r="P45" s="68" t="s">
        <v>21</v>
      </c>
      <c r="Q45" s="69" t="s">
        <v>21</v>
      </c>
      <c r="R45" s="64" t="str">
        <f t="shared" si="5"/>
        <v>-</v>
      </c>
      <c r="T45" s="36" t="e">
        <f t="shared" si="0"/>
        <v>#VALUE!</v>
      </c>
      <c r="U45" s="36" t="b">
        <f t="shared" si="1"/>
        <v>1</v>
      </c>
      <c r="V45" s="36" t="e">
        <f t="shared" si="2"/>
        <v>#VALUE!</v>
      </c>
      <c r="W45" s="36" t="b">
        <f t="shared" si="3"/>
        <v>1</v>
      </c>
    </row>
    <row r="46" spans="2:23" s="36" customFormat="1" ht="12">
      <c r="B46" s="56"/>
      <c r="C46" s="57" t="s">
        <v>53</v>
      </c>
      <c r="D46" s="73"/>
      <c r="E46" s="65">
        <v>35.5</v>
      </c>
      <c r="F46" s="66">
        <v>226508</v>
      </c>
      <c r="G46" s="67">
        <v>4</v>
      </c>
      <c r="H46" s="66">
        <v>336005</v>
      </c>
      <c r="I46" s="68">
        <v>1.48</v>
      </c>
      <c r="J46" s="69">
        <v>367412</v>
      </c>
      <c r="K46" s="64">
        <f t="shared" si="4"/>
        <v>-8.55</v>
      </c>
      <c r="L46" s="65">
        <v>35.5</v>
      </c>
      <c r="M46" s="66">
        <v>226508</v>
      </c>
      <c r="N46" s="67">
        <v>4</v>
      </c>
      <c r="O46" s="66">
        <v>327666</v>
      </c>
      <c r="P46" s="68">
        <v>1.45</v>
      </c>
      <c r="Q46" s="69">
        <v>355044</v>
      </c>
      <c r="R46" s="64">
        <f t="shared" si="5"/>
        <v>-7.71</v>
      </c>
      <c r="T46" s="36">
        <f t="shared" si="0"/>
        <v>-8.55</v>
      </c>
      <c r="U46" s="36" t="b">
        <f t="shared" si="1"/>
        <v>0</v>
      </c>
      <c r="V46" s="36">
        <f t="shared" si="2"/>
        <v>-7.71</v>
      </c>
      <c r="W46" s="36" t="b">
        <f t="shared" si="3"/>
        <v>0</v>
      </c>
    </row>
    <row r="47" spans="2:23" s="36" customFormat="1" ht="12">
      <c r="B47" s="56"/>
      <c r="C47" s="57" t="s">
        <v>54</v>
      </c>
      <c r="D47" s="73"/>
      <c r="E47" s="65">
        <v>39.2</v>
      </c>
      <c r="F47" s="66">
        <v>265075</v>
      </c>
      <c r="G47" s="67">
        <v>10</v>
      </c>
      <c r="H47" s="66">
        <v>528471</v>
      </c>
      <c r="I47" s="68">
        <v>1.99</v>
      </c>
      <c r="J47" s="69">
        <v>537981</v>
      </c>
      <c r="K47" s="64">
        <f t="shared" si="4"/>
        <v>-1.77</v>
      </c>
      <c r="L47" s="65">
        <v>39.2</v>
      </c>
      <c r="M47" s="66">
        <v>265075</v>
      </c>
      <c r="N47" s="67">
        <v>10</v>
      </c>
      <c r="O47" s="66">
        <v>441385</v>
      </c>
      <c r="P47" s="68">
        <v>1.67</v>
      </c>
      <c r="Q47" s="69">
        <v>465429</v>
      </c>
      <c r="R47" s="64">
        <f t="shared" si="5"/>
        <v>-5.17</v>
      </c>
      <c r="T47" s="36">
        <f t="shared" si="0"/>
        <v>-1.77</v>
      </c>
      <c r="U47" s="36" t="b">
        <f t="shared" si="1"/>
        <v>0</v>
      </c>
      <c r="V47" s="36">
        <f t="shared" si="2"/>
        <v>-5.17</v>
      </c>
      <c r="W47" s="36" t="b">
        <f t="shared" si="3"/>
        <v>0</v>
      </c>
    </row>
    <row r="48" spans="2:23" s="36" customFormat="1" ht="12.75" thickBot="1">
      <c r="B48" s="56"/>
      <c r="C48" s="74" t="s">
        <v>55</v>
      </c>
      <c r="D48" s="75"/>
      <c r="E48" s="49">
        <v>37</v>
      </c>
      <c r="F48" s="50">
        <v>256070</v>
      </c>
      <c r="G48" s="51">
        <v>8</v>
      </c>
      <c r="H48" s="50">
        <v>568906</v>
      </c>
      <c r="I48" s="52">
        <v>2.22</v>
      </c>
      <c r="J48" s="53">
        <v>555401</v>
      </c>
      <c r="K48" s="54">
        <f t="shared" si="4"/>
        <v>2.43</v>
      </c>
      <c r="L48" s="49">
        <v>37</v>
      </c>
      <c r="M48" s="50">
        <v>256070</v>
      </c>
      <c r="N48" s="51">
        <v>8</v>
      </c>
      <c r="O48" s="50">
        <v>501604</v>
      </c>
      <c r="P48" s="52">
        <v>1.96</v>
      </c>
      <c r="Q48" s="53">
        <v>535938</v>
      </c>
      <c r="R48" s="55">
        <f t="shared" si="5"/>
        <v>-6.41</v>
      </c>
      <c r="T48" s="36">
        <f t="shared" si="0"/>
        <v>2.43</v>
      </c>
      <c r="U48" s="36" t="b">
        <f t="shared" si="1"/>
        <v>0</v>
      </c>
      <c r="V48" s="36">
        <f t="shared" si="2"/>
        <v>-6.41</v>
      </c>
      <c r="W48" s="36" t="b">
        <f t="shared" si="3"/>
        <v>0</v>
      </c>
    </row>
    <row r="49" spans="2:23" s="36" customFormat="1" ht="12">
      <c r="B49" s="76"/>
      <c r="C49" s="77" t="s">
        <v>56</v>
      </c>
      <c r="D49" s="78" t="s">
        <v>57</v>
      </c>
      <c r="E49" s="79">
        <v>39.4</v>
      </c>
      <c r="F49" s="80">
        <v>313954</v>
      </c>
      <c r="G49" s="81">
        <v>34</v>
      </c>
      <c r="H49" s="80">
        <v>777886</v>
      </c>
      <c r="I49" s="82">
        <v>2.48</v>
      </c>
      <c r="J49" s="83">
        <v>786839</v>
      </c>
      <c r="K49" s="84">
        <f t="shared" si="4"/>
        <v>-1.14</v>
      </c>
      <c r="L49" s="79">
        <v>39.4</v>
      </c>
      <c r="M49" s="80">
        <v>313954</v>
      </c>
      <c r="N49" s="81">
        <v>34</v>
      </c>
      <c r="O49" s="80">
        <v>710904</v>
      </c>
      <c r="P49" s="82">
        <v>2.26</v>
      </c>
      <c r="Q49" s="83">
        <v>694918</v>
      </c>
      <c r="R49" s="84">
        <f t="shared" si="5"/>
        <v>2.3</v>
      </c>
      <c r="T49" s="36">
        <f t="shared" si="0"/>
        <v>-1.14</v>
      </c>
      <c r="U49" s="36" t="b">
        <f t="shared" si="1"/>
        <v>0</v>
      </c>
      <c r="V49" s="36">
        <f t="shared" si="2"/>
        <v>2.3</v>
      </c>
      <c r="W49" s="36" t="b">
        <f t="shared" si="3"/>
        <v>0</v>
      </c>
    </row>
    <row r="50" spans="2:23" s="36" customFormat="1" ht="12">
      <c r="B50" s="56" t="s">
        <v>58</v>
      </c>
      <c r="C50" s="85"/>
      <c r="D50" s="86" t="s">
        <v>59</v>
      </c>
      <c r="E50" s="65">
        <v>37.9</v>
      </c>
      <c r="F50" s="66">
        <v>292701</v>
      </c>
      <c r="G50" s="67">
        <v>79</v>
      </c>
      <c r="H50" s="66">
        <v>701111</v>
      </c>
      <c r="I50" s="68">
        <v>2.4</v>
      </c>
      <c r="J50" s="69">
        <v>697910</v>
      </c>
      <c r="K50" s="64">
        <f t="shared" si="4"/>
        <v>0.46</v>
      </c>
      <c r="L50" s="65">
        <v>37.9</v>
      </c>
      <c r="M50" s="66">
        <v>292701</v>
      </c>
      <c r="N50" s="67">
        <v>79</v>
      </c>
      <c r="O50" s="66">
        <v>643233</v>
      </c>
      <c r="P50" s="68">
        <v>2.2</v>
      </c>
      <c r="Q50" s="69">
        <v>635997</v>
      </c>
      <c r="R50" s="64">
        <f t="shared" si="5"/>
        <v>1.14</v>
      </c>
      <c r="T50" s="36">
        <f t="shared" si="0"/>
        <v>0.46</v>
      </c>
      <c r="U50" s="36" t="b">
        <f t="shared" si="1"/>
        <v>0</v>
      </c>
      <c r="V50" s="36">
        <f t="shared" si="2"/>
        <v>1.14</v>
      </c>
      <c r="W50" s="36" t="b">
        <f t="shared" si="3"/>
        <v>0</v>
      </c>
    </row>
    <row r="51" spans="2:23" s="36" customFormat="1" ht="12">
      <c r="B51" s="56"/>
      <c r="C51" s="85" t="s">
        <v>60</v>
      </c>
      <c r="D51" s="86" t="s">
        <v>61</v>
      </c>
      <c r="E51" s="65">
        <v>37.1</v>
      </c>
      <c r="F51" s="66">
        <v>264108</v>
      </c>
      <c r="G51" s="67">
        <v>60</v>
      </c>
      <c r="H51" s="66">
        <v>649660</v>
      </c>
      <c r="I51" s="68">
        <v>2.46</v>
      </c>
      <c r="J51" s="69">
        <v>650369</v>
      </c>
      <c r="K51" s="64">
        <f t="shared" si="4"/>
        <v>-0.11</v>
      </c>
      <c r="L51" s="65">
        <v>37.1</v>
      </c>
      <c r="M51" s="66">
        <v>264108</v>
      </c>
      <c r="N51" s="67">
        <v>60</v>
      </c>
      <c r="O51" s="66">
        <v>584189</v>
      </c>
      <c r="P51" s="68">
        <v>2.21</v>
      </c>
      <c r="Q51" s="69">
        <v>577996</v>
      </c>
      <c r="R51" s="64">
        <f t="shared" si="5"/>
        <v>1.07</v>
      </c>
      <c r="T51" s="36">
        <f t="shared" si="0"/>
        <v>-0.11</v>
      </c>
      <c r="U51" s="36" t="b">
        <f t="shared" si="1"/>
        <v>0</v>
      </c>
      <c r="V51" s="36">
        <f t="shared" si="2"/>
        <v>1.07</v>
      </c>
      <c r="W51" s="36" t="b">
        <f t="shared" si="3"/>
        <v>0</v>
      </c>
    </row>
    <row r="52" spans="2:23" s="36" customFormat="1" ht="12">
      <c r="B52" s="56"/>
      <c r="C52" s="85"/>
      <c r="D52" s="86" t="s">
        <v>62</v>
      </c>
      <c r="E52" s="65">
        <v>37.4</v>
      </c>
      <c r="F52" s="66">
        <v>262137</v>
      </c>
      <c r="G52" s="67">
        <v>55</v>
      </c>
      <c r="H52" s="66">
        <v>582808</v>
      </c>
      <c r="I52" s="68">
        <v>2.22</v>
      </c>
      <c r="J52" s="69">
        <v>592290</v>
      </c>
      <c r="K52" s="64">
        <f t="shared" si="4"/>
        <v>-1.6</v>
      </c>
      <c r="L52" s="65">
        <v>37.4</v>
      </c>
      <c r="M52" s="66">
        <v>262137</v>
      </c>
      <c r="N52" s="67">
        <v>55</v>
      </c>
      <c r="O52" s="66">
        <v>530712</v>
      </c>
      <c r="P52" s="68">
        <v>2.02</v>
      </c>
      <c r="Q52" s="69">
        <v>534575</v>
      </c>
      <c r="R52" s="64">
        <f t="shared" si="5"/>
        <v>-0.72</v>
      </c>
      <c r="T52" s="36">
        <f t="shared" si="0"/>
        <v>-1.6</v>
      </c>
      <c r="U52" s="36" t="b">
        <f t="shared" si="1"/>
        <v>0</v>
      </c>
      <c r="V52" s="36">
        <f t="shared" si="2"/>
        <v>-0.72</v>
      </c>
      <c r="W52" s="36" t="b">
        <f t="shared" si="3"/>
        <v>0</v>
      </c>
    </row>
    <row r="53" spans="2:23" s="36" customFormat="1" ht="12">
      <c r="B53" s="56" t="s">
        <v>63</v>
      </c>
      <c r="C53" s="87" t="s">
        <v>26</v>
      </c>
      <c r="D53" s="86" t="s">
        <v>64</v>
      </c>
      <c r="E53" s="65">
        <v>37.8</v>
      </c>
      <c r="F53" s="66">
        <v>280973</v>
      </c>
      <c r="G53" s="67">
        <v>228</v>
      </c>
      <c r="H53" s="66">
        <v>670482</v>
      </c>
      <c r="I53" s="68">
        <v>2.39</v>
      </c>
      <c r="J53" s="69">
        <v>677310</v>
      </c>
      <c r="K53" s="64">
        <f t="shared" si="4"/>
        <v>-1.01</v>
      </c>
      <c r="L53" s="65">
        <v>37.8</v>
      </c>
      <c r="M53" s="66">
        <v>280973</v>
      </c>
      <c r="N53" s="67">
        <v>228</v>
      </c>
      <c r="O53" s="66">
        <v>610643</v>
      </c>
      <c r="P53" s="68">
        <v>2.17</v>
      </c>
      <c r="Q53" s="69">
        <v>608413</v>
      </c>
      <c r="R53" s="64">
        <f t="shared" si="5"/>
        <v>0.37</v>
      </c>
      <c r="T53" s="36">
        <f t="shared" si="0"/>
        <v>-1.01</v>
      </c>
      <c r="U53" s="36" t="b">
        <f t="shared" si="1"/>
        <v>0</v>
      </c>
      <c r="V53" s="36">
        <f t="shared" si="2"/>
        <v>0.37</v>
      </c>
      <c r="W53" s="36" t="b">
        <f t="shared" si="3"/>
        <v>0</v>
      </c>
    </row>
    <row r="54" spans="2:23" s="36" customFormat="1" ht="12">
      <c r="B54" s="56"/>
      <c r="C54" s="85" t="s">
        <v>65</v>
      </c>
      <c r="D54" s="86" t="s">
        <v>66</v>
      </c>
      <c r="E54" s="65">
        <v>37.8</v>
      </c>
      <c r="F54" s="66">
        <v>245348</v>
      </c>
      <c r="G54" s="67">
        <v>131</v>
      </c>
      <c r="H54" s="66">
        <v>536261</v>
      </c>
      <c r="I54" s="68">
        <v>2.19</v>
      </c>
      <c r="J54" s="69">
        <v>529082</v>
      </c>
      <c r="K54" s="64">
        <f t="shared" si="4"/>
        <v>1.36</v>
      </c>
      <c r="L54" s="65">
        <v>37.7</v>
      </c>
      <c r="M54" s="66">
        <v>244853</v>
      </c>
      <c r="N54" s="67">
        <v>127</v>
      </c>
      <c r="O54" s="66">
        <v>457878</v>
      </c>
      <c r="P54" s="68">
        <v>1.87</v>
      </c>
      <c r="Q54" s="69">
        <v>445114</v>
      </c>
      <c r="R54" s="64">
        <f t="shared" si="5"/>
        <v>2.87</v>
      </c>
      <c r="T54" s="36">
        <f t="shared" si="0"/>
        <v>1.36</v>
      </c>
      <c r="U54" s="36" t="b">
        <f t="shared" si="1"/>
        <v>0</v>
      </c>
      <c r="V54" s="36">
        <f t="shared" si="2"/>
        <v>2.87</v>
      </c>
      <c r="W54" s="36" t="b">
        <f t="shared" si="3"/>
        <v>0</v>
      </c>
    </row>
    <row r="55" spans="2:23" s="36" customFormat="1" ht="12">
      <c r="B55" s="56"/>
      <c r="C55" s="85" t="s">
        <v>67</v>
      </c>
      <c r="D55" s="86" t="s">
        <v>68</v>
      </c>
      <c r="E55" s="65">
        <v>40.7</v>
      </c>
      <c r="F55" s="66">
        <v>259618</v>
      </c>
      <c r="G55" s="67">
        <v>59</v>
      </c>
      <c r="H55" s="66">
        <v>520456</v>
      </c>
      <c r="I55" s="68">
        <v>2</v>
      </c>
      <c r="J55" s="69">
        <v>504169</v>
      </c>
      <c r="K55" s="64">
        <f t="shared" si="4"/>
        <v>3.23</v>
      </c>
      <c r="L55" s="65">
        <v>40.7</v>
      </c>
      <c r="M55" s="66">
        <v>257748</v>
      </c>
      <c r="N55" s="67">
        <v>57</v>
      </c>
      <c r="O55" s="66">
        <v>425535</v>
      </c>
      <c r="P55" s="68">
        <v>1.65</v>
      </c>
      <c r="Q55" s="69">
        <v>404776</v>
      </c>
      <c r="R55" s="64">
        <f t="shared" si="5"/>
        <v>5.13</v>
      </c>
      <c r="T55" s="36">
        <f t="shared" si="0"/>
        <v>3.23</v>
      </c>
      <c r="U55" s="36" t="b">
        <f t="shared" si="1"/>
        <v>0</v>
      </c>
      <c r="V55" s="36">
        <f t="shared" si="2"/>
        <v>5.13</v>
      </c>
      <c r="W55" s="36" t="b">
        <f t="shared" si="3"/>
        <v>0</v>
      </c>
    </row>
    <row r="56" spans="2:23" s="36" customFormat="1" ht="12">
      <c r="B56" s="56" t="s">
        <v>41</v>
      </c>
      <c r="C56" s="85" t="s">
        <v>60</v>
      </c>
      <c r="D56" s="86" t="s">
        <v>69</v>
      </c>
      <c r="E56" s="65">
        <v>44.6</v>
      </c>
      <c r="F56" s="66">
        <v>258959</v>
      </c>
      <c r="G56" s="67">
        <v>13</v>
      </c>
      <c r="H56" s="66">
        <v>507848</v>
      </c>
      <c r="I56" s="68">
        <v>1.96</v>
      </c>
      <c r="J56" s="69">
        <v>520492</v>
      </c>
      <c r="K56" s="64">
        <f t="shared" si="4"/>
        <v>-2.43</v>
      </c>
      <c r="L56" s="65">
        <v>44.6</v>
      </c>
      <c r="M56" s="66">
        <v>258959</v>
      </c>
      <c r="N56" s="67">
        <v>13</v>
      </c>
      <c r="O56" s="66">
        <v>330172</v>
      </c>
      <c r="P56" s="68">
        <v>1.27</v>
      </c>
      <c r="Q56" s="69">
        <v>347168</v>
      </c>
      <c r="R56" s="64">
        <f t="shared" si="5"/>
        <v>-4.9</v>
      </c>
      <c r="T56" s="36">
        <f t="shared" si="0"/>
        <v>-2.43</v>
      </c>
      <c r="U56" s="36" t="b">
        <f t="shared" si="1"/>
        <v>0</v>
      </c>
      <c r="V56" s="36">
        <f t="shared" si="2"/>
        <v>-4.9</v>
      </c>
      <c r="W56" s="36" t="b">
        <f t="shared" si="3"/>
        <v>0</v>
      </c>
    </row>
    <row r="57" spans="2:23" s="36" customFormat="1" ht="12">
      <c r="B57" s="56"/>
      <c r="C57" s="85" t="s">
        <v>26</v>
      </c>
      <c r="D57" s="86" t="s">
        <v>64</v>
      </c>
      <c r="E57" s="65">
        <v>39.1</v>
      </c>
      <c r="F57" s="66">
        <v>250367</v>
      </c>
      <c r="G57" s="67">
        <v>203</v>
      </c>
      <c r="H57" s="66">
        <v>529848</v>
      </c>
      <c r="I57" s="68">
        <v>2.12</v>
      </c>
      <c r="J57" s="69">
        <v>521190</v>
      </c>
      <c r="K57" s="64">
        <f t="shared" si="4"/>
        <v>1.66</v>
      </c>
      <c r="L57" s="65">
        <v>39</v>
      </c>
      <c r="M57" s="66">
        <v>249515</v>
      </c>
      <c r="N57" s="67">
        <v>197</v>
      </c>
      <c r="O57" s="66">
        <v>440093</v>
      </c>
      <c r="P57" s="68">
        <v>1.76</v>
      </c>
      <c r="Q57" s="69">
        <v>427061</v>
      </c>
      <c r="R57" s="64">
        <f t="shared" si="5"/>
        <v>3.05</v>
      </c>
      <c r="T57" s="36">
        <f t="shared" si="0"/>
        <v>1.66</v>
      </c>
      <c r="U57" s="36" t="b">
        <f t="shared" si="1"/>
        <v>0</v>
      </c>
      <c r="V57" s="36">
        <f t="shared" si="2"/>
        <v>3.05</v>
      </c>
      <c r="W57" s="36" t="b">
        <f t="shared" si="3"/>
        <v>0</v>
      </c>
    </row>
    <row r="58" spans="2:23" s="36" customFormat="1" ht="12.75" thickBot="1">
      <c r="B58" s="88"/>
      <c r="C58" s="89" t="s">
        <v>70</v>
      </c>
      <c r="D58" s="90"/>
      <c r="E58" s="91">
        <v>37</v>
      </c>
      <c r="F58" s="92">
        <v>277442</v>
      </c>
      <c r="G58" s="93">
        <v>6</v>
      </c>
      <c r="H58" s="92">
        <v>655021</v>
      </c>
      <c r="I58" s="94">
        <v>2.36</v>
      </c>
      <c r="J58" s="95">
        <v>636002</v>
      </c>
      <c r="K58" s="96">
        <f t="shared" si="4"/>
        <v>2.99</v>
      </c>
      <c r="L58" s="91">
        <v>37</v>
      </c>
      <c r="M58" s="92">
        <v>277442</v>
      </c>
      <c r="N58" s="93">
        <v>6</v>
      </c>
      <c r="O58" s="92">
        <v>576095</v>
      </c>
      <c r="P58" s="94">
        <v>2.08</v>
      </c>
      <c r="Q58" s="95">
        <v>578800</v>
      </c>
      <c r="R58" s="96">
        <f t="shared" si="5"/>
        <v>-0.47</v>
      </c>
      <c r="T58" s="36">
        <f t="shared" si="0"/>
        <v>2.99</v>
      </c>
      <c r="U58" s="36" t="b">
        <f t="shared" si="1"/>
        <v>0</v>
      </c>
      <c r="V58" s="36">
        <f t="shared" si="2"/>
        <v>-0.47</v>
      </c>
      <c r="W58" s="36" t="b">
        <f t="shared" si="3"/>
        <v>0</v>
      </c>
    </row>
    <row r="59" spans="2:23" s="36" customFormat="1" ht="12">
      <c r="B59" s="97" t="s">
        <v>71</v>
      </c>
      <c r="C59" s="98" t="s">
        <v>72</v>
      </c>
      <c r="D59" s="99"/>
      <c r="E59" s="79">
        <v>38.2</v>
      </c>
      <c r="F59" s="80">
        <v>272267</v>
      </c>
      <c r="G59" s="81">
        <v>204</v>
      </c>
      <c r="H59" s="80">
        <v>651045</v>
      </c>
      <c r="I59" s="82">
        <v>2.39</v>
      </c>
      <c r="J59" s="83">
        <v>639197</v>
      </c>
      <c r="K59" s="84">
        <f t="shared" si="4"/>
        <v>1.85</v>
      </c>
      <c r="L59" s="79">
        <v>38.2</v>
      </c>
      <c r="M59" s="80">
        <v>272267</v>
      </c>
      <c r="N59" s="81">
        <v>204</v>
      </c>
      <c r="O59" s="80">
        <v>592035</v>
      </c>
      <c r="P59" s="82">
        <v>2.17</v>
      </c>
      <c r="Q59" s="83">
        <v>573019</v>
      </c>
      <c r="R59" s="84">
        <f t="shared" si="5"/>
        <v>3.32</v>
      </c>
      <c r="T59" s="36">
        <f t="shared" si="0"/>
        <v>1.85</v>
      </c>
      <c r="U59" s="36" t="b">
        <f t="shared" si="1"/>
        <v>0</v>
      </c>
      <c r="V59" s="36">
        <f t="shared" si="2"/>
        <v>3.32</v>
      </c>
      <c r="W59" s="36" t="b">
        <f t="shared" si="3"/>
        <v>0</v>
      </c>
    </row>
    <row r="60" spans="2:23" s="36" customFormat="1" ht="12">
      <c r="B60" s="100"/>
      <c r="C60" s="101" t="s">
        <v>73</v>
      </c>
      <c r="D60" s="102"/>
      <c r="E60" s="65">
        <v>35.4</v>
      </c>
      <c r="F60" s="66">
        <v>269469</v>
      </c>
      <c r="G60" s="67">
        <v>4</v>
      </c>
      <c r="H60" s="66">
        <v>694290</v>
      </c>
      <c r="I60" s="68">
        <v>2.58</v>
      </c>
      <c r="J60" s="69">
        <v>713007</v>
      </c>
      <c r="K60" s="64">
        <f t="shared" si="4"/>
        <v>-2.63</v>
      </c>
      <c r="L60" s="65">
        <v>35.4</v>
      </c>
      <c r="M60" s="66">
        <v>269469</v>
      </c>
      <c r="N60" s="67">
        <v>4</v>
      </c>
      <c r="O60" s="66">
        <v>668790</v>
      </c>
      <c r="P60" s="68">
        <v>2.48</v>
      </c>
      <c r="Q60" s="69">
        <v>673382</v>
      </c>
      <c r="R60" s="64">
        <f t="shared" si="5"/>
        <v>-0.68</v>
      </c>
      <c r="T60" s="36">
        <f t="shared" si="0"/>
        <v>-2.63</v>
      </c>
      <c r="U60" s="36" t="b">
        <f t="shared" si="1"/>
        <v>0</v>
      </c>
      <c r="V60" s="36">
        <f t="shared" si="2"/>
        <v>-0.68</v>
      </c>
      <c r="W60" s="36" t="b">
        <f t="shared" si="3"/>
        <v>0</v>
      </c>
    </row>
    <row r="61" spans="2:23" s="36" customFormat="1" ht="12">
      <c r="B61" s="100"/>
      <c r="C61" s="101" t="s">
        <v>74</v>
      </c>
      <c r="D61" s="102"/>
      <c r="E61" s="59">
        <v>38.6</v>
      </c>
      <c r="F61" s="60">
        <v>261706</v>
      </c>
      <c r="G61" s="61">
        <v>229</v>
      </c>
      <c r="H61" s="60">
        <v>562309</v>
      </c>
      <c r="I61" s="62">
        <v>2.15</v>
      </c>
      <c r="J61" s="63">
        <v>561212</v>
      </c>
      <c r="K61" s="64">
        <f t="shared" si="4"/>
        <v>0.2</v>
      </c>
      <c r="L61" s="59">
        <v>38.5</v>
      </c>
      <c r="M61" s="60">
        <v>261258</v>
      </c>
      <c r="N61" s="61">
        <v>223</v>
      </c>
      <c r="O61" s="60">
        <v>475028</v>
      </c>
      <c r="P61" s="62">
        <v>1.82</v>
      </c>
      <c r="Q61" s="63">
        <v>464865</v>
      </c>
      <c r="R61" s="64">
        <f t="shared" si="5"/>
        <v>2.19</v>
      </c>
      <c r="T61" s="36">
        <f t="shared" si="0"/>
        <v>0.2</v>
      </c>
      <c r="U61" s="36" t="b">
        <f t="shared" si="1"/>
        <v>0</v>
      </c>
      <c r="V61" s="36">
        <f t="shared" si="2"/>
        <v>2.19</v>
      </c>
      <c r="W61" s="36" t="b">
        <f t="shared" si="3"/>
        <v>0</v>
      </c>
    </row>
    <row r="62" spans="2:23" s="36" customFormat="1" ht="12.75" thickBot="1">
      <c r="B62" s="103"/>
      <c r="C62" s="104" t="s">
        <v>75</v>
      </c>
      <c r="D62" s="105"/>
      <c r="E62" s="91" t="s">
        <v>21</v>
      </c>
      <c r="F62" s="92" t="s">
        <v>21</v>
      </c>
      <c r="G62" s="93" t="s">
        <v>21</v>
      </c>
      <c r="H62" s="92" t="s">
        <v>21</v>
      </c>
      <c r="I62" s="94" t="s">
        <v>21</v>
      </c>
      <c r="J62" s="95" t="s">
        <v>21</v>
      </c>
      <c r="K62" s="96" t="str">
        <f t="shared" si="4"/>
        <v>-</v>
      </c>
      <c r="L62" s="91" t="s">
        <v>21</v>
      </c>
      <c r="M62" s="92" t="s">
        <v>21</v>
      </c>
      <c r="N62" s="93" t="s">
        <v>21</v>
      </c>
      <c r="O62" s="92" t="s">
        <v>21</v>
      </c>
      <c r="P62" s="94" t="s">
        <v>21</v>
      </c>
      <c r="Q62" s="95" t="s">
        <v>21</v>
      </c>
      <c r="R62" s="96" t="str">
        <f t="shared" si="5"/>
        <v>-</v>
      </c>
      <c r="T62" s="36" t="e">
        <f t="shared" si="0"/>
        <v>#VALUE!</v>
      </c>
      <c r="U62" s="36" t="b">
        <f t="shared" si="1"/>
        <v>1</v>
      </c>
      <c r="V62" s="36" t="e">
        <f t="shared" si="2"/>
        <v>#VALUE!</v>
      </c>
      <c r="W62" s="36" t="b">
        <f t="shared" si="3"/>
        <v>1</v>
      </c>
    </row>
    <row r="63" spans="2:23" s="36" customFormat="1" ht="12">
      <c r="B63" s="76" t="s">
        <v>76</v>
      </c>
      <c r="C63" s="98" t="s">
        <v>77</v>
      </c>
      <c r="D63" s="99"/>
      <c r="E63" s="79">
        <v>38.7</v>
      </c>
      <c r="F63" s="80">
        <v>270225</v>
      </c>
      <c r="G63" s="81">
        <v>137</v>
      </c>
      <c r="H63" s="80">
        <v>628436</v>
      </c>
      <c r="I63" s="82">
        <v>2.33</v>
      </c>
      <c r="J63" s="83">
        <v>625293</v>
      </c>
      <c r="K63" s="84">
        <f t="shared" si="4"/>
        <v>0.5</v>
      </c>
      <c r="L63" s="79">
        <v>38.7</v>
      </c>
      <c r="M63" s="80">
        <v>269581</v>
      </c>
      <c r="N63" s="81">
        <v>135</v>
      </c>
      <c r="O63" s="80">
        <v>553891</v>
      </c>
      <c r="P63" s="82">
        <v>2.05</v>
      </c>
      <c r="Q63" s="83">
        <v>551311</v>
      </c>
      <c r="R63" s="84">
        <f t="shared" si="5"/>
        <v>0.47</v>
      </c>
      <c r="T63" s="36">
        <f t="shared" si="0"/>
        <v>0.5</v>
      </c>
      <c r="U63" s="36" t="b">
        <f t="shared" si="1"/>
        <v>0</v>
      </c>
      <c r="V63" s="36">
        <f t="shared" si="2"/>
        <v>0.47</v>
      </c>
      <c r="W63" s="36" t="b">
        <f t="shared" si="3"/>
        <v>0</v>
      </c>
    </row>
    <row r="64" spans="2:23" s="36" customFormat="1" ht="12">
      <c r="B64" s="56" t="s">
        <v>78</v>
      </c>
      <c r="C64" s="101" t="s">
        <v>79</v>
      </c>
      <c r="D64" s="102"/>
      <c r="E64" s="65">
        <v>38.5</v>
      </c>
      <c r="F64" s="66">
        <v>271790</v>
      </c>
      <c r="G64" s="67">
        <v>144</v>
      </c>
      <c r="H64" s="66">
        <v>596172</v>
      </c>
      <c r="I64" s="68">
        <v>2.19</v>
      </c>
      <c r="J64" s="69">
        <v>612665</v>
      </c>
      <c r="K64" s="64">
        <f t="shared" si="4"/>
        <v>-2.69</v>
      </c>
      <c r="L64" s="65">
        <v>38.4</v>
      </c>
      <c r="M64" s="66">
        <v>271912</v>
      </c>
      <c r="N64" s="67">
        <v>141</v>
      </c>
      <c r="O64" s="66">
        <v>527215</v>
      </c>
      <c r="P64" s="68">
        <v>1.94</v>
      </c>
      <c r="Q64" s="69">
        <v>534664</v>
      </c>
      <c r="R64" s="64">
        <f t="shared" si="5"/>
        <v>-1.39</v>
      </c>
      <c r="T64" s="36">
        <f t="shared" si="0"/>
        <v>-2.69</v>
      </c>
      <c r="U64" s="36" t="b">
        <f t="shared" si="1"/>
        <v>0</v>
      </c>
      <c r="V64" s="36">
        <f t="shared" si="2"/>
        <v>-1.39</v>
      </c>
      <c r="W64" s="36" t="b">
        <f t="shared" si="3"/>
        <v>0</v>
      </c>
    </row>
    <row r="65" spans="2:23" s="36" customFormat="1" ht="12.75" thickBot="1">
      <c r="B65" s="88" t="s">
        <v>41</v>
      </c>
      <c r="C65" s="104" t="s">
        <v>80</v>
      </c>
      <c r="D65" s="105"/>
      <c r="E65" s="91">
        <v>38</v>
      </c>
      <c r="F65" s="92">
        <v>258926</v>
      </c>
      <c r="G65" s="93">
        <v>156</v>
      </c>
      <c r="H65" s="92">
        <v>592402</v>
      </c>
      <c r="I65" s="94">
        <v>2.29</v>
      </c>
      <c r="J65" s="95">
        <v>573999</v>
      </c>
      <c r="K65" s="96">
        <f t="shared" si="4"/>
        <v>3.21</v>
      </c>
      <c r="L65" s="91">
        <v>38</v>
      </c>
      <c r="M65" s="92">
        <v>259019</v>
      </c>
      <c r="N65" s="93">
        <v>155</v>
      </c>
      <c r="O65" s="92">
        <v>517864</v>
      </c>
      <c r="P65" s="94">
        <v>2</v>
      </c>
      <c r="Q65" s="95">
        <v>487903</v>
      </c>
      <c r="R65" s="96">
        <f t="shared" si="5"/>
        <v>6.14</v>
      </c>
      <c r="T65" s="36">
        <f t="shared" si="0"/>
        <v>3.21</v>
      </c>
      <c r="U65" s="36" t="b">
        <f t="shared" si="1"/>
        <v>0</v>
      </c>
      <c r="V65" s="36">
        <f t="shared" si="2"/>
        <v>6.14</v>
      </c>
      <c r="W65" s="36" t="b">
        <f t="shared" si="3"/>
        <v>0</v>
      </c>
    </row>
    <row r="66" spans="2:23" s="36" customFormat="1" ht="12.75" thickBot="1">
      <c r="B66" s="106" t="s">
        <v>81</v>
      </c>
      <c r="C66" s="107"/>
      <c r="D66" s="107"/>
      <c r="E66" s="108">
        <v>38.4</v>
      </c>
      <c r="F66" s="109">
        <v>266707</v>
      </c>
      <c r="G66" s="110">
        <v>437</v>
      </c>
      <c r="H66" s="109">
        <v>604941</v>
      </c>
      <c r="I66" s="111">
        <v>2.27</v>
      </c>
      <c r="J66" s="112">
        <v>603295</v>
      </c>
      <c r="K66" s="113">
        <f t="shared" si="4"/>
        <v>0.27</v>
      </c>
      <c r="L66" s="108">
        <v>38.4</v>
      </c>
      <c r="M66" s="109">
        <v>266545</v>
      </c>
      <c r="N66" s="110">
        <v>431</v>
      </c>
      <c r="O66" s="109">
        <v>532208</v>
      </c>
      <c r="P66" s="111">
        <v>2</v>
      </c>
      <c r="Q66" s="112">
        <v>523926</v>
      </c>
      <c r="R66" s="113">
        <f t="shared" si="5"/>
        <v>1.58</v>
      </c>
      <c r="T66" s="36">
        <f t="shared" si="0"/>
        <v>0.27</v>
      </c>
      <c r="U66" s="36" t="b">
        <f t="shared" si="1"/>
        <v>0</v>
      </c>
      <c r="V66" s="36">
        <f t="shared" si="2"/>
        <v>1.58</v>
      </c>
      <c r="W66" s="36" t="b">
        <f t="shared" si="3"/>
        <v>0</v>
      </c>
    </row>
    <row r="67" spans="1:18" ht="12">
      <c r="A67" s="6"/>
      <c r="B67" s="6"/>
      <c r="C67" s="6"/>
      <c r="D67" s="114"/>
      <c r="E67" s="6"/>
      <c r="F67" s="6"/>
      <c r="G67" s="6"/>
      <c r="H67" s="6"/>
      <c r="I67" s="6"/>
      <c r="J67" s="6"/>
      <c r="K67" s="7"/>
      <c r="L67" s="6"/>
      <c r="M67" s="6"/>
      <c r="N67" s="6"/>
      <c r="O67" s="7"/>
      <c r="P67" s="6"/>
      <c r="Q67" s="6"/>
      <c r="R67" s="6"/>
    </row>
    <row r="68" spans="1:18" ht="12">
      <c r="A68" s="6"/>
      <c r="B68" s="6"/>
      <c r="C68" s="6"/>
      <c r="D68" s="114"/>
      <c r="E68" s="6"/>
      <c r="F68" s="6"/>
      <c r="G68" s="6"/>
      <c r="H68" s="6"/>
      <c r="I68" s="6"/>
      <c r="J68" s="6"/>
      <c r="K68" s="7"/>
      <c r="L68" s="6"/>
      <c r="M68" s="6"/>
      <c r="N68" s="6"/>
      <c r="O68" s="7"/>
      <c r="P68" s="6"/>
      <c r="Q68" s="6"/>
      <c r="R68" s="6"/>
    </row>
    <row r="69" spans="1:18" ht="12">
      <c r="A69" s="6"/>
      <c r="B69" s="6"/>
      <c r="C69" s="6"/>
      <c r="D69" s="114"/>
      <c r="E69" s="6"/>
      <c r="F69" s="6"/>
      <c r="G69" s="6"/>
      <c r="H69" s="6"/>
      <c r="I69" s="6"/>
      <c r="J69" s="6"/>
      <c r="K69" s="7"/>
      <c r="L69" s="6"/>
      <c r="M69" s="6"/>
      <c r="N69" s="6"/>
      <c r="O69" s="7"/>
      <c r="P69" s="6"/>
      <c r="Q69" s="6"/>
      <c r="R69" s="6"/>
    </row>
  </sheetData>
  <sheetProtection/>
  <mergeCells count="29">
    <mergeCell ref="C65:D65"/>
    <mergeCell ref="B59:B62"/>
    <mergeCell ref="C62:D62"/>
    <mergeCell ref="C63:D63"/>
    <mergeCell ref="C64:D64"/>
    <mergeCell ref="C59:D59"/>
    <mergeCell ref="C60:D60"/>
    <mergeCell ref="C61:D61"/>
    <mergeCell ref="J6:K6"/>
    <mergeCell ref="Q6:R6"/>
    <mergeCell ref="B2:R2"/>
    <mergeCell ref="B3:R3"/>
    <mergeCell ref="B4:D4"/>
    <mergeCell ref="O4:R4"/>
    <mergeCell ref="C8:D8"/>
    <mergeCell ref="C28:D28"/>
    <mergeCell ref="C29:D29"/>
    <mergeCell ref="C30:D30"/>
    <mergeCell ref="C31:D31"/>
    <mergeCell ref="C32:D32"/>
    <mergeCell ref="C33:D33"/>
    <mergeCell ref="C42:D42"/>
    <mergeCell ref="C58:D58"/>
    <mergeCell ref="C44:D44"/>
    <mergeCell ref="C45:D45"/>
    <mergeCell ref="C43:D43"/>
    <mergeCell ref="C46:D46"/>
    <mergeCell ref="C47:D47"/>
    <mergeCell ref="C48:D48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="90" zoomScaleNormal="90" workbookViewId="0" topLeftCell="A1">
      <selection activeCell="A1" sqref="A1:IV16384"/>
    </sheetView>
  </sheetViews>
  <sheetFormatPr defaultColWidth="9.00390625" defaultRowHeight="13.5"/>
  <cols>
    <col min="1" max="1" width="18.00390625" style="120" customWidth="1"/>
    <col min="2" max="2" width="7.625" style="120" customWidth="1"/>
    <col min="3" max="3" width="8.625" style="120" customWidth="1"/>
    <col min="4" max="4" width="6.625" style="120" customWidth="1"/>
    <col min="5" max="8" width="8.625" style="120" customWidth="1"/>
    <col min="9" max="9" width="7.625" style="120" customWidth="1"/>
    <col min="10" max="10" width="8.625" style="120" customWidth="1"/>
    <col min="11" max="11" width="6.625" style="120" customWidth="1"/>
    <col min="12" max="15" width="8.625" style="120" customWidth="1"/>
    <col min="16" max="16384" width="9.00390625" style="120" customWidth="1"/>
  </cols>
  <sheetData>
    <row r="1" spans="1:15" ht="14.25" thickBot="1">
      <c r="A1" s="6" t="s">
        <v>82</v>
      </c>
      <c r="B1" s="6"/>
      <c r="C1" s="6"/>
      <c r="D1" s="6"/>
      <c r="E1" s="6"/>
      <c r="F1" s="6"/>
      <c r="G1" s="6"/>
      <c r="H1" s="6"/>
      <c r="I1" s="6"/>
      <c r="J1" s="117"/>
      <c r="K1" s="118"/>
      <c r="L1" s="118"/>
      <c r="M1" s="118"/>
      <c r="N1" s="118"/>
      <c r="O1" s="119" t="s">
        <v>83</v>
      </c>
    </row>
    <row r="2" spans="1:15" ht="14.25" thickBot="1">
      <c r="A2" s="121" t="s">
        <v>84</v>
      </c>
      <c r="B2" s="122" t="s">
        <v>85</v>
      </c>
      <c r="C2" s="122"/>
      <c r="D2" s="122"/>
      <c r="E2" s="122"/>
      <c r="F2" s="122"/>
      <c r="G2" s="123"/>
      <c r="H2" s="124"/>
      <c r="I2" s="122" t="s">
        <v>4</v>
      </c>
      <c r="J2" s="122"/>
      <c r="K2" s="122"/>
      <c r="L2" s="122"/>
      <c r="M2" s="122"/>
      <c r="N2" s="123"/>
      <c r="O2" s="124"/>
    </row>
    <row r="3" spans="1:15" ht="13.5">
      <c r="A3" s="125"/>
      <c r="B3" s="126"/>
      <c r="C3" s="126"/>
      <c r="D3" s="126"/>
      <c r="E3" s="126"/>
      <c r="F3" s="126"/>
      <c r="G3" s="127" t="s">
        <v>5</v>
      </c>
      <c r="H3" s="128"/>
      <c r="I3" s="126"/>
      <c r="J3" s="126"/>
      <c r="K3" s="126"/>
      <c r="L3" s="126"/>
      <c r="M3" s="126"/>
      <c r="N3" s="129" t="s">
        <v>5</v>
      </c>
      <c r="O3" s="130"/>
    </row>
    <row r="4" spans="1:15" ht="52.5" customHeight="1" thickBot="1">
      <c r="A4" s="131"/>
      <c r="B4" s="132" t="s">
        <v>6</v>
      </c>
      <c r="C4" s="132" t="s">
        <v>7</v>
      </c>
      <c r="D4" s="132" t="s">
        <v>8</v>
      </c>
      <c r="E4" s="132" t="s">
        <v>9</v>
      </c>
      <c r="F4" s="133" t="s">
        <v>10</v>
      </c>
      <c r="G4" s="134" t="s">
        <v>86</v>
      </c>
      <c r="H4" s="135" t="s">
        <v>12</v>
      </c>
      <c r="I4" s="132" t="s">
        <v>6</v>
      </c>
      <c r="J4" s="132" t="s">
        <v>7</v>
      </c>
      <c r="K4" s="132" t="s">
        <v>8</v>
      </c>
      <c r="L4" s="132" t="s">
        <v>13</v>
      </c>
      <c r="M4" s="133" t="s">
        <v>10</v>
      </c>
      <c r="N4" s="134" t="s">
        <v>14</v>
      </c>
      <c r="O4" s="136" t="s">
        <v>12</v>
      </c>
    </row>
    <row r="5" spans="1:15" ht="13.5">
      <c r="A5" s="137" t="s">
        <v>87</v>
      </c>
      <c r="B5" s="138">
        <v>38.2</v>
      </c>
      <c r="C5" s="139">
        <v>266607</v>
      </c>
      <c r="D5" s="139">
        <v>353</v>
      </c>
      <c r="E5" s="139">
        <v>635605</v>
      </c>
      <c r="F5" s="140">
        <v>2.38</v>
      </c>
      <c r="G5" s="141">
        <v>664624</v>
      </c>
      <c r="H5" s="142">
        <f aca="true" t="shared" si="0" ref="H5:H11">ROUND((E5-G5)/G5*100,2)</f>
        <v>-4.37</v>
      </c>
      <c r="I5" s="143" t="s">
        <v>21</v>
      </c>
      <c r="J5" s="144" t="s">
        <v>21</v>
      </c>
      <c r="K5" s="145">
        <v>346</v>
      </c>
      <c r="L5" s="139">
        <v>537821</v>
      </c>
      <c r="M5" s="146">
        <v>2.02</v>
      </c>
      <c r="N5" s="141">
        <v>562023</v>
      </c>
      <c r="O5" s="147">
        <f aca="true" t="shared" si="1" ref="O5:O11">ROUND((L5-N5)/N5*100,2)</f>
        <v>-4.31</v>
      </c>
    </row>
    <row r="6" spans="1:15" ht="13.5">
      <c r="A6" s="137" t="s">
        <v>88</v>
      </c>
      <c r="B6" s="148">
        <v>38.5</v>
      </c>
      <c r="C6" s="149">
        <v>268773</v>
      </c>
      <c r="D6" s="150">
        <v>348</v>
      </c>
      <c r="E6" s="149">
        <v>630541</v>
      </c>
      <c r="F6" s="151">
        <v>2.35</v>
      </c>
      <c r="G6" s="152">
        <v>635605</v>
      </c>
      <c r="H6" s="153">
        <f t="shared" si="0"/>
        <v>-0.8</v>
      </c>
      <c r="I6" s="154" t="s">
        <v>21</v>
      </c>
      <c r="J6" s="155" t="s">
        <v>21</v>
      </c>
      <c r="K6" s="156">
        <v>333</v>
      </c>
      <c r="L6" s="149">
        <v>540599</v>
      </c>
      <c r="M6" s="157">
        <v>2.01</v>
      </c>
      <c r="N6" s="152">
        <v>537821</v>
      </c>
      <c r="O6" s="147">
        <f t="shared" si="1"/>
        <v>0.52</v>
      </c>
    </row>
    <row r="7" spans="1:15" ht="13.5">
      <c r="A7" s="137" t="s">
        <v>89</v>
      </c>
      <c r="B7" s="138">
        <v>38.5</v>
      </c>
      <c r="C7" s="139">
        <v>266734</v>
      </c>
      <c r="D7" s="139">
        <v>408</v>
      </c>
      <c r="E7" s="139">
        <v>643303</v>
      </c>
      <c r="F7" s="151">
        <v>2.41</v>
      </c>
      <c r="G7" s="152">
        <v>630541</v>
      </c>
      <c r="H7" s="142">
        <f t="shared" si="0"/>
        <v>2.02</v>
      </c>
      <c r="I7" s="154" t="s">
        <v>21</v>
      </c>
      <c r="J7" s="155" t="s">
        <v>21</v>
      </c>
      <c r="K7" s="156">
        <v>406</v>
      </c>
      <c r="L7" s="149">
        <v>558877</v>
      </c>
      <c r="M7" s="157">
        <v>2.1</v>
      </c>
      <c r="N7" s="152">
        <v>540599</v>
      </c>
      <c r="O7" s="147">
        <f t="shared" si="1"/>
        <v>3.38</v>
      </c>
    </row>
    <row r="8" spans="1:15" ht="13.5">
      <c r="A8" s="137" t="s">
        <v>135</v>
      </c>
      <c r="B8" s="138">
        <v>38.5</v>
      </c>
      <c r="C8" s="139">
        <v>268841</v>
      </c>
      <c r="D8" s="139">
        <v>394</v>
      </c>
      <c r="E8" s="139">
        <v>650242</v>
      </c>
      <c r="F8" s="140">
        <v>2.42</v>
      </c>
      <c r="G8" s="141">
        <v>643303</v>
      </c>
      <c r="H8" s="142">
        <f t="shared" si="0"/>
        <v>1.08</v>
      </c>
      <c r="I8" s="143" t="s">
        <v>21</v>
      </c>
      <c r="J8" s="144" t="s">
        <v>21</v>
      </c>
      <c r="K8" s="145">
        <v>394</v>
      </c>
      <c r="L8" s="139">
        <v>575134</v>
      </c>
      <c r="M8" s="146">
        <v>2.14</v>
      </c>
      <c r="N8" s="141">
        <v>558877</v>
      </c>
      <c r="O8" s="147">
        <f t="shared" si="1"/>
        <v>2.91</v>
      </c>
    </row>
    <row r="9" spans="1:15" ht="13.5">
      <c r="A9" s="137" t="s">
        <v>136</v>
      </c>
      <c r="B9" s="158">
        <v>38.4</v>
      </c>
      <c r="C9" s="139">
        <v>267841</v>
      </c>
      <c r="D9" s="139">
        <v>393</v>
      </c>
      <c r="E9" s="139">
        <v>656520</v>
      </c>
      <c r="F9" s="140">
        <v>2.45</v>
      </c>
      <c r="G9" s="141">
        <v>650242</v>
      </c>
      <c r="H9" s="142">
        <f t="shared" si="0"/>
        <v>0.97</v>
      </c>
      <c r="I9" s="159">
        <v>38.4</v>
      </c>
      <c r="J9" s="160">
        <v>268179</v>
      </c>
      <c r="K9" s="161">
        <v>390</v>
      </c>
      <c r="L9" s="139">
        <v>583812</v>
      </c>
      <c r="M9" s="146">
        <v>2.18</v>
      </c>
      <c r="N9" s="141">
        <v>575134</v>
      </c>
      <c r="O9" s="147">
        <f t="shared" si="1"/>
        <v>1.51</v>
      </c>
    </row>
    <row r="10" spans="1:15" ht="13.5">
      <c r="A10" s="137" t="s">
        <v>137</v>
      </c>
      <c r="B10" s="162">
        <v>38.6</v>
      </c>
      <c r="C10" s="163">
        <v>269816</v>
      </c>
      <c r="D10" s="163">
        <v>431</v>
      </c>
      <c r="E10" s="163">
        <v>661377</v>
      </c>
      <c r="F10" s="164">
        <v>2.45</v>
      </c>
      <c r="G10" s="165">
        <v>656520</v>
      </c>
      <c r="H10" s="166">
        <f t="shared" si="0"/>
        <v>0.74</v>
      </c>
      <c r="I10" s="167">
        <v>38.5</v>
      </c>
      <c r="J10" s="168">
        <v>270142</v>
      </c>
      <c r="K10" s="169">
        <v>426</v>
      </c>
      <c r="L10" s="163">
        <v>595182</v>
      </c>
      <c r="M10" s="170">
        <v>2.2</v>
      </c>
      <c r="N10" s="165">
        <v>583812</v>
      </c>
      <c r="O10" s="171">
        <f t="shared" si="1"/>
        <v>1.95</v>
      </c>
    </row>
    <row r="11" spans="1:15" ht="13.5">
      <c r="A11" s="137" t="s">
        <v>138</v>
      </c>
      <c r="B11" s="172">
        <v>38.3</v>
      </c>
      <c r="C11" s="139">
        <v>267965</v>
      </c>
      <c r="D11" s="139">
        <v>438</v>
      </c>
      <c r="E11" s="139">
        <v>655147</v>
      </c>
      <c r="F11" s="140">
        <v>2.44</v>
      </c>
      <c r="G11" s="141">
        <v>661377</v>
      </c>
      <c r="H11" s="173">
        <f t="shared" si="0"/>
        <v>-0.94</v>
      </c>
      <c r="I11" s="159">
        <v>38.3</v>
      </c>
      <c r="J11" s="160">
        <v>267757</v>
      </c>
      <c r="K11" s="145">
        <v>435</v>
      </c>
      <c r="L11" s="139">
        <v>585325</v>
      </c>
      <c r="M11" s="146">
        <v>2.19</v>
      </c>
      <c r="N11" s="141">
        <v>595182</v>
      </c>
      <c r="O11" s="147">
        <f t="shared" si="1"/>
        <v>-1.66</v>
      </c>
    </row>
    <row r="12" spans="1:15" ht="13.5">
      <c r="A12" s="174" t="s">
        <v>139</v>
      </c>
      <c r="B12" s="175">
        <v>38.1</v>
      </c>
      <c r="C12" s="176">
        <v>266953</v>
      </c>
      <c r="D12" s="176">
        <v>414</v>
      </c>
      <c r="E12" s="176">
        <v>599963</v>
      </c>
      <c r="F12" s="177">
        <v>2.25</v>
      </c>
      <c r="G12" s="141">
        <v>655147</v>
      </c>
      <c r="H12" s="173">
        <f>ROUND((E12-G12)/G12*100,2)</f>
        <v>-8.42</v>
      </c>
      <c r="I12" s="178">
        <v>38.1</v>
      </c>
      <c r="J12" s="176">
        <v>266874</v>
      </c>
      <c r="K12" s="176">
        <v>412</v>
      </c>
      <c r="L12" s="176">
        <v>496045</v>
      </c>
      <c r="M12" s="177">
        <v>1.86</v>
      </c>
      <c r="N12" s="141">
        <v>585325</v>
      </c>
      <c r="O12" s="147">
        <f>ROUND((L12-N12)/N12*100,2)</f>
        <v>-15.25</v>
      </c>
    </row>
    <row r="13" spans="1:15" ht="14.25" thickBot="1">
      <c r="A13" s="179" t="s">
        <v>140</v>
      </c>
      <c r="B13" s="180">
        <v>38.2</v>
      </c>
      <c r="C13" s="181">
        <v>266549</v>
      </c>
      <c r="D13" s="182">
        <v>411</v>
      </c>
      <c r="E13" s="181">
        <v>603295</v>
      </c>
      <c r="F13" s="183">
        <v>2.26</v>
      </c>
      <c r="G13" s="184">
        <v>599963</v>
      </c>
      <c r="H13" s="185">
        <f>ROUND((E13-G13)/G13*100,2)</f>
        <v>0.56</v>
      </c>
      <c r="I13" s="180">
        <v>38.2</v>
      </c>
      <c r="J13" s="181">
        <v>266617</v>
      </c>
      <c r="K13" s="182">
        <v>406</v>
      </c>
      <c r="L13" s="181">
        <v>523926</v>
      </c>
      <c r="M13" s="183">
        <v>1.97</v>
      </c>
      <c r="N13" s="186">
        <v>496045</v>
      </c>
      <c r="O13" s="187">
        <f>ROUND((L13-N13)/N13*100,2)</f>
        <v>5.62</v>
      </c>
    </row>
    <row r="14" spans="1:15" ht="13.5">
      <c r="A14" s="188" t="s">
        <v>90</v>
      </c>
      <c r="B14" s="189">
        <v>38.4</v>
      </c>
      <c r="C14" s="190">
        <v>266707</v>
      </c>
      <c r="D14" s="191">
        <v>437</v>
      </c>
      <c r="E14" s="190">
        <v>604941</v>
      </c>
      <c r="F14" s="192">
        <v>2.27</v>
      </c>
      <c r="G14" s="190">
        <v>603295</v>
      </c>
      <c r="H14" s="193">
        <f>IF(R14=TRUE,"-",ROUND((E14-G14)/G14*100,2))</f>
        <v>0.27</v>
      </c>
      <c r="I14" s="189">
        <v>38.4</v>
      </c>
      <c r="J14" s="190">
        <v>266545</v>
      </c>
      <c r="K14" s="191">
        <v>431</v>
      </c>
      <c r="L14" s="190">
        <v>532208</v>
      </c>
      <c r="M14" s="192">
        <v>2</v>
      </c>
      <c r="N14" s="190">
        <v>523926</v>
      </c>
      <c r="O14" s="194">
        <f>IF(T14=TRUE,"-",ROUND((L14-N14)/N14*100,2))</f>
        <v>1.58</v>
      </c>
    </row>
    <row r="15" spans="1:15" ht="14.25" thickBot="1">
      <c r="A15" s="195" t="s">
        <v>91</v>
      </c>
      <c r="B15" s="196">
        <v>38.2</v>
      </c>
      <c r="C15" s="197">
        <v>266549</v>
      </c>
      <c r="D15" s="198">
        <v>411</v>
      </c>
      <c r="E15" s="197">
        <v>603295</v>
      </c>
      <c r="F15" s="199">
        <v>2.26</v>
      </c>
      <c r="G15" s="200">
        <v>599963</v>
      </c>
      <c r="H15" s="201">
        <f>ROUND((E15-G15)/G15*100,2)</f>
        <v>0.56</v>
      </c>
      <c r="I15" s="196">
        <v>38.2</v>
      </c>
      <c r="J15" s="197">
        <v>266617</v>
      </c>
      <c r="K15" s="198">
        <v>406</v>
      </c>
      <c r="L15" s="197">
        <v>523926</v>
      </c>
      <c r="M15" s="199">
        <v>1.97</v>
      </c>
      <c r="N15" s="202">
        <v>496045</v>
      </c>
      <c r="O15" s="203">
        <f>ROUND((L15-N15)/N15*100,2)</f>
        <v>5.62</v>
      </c>
    </row>
    <row r="16" spans="1:15" ht="14.25" thickBot="1">
      <c r="A16" s="204" t="s">
        <v>92</v>
      </c>
      <c r="B16" s="205">
        <f aca="true" t="shared" si="2" ref="B16:O16">B14-B15</f>
        <v>0.19999999999999574</v>
      </c>
      <c r="C16" s="206">
        <f t="shared" si="2"/>
        <v>158</v>
      </c>
      <c r="D16" s="207">
        <f t="shared" si="2"/>
        <v>26</v>
      </c>
      <c r="E16" s="206">
        <f t="shared" si="2"/>
        <v>1646</v>
      </c>
      <c r="F16" s="208">
        <f t="shared" si="2"/>
        <v>0.010000000000000231</v>
      </c>
      <c r="G16" s="209">
        <f t="shared" si="2"/>
        <v>3332</v>
      </c>
      <c r="H16" s="203">
        <f t="shared" si="2"/>
        <v>-0.29000000000000004</v>
      </c>
      <c r="I16" s="210">
        <f t="shared" si="2"/>
        <v>0.19999999999999574</v>
      </c>
      <c r="J16" s="211">
        <f t="shared" si="2"/>
        <v>-72</v>
      </c>
      <c r="K16" s="207">
        <f t="shared" si="2"/>
        <v>25</v>
      </c>
      <c r="L16" s="206">
        <f t="shared" si="2"/>
        <v>8282</v>
      </c>
      <c r="M16" s="208">
        <f t="shared" si="2"/>
        <v>0.030000000000000027</v>
      </c>
      <c r="N16" s="209">
        <f t="shared" si="2"/>
        <v>27881</v>
      </c>
      <c r="O16" s="203">
        <f t="shared" si="2"/>
        <v>-4.04</v>
      </c>
    </row>
    <row r="17" spans="1:15" ht="13.5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</row>
    <row r="18" spans="1:15" ht="13.5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</row>
    <row r="19" spans="1:15" ht="13.5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</row>
    <row r="20" spans="1:15" ht="13.5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</row>
    <row r="21" spans="1:15" ht="13.5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</row>
    <row r="22" spans="1:15" ht="13.5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</row>
    <row r="23" spans="1:15" ht="13.5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</row>
    <row r="24" spans="1:15" ht="14.25" thickBot="1">
      <c r="A24" s="212"/>
      <c r="B24" s="212"/>
      <c r="C24" s="212"/>
      <c r="D24" s="212"/>
      <c r="E24" s="212"/>
      <c r="F24" s="212"/>
      <c r="G24" s="212"/>
      <c r="H24" s="212"/>
      <c r="I24" s="212"/>
      <c r="J24" s="118"/>
      <c r="K24" s="118"/>
      <c r="L24" s="118"/>
      <c r="M24" s="118"/>
      <c r="N24" s="118"/>
      <c r="O24" s="118"/>
    </row>
    <row r="25" spans="1:15" ht="13.5">
      <c r="A25" s="213"/>
      <c r="B25" s="214"/>
      <c r="C25" s="214"/>
      <c r="D25" s="214"/>
      <c r="E25" s="214"/>
      <c r="F25" s="214"/>
      <c r="G25" s="214"/>
      <c r="H25" s="214"/>
      <c r="I25" s="214"/>
      <c r="J25" s="215"/>
      <c r="K25" s="216"/>
      <c r="L25" s="216"/>
      <c r="M25" s="216"/>
      <c r="N25" s="216"/>
      <c r="O25" s="217"/>
    </row>
    <row r="26" spans="1:15" ht="13.5" customHeight="1">
      <c r="A26" s="218" t="s">
        <v>93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20"/>
    </row>
    <row r="27" spans="1:15" ht="13.5">
      <c r="A27" s="218"/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20"/>
    </row>
    <row r="28" spans="1:15" ht="29.25" customHeight="1">
      <c r="A28" s="221" t="s">
        <v>94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3"/>
    </row>
    <row r="29" spans="1:15" ht="19.5" customHeight="1">
      <c r="A29" s="221" t="s">
        <v>95</v>
      </c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3"/>
    </row>
    <row r="30" spans="1:15" ht="25.5" customHeight="1">
      <c r="A30" s="224" t="s">
        <v>96</v>
      </c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6"/>
    </row>
    <row r="31" spans="1:15" ht="39" customHeight="1">
      <c r="A31" s="227"/>
      <c r="B31" s="228" t="s">
        <v>97</v>
      </c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9"/>
      <c r="O31" s="230"/>
    </row>
    <row r="32" spans="1:15" ht="24.75" customHeight="1">
      <c r="A32" s="227"/>
      <c r="D32" s="231" t="s">
        <v>98</v>
      </c>
      <c r="E32" s="232"/>
      <c r="F32" s="232"/>
      <c r="G32" s="232"/>
      <c r="H32" s="232"/>
      <c r="I32" s="232"/>
      <c r="J32" s="232"/>
      <c r="K32" s="232"/>
      <c r="L32" s="232"/>
      <c r="M32" s="229"/>
      <c r="N32" s="229"/>
      <c r="O32" s="230"/>
    </row>
    <row r="33" spans="1:15" ht="24" customHeight="1">
      <c r="A33" s="227"/>
      <c r="D33" s="231" t="s">
        <v>99</v>
      </c>
      <c r="E33" s="232"/>
      <c r="F33" s="232"/>
      <c r="G33" s="232"/>
      <c r="H33" s="232"/>
      <c r="I33" s="232"/>
      <c r="J33" s="232"/>
      <c r="K33" s="232"/>
      <c r="L33" s="232"/>
      <c r="M33" s="229"/>
      <c r="N33" s="229"/>
      <c r="O33" s="230"/>
    </row>
    <row r="34" spans="1:15" ht="24" customHeight="1">
      <c r="A34" s="227"/>
      <c r="D34" s="231" t="s">
        <v>100</v>
      </c>
      <c r="E34" s="232"/>
      <c r="F34" s="232"/>
      <c r="G34" s="232"/>
      <c r="H34" s="232"/>
      <c r="I34" s="232"/>
      <c r="J34" s="232"/>
      <c r="K34" s="232"/>
      <c r="L34" s="232"/>
      <c r="M34" s="229"/>
      <c r="N34" s="229"/>
      <c r="O34" s="230"/>
    </row>
    <row r="35" spans="1:15" ht="19.5" customHeight="1">
      <c r="A35" s="233"/>
      <c r="D35" s="234" t="s">
        <v>101</v>
      </c>
      <c r="E35" s="235"/>
      <c r="F35" s="235"/>
      <c r="G35" s="235"/>
      <c r="H35" s="235"/>
      <c r="I35" s="235"/>
      <c r="J35" s="235"/>
      <c r="K35" s="236"/>
      <c r="L35" s="236"/>
      <c r="M35" s="236"/>
      <c r="N35" s="236"/>
      <c r="O35" s="237"/>
    </row>
    <row r="36" spans="1:15" ht="27.75" customHeight="1">
      <c r="A36" s="233"/>
      <c r="B36" s="235"/>
      <c r="C36" s="235"/>
      <c r="D36" s="235"/>
      <c r="E36" s="235"/>
      <c r="F36" s="235"/>
      <c r="G36" s="235"/>
      <c r="H36" s="235"/>
      <c r="I36" s="235"/>
      <c r="J36" s="235"/>
      <c r="K36" s="236"/>
      <c r="L36" s="236"/>
      <c r="M36" s="236"/>
      <c r="N36" s="236"/>
      <c r="O36" s="237"/>
    </row>
    <row r="37" spans="1:15" ht="23.25" customHeight="1">
      <c r="A37" s="224" t="s">
        <v>102</v>
      </c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6"/>
    </row>
    <row r="38" spans="1:15" ht="23.25" customHeight="1">
      <c r="A38" s="238"/>
      <c r="B38" s="239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40"/>
      <c r="N38" s="240"/>
      <c r="O38" s="241"/>
    </row>
    <row r="39" spans="1:15" ht="13.5">
      <c r="A39" s="242" t="s">
        <v>103</v>
      </c>
      <c r="B39" s="243"/>
      <c r="C39" s="243"/>
      <c r="D39" s="243"/>
      <c r="E39" s="243"/>
      <c r="F39" s="243" t="s">
        <v>104</v>
      </c>
      <c r="G39" s="244"/>
      <c r="H39" s="244"/>
      <c r="I39" s="236"/>
      <c r="J39" s="236"/>
      <c r="K39" s="236"/>
      <c r="L39" s="245"/>
      <c r="M39" s="245" t="s">
        <v>105</v>
      </c>
      <c r="N39" s="236"/>
      <c r="O39" s="237"/>
    </row>
    <row r="40" spans="1:15" ht="13.5">
      <c r="A40" s="242" t="s">
        <v>106</v>
      </c>
      <c r="B40" s="243"/>
      <c r="C40" s="243"/>
      <c r="D40" s="243"/>
      <c r="E40" s="243"/>
      <c r="F40" s="243" t="s">
        <v>107</v>
      </c>
      <c r="G40" s="244"/>
      <c r="H40" s="244"/>
      <c r="I40" s="236"/>
      <c r="J40" s="236"/>
      <c r="K40" s="236"/>
      <c r="L40" s="245"/>
      <c r="M40" s="245" t="s">
        <v>108</v>
      </c>
      <c r="N40" s="236"/>
      <c r="O40" s="237"/>
    </row>
    <row r="41" spans="1:15" ht="13.5">
      <c r="A41" s="242" t="s">
        <v>109</v>
      </c>
      <c r="B41" s="243"/>
      <c r="C41" s="243"/>
      <c r="D41" s="243"/>
      <c r="E41" s="243"/>
      <c r="F41" s="243" t="s">
        <v>110</v>
      </c>
      <c r="G41" s="244"/>
      <c r="H41" s="244"/>
      <c r="I41" s="236"/>
      <c r="J41" s="236"/>
      <c r="K41" s="236"/>
      <c r="L41" s="245"/>
      <c r="M41" s="236" t="s">
        <v>111</v>
      </c>
      <c r="N41" s="236"/>
      <c r="O41" s="237"/>
    </row>
    <row r="42" spans="1:15" ht="13.5">
      <c r="A42" s="242" t="s">
        <v>112</v>
      </c>
      <c r="B42" s="243"/>
      <c r="C42" s="243"/>
      <c r="D42" s="243"/>
      <c r="E42" s="243"/>
      <c r="F42" s="243" t="s">
        <v>113</v>
      </c>
      <c r="G42" s="244"/>
      <c r="H42" s="244"/>
      <c r="I42" s="236"/>
      <c r="J42" s="236"/>
      <c r="K42" s="236"/>
      <c r="L42" s="245"/>
      <c r="M42" s="245" t="s">
        <v>114</v>
      </c>
      <c r="N42" s="236"/>
      <c r="O42" s="237"/>
    </row>
    <row r="43" spans="1:15" ht="13.5">
      <c r="A43" s="242" t="s">
        <v>115</v>
      </c>
      <c r="B43" s="243"/>
      <c r="C43" s="243"/>
      <c r="D43" s="243"/>
      <c r="E43" s="243"/>
      <c r="F43" s="243" t="s">
        <v>116</v>
      </c>
      <c r="G43" s="244"/>
      <c r="H43" s="244"/>
      <c r="I43" s="236"/>
      <c r="J43" s="236"/>
      <c r="K43" s="236"/>
      <c r="L43" s="245"/>
      <c r="M43" s="245" t="s">
        <v>117</v>
      </c>
      <c r="N43" s="236"/>
      <c r="O43" s="237"/>
    </row>
    <row r="44" spans="1:15" ht="13.5">
      <c r="A44" s="246"/>
      <c r="B44" s="247"/>
      <c r="C44" s="247"/>
      <c r="D44" s="236"/>
      <c r="E44" s="118"/>
      <c r="F44" s="244"/>
      <c r="G44" s="244"/>
      <c r="H44" s="236"/>
      <c r="I44" s="236"/>
      <c r="J44" s="236"/>
      <c r="K44" s="236"/>
      <c r="L44" s="236"/>
      <c r="M44" s="236"/>
      <c r="N44" s="236"/>
      <c r="O44" s="237"/>
    </row>
    <row r="45" spans="1:15" ht="13.5">
      <c r="A45" s="246"/>
      <c r="B45" s="247"/>
      <c r="C45" s="247"/>
      <c r="D45" s="236"/>
      <c r="E45" s="118"/>
      <c r="F45" s="244"/>
      <c r="G45" s="244"/>
      <c r="H45" s="236"/>
      <c r="I45" s="236"/>
      <c r="J45" s="236"/>
      <c r="K45" s="236"/>
      <c r="L45" s="236"/>
      <c r="M45" s="236"/>
      <c r="N45" s="236"/>
      <c r="O45" s="237"/>
    </row>
    <row r="46" spans="1:15" ht="27" customHeight="1">
      <c r="A46" s="248" t="s">
        <v>118</v>
      </c>
      <c r="B46" s="249"/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50"/>
    </row>
    <row r="47" spans="1:15" ht="13.5">
      <c r="A47" s="251"/>
      <c r="B47" s="247"/>
      <c r="C47" s="247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7"/>
    </row>
    <row r="48" spans="1:15" ht="21.75" customHeight="1">
      <c r="A48" s="251"/>
      <c r="B48" s="252" t="s">
        <v>119</v>
      </c>
      <c r="C48" s="252"/>
      <c r="D48" s="253"/>
      <c r="E48" s="253"/>
      <c r="F48" s="253"/>
      <c r="G48" s="253"/>
      <c r="H48" s="253"/>
      <c r="I48" s="253"/>
      <c r="J48" s="253"/>
      <c r="K48" s="253"/>
      <c r="L48" s="254"/>
      <c r="M48" s="236"/>
      <c r="N48" s="236"/>
      <c r="O48" s="237"/>
    </row>
    <row r="49" spans="1:15" ht="9" customHeight="1">
      <c r="A49" s="251"/>
      <c r="B49" s="252"/>
      <c r="C49" s="252"/>
      <c r="D49" s="253"/>
      <c r="E49" s="253"/>
      <c r="F49" s="253"/>
      <c r="G49" s="253"/>
      <c r="H49" s="253"/>
      <c r="I49" s="253"/>
      <c r="J49" s="253"/>
      <c r="K49" s="253"/>
      <c r="L49" s="254"/>
      <c r="M49" s="236"/>
      <c r="N49" s="236"/>
      <c r="O49" s="237"/>
    </row>
    <row r="50" spans="1:15" ht="13.5">
      <c r="A50" s="251"/>
      <c r="B50" s="247" t="s">
        <v>120</v>
      </c>
      <c r="C50" s="247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7"/>
    </row>
    <row r="51" spans="1:15" ht="21.75" customHeight="1">
      <c r="A51" s="251"/>
      <c r="B51" s="247"/>
      <c r="C51" s="247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7"/>
    </row>
    <row r="52" spans="1:15" ht="13.5">
      <c r="A52" s="251"/>
      <c r="B52" s="247" t="s">
        <v>121</v>
      </c>
      <c r="C52" s="247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7"/>
    </row>
    <row r="53" spans="1:15" ht="13.5">
      <c r="A53" s="251"/>
      <c r="B53" s="247" t="s">
        <v>122</v>
      </c>
      <c r="C53" s="247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7"/>
    </row>
    <row r="54" spans="1:15" ht="13.5">
      <c r="A54" s="251"/>
      <c r="B54" s="247" t="s">
        <v>123</v>
      </c>
      <c r="C54" s="247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7"/>
    </row>
    <row r="55" spans="1:15" ht="13.5">
      <c r="A55" s="251"/>
      <c r="B55" s="247" t="s">
        <v>124</v>
      </c>
      <c r="C55" s="247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7"/>
    </row>
    <row r="56" spans="1:15" ht="28.5" customHeight="1" thickBot="1">
      <c r="A56" s="255"/>
      <c r="B56" s="256"/>
      <c r="C56" s="256"/>
      <c r="D56" s="256"/>
      <c r="E56" s="256"/>
      <c r="F56" s="256"/>
      <c r="G56" s="256"/>
      <c r="H56" s="256"/>
      <c r="I56" s="256"/>
      <c r="J56" s="256"/>
      <c r="K56" s="257"/>
      <c r="L56" s="257"/>
      <c r="M56" s="257"/>
      <c r="N56" s="257"/>
      <c r="O56" s="258"/>
    </row>
  </sheetData>
  <sheetProtection/>
  <mergeCells count="12">
    <mergeCell ref="B31:M31"/>
    <mergeCell ref="A37:O37"/>
    <mergeCell ref="A46:O46"/>
    <mergeCell ref="A26:O27"/>
    <mergeCell ref="A28:O28"/>
    <mergeCell ref="A29:O29"/>
    <mergeCell ref="A30:O30"/>
    <mergeCell ref="A2:A4"/>
    <mergeCell ref="B2:H2"/>
    <mergeCell ref="I2:O2"/>
    <mergeCell ref="G3:H3"/>
    <mergeCell ref="N3:O3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zoomScale="95" zoomScaleNormal="95" workbookViewId="0" topLeftCell="A35">
      <selection activeCell="A2" sqref="A1:IV16384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115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116" customWidth="1"/>
    <col min="12" max="12" width="5.625" style="3" customWidth="1"/>
    <col min="13" max="13" width="7.625" style="3" customWidth="1"/>
    <col min="14" max="14" width="4.625" style="3" customWidth="1"/>
    <col min="15" max="15" width="8.125" style="116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ht="18.75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12.75" thickBot="1">
      <c r="B4" s="5" t="s">
        <v>125</v>
      </c>
      <c r="C4" s="5"/>
      <c r="D4" s="5"/>
      <c r="E4" s="6"/>
      <c r="F4" s="6"/>
      <c r="G4" s="6"/>
      <c r="H4" s="6"/>
      <c r="I4" s="6"/>
      <c r="J4" s="6"/>
      <c r="K4" s="7"/>
      <c r="L4" s="6"/>
      <c r="M4" s="6"/>
      <c r="N4" s="6"/>
      <c r="O4" s="8" t="s">
        <v>141</v>
      </c>
      <c r="P4" s="8"/>
      <c r="Q4" s="8"/>
      <c r="R4" s="8"/>
    </row>
    <row r="5" spans="2:18" s="9" customFormat="1" ht="12.75" thickBot="1">
      <c r="B5" s="10"/>
      <c r="C5" s="11"/>
      <c r="D5" s="12"/>
      <c r="E5" s="13" t="s">
        <v>3</v>
      </c>
      <c r="F5" s="14"/>
      <c r="G5" s="13"/>
      <c r="H5" s="15"/>
      <c r="I5" s="16"/>
      <c r="J5" s="16"/>
      <c r="K5" s="17"/>
      <c r="L5" s="15" t="s">
        <v>4</v>
      </c>
      <c r="M5" s="16"/>
      <c r="N5" s="16"/>
      <c r="O5" s="16"/>
      <c r="P5" s="16"/>
      <c r="Q5" s="16"/>
      <c r="R5" s="18"/>
    </row>
    <row r="6" spans="2:18" s="9" customFormat="1" ht="12">
      <c r="B6" s="19"/>
      <c r="C6" s="20"/>
      <c r="D6" s="21"/>
      <c r="E6" s="22"/>
      <c r="F6" s="23"/>
      <c r="G6" s="23"/>
      <c r="H6" s="23"/>
      <c r="I6" s="23"/>
      <c r="J6" s="24" t="s">
        <v>5</v>
      </c>
      <c r="K6" s="25"/>
      <c r="L6" s="23"/>
      <c r="M6" s="23"/>
      <c r="N6" s="23"/>
      <c r="O6" s="23"/>
      <c r="P6" s="23"/>
      <c r="Q6" s="24" t="s">
        <v>5</v>
      </c>
      <c r="R6" s="25"/>
    </row>
    <row r="7" spans="2:18" s="9" customFormat="1" ht="42" customHeight="1" thickBot="1">
      <c r="B7" s="26"/>
      <c r="C7" s="27"/>
      <c r="D7" s="28"/>
      <c r="E7" s="29" t="s">
        <v>6</v>
      </c>
      <c r="F7" s="30" t="s">
        <v>7</v>
      </c>
      <c r="G7" s="30" t="s">
        <v>8</v>
      </c>
      <c r="H7" s="30" t="s">
        <v>9</v>
      </c>
      <c r="I7" s="31" t="s">
        <v>10</v>
      </c>
      <c r="J7" s="32" t="s">
        <v>11</v>
      </c>
      <c r="K7" s="33" t="s">
        <v>12</v>
      </c>
      <c r="L7" s="30" t="s">
        <v>6</v>
      </c>
      <c r="M7" s="30" t="s">
        <v>7</v>
      </c>
      <c r="N7" s="30" t="s">
        <v>8</v>
      </c>
      <c r="O7" s="30" t="s">
        <v>13</v>
      </c>
      <c r="P7" s="31" t="s">
        <v>10</v>
      </c>
      <c r="Q7" s="32" t="s">
        <v>14</v>
      </c>
      <c r="R7" s="35" t="s">
        <v>12</v>
      </c>
    </row>
    <row r="8" spans="2:23" s="36" customFormat="1" ht="12">
      <c r="B8" s="37"/>
      <c r="C8" s="38" t="s">
        <v>15</v>
      </c>
      <c r="D8" s="39"/>
      <c r="E8" s="40">
        <v>39.1</v>
      </c>
      <c r="F8" s="41">
        <v>273462</v>
      </c>
      <c r="G8" s="42">
        <v>95</v>
      </c>
      <c r="H8" s="41">
        <v>647409</v>
      </c>
      <c r="I8" s="43">
        <v>2.37</v>
      </c>
      <c r="J8" s="44">
        <v>627174</v>
      </c>
      <c r="K8" s="45">
        <f>IF(U8=TRUE,"-",ROUND((H8-J8)/J8*100,2))</f>
        <v>3.23</v>
      </c>
      <c r="L8" s="40">
        <v>39</v>
      </c>
      <c r="M8" s="41">
        <v>272364</v>
      </c>
      <c r="N8" s="42">
        <v>94</v>
      </c>
      <c r="O8" s="41">
        <v>587501</v>
      </c>
      <c r="P8" s="43">
        <v>2.16</v>
      </c>
      <c r="Q8" s="44">
        <v>558936</v>
      </c>
      <c r="R8" s="45">
        <f>IF(W8=TRUE,"-",ROUND((O8-Q8)/Q8*100,2))</f>
        <v>5.11</v>
      </c>
      <c r="T8" s="36">
        <f>ROUND((H8-J8)/J8*100,2)</f>
        <v>3.23</v>
      </c>
      <c r="U8" s="36" t="b">
        <f>ISERROR(T8)</f>
        <v>0</v>
      </c>
      <c r="V8" s="36">
        <f>ROUND((O8-Q8)/Q8*100,2)</f>
        <v>5.11</v>
      </c>
      <c r="W8" s="36" t="b">
        <f>ISERROR(V8)</f>
        <v>0</v>
      </c>
    </row>
    <row r="9" spans="2:23" s="36" customFormat="1" ht="12">
      <c r="B9" s="46"/>
      <c r="C9" s="47"/>
      <c r="D9" s="48" t="s">
        <v>126</v>
      </c>
      <c r="E9" s="49">
        <v>40.3</v>
      </c>
      <c r="F9" s="50">
        <v>273034</v>
      </c>
      <c r="G9" s="51">
        <v>9</v>
      </c>
      <c r="H9" s="50">
        <v>649657</v>
      </c>
      <c r="I9" s="52">
        <v>2.38</v>
      </c>
      <c r="J9" s="53">
        <v>635390</v>
      </c>
      <c r="K9" s="54">
        <f>IF(U9=TRUE,"-",ROUND((H9-J9)/J9*100,2))</f>
        <v>2.25</v>
      </c>
      <c r="L9" s="49">
        <v>40.3</v>
      </c>
      <c r="M9" s="50">
        <v>273034</v>
      </c>
      <c r="N9" s="51">
        <v>9</v>
      </c>
      <c r="O9" s="50">
        <v>632618</v>
      </c>
      <c r="P9" s="52">
        <v>2.32</v>
      </c>
      <c r="Q9" s="53">
        <v>616081</v>
      </c>
      <c r="R9" s="55">
        <f>IF(W9=TRUE,"-",ROUND((O9-Q9)/Q9*100,2))</f>
        <v>2.68</v>
      </c>
      <c r="T9" s="36">
        <f aca="true" t="shared" si="0" ref="T9:T66">ROUND((H9-J9)/J9*100,2)</f>
        <v>2.25</v>
      </c>
      <c r="U9" s="36" t="b">
        <f aca="true" t="shared" si="1" ref="U9:U66">ISERROR(T9)</f>
        <v>0</v>
      </c>
      <c r="V9" s="36">
        <f aca="true" t="shared" si="2" ref="V9:V66">ROUND((O9-Q9)/Q9*100,2)</f>
        <v>2.68</v>
      </c>
      <c r="W9" s="36" t="b">
        <f aca="true" t="shared" si="3" ref="W9:W66">ISERROR(V9)</f>
        <v>0</v>
      </c>
    </row>
    <row r="10" spans="2:23" s="36" customFormat="1" ht="12">
      <c r="B10" s="46"/>
      <c r="C10" s="47"/>
      <c r="D10" s="48" t="s">
        <v>16</v>
      </c>
      <c r="E10" s="49">
        <v>37.7</v>
      </c>
      <c r="F10" s="50">
        <v>271804</v>
      </c>
      <c r="G10" s="51" t="s">
        <v>128</v>
      </c>
      <c r="H10" s="50">
        <v>631698</v>
      </c>
      <c r="I10" s="52">
        <v>2.32</v>
      </c>
      <c r="J10" s="53">
        <v>418182</v>
      </c>
      <c r="K10" s="54">
        <f aca="true" t="shared" si="4" ref="K10:K66">IF(U10=TRUE,"-",ROUND((H10-J10)/J10*100,2))</f>
        <v>51.06</v>
      </c>
      <c r="L10" s="49">
        <v>37.7</v>
      </c>
      <c r="M10" s="50">
        <v>271804</v>
      </c>
      <c r="N10" s="51" t="s">
        <v>128</v>
      </c>
      <c r="O10" s="50">
        <v>583796</v>
      </c>
      <c r="P10" s="52">
        <v>2.15</v>
      </c>
      <c r="Q10" s="53">
        <v>379543</v>
      </c>
      <c r="R10" s="55">
        <f aca="true" t="shared" si="5" ref="R10:R66">IF(W10=TRUE,"-",ROUND((O10-Q10)/Q10*100,2))</f>
        <v>53.82</v>
      </c>
      <c r="T10" s="36">
        <f t="shared" si="0"/>
        <v>51.06</v>
      </c>
      <c r="U10" s="36" t="b">
        <f t="shared" si="1"/>
        <v>0</v>
      </c>
      <c r="V10" s="36">
        <f t="shared" si="2"/>
        <v>53.82</v>
      </c>
      <c r="W10" s="36" t="b">
        <f t="shared" si="3"/>
        <v>0</v>
      </c>
    </row>
    <row r="11" spans="2:23" s="36" customFormat="1" ht="12">
      <c r="B11" s="46"/>
      <c r="C11" s="47"/>
      <c r="D11" s="48" t="s">
        <v>127</v>
      </c>
      <c r="E11" s="49" t="s">
        <v>21</v>
      </c>
      <c r="F11" s="50" t="s">
        <v>21</v>
      </c>
      <c r="G11" s="51" t="s">
        <v>21</v>
      </c>
      <c r="H11" s="50" t="s">
        <v>21</v>
      </c>
      <c r="I11" s="52" t="s">
        <v>21</v>
      </c>
      <c r="J11" s="53" t="s">
        <v>21</v>
      </c>
      <c r="K11" s="54" t="str">
        <f t="shared" si="4"/>
        <v>-</v>
      </c>
      <c r="L11" s="49" t="s">
        <v>21</v>
      </c>
      <c r="M11" s="50" t="s">
        <v>21</v>
      </c>
      <c r="N11" s="51" t="s">
        <v>21</v>
      </c>
      <c r="O11" s="50" t="s">
        <v>21</v>
      </c>
      <c r="P11" s="52" t="s">
        <v>21</v>
      </c>
      <c r="Q11" s="53" t="s">
        <v>21</v>
      </c>
      <c r="R11" s="55" t="str">
        <f t="shared" si="5"/>
        <v>-</v>
      </c>
      <c r="T11" s="36" t="e">
        <f t="shared" si="0"/>
        <v>#VALUE!</v>
      </c>
      <c r="U11" s="36" t="b">
        <f t="shared" si="1"/>
        <v>1</v>
      </c>
      <c r="V11" s="36" t="e">
        <f t="shared" si="2"/>
        <v>#VALUE!</v>
      </c>
      <c r="W11" s="36" t="b">
        <f t="shared" si="3"/>
        <v>1</v>
      </c>
    </row>
    <row r="12" spans="2:23" s="36" customFormat="1" ht="12">
      <c r="B12" s="46"/>
      <c r="C12" s="47"/>
      <c r="D12" s="48" t="s">
        <v>18</v>
      </c>
      <c r="E12" s="49">
        <v>39</v>
      </c>
      <c r="F12" s="50">
        <v>268464</v>
      </c>
      <c r="G12" s="51">
        <v>19</v>
      </c>
      <c r="H12" s="50">
        <v>640113</v>
      </c>
      <c r="I12" s="52">
        <v>2.38</v>
      </c>
      <c r="J12" s="53">
        <v>652820</v>
      </c>
      <c r="K12" s="54">
        <f t="shared" si="4"/>
        <v>-1.95</v>
      </c>
      <c r="L12" s="49">
        <v>39</v>
      </c>
      <c r="M12" s="50">
        <v>268464</v>
      </c>
      <c r="N12" s="51">
        <v>19</v>
      </c>
      <c r="O12" s="50">
        <v>580941</v>
      </c>
      <c r="P12" s="52">
        <v>2.16</v>
      </c>
      <c r="Q12" s="53">
        <v>584359</v>
      </c>
      <c r="R12" s="55">
        <f t="shared" si="5"/>
        <v>-0.58</v>
      </c>
      <c r="T12" s="36">
        <f t="shared" si="0"/>
        <v>-1.95</v>
      </c>
      <c r="U12" s="36" t="b">
        <f t="shared" si="1"/>
        <v>0</v>
      </c>
      <c r="V12" s="36">
        <f t="shared" si="2"/>
        <v>-0.58</v>
      </c>
      <c r="W12" s="36" t="b">
        <f t="shared" si="3"/>
        <v>0</v>
      </c>
    </row>
    <row r="13" spans="2:23" s="36" customFormat="1" ht="12">
      <c r="B13" s="46"/>
      <c r="C13" s="47"/>
      <c r="D13" s="48" t="s">
        <v>19</v>
      </c>
      <c r="E13" s="49">
        <v>39</v>
      </c>
      <c r="F13" s="50">
        <v>236098</v>
      </c>
      <c r="G13" s="51" t="s">
        <v>143</v>
      </c>
      <c r="H13" s="50">
        <v>338471</v>
      </c>
      <c r="I13" s="52">
        <v>1.43</v>
      </c>
      <c r="J13" s="53">
        <v>393862</v>
      </c>
      <c r="K13" s="54">
        <f t="shared" si="4"/>
        <v>-14.06</v>
      </c>
      <c r="L13" s="49">
        <v>39</v>
      </c>
      <c r="M13" s="50">
        <v>236098</v>
      </c>
      <c r="N13" s="51" t="s">
        <v>143</v>
      </c>
      <c r="O13" s="50">
        <v>268911</v>
      </c>
      <c r="P13" s="52">
        <v>1.14</v>
      </c>
      <c r="Q13" s="53">
        <v>309194</v>
      </c>
      <c r="R13" s="55">
        <f t="shared" si="5"/>
        <v>-13.03</v>
      </c>
      <c r="T13" s="36">
        <f t="shared" si="0"/>
        <v>-14.06</v>
      </c>
      <c r="U13" s="36" t="b">
        <f t="shared" si="1"/>
        <v>0</v>
      </c>
      <c r="V13" s="36">
        <f t="shared" si="2"/>
        <v>-13.03</v>
      </c>
      <c r="W13" s="36" t="b">
        <f t="shared" si="3"/>
        <v>0</v>
      </c>
    </row>
    <row r="14" spans="2:23" s="36" customFormat="1" ht="12">
      <c r="B14" s="46"/>
      <c r="C14" s="47"/>
      <c r="D14" s="48" t="s">
        <v>20</v>
      </c>
      <c r="E14" s="49">
        <v>37.7</v>
      </c>
      <c r="F14" s="50">
        <v>300165</v>
      </c>
      <c r="G14" s="51">
        <v>11</v>
      </c>
      <c r="H14" s="50">
        <v>815789</v>
      </c>
      <c r="I14" s="52">
        <v>2.72</v>
      </c>
      <c r="J14" s="53">
        <v>785070</v>
      </c>
      <c r="K14" s="54">
        <f t="shared" si="4"/>
        <v>3.91</v>
      </c>
      <c r="L14" s="49">
        <v>37.7</v>
      </c>
      <c r="M14" s="50">
        <v>300165</v>
      </c>
      <c r="N14" s="51">
        <v>11</v>
      </c>
      <c r="O14" s="50">
        <v>795945</v>
      </c>
      <c r="P14" s="52">
        <v>2.65</v>
      </c>
      <c r="Q14" s="53">
        <v>760098</v>
      </c>
      <c r="R14" s="55">
        <f t="shared" si="5"/>
        <v>4.72</v>
      </c>
      <c r="T14" s="36">
        <f t="shared" si="0"/>
        <v>3.91</v>
      </c>
      <c r="U14" s="36" t="b">
        <f t="shared" si="1"/>
        <v>0</v>
      </c>
      <c r="V14" s="36">
        <f t="shared" si="2"/>
        <v>4.72</v>
      </c>
      <c r="W14" s="36" t="b">
        <f t="shared" si="3"/>
        <v>0</v>
      </c>
    </row>
    <row r="15" spans="2:23" s="36" customFormat="1" ht="12">
      <c r="B15" s="56"/>
      <c r="C15" s="47"/>
      <c r="D15" s="48" t="s">
        <v>129</v>
      </c>
      <c r="E15" s="49" t="s">
        <v>21</v>
      </c>
      <c r="F15" s="50" t="s">
        <v>21</v>
      </c>
      <c r="G15" s="51" t="s">
        <v>21</v>
      </c>
      <c r="H15" s="50" t="s">
        <v>21</v>
      </c>
      <c r="I15" s="52" t="s">
        <v>21</v>
      </c>
      <c r="J15" s="53" t="s">
        <v>21</v>
      </c>
      <c r="K15" s="54" t="str">
        <f t="shared" si="4"/>
        <v>-</v>
      </c>
      <c r="L15" s="49" t="s">
        <v>21</v>
      </c>
      <c r="M15" s="50" t="s">
        <v>21</v>
      </c>
      <c r="N15" s="51" t="s">
        <v>21</v>
      </c>
      <c r="O15" s="50" t="s">
        <v>21</v>
      </c>
      <c r="P15" s="52" t="s">
        <v>21</v>
      </c>
      <c r="Q15" s="53" t="s">
        <v>21</v>
      </c>
      <c r="R15" s="55" t="str">
        <f t="shared" si="5"/>
        <v>-</v>
      </c>
      <c r="T15" s="36" t="e">
        <f t="shared" si="0"/>
        <v>#VALUE!</v>
      </c>
      <c r="U15" s="36" t="b">
        <f t="shared" si="1"/>
        <v>1</v>
      </c>
      <c r="V15" s="36" t="e">
        <f t="shared" si="2"/>
        <v>#VALUE!</v>
      </c>
      <c r="W15" s="36" t="b">
        <f t="shared" si="3"/>
        <v>1</v>
      </c>
    </row>
    <row r="16" spans="2:23" s="36" customFormat="1" ht="12">
      <c r="B16" s="56"/>
      <c r="C16" s="47"/>
      <c r="D16" s="48" t="s">
        <v>22</v>
      </c>
      <c r="E16" s="49">
        <v>37</v>
      </c>
      <c r="F16" s="50">
        <v>290942</v>
      </c>
      <c r="G16" s="51">
        <v>5</v>
      </c>
      <c r="H16" s="50">
        <v>682181</v>
      </c>
      <c r="I16" s="52">
        <v>2.34</v>
      </c>
      <c r="J16" s="53">
        <v>721397</v>
      </c>
      <c r="K16" s="54">
        <f t="shared" si="4"/>
        <v>-5.44</v>
      </c>
      <c r="L16" s="49">
        <v>35.4</v>
      </c>
      <c r="M16" s="50">
        <v>269517</v>
      </c>
      <c r="N16" s="51">
        <v>4</v>
      </c>
      <c r="O16" s="50">
        <v>661000</v>
      </c>
      <c r="P16" s="52">
        <v>2.45</v>
      </c>
      <c r="Q16" s="53">
        <v>574068</v>
      </c>
      <c r="R16" s="55">
        <f t="shared" si="5"/>
        <v>15.14</v>
      </c>
      <c r="T16" s="36">
        <f t="shared" si="0"/>
        <v>-5.44</v>
      </c>
      <c r="U16" s="36" t="b">
        <f t="shared" si="1"/>
        <v>0</v>
      </c>
      <c r="V16" s="36">
        <f t="shared" si="2"/>
        <v>15.14</v>
      </c>
      <c r="W16" s="36" t="b">
        <f t="shared" si="3"/>
        <v>0</v>
      </c>
    </row>
    <row r="17" spans="2:23" s="36" customFormat="1" ht="12">
      <c r="B17" s="56"/>
      <c r="C17" s="47"/>
      <c r="D17" s="48" t="s">
        <v>23</v>
      </c>
      <c r="E17" s="49">
        <v>37.1</v>
      </c>
      <c r="F17" s="50">
        <v>274339</v>
      </c>
      <c r="G17" s="51" t="s">
        <v>134</v>
      </c>
      <c r="H17" s="50">
        <v>691969</v>
      </c>
      <c r="I17" s="52">
        <v>2.52</v>
      </c>
      <c r="J17" s="53">
        <v>671000</v>
      </c>
      <c r="K17" s="54">
        <f t="shared" si="4"/>
        <v>3.13</v>
      </c>
      <c r="L17" s="49">
        <v>37.1</v>
      </c>
      <c r="M17" s="50">
        <v>274339</v>
      </c>
      <c r="N17" s="51" t="s">
        <v>134</v>
      </c>
      <c r="O17" s="50">
        <v>681969</v>
      </c>
      <c r="P17" s="52">
        <v>2.49</v>
      </c>
      <c r="Q17" s="53">
        <v>668500</v>
      </c>
      <c r="R17" s="55">
        <f t="shared" si="5"/>
        <v>2.01</v>
      </c>
      <c r="T17" s="36">
        <f t="shared" si="0"/>
        <v>3.13</v>
      </c>
      <c r="U17" s="36" t="b">
        <f t="shared" si="1"/>
        <v>0</v>
      </c>
      <c r="V17" s="36">
        <f t="shared" si="2"/>
        <v>2.01</v>
      </c>
      <c r="W17" s="36" t="b">
        <f t="shared" si="3"/>
        <v>0</v>
      </c>
    </row>
    <row r="18" spans="2:23" s="36" customFormat="1" ht="12">
      <c r="B18" s="56"/>
      <c r="C18" s="47"/>
      <c r="D18" s="48" t="s">
        <v>24</v>
      </c>
      <c r="E18" s="49">
        <v>46.8</v>
      </c>
      <c r="F18" s="50">
        <v>294367</v>
      </c>
      <c r="G18" s="51" t="s">
        <v>17</v>
      </c>
      <c r="H18" s="50">
        <v>650000</v>
      </c>
      <c r="I18" s="52">
        <v>2.21</v>
      </c>
      <c r="J18" s="53">
        <v>622529</v>
      </c>
      <c r="K18" s="54">
        <f t="shared" si="4"/>
        <v>4.41</v>
      </c>
      <c r="L18" s="49">
        <v>46.8</v>
      </c>
      <c r="M18" s="50">
        <v>294367</v>
      </c>
      <c r="N18" s="51" t="s">
        <v>17</v>
      </c>
      <c r="O18" s="50">
        <v>520833</v>
      </c>
      <c r="P18" s="52">
        <v>1.77</v>
      </c>
      <c r="Q18" s="53">
        <v>509196</v>
      </c>
      <c r="R18" s="55">
        <f t="shared" si="5"/>
        <v>2.29</v>
      </c>
      <c r="T18" s="36">
        <f t="shared" si="0"/>
        <v>4.41</v>
      </c>
      <c r="U18" s="36" t="b">
        <f t="shared" si="1"/>
        <v>0</v>
      </c>
      <c r="V18" s="36">
        <f t="shared" si="2"/>
        <v>2.29</v>
      </c>
      <c r="W18" s="36" t="b">
        <f t="shared" si="3"/>
        <v>0</v>
      </c>
    </row>
    <row r="19" spans="2:23" s="36" customFormat="1" ht="12">
      <c r="B19" s="56"/>
      <c r="C19" s="47"/>
      <c r="D19" s="48" t="s">
        <v>25</v>
      </c>
      <c r="E19" s="49" t="s">
        <v>21</v>
      </c>
      <c r="F19" s="50" t="s">
        <v>21</v>
      </c>
      <c r="G19" s="51" t="s">
        <v>21</v>
      </c>
      <c r="H19" s="50" t="s">
        <v>21</v>
      </c>
      <c r="I19" s="52" t="s">
        <v>21</v>
      </c>
      <c r="J19" s="53" t="s">
        <v>21</v>
      </c>
      <c r="K19" s="54" t="str">
        <f t="shared" si="4"/>
        <v>-</v>
      </c>
      <c r="L19" s="49" t="s">
        <v>21</v>
      </c>
      <c r="M19" s="50" t="s">
        <v>21</v>
      </c>
      <c r="N19" s="51" t="s">
        <v>21</v>
      </c>
      <c r="O19" s="50" t="s">
        <v>21</v>
      </c>
      <c r="P19" s="52" t="s">
        <v>21</v>
      </c>
      <c r="Q19" s="53" t="s">
        <v>21</v>
      </c>
      <c r="R19" s="55" t="str">
        <f t="shared" si="5"/>
        <v>-</v>
      </c>
      <c r="T19" s="36" t="e">
        <f t="shared" si="0"/>
        <v>#VALUE!</v>
      </c>
      <c r="U19" s="36" t="b">
        <f t="shared" si="1"/>
        <v>1</v>
      </c>
      <c r="V19" s="36" t="e">
        <f t="shared" si="2"/>
        <v>#VALUE!</v>
      </c>
      <c r="W19" s="36" t="b">
        <f t="shared" si="3"/>
        <v>1</v>
      </c>
    </row>
    <row r="20" spans="2:23" s="36" customFormat="1" ht="12">
      <c r="B20" s="56" t="s">
        <v>26</v>
      </c>
      <c r="C20" s="47"/>
      <c r="D20" s="48" t="s">
        <v>27</v>
      </c>
      <c r="E20" s="49">
        <v>40.1</v>
      </c>
      <c r="F20" s="50">
        <v>301602</v>
      </c>
      <c r="G20" s="51">
        <v>4</v>
      </c>
      <c r="H20" s="50">
        <v>682500</v>
      </c>
      <c r="I20" s="52">
        <v>2.26</v>
      </c>
      <c r="J20" s="53">
        <v>665000</v>
      </c>
      <c r="K20" s="54">
        <f t="shared" si="4"/>
        <v>2.63</v>
      </c>
      <c r="L20" s="49">
        <v>40.1</v>
      </c>
      <c r="M20" s="50">
        <v>301602</v>
      </c>
      <c r="N20" s="51">
        <v>4</v>
      </c>
      <c r="O20" s="50">
        <v>603750</v>
      </c>
      <c r="P20" s="52">
        <v>2</v>
      </c>
      <c r="Q20" s="53">
        <v>603750</v>
      </c>
      <c r="R20" s="55">
        <f t="shared" si="5"/>
        <v>0</v>
      </c>
      <c r="T20" s="36">
        <f t="shared" si="0"/>
        <v>2.63</v>
      </c>
      <c r="U20" s="36" t="b">
        <f t="shared" si="1"/>
        <v>0</v>
      </c>
      <c r="V20" s="36">
        <f t="shared" si="2"/>
        <v>0</v>
      </c>
      <c r="W20" s="36" t="b">
        <f t="shared" si="3"/>
        <v>0</v>
      </c>
    </row>
    <row r="21" spans="2:23" s="36" customFormat="1" ht="12">
      <c r="B21" s="56"/>
      <c r="C21" s="47"/>
      <c r="D21" s="48" t="s">
        <v>28</v>
      </c>
      <c r="E21" s="49">
        <v>38.2</v>
      </c>
      <c r="F21" s="50">
        <v>243241</v>
      </c>
      <c r="G21" s="51" t="s">
        <v>17</v>
      </c>
      <c r="H21" s="50">
        <v>563523</v>
      </c>
      <c r="I21" s="52">
        <v>2.32</v>
      </c>
      <c r="J21" s="53">
        <v>521602</v>
      </c>
      <c r="K21" s="54">
        <f t="shared" si="4"/>
        <v>8.04</v>
      </c>
      <c r="L21" s="49">
        <v>38.2</v>
      </c>
      <c r="M21" s="50">
        <v>243241</v>
      </c>
      <c r="N21" s="51" t="s">
        <v>17</v>
      </c>
      <c r="O21" s="50">
        <v>502385</v>
      </c>
      <c r="P21" s="52">
        <v>2.07</v>
      </c>
      <c r="Q21" s="53">
        <v>481602</v>
      </c>
      <c r="R21" s="55">
        <f t="shared" si="5"/>
        <v>4.32</v>
      </c>
      <c r="T21" s="36">
        <f t="shared" si="0"/>
        <v>8.04</v>
      </c>
      <c r="U21" s="36" t="b">
        <f t="shared" si="1"/>
        <v>0</v>
      </c>
      <c r="V21" s="36">
        <f t="shared" si="2"/>
        <v>4.32</v>
      </c>
      <c r="W21" s="36" t="b">
        <f t="shared" si="3"/>
        <v>0</v>
      </c>
    </row>
    <row r="22" spans="2:23" s="36" customFormat="1" ht="12">
      <c r="B22" s="56"/>
      <c r="C22" s="47"/>
      <c r="D22" s="48" t="s">
        <v>130</v>
      </c>
      <c r="E22" s="49">
        <v>37.7</v>
      </c>
      <c r="F22" s="50">
        <v>247674</v>
      </c>
      <c r="G22" s="51">
        <v>8</v>
      </c>
      <c r="H22" s="50">
        <v>550152</v>
      </c>
      <c r="I22" s="52">
        <v>2.22</v>
      </c>
      <c r="J22" s="53">
        <v>559609</v>
      </c>
      <c r="K22" s="54">
        <f t="shared" si="4"/>
        <v>-1.69</v>
      </c>
      <c r="L22" s="49">
        <v>37.7</v>
      </c>
      <c r="M22" s="50">
        <v>247674</v>
      </c>
      <c r="N22" s="51">
        <v>8</v>
      </c>
      <c r="O22" s="50">
        <v>429891</v>
      </c>
      <c r="P22" s="52">
        <v>1.74</v>
      </c>
      <c r="Q22" s="53">
        <v>421842</v>
      </c>
      <c r="R22" s="55">
        <f t="shared" si="5"/>
        <v>1.91</v>
      </c>
      <c r="T22" s="36">
        <f t="shared" si="0"/>
        <v>-1.69</v>
      </c>
      <c r="U22" s="36" t="b">
        <f t="shared" si="1"/>
        <v>0</v>
      </c>
      <c r="V22" s="36">
        <f t="shared" si="2"/>
        <v>1.91</v>
      </c>
      <c r="W22" s="36" t="b">
        <f t="shared" si="3"/>
        <v>0</v>
      </c>
    </row>
    <row r="23" spans="2:23" s="36" customFormat="1" ht="12">
      <c r="B23" s="56"/>
      <c r="C23" s="47"/>
      <c r="D23" s="48" t="s">
        <v>29</v>
      </c>
      <c r="E23" s="49">
        <v>40.7</v>
      </c>
      <c r="F23" s="50">
        <v>296959</v>
      </c>
      <c r="G23" s="51" t="s">
        <v>17</v>
      </c>
      <c r="H23" s="50">
        <v>668158</v>
      </c>
      <c r="I23" s="52">
        <v>2.25</v>
      </c>
      <c r="J23" s="53">
        <v>703024</v>
      </c>
      <c r="K23" s="54">
        <f t="shared" si="4"/>
        <v>-4.96</v>
      </c>
      <c r="L23" s="49">
        <v>40.7</v>
      </c>
      <c r="M23" s="50">
        <v>296959</v>
      </c>
      <c r="N23" s="51" t="s">
        <v>17</v>
      </c>
      <c r="O23" s="50">
        <v>571297</v>
      </c>
      <c r="P23" s="52">
        <v>1.92</v>
      </c>
      <c r="Q23" s="53">
        <v>598201</v>
      </c>
      <c r="R23" s="55">
        <f t="shared" si="5"/>
        <v>-4.5</v>
      </c>
      <c r="T23" s="36">
        <f t="shared" si="0"/>
        <v>-4.96</v>
      </c>
      <c r="U23" s="36" t="b">
        <f t="shared" si="1"/>
        <v>0</v>
      </c>
      <c r="V23" s="36">
        <f t="shared" si="2"/>
        <v>-4.5</v>
      </c>
      <c r="W23" s="36" t="b">
        <f t="shared" si="3"/>
        <v>0</v>
      </c>
    </row>
    <row r="24" spans="2:23" s="36" customFormat="1" ht="12">
      <c r="B24" s="56"/>
      <c r="C24" s="47"/>
      <c r="D24" s="48" t="s">
        <v>30</v>
      </c>
      <c r="E24" s="49">
        <v>38.5</v>
      </c>
      <c r="F24" s="50">
        <v>260727</v>
      </c>
      <c r="G24" s="51">
        <v>10</v>
      </c>
      <c r="H24" s="50">
        <v>589389</v>
      </c>
      <c r="I24" s="52">
        <v>2.26</v>
      </c>
      <c r="J24" s="53">
        <v>557925</v>
      </c>
      <c r="K24" s="54">
        <f t="shared" si="4"/>
        <v>5.64</v>
      </c>
      <c r="L24" s="49">
        <v>38.5</v>
      </c>
      <c r="M24" s="50">
        <v>260727</v>
      </c>
      <c r="N24" s="51">
        <v>10</v>
      </c>
      <c r="O24" s="50">
        <v>524492</v>
      </c>
      <c r="P24" s="52">
        <v>2.01</v>
      </c>
      <c r="Q24" s="53">
        <v>475848</v>
      </c>
      <c r="R24" s="55">
        <f t="shared" si="5"/>
        <v>10.22</v>
      </c>
      <c r="T24" s="36">
        <f t="shared" si="0"/>
        <v>5.64</v>
      </c>
      <c r="U24" s="36" t="b">
        <f t="shared" si="1"/>
        <v>0</v>
      </c>
      <c r="V24" s="36">
        <f t="shared" si="2"/>
        <v>10.22</v>
      </c>
      <c r="W24" s="36" t="b">
        <f t="shared" si="3"/>
        <v>0</v>
      </c>
    </row>
    <row r="25" spans="2:23" s="36" customFormat="1" ht="12">
      <c r="B25" s="56"/>
      <c r="C25" s="47"/>
      <c r="D25" s="48" t="s">
        <v>31</v>
      </c>
      <c r="E25" s="49">
        <v>39.9</v>
      </c>
      <c r="F25" s="50">
        <v>346900</v>
      </c>
      <c r="G25" s="51" t="s">
        <v>131</v>
      </c>
      <c r="H25" s="50">
        <v>806550</v>
      </c>
      <c r="I25" s="52">
        <v>2.33</v>
      </c>
      <c r="J25" s="53">
        <v>759700</v>
      </c>
      <c r="K25" s="54">
        <f t="shared" si="4"/>
        <v>6.17</v>
      </c>
      <c r="L25" s="49">
        <v>39.9</v>
      </c>
      <c r="M25" s="50">
        <v>346900</v>
      </c>
      <c r="N25" s="51" t="s">
        <v>131</v>
      </c>
      <c r="O25" s="50">
        <v>806550</v>
      </c>
      <c r="P25" s="52">
        <v>2.33</v>
      </c>
      <c r="Q25" s="53">
        <v>759700</v>
      </c>
      <c r="R25" s="55">
        <f t="shared" si="5"/>
        <v>6.17</v>
      </c>
      <c r="T25" s="36">
        <f t="shared" si="0"/>
        <v>6.17</v>
      </c>
      <c r="U25" s="36" t="b">
        <f t="shared" si="1"/>
        <v>0</v>
      </c>
      <c r="V25" s="36">
        <f t="shared" si="2"/>
        <v>6.17</v>
      </c>
      <c r="W25" s="36" t="b">
        <f t="shared" si="3"/>
        <v>0</v>
      </c>
    </row>
    <row r="26" spans="2:23" s="36" customFormat="1" ht="12">
      <c r="B26" s="56"/>
      <c r="C26" s="47"/>
      <c r="D26" s="48" t="s">
        <v>32</v>
      </c>
      <c r="E26" s="49">
        <v>39.8</v>
      </c>
      <c r="F26" s="50">
        <v>267932</v>
      </c>
      <c r="G26" s="51">
        <v>14</v>
      </c>
      <c r="H26" s="50">
        <v>641242</v>
      </c>
      <c r="I26" s="52">
        <v>2.39</v>
      </c>
      <c r="J26" s="53">
        <v>602813</v>
      </c>
      <c r="K26" s="54">
        <f t="shared" si="4"/>
        <v>6.37</v>
      </c>
      <c r="L26" s="49">
        <v>39.8</v>
      </c>
      <c r="M26" s="50">
        <v>267932</v>
      </c>
      <c r="N26" s="51">
        <v>14</v>
      </c>
      <c r="O26" s="50">
        <v>564794</v>
      </c>
      <c r="P26" s="52">
        <v>2.11</v>
      </c>
      <c r="Q26" s="53">
        <v>538295</v>
      </c>
      <c r="R26" s="55">
        <f t="shared" si="5"/>
        <v>4.92</v>
      </c>
      <c r="T26" s="36">
        <f t="shared" si="0"/>
        <v>6.37</v>
      </c>
      <c r="U26" s="36" t="b">
        <f t="shared" si="1"/>
        <v>0</v>
      </c>
      <c r="V26" s="36">
        <f t="shared" si="2"/>
        <v>4.92</v>
      </c>
      <c r="W26" s="36" t="b">
        <f t="shared" si="3"/>
        <v>0</v>
      </c>
    </row>
    <row r="27" spans="2:23" s="36" customFormat="1" ht="12">
      <c r="B27" s="56"/>
      <c r="C27" s="47"/>
      <c r="D27" s="48" t="s">
        <v>132</v>
      </c>
      <c r="E27" s="49" t="s">
        <v>21</v>
      </c>
      <c r="F27" s="50" t="s">
        <v>21</v>
      </c>
      <c r="G27" s="51" t="s">
        <v>21</v>
      </c>
      <c r="H27" s="50" t="s">
        <v>21</v>
      </c>
      <c r="I27" s="52" t="s">
        <v>21</v>
      </c>
      <c r="J27" s="53" t="s">
        <v>21</v>
      </c>
      <c r="K27" s="54" t="str">
        <f t="shared" si="4"/>
        <v>-</v>
      </c>
      <c r="L27" s="49" t="s">
        <v>21</v>
      </c>
      <c r="M27" s="50" t="s">
        <v>21</v>
      </c>
      <c r="N27" s="51" t="s">
        <v>21</v>
      </c>
      <c r="O27" s="50" t="s">
        <v>21</v>
      </c>
      <c r="P27" s="52" t="s">
        <v>21</v>
      </c>
      <c r="Q27" s="53" t="s">
        <v>21</v>
      </c>
      <c r="R27" s="55" t="str">
        <f t="shared" si="5"/>
        <v>-</v>
      </c>
      <c r="T27" s="36" t="e">
        <f t="shared" si="0"/>
        <v>#VALUE!</v>
      </c>
      <c r="U27" s="36" t="b">
        <f t="shared" si="1"/>
        <v>1</v>
      </c>
      <c r="V27" s="36" t="e">
        <f t="shared" si="2"/>
        <v>#VALUE!</v>
      </c>
      <c r="W27" s="36" t="b">
        <f t="shared" si="3"/>
        <v>1</v>
      </c>
    </row>
    <row r="28" spans="2:23" s="36" customFormat="1" ht="12">
      <c r="B28" s="56" t="s">
        <v>33</v>
      </c>
      <c r="C28" s="57" t="s">
        <v>34</v>
      </c>
      <c r="D28" s="58"/>
      <c r="E28" s="59" t="s">
        <v>21</v>
      </c>
      <c r="F28" s="60" t="s">
        <v>21</v>
      </c>
      <c r="G28" s="61" t="s">
        <v>21</v>
      </c>
      <c r="H28" s="60" t="s">
        <v>21</v>
      </c>
      <c r="I28" s="62" t="s">
        <v>21</v>
      </c>
      <c r="J28" s="63" t="s">
        <v>21</v>
      </c>
      <c r="K28" s="64" t="str">
        <f t="shared" si="4"/>
        <v>-</v>
      </c>
      <c r="L28" s="59" t="s">
        <v>21</v>
      </c>
      <c r="M28" s="60" t="s">
        <v>21</v>
      </c>
      <c r="N28" s="61" t="s">
        <v>21</v>
      </c>
      <c r="O28" s="60" t="s">
        <v>21</v>
      </c>
      <c r="P28" s="62" t="s">
        <v>21</v>
      </c>
      <c r="Q28" s="63" t="s">
        <v>21</v>
      </c>
      <c r="R28" s="64" t="str">
        <f t="shared" si="5"/>
        <v>-</v>
      </c>
      <c r="T28" s="36" t="e">
        <f t="shared" si="0"/>
        <v>#VALUE!</v>
      </c>
      <c r="U28" s="36" t="b">
        <f t="shared" si="1"/>
        <v>1</v>
      </c>
      <c r="V28" s="36" t="e">
        <f t="shared" si="2"/>
        <v>#VALUE!</v>
      </c>
      <c r="W28" s="36" t="b">
        <f t="shared" si="3"/>
        <v>1</v>
      </c>
    </row>
    <row r="29" spans="2:23" s="36" customFormat="1" ht="12">
      <c r="B29" s="56"/>
      <c r="C29" s="57" t="s">
        <v>35</v>
      </c>
      <c r="D29" s="58"/>
      <c r="E29" s="65" t="s">
        <v>21</v>
      </c>
      <c r="F29" s="66" t="s">
        <v>21</v>
      </c>
      <c r="G29" s="67" t="s">
        <v>21</v>
      </c>
      <c r="H29" s="66" t="s">
        <v>21</v>
      </c>
      <c r="I29" s="68" t="s">
        <v>21</v>
      </c>
      <c r="J29" s="69" t="s">
        <v>21</v>
      </c>
      <c r="K29" s="64" t="str">
        <f t="shared" si="4"/>
        <v>-</v>
      </c>
      <c r="L29" s="65" t="s">
        <v>21</v>
      </c>
      <c r="M29" s="66" t="s">
        <v>21</v>
      </c>
      <c r="N29" s="67" t="s">
        <v>21</v>
      </c>
      <c r="O29" s="66" t="s">
        <v>21</v>
      </c>
      <c r="P29" s="68" t="s">
        <v>21</v>
      </c>
      <c r="Q29" s="69" t="s">
        <v>21</v>
      </c>
      <c r="R29" s="64" t="str">
        <f t="shared" si="5"/>
        <v>-</v>
      </c>
      <c r="T29" s="36" t="e">
        <f t="shared" si="0"/>
        <v>#VALUE!</v>
      </c>
      <c r="U29" s="36" t="b">
        <f t="shared" si="1"/>
        <v>1</v>
      </c>
      <c r="V29" s="36" t="e">
        <f t="shared" si="2"/>
        <v>#VALUE!</v>
      </c>
      <c r="W29" s="36" t="b">
        <f t="shared" si="3"/>
        <v>1</v>
      </c>
    </row>
    <row r="30" spans="2:23" s="36" customFormat="1" ht="12">
      <c r="B30" s="56"/>
      <c r="C30" s="57" t="s">
        <v>36</v>
      </c>
      <c r="D30" s="58"/>
      <c r="E30" s="65">
        <v>35.6</v>
      </c>
      <c r="F30" s="66">
        <v>279115</v>
      </c>
      <c r="G30" s="67" t="s">
        <v>131</v>
      </c>
      <c r="H30" s="66">
        <v>512500</v>
      </c>
      <c r="I30" s="68">
        <v>1.84</v>
      </c>
      <c r="J30" s="69">
        <v>497500</v>
      </c>
      <c r="K30" s="64">
        <f t="shared" si="4"/>
        <v>3.02</v>
      </c>
      <c r="L30" s="65">
        <v>35.6</v>
      </c>
      <c r="M30" s="66">
        <v>279115</v>
      </c>
      <c r="N30" s="67" t="s">
        <v>131</v>
      </c>
      <c r="O30" s="66">
        <v>420000</v>
      </c>
      <c r="P30" s="68">
        <v>1.5</v>
      </c>
      <c r="Q30" s="69">
        <v>427500</v>
      </c>
      <c r="R30" s="64">
        <f t="shared" si="5"/>
        <v>-1.75</v>
      </c>
      <c r="T30" s="36">
        <f t="shared" si="0"/>
        <v>3.02</v>
      </c>
      <c r="U30" s="36" t="b">
        <f t="shared" si="1"/>
        <v>0</v>
      </c>
      <c r="V30" s="36">
        <f t="shared" si="2"/>
        <v>-1.75</v>
      </c>
      <c r="W30" s="36" t="b">
        <f t="shared" si="3"/>
        <v>0</v>
      </c>
    </row>
    <row r="31" spans="2:23" s="36" customFormat="1" ht="12">
      <c r="B31" s="56"/>
      <c r="C31" s="57" t="s">
        <v>37</v>
      </c>
      <c r="D31" s="58"/>
      <c r="E31" s="65">
        <v>37</v>
      </c>
      <c r="F31" s="66">
        <v>295687</v>
      </c>
      <c r="G31" s="67" t="s">
        <v>144</v>
      </c>
      <c r="H31" s="66">
        <v>794836</v>
      </c>
      <c r="I31" s="68">
        <v>2.69</v>
      </c>
      <c r="J31" s="69">
        <v>820458</v>
      </c>
      <c r="K31" s="64">
        <f t="shared" si="4"/>
        <v>-3.12</v>
      </c>
      <c r="L31" s="65">
        <v>37</v>
      </c>
      <c r="M31" s="66">
        <v>295687</v>
      </c>
      <c r="N31" s="67" t="s">
        <v>144</v>
      </c>
      <c r="O31" s="66">
        <v>597721</v>
      </c>
      <c r="P31" s="68">
        <v>2.02</v>
      </c>
      <c r="Q31" s="69">
        <v>707264</v>
      </c>
      <c r="R31" s="64">
        <f t="shared" si="5"/>
        <v>-15.49</v>
      </c>
      <c r="T31" s="36">
        <f t="shared" si="0"/>
        <v>-3.12</v>
      </c>
      <c r="U31" s="36" t="b">
        <f t="shared" si="1"/>
        <v>0</v>
      </c>
      <c r="V31" s="36">
        <f t="shared" si="2"/>
        <v>-15.49</v>
      </c>
      <c r="W31" s="36" t="b">
        <f t="shared" si="3"/>
        <v>0</v>
      </c>
    </row>
    <row r="32" spans="2:23" s="36" customFormat="1" ht="12">
      <c r="B32" s="56"/>
      <c r="C32" s="57" t="s">
        <v>38</v>
      </c>
      <c r="D32" s="58"/>
      <c r="E32" s="65">
        <v>36</v>
      </c>
      <c r="F32" s="66">
        <v>355441</v>
      </c>
      <c r="G32" s="67" t="s">
        <v>131</v>
      </c>
      <c r="H32" s="66">
        <v>739742</v>
      </c>
      <c r="I32" s="68">
        <v>2.08</v>
      </c>
      <c r="J32" s="69">
        <v>733635</v>
      </c>
      <c r="K32" s="64">
        <f t="shared" si="4"/>
        <v>0.83</v>
      </c>
      <c r="L32" s="65">
        <v>36</v>
      </c>
      <c r="M32" s="66">
        <v>355441</v>
      </c>
      <c r="N32" s="67" t="s">
        <v>131</v>
      </c>
      <c r="O32" s="66">
        <v>564749</v>
      </c>
      <c r="P32" s="68">
        <v>1.59</v>
      </c>
      <c r="Q32" s="69">
        <v>641285</v>
      </c>
      <c r="R32" s="64">
        <f t="shared" si="5"/>
        <v>-11.93</v>
      </c>
      <c r="T32" s="36">
        <f t="shared" si="0"/>
        <v>0.83</v>
      </c>
      <c r="U32" s="36" t="b">
        <f t="shared" si="1"/>
        <v>0</v>
      </c>
      <c r="V32" s="36">
        <f t="shared" si="2"/>
        <v>-11.93</v>
      </c>
      <c r="W32" s="36" t="b">
        <f t="shared" si="3"/>
        <v>0</v>
      </c>
    </row>
    <row r="33" spans="2:23" s="36" customFormat="1" ht="12">
      <c r="B33" s="56"/>
      <c r="C33" s="70" t="s">
        <v>39</v>
      </c>
      <c r="D33" s="71"/>
      <c r="E33" s="59">
        <v>40.5</v>
      </c>
      <c r="F33" s="60">
        <v>234377</v>
      </c>
      <c r="G33" s="61">
        <v>12</v>
      </c>
      <c r="H33" s="60">
        <v>423210</v>
      </c>
      <c r="I33" s="62">
        <v>1.81</v>
      </c>
      <c r="J33" s="63">
        <v>478332</v>
      </c>
      <c r="K33" s="54">
        <f t="shared" si="4"/>
        <v>-11.52</v>
      </c>
      <c r="L33" s="59">
        <v>40.5</v>
      </c>
      <c r="M33" s="60">
        <v>234377</v>
      </c>
      <c r="N33" s="61">
        <v>12</v>
      </c>
      <c r="O33" s="60">
        <v>212135</v>
      </c>
      <c r="P33" s="62">
        <v>0.91</v>
      </c>
      <c r="Q33" s="63">
        <v>265105</v>
      </c>
      <c r="R33" s="55">
        <f t="shared" si="5"/>
        <v>-19.98</v>
      </c>
      <c r="T33" s="36">
        <f t="shared" si="0"/>
        <v>-11.52</v>
      </c>
      <c r="U33" s="36" t="b">
        <f t="shared" si="1"/>
        <v>0</v>
      </c>
      <c r="V33" s="36">
        <f t="shared" si="2"/>
        <v>-19.98</v>
      </c>
      <c r="W33" s="36" t="b">
        <f t="shared" si="3"/>
        <v>0</v>
      </c>
    </row>
    <row r="34" spans="2:23" s="36" customFormat="1" ht="12">
      <c r="B34" s="56"/>
      <c r="C34" s="47"/>
      <c r="D34" s="72" t="s">
        <v>133</v>
      </c>
      <c r="E34" s="49">
        <v>40.6</v>
      </c>
      <c r="F34" s="50">
        <v>236935</v>
      </c>
      <c r="G34" s="51" t="s">
        <v>131</v>
      </c>
      <c r="H34" s="50">
        <v>444721</v>
      </c>
      <c r="I34" s="52">
        <v>1.88</v>
      </c>
      <c r="J34" s="53">
        <v>309746</v>
      </c>
      <c r="K34" s="54">
        <f t="shared" si="4"/>
        <v>43.58</v>
      </c>
      <c r="L34" s="49">
        <v>40.6</v>
      </c>
      <c r="M34" s="50">
        <v>236935</v>
      </c>
      <c r="N34" s="51" t="s">
        <v>44</v>
      </c>
      <c r="O34" s="50">
        <v>177702</v>
      </c>
      <c r="P34" s="52">
        <v>0.75</v>
      </c>
      <c r="Q34" s="53">
        <v>285634</v>
      </c>
      <c r="R34" s="55">
        <f t="shared" si="5"/>
        <v>-37.79</v>
      </c>
      <c r="T34" s="36">
        <f t="shared" si="0"/>
        <v>43.58</v>
      </c>
      <c r="U34" s="36" t="b">
        <f t="shared" si="1"/>
        <v>0</v>
      </c>
      <c r="V34" s="36">
        <f t="shared" si="2"/>
        <v>-37.79</v>
      </c>
      <c r="W34" s="36" t="b">
        <f t="shared" si="3"/>
        <v>0</v>
      </c>
    </row>
    <row r="35" spans="2:23" s="36" customFormat="1" ht="12">
      <c r="B35" s="56"/>
      <c r="C35" s="47"/>
      <c r="D35" s="72" t="s">
        <v>40</v>
      </c>
      <c r="E35" s="49">
        <v>42</v>
      </c>
      <c r="F35" s="50">
        <v>180520</v>
      </c>
      <c r="G35" s="51" t="s">
        <v>131</v>
      </c>
      <c r="H35" s="50">
        <v>469352</v>
      </c>
      <c r="I35" s="52">
        <v>2.6</v>
      </c>
      <c r="J35" s="53">
        <v>476950</v>
      </c>
      <c r="K35" s="54">
        <f t="shared" si="4"/>
        <v>-1.59</v>
      </c>
      <c r="L35" s="49">
        <v>42</v>
      </c>
      <c r="M35" s="50">
        <v>180520</v>
      </c>
      <c r="N35" s="51" t="s">
        <v>44</v>
      </c>
      <c r="O35" s="50">
        <v>180520</v>
      </c>
      <c r="P35" s="52">
        <v>1</v>
      </c>
      <c r="Q35" s="53">
        <v>293507</v>
      </c>
      <c r="R35" s="55">
        <f t="shared" si="5"/>
        <v>-38.5</v>
      </c>
      <c r="T35" s="36">
        <f t="shared" si="0"/>
        <v>-1.59</v>
      </c>
      <c r="U35" s="36" t="b">
        <f t="shared" si="1"/>
        <v>0</v>
      </c>
      <c r="V35" s="36">
        <f t="shared" si="2"/>
        <v>-38.5</v>
      </c>
      <c r="W35" s="36" t="b">
        <f t="shared" si="3"/>
        <v>0</v>
      </c>
    </row>
    <row r="36" spans="2:23" s="36" customFormat="1" ht="12">
      <c r="B36" s="56" t="s">
        <v>41</v>
      </c>
      <c r="C36" s="47"/>
      <c r="D36" s="72" t="s">
        <v>42</v>
      </c>
      <c r="E36" s="49">
        <v>40.2</v>
      </c>
      <c r="F36" s="50">
        <v>240151</v>
      </c>
      <c r="G36" s="51">
        <v>8</v>
      </c>
      <c r="H36" s="50">
        <v>409375</v>
      </c>
      <c r="I36" s="52">
        <v>1.7</v>
      </c>
      <c r="J36" s="53">
        <v>541725</v>
      </c>
      <c r="K36" s="54">
        <f t="shared" si="4"/>
        <v>-24.43</v>
      </c>
      <c r="L36" s="49">
        <v>40.2</v>
      </c>
      <c r="M36" s="50">
        <v>240151</v>
      </c>
      <c r="N36" s="51">
        <v>8</v>
      </c>
      <c r="O36" s="50">
        <v>229000</v>
      </c>
      <c r="P36" s="52">
        <v>0.95</v>
      </c>
      <c r="Q36" s="53">
        <v>252250</v>
      </c>
      <c r="R36" s="55">
        <f t="shared" si="5"/>
        <v>-9.22</v>
      </c>
      <c r="T36" s="36">
        <f t="shared" si="0"/>
        <v>-24.43</v>
      </c>
      <c r="U36" s="36" t="b">
        <f t="shared" si="1"/>
        <v>0</v>
      </c>
      <c r="V36" s="36">
        <f t="shared" si="2"/>
        <v>-9.22</v>
      </c>
      <c r="W36" s="36" t="b">
        <f t="shared" si="3"/>
        <v>0</v>
      </c>
    </row>
    <row r="37" spans="2:23" s="36" customFormat="1" ht="12">
      <c r="B37" s="56"/>
      <c r="C37" s="47"/>
      <c r="D37" s="72" t="s">
        <v>43</v>
      </c>
      <c r="E37" s="49" t="s">
        <v>21</v>
      </c>
      <c r="F37" s="50" t="s">
        <v>21</v>
      </c>
      <c r="G37" s="51" t="s">
        <v>21</v>
      </c>
      <c r="H37" s="50" t="s">
        <v>21</v>
      </c>
      <c r="I37" s="52" t="s">
        <v>21</v>
      </c>
      <c r="J37" s="53" t="s">
        <v>21</v>
      </c>
      <c r="K37" s="54" t="str">
        <f t="shared" si="4"/>
        <v>-</v>
      </c>
      <c r="L37" s="49" t="s">
        <v>21</v>
      </c>
      <c r="M37" s="50" t="s">
        <v>21</v>
      </c>
      <c r="N37" s="51" t="s">
        <v>21</v>
      </c>
      <c r="O37" s="50" t="s">
        <v>21</v>
      </c>
      <c r="P37" s="52" t="s">
        <v>21</v>
      </c>
      <c r="Q37" s="53" t="s">
        <v>21</v>
      </c>
      <c r="R37" s="55" t="str">
        <f t="shared" si="5"/>
        <v>-</v>
      </c>
      <c r="T37" s="36" t="e">
        <f t="shared" si="0"/>
        <v>#VALUE!</v>
      </c>
      <c r="U37" s="36" t="b">
        <f t="shared" si="1"/>
        <v>1</v>
      </c>
      <c r="V37" s="36" t="e">
        <f t="shared" si="2"/>
        <v>#VALUE!</v>
      </c>
      <c r="W37" s="36" t="b">
        <f t="shared" si="3"/>
        <v>1</v>
      </c>
    </row>
    <row r="38" spans="2:23" s="36" customFormat="1" ht="12">
      <c r="B38" s="56"/>
      <c r="C38" s="47"/>
      <c r="D38" s="72" t="s">
        <v>45</v>
      </c>
      <c r="E38" s="49" t="s">
        <v>21</v>
      </c>
      <c r="F38" s="50" t="s">
        <v>21</v>
      </c>
      <c r="G38" s="51" t="s">
        <v>21</v>
      </c>
      <c r="H38" s="50" t="s">
        <v>21</v>
      </c>
      <c r="I38" s="52" t="s">
        <v>21</v>
      </c>
      <c r="J38" s="53" t="s">
        <v>21</v>
      </c>
      <c r="K38" s="54" t="str">
        <f t="shared" si="4"/>
        <v>-</v>
      </c>
      <c r="L38" s="49" t="s">
        <v>21</v>
      </c>
      <c r="M38" s="50" t="s">
        <v>21</v>
      </c>
      <c r="N38" s="51" t="s">
        <v>21</v>
      </c>
      <c r="O38" s="50" t="s">
        <v>21</v>
      </c>
      <c r="P38" s="52" t="s">
        <v>21</v>
      </c>
      <c r="Q38" s="53" t="s">
        <v>21</v>
      </c>
      <c r="R38" s="55" t="str">
        <f t="shared" si="5"/>
        <v>-</v>
      </c>
      <c r="T38" s="36" t="e">
        <f t="shared" si="0"/>
        <v>#VALUE!</v>
      </c>
      <c r="U38" s="36" t="b">
        <f t="shared" si="1"/>
        <v>1</v>
      </c>
      <c r="V38" s="36" t="e">
        <f t="shared" si="2"/>
        <v>#VALUE!</v>
      </c>
      <c r="W38" s="36" t="b">
        <f t="shared" si="3"/>
        <v>1</v>
      </c>
    </row>
    <row r="39" spans="2:23" s="36" customFormat="1" ht="12">
      <c r="B39" s="56"/>
      <c r="C39" s="47"/>
      <c r="D39" s="72" t="s">
        <v>46</v>
      </c>
      <c r="E39" s="49" t="s">
        <v>21</v>
      </c>
      <c r="F39" s="50" t="s">
        <v>21</v>
      </c>
      <c r="G39" s="51" t="s">
        <v>21</v>
      </c>
      <c r="H39" s="50" t="s">
        <v>21</v>
      </c>
      <c r="I39" s="52" t="s">
        <v>21</v>
      </c>
      <c r="J39" s="53" t="s">
        <v>21</v>
      </c>
      <c r="K39" s="54" t="str">
        <f t="shared" si="4"/>
        <v>-</v>
      </c>
      <c r="L39" s="49" t="s">
        <v>21</v>
      </c>
      <c r="M39" s="50" t="s">
        <v>21</v>
      </c>
      <c r="N39" s="51" t="s">
        <v>21</v>
      </c>
      <c r="O39" s="50" t="s">
        <v>21</v>
      </c>
      <c r="P39" s="52" t="s">
        <v>21</v>
      </c>
      <c r="Q39" s="53" t="s">
        <v>21</v>
      </c>
      <c r="R39" s="55" t="str">
        <f t="shared" si="5"/>
        <v>-</v>
      </c>
      <c r="T39" s="36" t="e">
        <f t="shared" si="0"/>
        <v>#VALUE!</v>
      </c>
      <c r="U39" s="36" t="b">
        <f t="shared" si="1"/>
        <v>1</v>
      </c>
      <c r="V39" s="36" t="e">
        <f t="shared" si="2"/>
        <v>#VALUE!</v>
      </c>
      <c r="W39" s="36" t="b">
        <f t="shared" si="3"/>
        <v>1</v>
      </c>
    </row>
    <row r="40" spans="2:23" s="36" customFormat="1" ht="12">
      <c r="B40" s="56"/>
      <c r="C40" s="47"/>
      <c r="D40" s="48" t="s">
        <v>47</v>
      </c>
      <c r="E40" s="49" t="s">
        <v>21</v>
      </c>
      <c r="F40" s="50" t="s">
        <v>21</v>
      </c>
      <c r="G40" s="51" t="s">
        <v>21</v>
      </c>
      <c r="H40" s="50" t="s">
        <v>21</v>
      </c>
      <c r="I40" s="52" t="s">
        <v>21</v>
      </c>
      <c r="J40" s="53" t="s">
        <v>21</v>
      </c>
      <c r="K40" s="54" t="str">
        <f t="shared" si="4"/>
        <v>-</v>
      </c>
      <c r="L40" s="49" t="s">
        <v>21</v>
      </c>
      <c r="M40" s="50" t="s">
        <v>21</v>
      </c>
      <c r="N40" s="51" t="s">
        <v>21</v>
      </c>
      <c r="O40" s="50" t="s">
        <v>21</v>
      </c>
      <c r="P40" s="52" t="s">
        <v>21</v>
      </c>
      <c r="Q40" s="53" t="s">
        <v>21</v>
      </c>
      <c r="R40" s="55" t="str">
        <f t="shared" si="5"/>
        <v>-</v>
      </c>
      <c r="T40" s="36" t="e">
        <f t="shared" si="0"/>
        <v>#VALUE!</v>
      </c>
      <c r="U40" s="36" t="b">
        <f t="shared" si="1"/>
        <v>1</v>
      </c>
      <c r="V40" s="36" t="e">
        <f t="shared" si="2"/>
        <v>#VALUE!</v>
      </c>
      <c r="W40" s="36" t="b">
        <f t="shared" si="3"/>
        <v>1</v>
      </c>
    </row>
    <row r="41" spans="2:23" s="36" customFormat="1" ht="12">
      <c r="B41" s="56"/>
      <c r="C41" s="47"/>
      <c r="D41" s="48" t="s">
        <v>48</v>
      </c>
      <c r="E41" s="49" t="s">
        <v>21</v>
      </c>
      <c r="F41" s="50" t="s">
        <v>21</v>
      </c>
      <c r="G41" s="51" t="s">
        <v>21</v>
      </c>
      <c r="H41" s="50" t="s">
        <v>21</v>
      </c>
      <c r="I41" s="52" t="s">
        <v>21</v>
      </c>
      <c r="J41" s="53" t="s">
        <v>21</v>
      </c>
      <c r="K41" s="54" t="str">
        <f t="shared" si="4"/>
        <v>-</v>
      </c>
      <c r="L41" s="49" t="s">
        <v>21</v>
      </c>
      <c r="M41" s="50" t="s">
        <v>21</v>
      </c>
      <c r="N41" s="51" t="s">
        <v>21</v>
      </c>
      <c r="O41" s="50" t="s">
        <v>21</v>
      </c>
      <c r="P41" s="52" t="s">
        <v>21</v>
      </c>
      <c r="Q41" s="53" t="s">
        <v>21</v>
      </c>
      <c r="R41" s="55" t="str">
        <f t="shared" si="5"/>
        <v>-</v>
      </c>
      <c r="T41" s="36" t="e">
        <f t="shared" si="0"/>
        <v>#VALUE!</v>
      </c>
      <c r="U41" s="36" t="b">
        <f t="shared" si="1"/>
        <v>1</v>
      </c>
      <c r="V41" s="36" t="e">
        <f t="shared" si="2"/>
        <v>#VALUE!</v>
      </c>
      <c r="W41" s="36" t="b">
        <f t="shared" si="3"/>
        <v>1</v>
      </c>
    </row>
    <row r="42" spans="2:23" s="36" customFormat="1" ht="12">
      <c r="B42" s="56"/>
      <c r="C42" s="57" t="s">
        <v>49</v>
      </c>
      <c r="D42" s="73"/>
      <c r="E42" s="65">
        <v>36.1</v>
      </c>
      <c r="F42" s="66">
        <v>252188</v>
      </c>
      <c r="G42" s="67">
        <v>9</v>
      </c>
      <c r="H42" s="66">
        <v>497367</v>
      </c>
      <c r="I42" s="68">
        <v>1.97</v>
      </c>
      <c r="J42" s="69">
        <v>517313</v>
      </c>
      <c r="K42" s="64">
        <f t="shared" si="4"/>
        <v>-3.86</v>
      </c>
      <c r="L42" s="65">
        <v>35.7</v>
      </c>
      <c r="M42" s="66">
        <v>252358</v>
      </c>
      <c r="N42" s="67">
        <v>8</v>
      </c>
      <c r="O42" s="66">
        <v>486131</v>
      </c>
      <c r="P42" s="68">
        <v>1.93</v>
      </c>
      <c r="Q42" s="69">
        <v>488727</v>
      </c>
      <c r="R42" s="64">
        <f t="shared" si="5"/>
        <v>-0.53</v>
      </c>
      <c r="T42" s="36">
        <f t="shared" si="0"/>
        <v>-3.86</v>
      </c>
      <c r="U42" s="36" t="b">
        <f t="shared" si="1"/>
        <v>0</v>
      </c>
      <c r="V42" s="36">
        <f t="shared" si="2"/>
        <v>-0.53</v>
      </c>
      <c r="W42" s="36" t="b">
        <f t="shared" si="3"/>
        <v>0</v>
      </c>
    </row>
    <row r="43" spans="2:23" s="36" customFormat="1" ht="12">
      <c r="B43" s="56"/>
      <c r="C43" s="57" t="s">
        <v>50</v>
      </c>
      <c r="D43" s="73"/>
      <c r="E43" s="65">
        <v>38.1</v>
      </c>
      <c r="F43" s="66">
        <v>297117</v>
      </c>
      <c r="G43" s="67">
        <v>7</v>
      </c>
      <c r="H43" s="66">
        <v>943245</v>
      </c>
      <c r="I43" s="68">
        <v>3.17</v>
      </c>
      <c r="J43" s="69">
        <v>986868</v>
      </c>
      <c r="K43" s="64">
        <f t="shared" si="4"/>
        <v>-4.42</v>
      </c>
      <c r="L43" s="65">
        <v>38.1</v>
      </c>
      <c r="M43" s="66">
        <v>297117</v>
      </c>
      <c r="N43" s="67">
        <v>7</v>
      </c>
      <c r="O43" s="66">
        <v>881295</v>
      </c>
      <c r="P43" s="68">
        <v>2.97</v>
      </c>
      <c r="Q43" s="69">
        <v>939832</v>
      </c>
      <c r="R43" s="64">
        <f t="shared" si="5"/>
        <v>-6.23</v>
      </c>
      <c r="T43" s="36">
        <f t="shared" si="0"/>
        <v>-4.42</v>
      </c>
      <c r="U43" s="36" t="b">
        <f t="shared" si="1"/>
        <v>0</v>
      </c>
      <c r="V43" s="36">
        <f t="shared" si="2"/>
        <v>-6.23</v>
      </c>
      <c r="W43" s="36" t="b">
        <f t="shared" si="3"/>
        <v>0</v>
      </c>
    </row>
    <row r="44" spans="2:23" s="36" customFormat="1" ht="12">
      <c r="B44" s="56"/>
      <c r="C44" s="57" t="s">
        <v>51</v>
      </c>
      <c r="D44" s="73"/>
      <c r="E44" s="65" t="s">
        <v>21</v>
      </c>
      <c r="F44" s="66" t="s">
        <v>21</v>
      </c>
      <c r="G44" s="67" t="s">
        <v>21</v>
      </c>
      <c r="H44" s="66" t="s">
        <v>21</v>
      </c>
      <c r="I44" s="68" t="s">
        <v>21</v>
      </c>
      <c r="J44" s="69" t="s">
        <v>21</v>
      </c>
      <c r="K44" s="64" t="str">
        <f t="shared" si="4"/>
        <v>-</v>
      </c>
      <c r="L44" s="65" t="s">
        <v>21</v>
      </c>
      <c r="M44" s="66" t="s">
        <v>21</v>
      </c>
      <c r="N44" s="67" t="s">
        <v>21</v>
      </c>
      <c r="O44" s="66" t="s">
        <v>21</v>
      </c>
      <c r="P44" s="68" t="s">
        <v>21</v>
      </c>
      <c r="Q44" s="69" t="s">
        <v>21</v>
      </c>
      <c r="R44" s="64" t="str">
        <f t="shared" si="5"/>
        <v>-</v>
      </c>
      <c r="T44" s="36" t="e">
        <f t="shared" si="0"/>
        <v>#VALUE!</v>
      </c>
      <c r="U44" s="36" t="b">
        <f t="shared" si="1"/>
        <v>1</v>
      </c>
      <c r="V44" s="36" t="e">
        <f t="shared" si="2"/>
        <v>#VALUE!</v>
      </c>
      <c r="W44" s="36" t="b">
        <f t="shared" si="3"/>
        <v>1</v>
      </c>
    </row>
    <row r="45" spans="2:23" s="36" customFormat="1" ht="12">
      <c r="B45" s="56"/>
      <c r="C45" s="57" t="s">
        <v>52</v>
      </c>
      <c r="D45" s="73"/>
      <c r="E45" s="65" t="s">
        <v>21</v>
      </c>
      <c r="F45" s="66" t="s">
        <v>21</v>
      </c>
      <c r="G45" s="67" t="s">
        <v>21</v>
      </c>
      <c r="H45" s="66" t="s">
        <v>21</v>
      </c>
      <c r="I45" s="68" t="s">
        <v>21</v>
      </c>
      <c r="J45" s="69" t="s">
        <v>21</v>
      </c>
      <c r="K45" s="64" t="str">
        <f t="shared" si="4"/>
        <v>-</v>
      </c>
      <c r="L45" s="65" t="s">
        <v>21</v>
      </c>
      <c r="M45" s="66" t="s">
        <v>21</v>
      </c>
      <c r="N45" s="67" t="s">
        <v>21</v>
      </c>
      <c r="O45" s="66" t="s">
        <v>21</v>
      </c>
      <c r="P45" s="68" t="s">
        <v>21</v>
      </c>
      <c r="Q45" s="69" t="s">
        <v>21</v>
      </c>
      <c r="R45" s="64" t="str">
        <f t="shared" si="5"/>
        <v>-</v>
      </c>
      <c r="T45" s="36" t="e">
        <f t="shared" si="0"/>
        <v>#VALUE!</v>
      </c>
      <c r="U45" s="36" t="b">
        <f t="shared" si="1"/>
        <v>1</v>
      </c>
      <c r="V45" s="36" t="e">
        <f t="shared" si="2"/>
        <v>#VALUE!</v>
      </c>
      <c r="W45" s="36" t="b">
        <f t="shared" si="3"/>
        <v>1</v>
      </c>
    </row>
    <row r="46" spans="2:23" s="36" customFormat="1" ht="12">
      <c r="B46" s="56"/>
      <c r="C46" s="57" t="s">
        <v>53</v>
      </c>
      <c r="D46" s="73"/>
      <c r="E46" s="65">
        <v>31</v>
      </c>
      <c r="F46" s="66">
        <v>194477</v>
      </c>
      <c r="G46" s="67" t="s">
        <v>145</v>
      </c>
      <c r="H46" s="66">
        <v>388954</v>
      </c>
      <c r="I46" s="68">
        <v>2</v>
      </c>
      <c r="J46" s="69">
        <v>408402</v>
      </c>
      <c r="K46" s="64">
        <f t="shared" si="4"/>
        <v>-4.76</v>
      </c>
      <c r="L46" s="65">
        <v>31</v>
      </c>
      <c r="M46" s="66">
        <v>194477</v>
      </c>
      <c r="N46" s="67" t="s">
        <v>145</v>
      </c>
      <c r="O46" s="66">
        <v>388954</v>
      </c>
      <c r="P46" s="68">
        <v>2</v>
      </c>
      <c r="Q46" s="69">
        <v>388954</v>
      </c>
      <c r="R46" s="64">
        <f t="shared" si="5"/>
        <v>0</v>
      </c>
      <c r="T46" s="36">
        <f t="shared" si="0"/>
        <v>-4.76</v>
      </c>
      <c r="U46" s="36" t="b">
        <f t="shared" si="1"/>
        <v>0</v>
      </c>
      <c r="V46" s="36">
        <f t="shared" si="2"/>
        <v>0</v>
      </c>
      <c r="W46" s="36" t="b">
        <f t="shared" si="3"/>
        <v>0</v>
      </c>
    </row>
    <row r="47" spans="2:23" s="36" customFormat="1" ht="12">
      <c r="B47" s="56"/>
      <c r="C47" s="57" t="s">
        <v>54</v>
      </c>
      <c r="D47" s="73"/>
      <c r="E47" s="65">
        <v>41.2</v>
      </c>
      <c r="F47" s="66">
        <v>256302</v>
      </c>
      <c r="G47" s="67" t="s">
        <v>146</v>
      </c>
      <c r="H47" s="66">
        <v>524269</v>
      </c>
      <c r="I47" s="68">
        <v>2.05</v>
      </c>
      <c r="J47" s="69">
        <v>575625</v>
      </c>
      <c r="K47" s="64">
        <f t="shared" si="4"/>
        <v>-8.92</v>
      </c>
      <c r="L47" s="65">
        <v>41.2</v>
      </c>
      <c r="M47" s="66">
        <v>256302</v>
      </c>
      <c r="N47" s="67" t="s">
        <v>146</v>
      </c>
      <c r="O47" s="66">
        <v>503024</v>
      </c>
      <c r="P47" s="68">
        <v>1.96</v>
      </c>
      <c r="Q47" s="69">
        <v>551751</v>
      </c>
      <c r="R47" s="64">
        <f t="shared" si="5"/>
        <v>-8.83</v>
      </c>
      <c r="T47" s="36">
        <f t="shared" si="0"/>
        <v>-8.92</v>
      </c>
      <c r="U47" s="36" t="b">
        <f t="shared" si="1"/>
        <v>0</v>
      </c>
      <c r="V47" s="36">
        <f t="shared" si="2"/>
        <v>-8.83</v>
      </c>
      <c r="W47" s="36" t="b">
        <f t="shared" si="3"/>
        <v>0</v>
      </c>
    </row>
    <row r="48" spans="2:23" s="36" customFormat="1" ht="12.75" thickBot="1">
      <c r="B48" s="56"/>
      <c r="C48" s="74" t="s">
        <v>55</v>
      </c>
      <c r="D48" s="75"/>
      <c r="E48" s="49">
        <v>36.7</v>
      </c>
      <c r="F48" s="50">
        <v>253462</v>
      </c>
      <c r="G48" s="51" t="s">
        <v>144</v>
      </c>
      <c r="H48" s="50">
        <v>527853</v>
      </c>
      <c r="I48" s="52">
        <v>2.08</v>
      </c>
      <c r="J48" s="53">
        <v>507943</v>
      </c>
      <c r="K48" s="54">
        <f t="shared" si="4"/>
        <v>3.92</v>
      </c>
      <c r="L48" s="49">
        <v>36.7</v>
      </c>
      <c r="M48" s="50">
        <v>253462</v>
      </c>
      <c r="N48" s="51" t="s">
        <v>144</v>
      </c>
      <c r="O48" s="50">
        <v>428586</v>
      </c>
      <c r="P48" s="52">
        <v>1.69</v>
      </c>
      <c r="Q48" s="53">
        <v>485350</v>
      </c>
      <c r="R48" s="55">
        <f t="shared" si="5"/>
        <v>-11.7</v>
      </c>
      <c r="T48" s="36">
        <f t="shared" si="0"/>
        <v>3.92</v>
      </c>
      <c r="U48" s="36" t="b">
        <f t="shared" si="1"/>
        <v>0</v>
      </c>
      <c r="V48" s="36">
        <f t="shared" si="2"/>
        <v>-11.7</v>
      </c>
      <c r="W48" s="36" t="b">
        <f t="shared" si="3"/>
        <v>0</v>
      </c>
    </row>
    <row r="49" spans="2:23" s="36" customFormat="1" ht="12">
      <c r="B49" s="76"/>
      <c r="C49" s="77" t="s">
        <v>56</v>
      </c>
      <c r="D49" s="78" t="s">
        <v>57</v>
      </c>
      <c r="E49" s="79">
        <v>38.8</v>
      </c>
      <c r="F49" s="80">
        <v>313081</v>
      </c>
      <c r="G49" s="81">
        <v>13</v>
      </c>
      <c r="H49" s="80">
        <v>794280</v>
      </c>
      <c r="I49" s="82">
        <v>2.54</v>
      </c>
      <c r="J49" s="83">
        <v>779786</v>
      </c>
      <c r="K49" s="84">
        <f t="shared" si="4"/>
        <v>1.86</v>
      </c>
      <c r="L49" s="79">
        <v>38.8</v>
      </c>
      <c r="M49" s="80">
        <v>313081</v>
      </c>
      <c r="N49" s="81">
        <v>13</v>
      </c>
      <c r="O49" s="80">
        <v>772300</v>
      </c>
      <c r="P49" s="82">
        <v>2.47</v>
      </c>
      <c r="Q49" s="83">
        <v>731467</v>
      </c>
      <c r="R49" s="84">
        <f t="shared" si="5"/>
        <v>5.58</v>
      </c>
      <c r="T49" s="36">
        <f t="shared" si="0"/>
        <v>1.86</v>
      </c>
      <c r="U49" s="36" t="b">
        <f t="shared" si="1"/>
        <v>0</v>
      </c>
      <c r="V49" s="36">
        <f t="shared" si="2"/>
        <v>5.58</v>
      </c>
      <c r="W49" s="36" t="b">
        <f t="shared" si="3"/>
        <v>0</v>
      </c>
    </row>
    <row r="50" spans="2:23" s="36" customFormat="1" ht="12">
      <c r="B50" s="56" t="s">
        <v>58</v>
      </c>
      <c r="C50" s="85"/>
      <c r="D50" s="86" t="s">
        <v>59</v>
      </c>
      <c r="E50" s="65">
        <v>39.4</v>
      </c>
      <c r="F50" s="66">
        <v>285809</v>
      </c>
      <c r="G50" s="67">
        <v>20</v>
      </c>
      <c r="H50" s="66">
        <v>701075</v>
      </c>
      <c r="I50" s="68">
        <v>2.45</v>
      </c>
      <c r="J50" s="69">
        <v>723811</v>
      </c>
      <c r="K50" s="64">
        <f t="shared" si="4"/>
        <v>-3.14</v>
      </c>
      <c r="L50" s="65">
        <v>39.4</v>
      </c>
      <c r="M50" s="66">
        <v>285809</v>
      </c>
      <c r="N50" s="67">
        <v>20</v>
      </c>
      <c r="O50" s="66">
        <v>621988</v>
      </c>
      <c r="P50" s="68">
        <v>2.18</v>
      </c>
      <c r="Q50" s="69">
        <v>653713</v>
      </c>
      <c r="R50" s="64">
        <f t="shared" si="5"/>
        <v>-4.85</v>
      </c>
      <c r="T50" s="36">
        <f t="shared" si="0"/>
        <v>-3.14</v>
      </c>
      <c r="U50" s="36" t="b">
        <f t="shared" si="1"/>
        <v>0</v>
      </c>
      <c r="V50" s="36">
        <f t="shared" si="2"/>
        <v>-4.85</v>
      </c>
      <c r="W50" s="36" t="b">
        <f t="shared" si="3"/>
        <v>0</v>
      </c>
    </row>
    <row r="51" spans="2:23" s="36" customFormat="1" ht="12">
      <c r="B51" s="56"/>
      <c r="C51" s="85" t="s">
        <v>60</v>
      </c>
      <c r="D51" s="86" t="s">
        <v>61</v>
      </c>
      <c r="E51" s="65">
        <v>38.2</v>
      </c>
      <c r="F51" s="66">
        <v>270667</v>
      </c>
      <c r="G51" s="67">
        <v>20</v>
      </c>
      <c r="H51" s="66">
        <v>714890</v>
      </c>
      <c r="I51" s="68">
        <v>2.64</v>
      </c>
      <c r="J51" s="69">
        <v>691563</v>
      </c>
      <c r="K51" s="64">
        <f t="shared" si="4"/>
        <v>3.37</v>
      </c>
      <c r="L51" s="65">
        <v>38.2</v>
      </c>
      <c r="M51" s="66">
        <v>270667</v>
      </c>
      <c r="N51" s="67">
        <v>20</v>
      </c>
      <c r="O51" s="66">
        <v>609841</v>
      </c>
      <c r="P51" s="68">
        <v>2.25</v>
      </c>
      <c r="Q51" s="69">
        <v>624943</v>
      </c>
      <c r="R51" s="64">
        <f t="shared" si="5"/>
        <v>-2.42</v>
      </c>
      <c r="T51" s="36">
        <f t="shared" si="0"/>
        <v>3.37</v>
      </c>
      <c r="U51" s="36" t="b">
        <f t="shared" si="1"/>
        <v>0</v>
      </c>
      <c r="V51" s="36">
        <f t="shared" si="2"/>
        <v>-2.42</v>
      </c>
      <c r="W51" s="36" t="b">
        <f t="shared" si="3"/>
        <v>0</v>
      </c>
    </row>
    <row r="52" spans="2:23" s="36" customFormat="1" ht="12">
      <c r="B52" s="56"/>
      <c r="C52" s="85"/>
      <c r="D52" s="86" t="s">
        <v>62</v>
      </c>
      <c r="E52" s="65">
        <v>36.8</v>
      </c>
      <c r="F52" s="66">
        <v>259866</v>
      </c>
      <c r="G52" s="67">
        <v>17</v>
      </c>
      <c r="H52" s="66">
        <v>618498</v>
      </c>
      <c r="I52" s="68">
        <v>2.38</v>
      </c>
      <c r="J52" s="69">
        <v>621210</v>
      </c>
      <c r="K52" s="64">
        <f t="shared" si="4"/>
        <v>-0.44</v>
      </c>
      <c r="L52" s="65">
        <v>36.8</v>
      </c>
      <c r="M52" s="66">
        <v>259866</v>
      </c>
      <c r="N52" s="67">
        <v>17</v>
      </c>
      <c r="O52" s="66">
        <v>567967</v>
      </c>
      <c r="P52" s="68">
        <v>2.19</v>
      </c>
      <c r="Q52" s="69">
        <v>571880</v>
      </c>
      <c r="R52" s="64">
        <f t="shared" si="5"/>
        <v>-0.68</v>
      </c>
      <c r="T52" s="36">
        <f t="shared" si="0"/>
        <v>-0.44</v>
      </c>
      <c r="U52" s="36" t="b">
        <f t="shared" si="1"/>
        <v>0</v>
      </c>
      <c r="V52" s="36">
        <f t="shared" si="2"/>
        <v>-0.68</v>
      </c>
      <c r="W52" s="36" t="b">
        <f t="shared" si="3"/>
        <v>0</v>
      </c>
    </row>
    <row r="53" spans="2:23" s="36" customFormat="1" ht="12">
      <c r="B53" s="56" t="s">
        <v>63</v>
      </c>
      <c r="C53" s="87" t="s">
        <v>26</v>
      </c>
      <c r="D53" s="86" t="s">
        <v>64</v>
      </c>
      <c r="E53" s="65">
        <v>38.3</v>
      </c>
      <c r="F53" s="66">
        <v>280247</v>
      </c>
      <c r="G53" s="67">
        <v>70</v>
      </c>
      <c r="H53" s="66">
        <v>702277</v>
      </c>
      <c r="I53" s="68">
        <v>2.51</v>
      </c>
      <c r="J53" s="69">
        <v>703308</v>
      </c>
      <c r="K53" s="64">
        <f t="shared" si="4"/>
        <v>-0.15</v>
      </c>
      <c r="L53" s="65">
        <v>38.3</v>
      </c>
      <c r="M53" s="66">
        <v>280247</v>
      </c>
      <c r="N53" s="67">
        <v>70</v>
      </c>
      <c r="O53" s="66">
        <v>633313</v>
      </c>
      <c r="P53" s="68">
        <v>2.26</v>
      </c>
      <c r="Q53" s="69">
        <v>643718</v>
      </c>
      <c r="R53" s="64">
        <f t="shared" si="5"/>
        <v>-1.62</v>
      </c>
      <c r="T53" s="36">
        <f t="shared" si="0"/>
        <v>-0.15</v>
      </c>
      <c r="U53" s="36" t="b">
        <f t="shared" si="1"/>
        <v>0</v>
      </c>
      <c r="V53" s="36">
        <f t="shared" si="2"/>
        <v>-1.62</v>
      </c>
      <c r="W53" s="36" t="b">
        <f t="shared" si="3"/>
        <v>0</v>
      </c>
    </row>
    <row r="54" spans="2:23" s="36" customFormat="1" ht="12">
      <c r="B54" s="56"/>
      <c r="C54" s="85" t="s">
        <v>65</v>
      </c>
      <c r="D54" s="86" t="s">
        <v>66</v>
      </c>
      <c r="E54" s="65">
        <v>38.2</v>
      </c>
      <c r="F54" s="66">
        <v>248041</v>
      </c>
      <c r="G54" s="67">
        <v>41</v>
      </c>
      <c r="H54" s="66">
        <v>543844</v>
      </c>
      <c r="I54" s="68">
        <v>2.19</v>
      </c>
      <c r="J54" s="69">
        <v>557767</v>
      </c>
      <c r="K54" s="64">
        <f t="shared" si="4"/>
        <v>-2.5</v>
      </c>
      <c r="L54" s="65">
        <v>38.2</v>
      </c>
      <c r="M54" s="66">
        <v>247971</v>
      </c>
      <c r="N54" s="67">
        <v>40</v>
      </c>
      <c r="O54" s="66">
        <v>471442</v>
      </c>
      <c r="P54" s="68">
        <v>1.9</v>
      </c>
      <c r="Q54" s="69">
        <v>469202</v>
      </c>
      <c r="R54" s="64">
        <f t="shared" si="5"/>
        <v>0.48</v>
      </c>
      <c r="T54" s="36">
        <f t="shared" si="0"/>
        <v>-2.5</v>
      </c>
      <c r="U54" s="36" t="b">
        <f t="shared" si="1"/>
        <v>0</v>
      </c>
      <c r="V54" s="36">
        <f t="shared" si="2"/>
        <v>0.48</v>
      </c>
      <c r="W54" s="36" t="b">
        <f t="shared" si="3"/>
        <v>0</v>
      </c>
    </row>
    <row r="55" spans="2:23" s="36" customFormat="1" ht="12">
      <c r="B55" s="56"/>
      <c r="C55" s="85" t="s">
        <v>67</v>
      </c>
      <c r="D55" s="86" t="s">
        <v>68</v>
      </c>
      <c r="E55" s="65">
        <v>40.9</v>
      </c>
      <c r="F55" s="66">
        <v>269901</v>
      </c>
      <c r="G55" s="67">
        <v>20</v>
      </c>
      <c r="H55" s="66">
        <v>542805</v>
      </c>
      <c r="I55" s="68">
        <v>2.01</v>
      </c>
      <c r="J55" s="69">
        <v>514026</v>
      </c>
      <c r="K55" s="64">
        <f t="shared" si="4"/>
        <v>5.6</v>
      </c>
      <c r="L55" s="65">
        <v>40.8</v>
      </c>
      <c r="M55" s="66">
        <v>264283</v>
      </c>
      <c r="N55" s="67">
        <v>19</v>
      </c>
      <c r="O55" s="66">
        <v>445720</v>
      </c>
      <c r="P55" s="68">
        <v>1.69</v>
      </c>
      <c r="Q55" s="69">
        <v>427218</v>
      </c>
      <c r="R55" s="64">
        <f t="shared" si="5"/>
        <v>4.33</v>
      </c>
      <c r="T55" s="36">
        <f t="shared" si="0"/>
        <v>5.6</v>
      </c>
      <c r="U55" s="36" t="b">
        <f t="shared" si="1"/>
        <v>0</v>
      </c>
      <c r="V55" s="36">
        <f t="shared" si="2"/>
        <v>4.33</v>
      </c>
      <c r="W55" s="36" t="b">
        <f t="shared" si="3"/>
        <v>0</v>
      </c>
    </row>
    <row r="56" spans="2:23" s="36" customFormat="1" ht="12">
      <c r="B56" s="56" t="s">
        <v>41</v>
      </c>
      <c r="C56" s="85" t="s">
        <v>60</v>
      </c>
      <c r="D56" s="86" t="s">
        <v>69</v>
      </c>
      <c r="E56" s="65">
        <v>42</v>
      </c>
      <c r="F56" s="66">
        <v>311833</v>
      </c>
      <c r="G56" s="67" t="s">
        <v>144</v>
      </c>
      <c r="H56" s="66">
        <v>651733</v>
      </c>
      <c r="I56" s="68">
        <v>2.09</v>
      </c>
      <c r="J56" s="69">
        <v>583946</v>
      </c>
      <c r="K56" s="64">
        <f t="shared" si="4"/>
        <v>11.61</v>
      </c>
      <c r="L56" s="65">
        <v>42</v>
      </c>
      <c r="M56" s="66">
        <v>311833</v>
      </c>
      <c r="N56" s="67" t="s">
        <v>44</v>
      </c>
      <c r="O56" s="66">
        <v>455067</v>
      </c>
      <c r="P56" s="68">
        <v>1.46</v>
      </c>
      <c r="Q56" s="69">
        <v>381446</v>
      </c>
      <c r="R56" s="64">
        <f t="shared" si="5"/>
        <v>19.3</v>
      </c>
      <c r="T56" s="36">
        <f t="shared" si="0"/>
        <v>11.61</v>
      </c>
      <c r="U56" s="36" t="b">
        <f t="shared" si="1"/>
        <v>0</v>
      </c>
      <c r="V56" s="36">
        <f t="shared" si="2"/>
        <v>19.3</v>
      </c>
      <c r="W56" s="36" t="b">
        <f t="shared" si="3"/>
        <v>0</v>
      </c>
    </row>
    <row r="57" spans="2:23" s="36" customFormat="1" ht="12">
      <c r="B57" s="56"/>
      <c r="C57" s="85" t="s">
        <v>26</v>
      </c>
      <c r="D57" s="86" t="s">
        <v>64</v>
      </c>
      <c r="E57" s="65">
        <v>39.2</v>
      </c>
      <c r="F57" s="66">
        <v>257862</v>
      </c>
      <c r="G57" s="67">
        <v>64</v>
      </c>
      <c r="H57" s="66">
        <v>548576</v>
      </c>
      <c r="I57" s="68">
        <v>2.13</v>
      </c>
      <c r="J57" s="69">
        <v>545620</v>
      </c>
      <c r="K57" s="64">
        <f t="shared" si="4"/>
        <v>0.54</v>
      </c>
      <c r="L57" s="65">
        <v>39.2</v>
      </c>
      <c r="M57" s="66">
        <v>256060</v>
      </c>
      <c r="N57" s="67">
        <v>62</v>
      </c>
      <c r="O57" s="66">
        <v>462767</v>
      </c>
      <c r="P57" s="68">
        <v>1.81</v>
      </c>
      <c r="Q57" s="69">
        <v>450884</v>
      </c>
      <c r="R57" s="64">
        <f t="shared" si="5"/>
        <v>2.64</v>
      </c>
      <c r="T57" s="36">
        <f t="shared" si="0"/>
        <v>0.54</v>
      </c>
      <c r="U57" s="36" t="b">
        <f t="shared" si="1"/>
        <v>0</v>
      </c>
      <c r="V57" s="36">
        <f t="shared" si="2"/>
        <v>2.64</v>
      </c>
      <c r="W57" s="36" t="b">
        <f t="shared" si="3"/>
        <v>0</v>
      </c>
    </row>
    <row r="58" spans="2:23" s="36" customFormat="1" ht="12.75" thickBot="1">
      <c r="B58" s="88"/>
      <c r="C58" s="89" t="s">
        <v>70</v>
      </c>
      <c r="D58" s="90"/>
      <c r="E58" s="91">
        <v>39.3</v>
      </c>
      <c r="F58" s="92">
        <v>300122</v>
      </c>
      <c r="G58" s="93" t="s">
        <v>144</v>
      </c>
      <c r="H58" s="92">
        <v>609134</v>
      </c>
      <c r="I58" s="94">
        <v>2.03</v>
      </c>
      <c r="J58" s="95">
        <v>610337</v>
      </c>
      <c r="K58" s="96">
        <f t="shared" si="4"/>
        <v>-0.2</v>
      </c>
      <c r="L58" s="91">
        <v>39.3</v>
      </c>
      <c r="M58" s="92">
        <v>300122</v>
      </c>
      <c r="N58" s="93" t="s">
        <v>44</v>
      </c>
      <c r="O58" s="92">
        <v>583949</v>
      </c>
      <c r="P58" s="94">
        <v>1.95</v>
      </c>
      <c r="Q58" s="95">
        <v>601849</v>
      </c>
      <c r="R58" s="96">
        <f t="shared" si="5"/>
        <v>-2.97</v>
      </c>
      <c r="T58" s="36">
        <f t="shared" si="0"/>
        <v>-0.2</v>
      </c>
      <c r="U58" s="36" t="b">
        <f t="shared" si="1"/>
        <v>0</v>
      </c>
      <c r="V58" s="36">
        <f t="shared" si="2"/>
        <v>-2.97</v>
      </c>
      <c r="W58" s="36" t="b">
        <f t="shared" si="3"/>
        <v>0</v>
      </c>
    </row>
    <row r="59" spans="2:23" s="36" customFormat="1" ht="12">
      <c r="B59" s="97" t="s">
        <v>71</v>
      </c>
      <c r="C59" s="98" t="s">
        <v>72</v>
      </c>
      <c r="D59" s="99"/>
      <c r="E59" s="79">
        <v>38.6</v>
      </c>
      <c r="F59" s="80">
        <v>279027</v>
      </c>
      <c r="G59" s="81">
        <v>77</v>
      </c>
      <c r="H59" s="80">
        <v>669001</v>
      </c>
      <c r="I59" s="82">
        <v>2.4</v>
      </c>
      <c r="J59" s="83">
        <v>667200</v>
      </c>
      <c r="K59" s="84">
        <f t="shared" si="4"/>
        <v>0.27</v>
      </c>
      <c r="L59" s="79">
        <v>38.6</v>
      </c>
      <c r="M59" s="80">
        <v>279027</v>
      </c>
      <c r="N59" s="81">
        <v>77</v>
      </c>
      <c r="O59" s="80">
        <v>613016</v>
      </c>
      <c r="P59" s="82">
        <v>2.2</v>
      </c>
      <c r="Q59" s="83">
        <v>605428</v>
      </c>
      <c r="R59" s="84">
        <f t="shared" si="5"/>
        <v>1.25</v>
      </c>
      <c r="T59" s="36">
        <f t="shared" si="0"/>
        <v>0.27</v>
      </c>
      <c r="U59" s="36" t="b">
        <f t="shared" si="1"/>
        <v>0</v>
      </c>
      <c r="V59" s="36">
        <f t="shared" si="2"/>
        <v>1.25</v>
      </c>
      <c r="W59" s="36" t="b">
        <f t="shared" si="3"/>
        <v>0</v>
      </c>
    </row>
    <row r="60" spans="2:23" s="36" customFormat="1" ht="12">
      <c r="B60" s="100"/>
      <c r="C60" s="101" t="s">
        <v>73</v>
      </c>
      <c r="D60" s="102"/>
      <c r="E60" s="65" t="s">
        <v>21</v>
      </c>
      <c r="F60" s="66" t="s">
        <v>21</v>
      </c>
      <c r="G60" s="67" t="s">
        <v>21</v>
      </c>
      <c r="H60" s="66" t="s">
        <v>21</v>
      </c>
      <c r="I60" s="68" t="s">
        <v>21</v>
      </c>
      <c r="J60" s="69" t="s">
        <v>21</v>
      </c>
      <c r="K60" s="64" t="str">
        <f t="shared" si="4"/>
        <v>-</v>
      </c>
      <c r="L60" s="65" t="s">
        <v>21</v>
      </c>
      <c r="M60" s="66" t="s">
        <v>21</v>
      </c>
      <c r="N60" s="67" t="s">
        <v>21</v>
      </c>
      <c r="O60" s="66" t="s">
        <v>21</v>
      </c>
      <c r="P60" s="68" t="s">
        <v>21</v>
      </c>
      <c r="Q60" s="69" t="s">
        <v>21</v>
      </c>
      <c r="R60" s="64" t="str">
        <f t="shared" si="5"/>
        <v>-</v>
      </c>
      <c r="T60" s="36" t="e">
        <f t="shared" si="0"/>
        <v>#VALUE!</v>
      </c>
      <c r="U60" s="36" t="b">
        <f t="shared" si="1"/>
        <v>1</v>
      </c>
      <c r="V60" s="36" t="e">
        <f t="shared" si="2"/>
        <v>#VALUE!</v>
      </c>
      <c r="W60" s="36" t="b">
        <f t="shared" si="3"/>
        <v>1</v>
      </c>
    </row>
    <row r="61" spans="2:23" s="36" customFormat="1" ht="12">
      <c r="B61" s="100"/>
      <c r="C61" s="101" t="s">
        <v>74</v>
      </c>
      <c r="D61" s="102"/>
      <c r="E61" s="59">
        <v>38.9</v>
      </c>
      <c r="F61" s="60">
        <v>258929</v>
      </c>
      <c r="G61" s="61">
        <v>60</v>
      </c>
      <c r="H61" s="60">
        <v>576377</v>
      </c>
      <c r="I61" s="62">
        <v>2.23</v>
      </c>
      <c r="J61" s="63">
        <v>563182</v>
      </c>
      <c r="K61" s="64">
        <f t="shared" si="4"/>
        <v>2.34</v>
      </c>
      <c r="L61" s="59">
        <v>38.8</v>
      </c>
      <c r="M61" s="60">
        <v>257039</v>
      </c>
      <c r="N61" s="61">
        <v>58</v>
      </c>
      <c r="O61" s="60">
        <v>475398</v>
      </c>
      <c r="P61" s="62">
        <v>1.85</v>
      </c>
      <c r="Q61" s="63">
        <v>468130</v>
      </c>
      <c r="R61" s="64">
        <f t="shared" si="5"/>
        <v>1.55</v>
      </c>
      <c r="T61" s="36">
        <f t="shared" si="0"/>
        <v>2.34</v>
      </c>
      <c r="U61" s="36" t="b">
        <f t="shared" si="1"/>
        <v>0</v>
      </c>
      <c r="V61" s="36">
        <f t="shared" si="2"/>
        <v>1.55</v>
      </c>
      <c r="W61" s="36" t="b">
        <f t="shared" si="3"/>
        <v>0</v>
      </c>
    </row>
    <row r="62" spans="2:23" s="36" customFormat="1" ht="12.75" thickBot="1">
      <c r="B62" s="103"/>
      <c r="C62" s="104" t="s">
        <v>75</v>
      </c>
      <c r="D62" s="105"/>
      <c r="E62" s="91" t="s">
        <v>21</v>
      </c>
      <c r="F62" s="92" t="s">
        <v>21</v>
      </c>
      <c r="G62" s="93" t="s">
        <v>21</v>
      </c>
      <c r="H62" s="92" t="s">
        <v>21</v>
      </c>
      <c r="I62" s="94" t="s">
        <v>21</v>
      </c>
      <c r="J62" s="95" t="s">
        <v>21</v>
      </c>
      <c r="K62" s="96" t="str">
        <f t="shared" si="4"/>
        <v>-</v>
      </c>
      <c r="L62" s="91" t="s">
        <v>21</v>
      </c>
      <c r="M62" s="92" t="s">
        <v>21</v>
      </c>
      <c r="N62" s="93" t="s">
        <v>21</v>
      </c>
      <c r="O62" s="92" t="s">
        <v>21</v>
      </c>
      <c r="P62" s="94" t="s">
        <v>21</v>
      </c>
      <c r="Q62" s="95" t="s">
        <v>21</v>
      </c>
      <c r="R62" s="96" t="str">
        <f t="shared" si="5"/>
        <v>-</v>
      </c>
      <c r="T62" s="36" t="e">
        <f t="shared" si="0"/>
        <v>#VALUE!</v>
      </c>
      <c r="U62" s="36" t="b">
        <f t="shared" si="1"/>
        <v>1</v>
      </c>
      <c r="V62" s="36" t="e">
        <f t="shared" si="2"/>
        <v>#VALUE!</v>
      </c>
      <c r="W62" s="36" t="b">
        <f t="shared" si="3"/>
        <v>1</v>
      </c>
    </row>
    <row r="63" spans="2:23" s="36" customFormat="1" ht="12">
      <c r="B63" s="76" t="s">
        <v>76</v>
      </c>
      <c r="C63" s="98" t="s">
        <v>77</v>
      </c>
      <c r="D63" s="99"/>
      <c r="E63" s="79" t="s">
        <v>21</v>
      </c>
      <c r="F63" s="80" t="s">
        <v>21</v>
      </c>
      <c r="G63" s="81" t="s">
        <v>21</v>
      </c>
      <c r="H63" s="80" t="s">
        <v>21</v>
      </c>
      <c r="I63" s="82" t="s">
        <v>21</v>
      </c>
      <c r="J63" s="83" t="s">
        <v>21</v>
      </c>
      <c r="K63" s="84" t="str">
        <f t="shared" si="4"/>
        <v>-</v>
      </c>
      <c r="L63" s="79" t="s">
        <v>21</v>
      </c>
      <c r="M63" s="80" t="s">
        <v>21</v>
      </c>
      <c r="N63" s="81" t="s">
        <v>21</v>
      </c>
      <c r="O63" s="80" t="s">
        <v>21</v>
      </c>
      <c r="P63" s="82" t="s">
        <v>21</v>
      </c>
      <c r="Q63" s="83" t="s">
        <v>21</v>
      </c>
      <c r="R63" s="84" t="str">
        <f t="shared" si="5"/>
        <v>-</v>
      </c>
      <c r="T63" s="36" t="e">
        <f t="shared" si="0"/>
        <v>#VALUE!</v>
      </c>
      <c r="U63" s="36" t="b">
        <f t="shared" si="1"/>
        <v>1</v>
      </c>
      <c r="V63" s="36" t="e">
        <f t="shared" si="2"/>
        <v>#VALUE!</v>
      </c>
      <c r="W63" s="36" t="b">
        <f t="shared" si="3"/>
        <v>1</v>
      </c>
    </row>
    <row r="64" spans="2:23" s="36" customFormat="1" ht="12">
      <c r="B64" s="56" t="s">
        <v>78</v>
      </c>
      <c r="C64" s="101" t="s">
        <v>79</v>
      </c>
      <c r="D64" s="102"/>
      <c r="E64" s="65" t="s">
        <v>21</v>
      </c>
      <c r="F64" s="66" t="s">
        <v>21</v>
      </c>
      <c r="G64" s="67" t="s">
        <v>21</v>
      </c>
      <c r="H64" s="66" t="s">
        <v>21</v>
      </c>
      <c r="I64" s="68" t="s">
        <v>21</v>
      </c>
      <c r="J64" s="69" t="s">
        <v>21</v>
      </c>
      <c r="K64" s="64" t="str">
        <f t="shared" si="4"/>
        <v>-</v>
      </c>
      <c r="L64" s="65" t="s">
        <v>21</v>
      </c>
      <c r="M64" s="66" t="s">
        <v>21</v>
      </c>
      <c r="N64" s="67" t="s">
        <v>21</v>
      </c>
      <c r="O64" s="66" t="s">
        <v>21</v>
      </c>
      <c r="P64" s="68" t="s">
        <v>21</v>
      </c>
      <c r="Q64" s="69" t="s">
        <v>21</v>
      </c>
      <c r="R64" s="64" t="str">
        <f t="shared" si="5"/>
        <v>-</v>
      </c>
      <c r="T64" s="36" t="e">
        <f t="shared" si="0"/>
        <v>#VALUE!</v>
      </c>
      <c r="U64" s="36" t="b">
        <f t="shared" si="1"/>
        <v>1</v>
      </c>
      <c r="V64" s="36" t="e">
        <f t="shared" si="2"/>
        <v>#VALUE!</v>
      </c>
      <c r="W64" s="36" t="b">
        <f t="shared" si="3"/>
        <v>1</v>
      </c>
    </row>
    <row r="65" spans="2:23" s="36" customFormat="1" ht="12.75" thickBot="1">
      <c r="B65" s="88" t="s">
        <v>41</v>
      </c>
      <c r="C65" s="104" t="s">
        <v>80</v>
      </c>
      <c r="D65" s="105"/>
      <c r="E65" s="91" t="s">
        <v>21</v>
      </c>
      <c r="F65" s="92" t="s">
        <v>21</v>
      </c>
      <c r="G65" s="93" t="s">
        <v>21</v>
      </c>
      <c r="H65" s="92" t="s">
        <v>21</v>
      </c>
      <c r="I65" s="94" t="s">
        <v>21</v>
      </c>
      <c r="J65" s="95" t="s">
        <v>21</v>
      </c>
      <c r="K65" s="96" t="str">
        <f t="shared" si="4"/>
        <v>-</v>
      </c>
      <c r="L65" s="91" t="s">
        <v>21</v>
      </c>
      <c r="M65" s="92" t="s">
        <v>21</v>
      </c>
      <c r="N65" s="93" t="s">
        <v>21</v>
      </c>
      <c r="O65" s="92" t="s">
        <v>21</v>
      </c>
      <c r="P65" s="94" t="s">
        <v>21</v>
      </c>
      <c r="Q65" s="95" t="s">
        <v>21</v>
      </c>
      <c r="R65" s="96" t="str">
        <f t="shared" si="5"/>
        <v>-</v>
      </c>
      <c r="T65" s="36" t="e">
        <f t="shared" si="0"/>
        <v>#VALUE!</v>
      </c>
      <c r="U65" s="36" t="b">
        <f t="shared" si="1"/>
        <v>1</v>
      </c>
      <c r="V65" s="36" t="e">
        <f t="shared" si="2"/>
        <v>#VALUE!</v>
      </c>
      <c r="W65" s="36" t="b">
        <f t="shared" si="3"/>
        <v>1</v>
      </c>
    </row>
    <row r="66" spans="2:23" s="36" customFormat="1" ht="12.75" thickBot="1">
      <c r="B66" s="106" t="s">
        <v>81</v>
      </c>
      <c r="C66" s="107"/>
      <c r="D66" s="107"/>
      <c r="E66" s="108">
        <v>38.7</v>
      </c>
      <c r="F66" s="109">
        <v>270225</v>
      </c>
      <c r="G66" s="110">
        <v>137</v>
      </c>
      <c r="H66" s="109">
        <v>628436</v>
      </c>
      <c r="I66" s="111">
        <v>2.33</v>
      </c>
      <c r="J66" s="112">
        <v>625293</v>
      </c>
      <c r="K66" s="113">
        <f t="shared" si="4"/>
        <v>0.5</v>
      </c>
      <c r="L66" s="108">
        <v>38.7</v>
      </c>
      <c r="M66" s="109">
        <v>269581</v>
      </c>
      <c r="N66" s="110">
        <v>135</v>
      </c>
      <c r="O66" s="109">
        <v>553891</v>
      </c>
      <c r="P66" s="111">
        <v>2.05</v>
      </c>
      <c r="Q66" s="112">
        <v>551311</v>
      </c>
      <c r="R66" s="113">
        <f t="shared" si="5"/>
        <v>0.47</v>
      </c>
      <c r="T66" s="36">
        <f t="shared" si="0"/>
        <v>0.5</v>
      </c>
      <c r="U66" s="36" t="b">
        <f t="shared" si="1"/>
        <v>0</v>
      </c>
      <c r="V66" s="36">
        <f t="shared" si="2"/>
        <v>0.47</v>
      </c>
      <c r="W66" s="36" t="b">
        <f t="shared" si="3"/>
        <v>0</v>
      </c>
    </row>
    <row r="67" spans="1:18" ht="12">
      <c r="A67" s="6"/>
      <c r="B67" s="6"/>
      <c r="C67" s="6"/>
      <c r="D67" s="114"/>
      <c r="E67" s="6"/>
      <c r="F67" s="6"/>
      <c r="G67" s="6"/>
      <c r="H67" s="6"/>
      <c r="I67" s="6"/>
      <c r="J67" s="6"/>
      <c r="K67" s="7"/>
      <c r="L67" s="6"/>
      <c r="M67" s="6"/>
      <c r="N67" s="6"/>
      <c r="O67" s="7"/>
      <c r="P67" s="6"/>
      <c r="Q67" s="6"/>
      <c r="R67" s="6"/>
    </row>
    <row r="68" spans="1:18" ht="12">
      <c r="A68" s="6"/>
      <c r="B68" s="6"/>
      <c r="C68" s="6"/>
      <c r="D68" s="114"/>
      <c r="E68" s="6"/>
      <c r="F68" s="6"/>
      <c r="G68" s="6"/>
      <c r="H68" s="6"/>
      <c r="I68" s="6"/>
      <c r="J68" s="6"/>
      <c r="K68" s="7"/>
      <c r="L68" s="6"/>
      <c r="M68" s="6"/>
      <c r="N68" s="6"/>
      <c r="O68" s="7"/>
      <c r="P68" s="6"/>
      <c r="Q68" s="6"/>
      <c r="R68" s="6"/>
    </row>
    <row r="69" spans="1:18" ht="12">
      <c r="A69" s="6"/>
      <c r="B69" s="6"/>
      <c r="C69" s="6"/>
      <c r="D69" s="114"/>
      <c r="E69" s="6"/>
      <c r="F69" s="6"/>
      <c r="G69" s="6"/>
      <c r="H69" s="6"/>
      <c r="I69" s="6"/>
      <c r="J69" s="6"/>
      <c r="K69" s="7"/>
      <c r="L69" s="6"/>
      <c r="M69" s="6"/>
      <c r="N69" s="6"/>
      <c r="O69" s="7"/>
      <c r="P69" s="6"/>
      <c r="Q69" s="6"/>
      <c r="R69" s="6"/>
    </row>
  </sheetData>
  <sheetProtection/>
  <mergeCells count="29">
    <mergeCell ref="C58:D58"/>
    <mergeCell ref="C44:D44"/>
    <mergeCell ref="C45:D45"/>
    <mergeCell ref="C43:D43"/>
    <mergeCell ref="C46:D46"/>
    <mergeCell ref="C47:D47"/>
    <mergeCell ref="C48:D48"/>
    <mergeCell ref="C31:D31"/>
    <mergeCell ref="C32:D32"/>
    <mergeCell ref="C33:D33"/>
    <mergeCell ref="C42:D42"/>
    <mergeCell ref="C8:D8"/>
    <mergeCell ref="C28:D28"/>
    <mergeCell ref="C29:D29"/>
    <mergeCell ref="C30:D30"/>
    <mergeCell ref="J6:K6"/>
    <mergeCell ref="Q6:R6"/>
    <mergeCell ref="B2:R2"/>
    <mergeCell ref="B3:R3"/>
    <mergeCell ref="B4:D4"/>
    <mergeCell ref="O4:R4"/>
    <mergeCell ref="C65:D65"/>
    <mergeCell ref="B59:B62"/>
    <mergeCell ref="C62:D62"/>
    <mergeCell ref="C63:D63"/>
    <mergeCell ref="C64:D64"/>
    <mergeCell ref="C59:D59"/>
    <mergeCell ref="C60:D60"/>
    <mergeCell ref="C61:D61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="90" zoomScaleNormal="90" workbookViewId="0" topLeftCell="A1">
      <selection activeCell="A2" sqref="A1:IV16384"/>
    </sheetView>
  </sheetViews>
  <sheetFormatPr defaultColWidth="9.00390625" defaultRowHeight="13.5"/>
  <cols>
    <col min="1" max="1" width="18.00390625" style="120" customWidth="1"/>
    <col min="2" max="2" width="7.625" style="120" customWidth="1"/>
    <col min="3" max="3" width="8.625" style="120" customWidth="1"/>
    <col min="4" max="4" width="6.625" style="120" customWidth="1"/>
    <col min="5" max="8" width="8.625" style="120" customWidth="1"/>
    <col min="9" max="9" width="7.625" style="120" customWidth="1"/>
    <col min="10" max="10" width="8.625" style="120" customWidth="1"/>
    <col min="11" max="11" width="6.625" style="120" customWidth="1"/>
    <col min="12" max="15" width="8.625" style="120" customWidth="1"/>
    <col min="16" max="16384" width="9.00390625" style="120" customWidth="1"/>
  </cols>
  <sheetData>
    <row r="1" spans="1:15" ht="14.25" thickBot="1">
      <c r="A1" s="6" t="s">
        <v>82</v>
      </c>
      <c r="B1" s="6"/>
      <c r="C1" s="6"/>
      <c r="D1" s="6"/>
      <c r="E1" s="6"/>
      <c r="F1" s="6"/>
      <c r="G1" s="6"/>
      <c r="H1" s="6"/>
      <c r="I1" s="6"/>
      <c r="J1" s="117"/>
      <c r="K1" s="118"/>
      <c r="L1" s="118"/>
      <c r="M1" s="118"/>
      <c r="N1" s="118"/>
      <c r="O1" s="119" t="s">
        <v>142</v>
      </c>
    </row>
    <row r="2" spans="1:15" ht="14.25" thickBot="1">
      <c r="A2" s="121" t="s">
        <v>84</v>
      </c>
      <c r="B2" s="259" t="s">
        <v>85</v>
      </c>
      <c r="C2" s="122"/>
      <c r="D2" s="122"/>
      <c r="E2" s="122"/>
      <c r="F2" s="122"/>
      <c r="G2" s="123"/>
      <c r="H2" s="124"/>
      <c r="I2" s="127" t="s">
        <v>4</v>
      </c>
      <c r="J2" s="122"/>
      <c r="K2" s="122"/>
      <c r="L2" s="122"/>
      <c r="M2" s="122"/>
      <c r="N2" s="123"/>
      <c r="O2" s="124"/>
    </row>
    <row r="3" spans="1:15" ht="13.5">
      <c r="A3" s="125"/>
      <c r="B3" s="260"/>
      <c r="C3" s="126"/>
      <c r="D3" s="126"/>
      <c r="E3" s="126"/>
      <c r="F3" s="126"/>
      <c r="G3" s="127" t="s">
        <v>5</v>
      </c>
      <c r="H3" s="128"/>
      <c r="I3" s="261"/>
      <c r="J3" s="126"/>
      <c r="K3" s="126"/>
      <c r="L3" s="126"/>
      <c r="M3" s="126"/>
      <c r="N3" s="129" t="s">
        <v>5</v>
      </c>
      <c r="O3" s="130"/>
    </row>
    <row r="4" spans="1:15" ht="52.5" customHeight="1" thickBot="1">
      <c r="A4" s="131"/>
      <c r="B4" s="262" t="s">
        <v>6</v>
      </c>
      <c r="C4" s="132" t="s">
        <v>7</v>
      </c>
      <c r="D4" s="132" t="s">
        <v>8</v>
      </c>
      <c r="E4" s="132" t="s">
        <v>9</v>
      </c>
      <c r="F4" s="133" t="s">
        <v>10</v>
      </c>
      <c r="G4" s="134" t="s">
        <v>86</v>
      </c>
      <c r="H4" s="135" t="s">
        <v>12</v>
      </c>
      <c r="I4" s="134" t="s">
        <v>6</v>
      </c>
      <c r="J4" s="132" t="s">
        <v>7</v>
      </c>
      <c r="K4" s="132" t="s">
        <v>8</v>
      </c>
      <c r="L4" s="132" t="s">
        <v>13</v>
      </c>
      <c r="M4" s="133" t="s">
        <v>10</v>
      </c>
      <c r="N4" s="134" t="s">
        <v>14</v>
      </c>
      <c r="O4" s="136" t="s">
        <v>12</v>
      </c>
    </row>
    <row r="5" spans="1:15" ht="13.5">
      <c r="A5" s="137" t="s">
        <v>87</v>
      </c>
      <c r="B5" s="138">
        <v>38.1</v>
      </c>
      <c r="C5" s="139">
        <v>266420</v>
      </c>
      <c r="D5" s="139">
        <v>99</v>
      </c>
      <c r="E5" s="139">
        <v>624339</v>
      </c>
      <c r="F5" s="140">
        <v>2.34</v>
      </c>
      <c r="G5" s="141">
        <v>674455</v>
      </c>
      <c r="H5" s="142">
        <f aca="true" t="shared" si="0" ref="H5:H11">ROUND((E5-G5)/G5*100,2)</f>
        <v>-7.43</v>
      </c>
      <c r="I5" s="143" t="s">
        <v>21</v>
      </c>
      <c r="J5" s="144" t="s">
        <v>21</v>
      </c>
      <c r="K5" s="145">
        <v>96</v>
      </c>
      <c r="L5" s="139">
        <v>528892</v>
      </c>
      <c r="M5" s="146">
        <v>1.99</v>
      </c>
      <c r="N5" s="141">
        <v>576700</v>
      </c>
      <c r="O5" s="147">
        <f aca="true" t="shared" si="1" ref="O5:O11">ROUND((L5-N5)/N5*100,2)</f>
        <v>-8.29</v>
      </c>
    </row>
    <row r="6" spans="1:15" ht="13.5">
      <c r="A6" s="137" t="s">
        <v>88</v>
      </c>
      <c r="B6" s="148">
        <v>38.7</v>
      </c>
      <c r="C6" s="149">
        <v>267486</v>
      </c>
      <c r="D6" s="150">
        <v>106</v>
      </c>
      <c r="E6" s="149">
        <v>617909</v>
      </c>
      <c r="F6" s="151">
        <v>2.31</v>
      </c>
      <c r="G6" s="152">
        <v>624339</v>
      </c>
      <c r="H6" s="153">
        <f t="shared" si="0"/>
        <v>-1.03</v>
      </c>
      <c r="I6" s="154" t="s">
        <v>21</v>
      </c>
      <c r="J6" s="155" t="s">
        <v>21</v>
      </c>
      <c r="K6" s="156">
        <v>102</v>
      </c>
      <c r="L6" s="149">
        <v>523576</v>
      </c>
      <c r="M6" s="157">
        <v>1.96</v>
      </c>
      <c r="N6" s="152">
        <v>528892</v>
      </c>
      <c r="O6" s="147">
        <f t="shared" si="1"/>
        <v>-1.01</v>
      </c>
    </row>
    <row r="7" spans="1:15" ht="13.5">
      <c r="A7" s="137" t="s">
        <v>89</v>
      </c>
      <c r="B7" s="138">
        <v>38.5</v>
      </c>
      <c r="C7" s="139">
        <v>267764</v>
      </c>
      <c r="D7" s="139">
        <v>125</v>
      </c>
      <c r="E7" s="139">
        <v>649473</v>
      </c>
      <c r="F7" s="151">
        <v>2.43</v>
      </c>
      <c r="G7" s="152">
        <v>617909</v>
      </c>
      <c r="H7" s="142">
        <f t="shared" si="0"/>
        <v>5.11</v>
      </c>
      <c r="I7" s="154" t="s">
        <v>21</v>
      </c>
      <c r="J7" s="155" t="s">
        <v>21</v>
      </c>
      <c r="K7" s="156">
        <v>124</v>
      </c>
      <c r="L7" s="149">
        <v>571390</v>
      </c>
      <c r="M7" s="157">
        <v>2.13</v>
      </c>
      <c r="N7" s="152">
        <v>523576</v>
      </c>
      <c r="O7" s="147">
        <f t="shared" si="1"/>
        <v>9.13</v>
      </c>
    </row>
    <row r="8" spans="1:15" ht="13.5">
      <c r="A8" s="137" t="s">
        <v>135</v>
      </c>
      <c r="B8" s="138">
        <v>38.8</v>
      </c>
      <c r="C8" s="139">
        <v>273888</v>
      </c>
      <c r="D8" s="139">
        <v>130</v>
      </c>
      <c r="E8" s="139">
        <v>649175</v>
      </c>
      <c r="F8" s="140">
        <v>2.37</v>
      </c>
      <c r="G8" s="141">
        <v>649473</v>
      </c>
      <c r="H8" s="142">
        <f t="shared" si="0"/>
        <v>-0.05</v>
      </c>
      <c r="I8" s="143" t="s">
        <v>21</v>
      </c>
      <c r="J8" s="144" t="s">
        <v>21</v>
      </c>
      <c r="K8" s="145">
        <v>130</v>
      </c>
      <c r="L8" s="139">
        <v>575039</v>
      </c>
      <c r="M8" s="146">
        <v>2.1</v>
      </c>
      <c r="N8" s="141">
        <v>571390</v>
      </c>
      <c r="O8" s="147">
        <f t="shared" si="1"/>
        <v>0.64</v>
      </c>
    </row>
    <row r="9" spans="1:15" ht="13.5">
      <c r="A9" s="137" t="s">
        <v>136</v>
      </c>
      <c r="B9" s="158">
        <v>38.4</v>
      </c>
      <c r="C9" s="139">
        <v>272748</v>
      </c>
      <c r="D9" s="139">
        <v>138</v>
      </c>
      <c r="E9" s="139">
        <v>656748</v>
      </c>
      <c r="F9" s="140">
        <v>2.41</v>
      </c>
      <c r="G9" s="141">
        <v>649175</v>
      </c>
      <c r="H9" s="142">
        <f t="shared" si="0"/>
        <v>1.17</v>
      </c>
      <c r="I9" s="159">
        <v>38.4</v>
      </c>
      <c r="J9" s="160">
        <v>272748</v>
      </c>
      <c r="K9" s="161">
        <v>138</v>
      </c>
      <c r="L9" s="139">
        <v>574205</v>
      </c>
      <c r="M9" s="146">
        <v>2.11</v>
      </c>
      <c r="N9" s="141">
        <v>575039</v>
      </c>
      <c r="O9" s="147">
        <f t="shared" si="1"/>
        <v>-0.15</v>
      </c>
    </row>
    <row r="10" spans="1:15" ht="13.5">
      <c r="A10" s="137" t="s">
        <v>137</v>
      </c>
      <c r="B10" s="263">
        <v>38.8</v>
      </c>
      <c r="C10" s="264">
        <v>275035</v>
      </c>
      <c r="D10" s="264">
        <v>143</v>
      </c>
      <c r="E10" s="264">
        <v>681507</v>
      </c>
      <c r="F10" s="265">
        <v>2.48</v>
      </c>
      <c r="G10" s="266">
        <v>656748</v>
      </c>
      <c r="H10" s="267">
        <f t="shared" si="0"/>
        <v>3.77</v>
      </c>
      <c r="I10" s="268">
        <v>38.8</v>
      </c>
      <c r="J10" s="269">
        <v>275035</v>
      </c>
      <c r="K10" s="270">
        <v>143</v>
      </c>
      <c r="L10" s="264">
        <v>603402</v>
      </c>
      <c r="M10" s="271">
        <v>2.19</v>
      </c>
      <c r="N10" s="266">
        <v>574205</v>
      </c>
      <c r="O10" s="272">
        <f t="shared" si="1"/>
        <v>5.08</v>
      </c>
    </row>
    <row r="11" spans="1:15" ht="13.5">
      <c r="A11" s="137" t="s">
        <v>138</v>
      </c>
      <c r="B11" s="172">
        <v>38.6</v>
      </c>
      <c r="C11" s="139">
        <v>273410</v>
      </c>
      <c r="D11" s="139">
        <v>145</v>
      </c>
      <c r="E11" s="139">
        <v>669275</v>
      </c>
      <c r="F11" s="140">
        <v>2.45</v>
      </c>
      <c r="G11" s="141">
        <v>681507</v>
      </c>
      <c r="H11" s="173">
        <f t="shared" si="0"/>
        <v>-1.79</v>
      </c>
      <c r="I11" s="159">
        <v>38.5</v>
      </c>
      <c r="J11" s="160">
        <v>272938</v>
      </c>
      <c r="K11" s="145">
        <v>143</v>
      </c>
      <c r="L11" s="139">
        <v>597605</v>
      </c>
      <c r="M11" s="146">
        <v>2.19</v>
      </c>
      <c r="N11" s="141">
        <v>603402</v>
      </c>
      <c r="O11" s="147">
        <f t="shared" si="1"/>
        <v>-0.96</v>
      </c>
    </row>
    <row r="12" spans="1:15" ht="13.5">
      <c r="A12" s="174" t="s">
        <v>139</v>
      </c>
      <c r="B12" s="175">
        <v>38.6</v>
      </c>
      <c r="C12" s="176">
        <v>272919</v>
      </c>
      <c r="D12" s="176">
        <v>145</v>
      </c>
      <c r="E12" s="176">
        <v>623453</v>
      </c>
      <c r="F12" s="177">
        <v>2.28</v>
      </c>
      <c r="G12" s="141">
        <v>669275</v>
      </c>
      <c r="H12" s="173">
        <f>ROUND((E12-G12)/G12*100,2)</f>
        <v>-6.85</v>
      </c>
      <c r="I12" s="178">
        <v>38.6</v>
      </c>
      <c r="J12" s="176">
        <v>272731</v>
      </c>
      <c r="K12" s="176">
        <v>144</v>
      </c>
      <c r="L12" s="176">
        <v>521946</v>
      </c>
      <c r="M12" s="177">
        <v>1.91</v>
      </c>
      <c r="N12" s="141">
        <v>597605</v>
      </c>
      <c r="O12" s="147">
        <f>ROUND((L12-N12)/N12*100,2)</f>
        <v>-12.66</v>
      </c>
    </row>
    <row r="13" spans="1:15" ht="14.25" thickBot="1">
      <c r="A13" s="273" t="s">
        <v>140</v>
      </c>
      <c r="B13" s="274">
        <v>38.8</v>
      </c>
      <c r="C13" s="275">
        <v>273115</v>
      </c>
      <c r="D13" s="276">
        <v>139</v>
      </c>
      <c r="E13" s="275">
        <v>625293</v>
      </c>
      <c r="F13" s="277">
        <v>2.29</v>
      </c>
      <c r="G13" s="278">
        <v>623453</v>
      </c>
      <c r="H13" s="279">
        <f>ROUND((E13-G13)/G13*100,2)</f>
        <v>0.3</v>
      </c>
      <c r="I13" s="274">
        <v>38.8</v>
      </c>
      <c r="J13" s="275">
        <v>272524</v>
      </c>
      <c r="K13" s="276">
        <v>137</v>
      </c>
      <c r="L13" s="275">
        <v>551311</v>
      </c>
      <c r="M13" s="277">
        <v>2.02</v>
      </c>
      <c r="N13" s="280">
        <v>521946</v>
      </c>
      <c r="O13" s="272">
        <f>ROUND((L13-N13)/N13*100,2)</f>
        <v>5.63</v>
      </c>
    </row>
    <row r="14" spans="1:15" ht="13.5">
      <c r="A14" s="188" t="s">
        <v>90</v>
      </c>
      <c r="B14" s="189">
        <v>38.7</v>
      </c>
      <c r="C14" s="190">
        <v>270225</v>
      </c>
      <c r="D14" s="191">
        <v>137</v>
      </c>
      <c r="E14" s="190">
        <v>628436</v>
      </c>
      <c r="F14" s="192">
        <v>2.33</v>
      </c>
      <c r="G14" s="281">
        <v>625293</v>
      </c>
      <c r="H14" s="193">
        <f>IF(R14=TRUE,"-",ROUND((E14-G14)/G14*100,2))</f>
        <v>0.5</v>
      </c>
      <c r="I14" s="189">
        <v>38.7</v>
      </c>
      <c r="J14" s="190">
        <v>269581</v>
      </c>
      <c r="K14" s="191">
        <v>135</v>
      </c>
      <c r="L14" s="190">
        <v>553891</v>
      </c>
      <c r="M14" s="192">
        <v>2.05</v>
      </c>
      <c r="N14" s="281">
        <v>551311</v>
      </c>
      <c r="O14" s="193">
        <f>IF(T14=TRUE,"-",ROUND((L14-N14)/N14*100,2))</f>
        <v>0.47</v>
      </c>
    </row>
    <row r="15" spans="1:15" ht="14.25" thickBot="1">
      <c r="A15" s="195" t="s">
        <v>91</v>
      </c>
      <c r="B15" s="196">
        <v>38.8</v>
      </c>
      <c r="C15" s="197">
        <v>273115</v>
      </c>
      <c r="D15" s="198">
        <v>139</v>
      </c>
      <c r="E15" s="197">
        <v>625293</v>
      </c>
      <c r="F15" s="199">
        <v>2.29</v>
      </c>
      <c r="G15" s="200">
        <v>623453</v>
      </c>
      <c r="H15" s="201">
        <f>ROUND((E15-G15)/G15*100,2)</f>
        <v>0.3</v>
      </c>
      <c r="I15" s="196">
        <v>38.8</v>
      </c>
      <c r="J15" s="197">
        <v>272524</v>
      </c>
      <c r="K15" s="198">
        <v>137</v>
      </c>
      <c r="L15" s="197">
        <v>551311</v>
      </c>
      <c r="M15" s="199">
        <v>2.02</v>
      </c>
      <c r="N15" s="202">
        <v>521946</v>
      </c>
      <c r="O15" s="203">
        <f>ROUND((L15-N15)/N15*100,2)</f>
        <v>5.63</v>
      </c>
    </row>
    <row r="16" spans="1:15" ht="14.25" thickBot="1">
      <c r="A16" s="204" t="s">
        <v>92</v>
      </c>
      <c r="B16" s="282">
        <f aca="true" t="shared" si="2" ref="B16:O16">B14-B15</f>
        <v>-0.09999999999999432</v>
      </c>
      <c r="C16" s="206">
        <f t="shared" si="2"/>
        <v>-2890</v>
      </c>
      <c r="D16" s="207">
        <f t="shared" si="2"/>
        <v>-2</v>
      </c>
      <c r="E16" s="206">
        <f t="shared" si="2"/>
        <v>3143</v>
      </c>
      <c r="F16" s="208">
        <f t="shared" si="2"/>
        <v>0.040000000000000036</v>
      </c>
      <c r="G16" s="209">
        <f t="shared" si="2"/>
        <v>1840</v>
      </c>
      <c r="H16" s="203">
        <f t="shared" si="2"/>
        <v>0.2</v>
      </c>
      <c r="I16" s="210">
        <f t="shared" si="2"/>
        <v>-0.09999999999999432</v>
      </c>
      <c r="J16" s="211">
        <f t="shared" si="2"/>
        <v>-2943</v>
      </c>
      <c r="K16" s="207">
        <f t="shared" si="2"/>
        <v>-2</v>
      </c>
      <c r="L16" s="206">
        <f t="shared" si="2"/>
        <v>2580</v>
      </c>
      <c r="M16" s="208">
        <f t="shared" si="2"/>
        <v>0.029999999999999805</v>
      </c>
      <c r="N16" s="209">
        <f t="shared" si="2"/>
        <v>29365</v>
      </c>
      <c r="O16" s="203">
        <f t="shared" si="2"/>
        <v>-5.16</v>
      </c>
    </row>
    <row r="17" spans="1:15" ht="13.5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</row>
    <row r="18" spans="1:15" ht="13.5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</row>
    <row r="19" spans="1:15" ht="13.5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</row>
    <row r="20" spans="1:15" ht="13.5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</row>
    <row r="21" spans="1:15" ht="13.5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</row>
    <row r="22" spans="1:15" ht="13.5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</row>
    <row r="23" spans="1:15" ht="13.5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</row>
    <row r="24" spans="1:15" ht="14.25" thickBot="1">
      <c r="A24" s="212"/>
      <c r="B24" s="212"/>
      <c r="C24" s="212"/>
      <c r="D24" s="212"/>
      <c r="E24" s="212"/>
      <c r="F24" s="212"/>
      <c r="G24" s="212"/>
      <c r="H24" s="212"/>
      <c r="I24" s="212"/>
      <c r="J24" s="118"/>
      <c r="K24" s="118"/>
      <c r="L24" s="118"/>
      <c r="M24" s="118"/>
      <c r="N24" s="118"/>
      <c r="O24" s="118"/>
    </row>
    <row r="25" spans="1:15" ht="13.5">
      <c r="A25" s="213"/>
      <c r="B25" s="214"/>
      <c r="C25" s="214"/>
      <c r="D25" s="214"/>
      <c r="E25" s="214"/>
      <c r="F25" s="214"/>
      <c r="G25" s="214"/>
      <c r="H25" s="214"/>
      <c r="I25" s="214"/>
      <c r="J25" s="215"/>
      <c r="K25" s="216"/>
      <c r="L25" s="216"/>
      <c r="M25" s="216"/>
      <c r="N25" s="216"/>
      <c r="O25" s="217"/>
    </row>
    <row r="26" spans="1:15" ht="13.5" customHeight="1">
      <c r="A26" s="218" t="s">
        <v>93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20"/>
    </row>
    <row r="27" spans="1:15" ht="13.5">
      <c r="A27" s="218"/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20"/>
    </row>
    <row r="28" spans="1:15" ht="29.25" customHeight="1">
      <c r="A28" s="221" t="s">
        <v>94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3"/>
    </row>
    <row r="29" spans="1:15" ht="19.5" customHeight="1">
      <c r="A29" s="221" t="s">
        <v>95</v>
      </c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3"/>
    </row>
    <row r="30" spans="1:15" ht="25.5" customHeight="1">
      <c r="A30" s="224" t="s">
        <v>96</v>
      </c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6"/>
    </row>
    <row r="31" spans="1:15" ht="39" customHeight="1">
      <c r="A31" s="227"/>
      <c r="B31" s="228" t="s">
        <v>97</v>
      </c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9"/>
      <c r="O31" s="230"/>
    </row>
    <row r="32" spans="1:15" ht="24.75" customHeight="1">
      <c r="A32" s="227"/>
      <c r="D32" s="231" t="s">
        <v>98</v>
      </c>
      <c r="E32" s="232"/>
      <c r="F32" s="232"/>
      <c r="G32" s="232"/>
      <c r="H32" s="232"/>
      <c r="I32" s="232"/>
      <c r="J32" s="232"/>
      <c r="K32" s="232"/>
      <c r="L32" s="232"/>
      <c r="M32" s="229"/>
      <c r="N32" s="229"/>
      <c r="O32" s="230"/>
    </row>
    <row r="33" spans="1:15" ht="24" customHeight="1">
      <c r="A33" s="227"/>
      <c r="D33" s="231" t="s">
        <v>99</v>
      </c>
      <c r="E33" s="232"/>
      <c r="F33" s="232"/>
      <c r="G33" s="232"/>
      <c r="H33" s="232"/>
      <c r="I33" s="232"/>
      <c r="J33" s="232"/>
      <c r="K33" s="232"/>
      <c r="L33" s="232"/>
      <c r="M33" s="229"/>
      <c r="N33" s="229"/>
      <c r="O33" s="230"/>
    </row>
    <row r="34" spans="1:15" ht="24" customHeight="1">
      <c r="A34" s="227"/>
      <c r="D34" s="231" t="s">
        <v>100</v>
      </c>
      <c r="E34" s="232"/>
      <c r="F34" s="232"/>
      <c r="G34" s="232"/>
      <c r="H34" s="232"/>
      <c r="I34" s="232"/>
      <c r="J34" s="232"/>
      <c r="K34" s="232"/>
      <c r="L34" s="232"/>
      <c r="M34" s="229"/>
      <c r="N34" s="229"/>
      <c r="O34" s="230"/>
    </row>
    <row r="35" spans="1:15" ht="19.5" customHeight="1">
      <c r="A35" s="233"/>
      <c r="D35" s="234" t="s">
        <v>101</v>
      </c>
      <c r="E35" s="235"/>
      <c r="F35" s="235"/>
      <c r="G35" s="235"/>
      <c r="H35" s="235"/>
      <c r="I35" s="235"/>
      <c r="J35" s="235"/>
      <c r="K35" s="236"/>
      <c r="L35" s="236"/>
      <c r="M35" s="236"/>
      <c r="N35" s="236"/>
      <c r="O35" s="237"/>
    </row>
    <row r="36" spans="1:15" ht="27.75" customHeight="1">
      <c r="A36" s="233"/>
      <c r="B36" s="235"/>
      <c r="C36" s="235"/>
      <c r="D36" s="235"/>
      <c r="E36" s="235"/>
      <c r="F36" s="235"/>
      <c r="G36" s="235"/>
      <c r="H36" s="235"/>
      <c r="I36" s="235"/>
      <c r="J36" s="235"/>
      <c r="K36" s="236"/>
      <c r="L36" s="236"/>
      <c r="M36" s="236"/>
      <c r="N36" s="236"/>
      <c r="O36" s="237"/>
    </row>
    <row r="37" spans="1:15" ht="23.25" customHeight="1">
      <c r="A37" s="224" t="s">
        <v>102</v>
      </c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6"/>
    </row>
    <row r="38" spans="1:15" ht="23.25" customHeight="1">
      <c r="A38" s="238"/>
      <c r="B38" s="239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40"/>
      <c r="N38" s="240"/>
      <c r="O38" s="241"/>
    </row>
    <row r="39" spans="1:15" ht="13.5">
      <c r="A39" s="242" t="s">
        <v>103</v>
      </c>
      <c r="B39" s="243"/>
      <c r="C39" s="243"/>
      <c r="D39" s="243"/>
      <c r="E39" s="243"/>
      <c r="F39" s="243" t="s">
        <v>104</v>
      </c>
      <c r="G39" s="244"/>
      <c r="H39" s="244"/>
      <c r="I39" s="236"/>
      <c r="J39" s="236"/>
      <c r="K39" s="236"/>
      <c r="L39" s="245"/>
      <c r="M39" s="245" t="s">
        <v>105</v>
      </c>
      <c r="N39" s="236"/>
      <c r="O39" s="237"/>
    </row>
    <row r="40" spans="1:15" ht="13.5">
      <c r="A40" s="242" t="s">
        <v>106</v>
      </c>
      <c r="B40" s="243"/>
      <c r="C40" s="243"/>
      <c r="D40" s="243"/>
      <c r="E40" s="243"/>
      <c r="F40" s="243" t="s">
        <v>107</v>
      </c>
      <c r="G40" s="244"/>
      <c r="H40" s="244"/>
      <c r="I40" s="236"/>
      <c r="J40" s="236"/>
      <c r="K40" s="236"/>
      <c r="L40" s="245"/>
      <c r="M40" s="245" t="s">
        <v>108</v>
      </c>
      <c r="N40" s="236"/>
      <c r="O40" s="237"/>
    </row>
    <row r="41" spans="1:15" ht="13.5">
      <c r="A41" s="242" t="s">
        <v>109</v>
      </c>
      <c r="B41" s="243"/>
      <c r="C41" s="243"/>
      <c r="D41" s="243"/>
      <c r="E41" s="243"/>
      <c r="F41" s="243" t="s">
        <v>110</v>
      </c>
      <c r="G41" s="244"/>
      <c r="H41" s="244"/>
      <c r="I41" s="236"/>
      <c r="J41" s="236"/>
      <c r="K41" s="236"/>
      <c r="L41" s="245"/>
      <c r="M41" s="236" t="s">
        <v>111</v>
      </c>
      <c r="N41" s="236"/>
      <c r="O41" s="237"/>
    </row>
    <row r="42" spans="1:15" ht="13.5">
      <c r="A42" s="242" t="s">
        <v>112</v>
      </c>
      <c r="B42" s="243"/>
      <c r="C42" s="243"/>
      <c r="D42" s="243"/>
      <c r="E42" s="243"/>
      <c r="F42" s="243" t="s">
        <v>113</v>
      </c>
      <c r="G42" s="244"/>
      <c r="H42" s="244"/>
      <c r="I42" s="236"/>
      <c r="J42" s="236"/>
      <c r="K42" s="236"/>
      <c r="L42" s="245"/>
      <c r="M42" s="245" t="s">
        <v>114</v>
      </c>
      <c r="N42" s="236"/>
      <c r="O42" s="237"/>
    </row>
    <row r="43" spans="1:15" ht="13.5">
      <c r="A43" s="242" t="s">
        <v>115</v>
      </c>
      <c r="B43" s="243"/>
      <c r="C43" s="243"/>
      <c r="D43" s="243"/>
      <c r="E43" s="243"/>
      <c r="F43" s="243" t="s">
        <v>116</v>
      </c>
      <c r="G43" s="244"/>
      <c r="H43" s="244"/>
      <c r="I43" s="236"/>
      <c r="J43" s="236"/>
      <c r="K43" s="236"/>
      <c r="L43" s="245"/>
      <c r="M43" s="245" t="s">
        <v>117</v>
      </c>
      <c r="N43" s="236"/>
      <c r="O43" s="237"/>
    </row>
    <row r="44" spans="1:15" ht="13.5">
      <c r="A44" s="246"/>
      <c r="B44" s="247"/>
      <c r="C44" s="247"/>
      <c r="D44" s="236"/>
      <c r="E44" s="118"/>
      <c r="F44" s="244"/>
      <c r="G44" s="244"/>
      <c r="H44" s="236"/>
      <c r="I44" s="236"/>
      <c r="J44" s="236"/>
      <c r="K44" s="236"/>
      <c r="L44" s="236"/>
      <c r="M44" s="236"/>
      <c r="N44" s="236"/>
      <c r="O44" s="237"/>
    </row>
    <row r="45" spans="1:15" ht="13.5">
      <c r="A45" s="246"/>
      <c r="B45" s="247"/>
      <c r="C45" s="247"/>
      <c r="D45" s="236"/>
      <c r="E45" s="118"/>
      <c r="F45" s="244"/>
      <c r="G45" s="244"/>
      <c r="H45" s="236"/>
      <c r="I45" s="236"/>
      <c r="J45" s="236"/>
      <c r="K45" s="236"/>
      <c r="L45" s="236"/>
      <c r="M45" s="236"/>
      <c r="N45" s="236"/>
      <c r="O45" s="237"/>
    </row>
    <row r="46" spans="1:15" ht="27" customHeight="1">
      <c r="A46" s="248" t="s">
        <v>118</v>
      </c>
      <c r="B46" s="249"/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50"/>
    </row>
    <row r="47" spans="1:15" ht="13.5">
      <c r="A47" s="251"/>
      <c r="B47" s="247"/>
      <c r="C47" s="247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7"/>
    </row>
    <row r="48" spans="1:15" ht="21.75" customHeight="1">
      <c r="A48" s="251"/>
      <c r="B48" s="252" t="s">
        <v>119</v>
      </c>
      <c r="C48" s="252"/>
      <c r="D48" s="253"/>
      <c r="E48" s="253"/>
      <c r="F48" s="253"/>
      <c r="G48" s="253"/>
      <c r="H48" s="253"/>
      <c r="I48" s="253"/>
      <c r="J48" s="253"/>
      <c r="K48" s="253"/>
      <c r="L48" s="254"/>
      <c r="M48" s="236"/>
      <c r="N48" s="236"/>
      <c r="O48" s="237"/>
    </row>
    <row r="49" spans="1:15" ht="9" customHeight="1">
      <c r="A49" s="251"/>
      <c r="B49" s="252"/>
      <c r="C49" s="252"/>
      <c r="D49" s="253"/>
      <c r="E49" s="253"/>
      <c r="F49" s="253"/>
      <c r="G49" s="253"/>
      <c r="H49" s="253"/>
      <c r="I49" s="253"/>
      <c r="J49" s="253"/>
      <c r="K49" s="253"/>
      <c r="L49" s="254"/>
      <c r="M49" s="236"/>
      <c r="N49" s="236"/>
      <c r="O49" s="237"/>
    </row>
    <row r="50" spans="1:15" ht="13.5">
      <c r="A50" s="251"/>
      <c r="B50" s="247" t="s">
        <v>120</v>
      </c>
      <c r="C50" s="247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7"/>
    </row>
    <row r="51" spans="1:15" ht="21.75" customHeight="1">
      <c r="A51" s="251"/>
      <c r="B51" s="247"/>
      <c r="C51" s="247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7"/>
    </row>
    <row r="52" spans="1:15" ht="13.5">
      <c r="A52" s="251"/>
      <c r="B52" s="247" t="s">
        <v>121</v>
      </c>
      <c r="C52" s="247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7"/>
    </row>
    <row r="53" spans="1:15" ht="13.5">
      <c r="A53" s="251"/>
      <c r="B53" s="247" t="s">
        <v>122</v>
      </c>
      <c r="C53" s="247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7"/>
    </row>
    <row r="54" spans="1:15" ht="13.5">
      <c r="A54" s="251"/>
      <c r="B54" s="247" t="s">
        <v>123</v>
      </c>
      <c r="C54" s="247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7"/>
    </row>
    <row r="55" spans="1:15" ht="13.5">
      <c r="A55" s="251"/>
      <c r="B55" s="247" t="s">
        <v>124</v>
      </c>
      <c r="C55" s="247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7"/>
    </row>
    <row r="56" spans="1:15" ht="28.5" customHeight="1" thickBot="1">
      <c r="A56" s="255"/>
      <c r="B56" s="256"/>
      <c r="C56" s="256"/>
      <c r="D56" s="256"/>
      <c r="E56" s="256"/>
      <c r="F56" s="256"/>
      <c r="G56" s="256"/>
      <c r="H56" s="256"/>
      <c r="I56" s="256"/>
      <c r="J56" s="256"/>
      <c r="K56" s="257"/>
      <c r="L56" s="257"/>
      <c r="M56" s="257"/>
      <c r="N56" s="257"/>
      <c r="O56" s="258"/>
    </row>
  </sheetData>
  <sheetProtection/>
  <mergeCells count="12">
    <mergeCell ref="A2:A4"/>
    <mergeCell ref="B2:H2"/>
    <mergeCell ref="I2:O2"/>
    <mergeCell ref="G3:H3"/>
    <mergeCell ref="N3:O3"/>
    <mergeCell ref="B31:M31"/>
    <mergeCell ref="A37:O37"/>
    <mergeCell ref="A46:O46"/>
    <mergeCell ref="A26:O27"/>
    <mergeCell ref="A28:O28"/>
    <mergeCell ref="A29:O29"/>
    <mergeCell ref="A30:O30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zoomScale="95" zoomScaleNormal="95" workbookViewId="0" topLeftCell="A1">
      <selection activeCell="A1" sqref="A1:IV16384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115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116" customWidth="1"/>
    <col min="12" max="12" width="5.625" style="3" customWidth="1"/>
    <col min="13" max="13" width="7.625" style="3" customWidth="1"/>
    <col min="14" max="14" width="4.625" style="3" customWidth="1"/>
    <col min="15" max="15" width="8.125" style="116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ht="18.75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12.75" thickBot="1">
      <c r="B4" s="5" t="s">
        <v>125</v>
      </c>
      <c r="C4" s="5"/>
      <c r="D4" s="5"/>
      <c r="E4" s="6"/>
      <c r="F4" s="6"/>
      <c r="G4" s="6"/>
      <c r="H4" s="6"/>
      <c r="I4" s="6"/>
      <c r="J4" s="6"/>
      <c r="K4" s="7"/>
      <c r="L4" s="6"/>
      <c r="M4" s="6"/>
      <c r="N4" s="6"/>
      <c r="O4" s="8" t="s">
        <v>147</v>
      </c>
      <c r="P4" s="8"/>
      <c r="Q4" s="8"/>
      <c r="R4" s="8"/>
    </row>
    <row r="5" spans="2:18" s="9" customFormat="1" ht="12.75" thickBot="1">
      <c r="B5" s="10"/>
      <c r="C5" s="11"/>
      <c r="D5" s="12"/>
      <c r="E5" s="13" t="s">
        <v>3</v>
      </c>
      <c r="F5" s="14"/>
      <c r="G5" s="13"/>
      <c r="H5" s="15"/>
      <c r="I5" s="16"/>
      <c r="J5" s="16"/>
      <c r="K5" s="17"/>
      <c r="L5" s="15" t="s">
        <v>4</v>
      </c>
      <c r="M5" s="16"/>
      <c r="N5" s="16"/>
      <c r="O5" s="16"/>
      <c r="P5" s="16"/>
      <c r="Q5" s="16"/>
      <c r="R5" s="18"/>
    </row>
    <row r="6" spans="2:18" s="9" customFormat="1" ht="12">
      <c r="B6" s="19"/>
      <c r="C6" s="20"/>
      <c r="D6" s="21"/>
      <c r="E6" s="22"/>
      <c r="F6" s="23"/>
      <c r="G6" s="23"/>
      <c r="H6" s="23"/>
      <c r="I6" s="23"/>
      <c r="J6" s="24" t="s">
        <v>5</v>
      </c>
      <c r="K6" s="25"/>
      <c r="L6" s="23"/>
      <c r="M6" s="23"/>
      <c r="N6" s="23"/>
      <c r="O6" s="23"/>
      <c r="P6" s="23"/>
      <c r="Q6" s="24" t="s">
        <v>5</v>
      </c>
      <c r="R6" s="25"/>
    </row>
    <row r="7" spans="2:18" s="9" customFormat="1" ht="42" customHeight="1" thickBot="1">
      <c r="B7" s="26"/>
      <c r="C7" s="27"/>
      <c r="D7" s="28"/>
      <c r="E7" s="29" t="s">
        <v>6</v>
      </c>
      <c r="F7" s="30" t="s">
        <v>7</v>
      </c>
      <c r="G7" s="30" t="s">
        <v>8</v>
      </c>
      <c r="H7" s="30" t="s">
        <v>9</v>
      </c>
      <c r="I7" s="34" t="s">
        <v>10</v>
      </c>
      <c r="J7" s="32" t="s">
        <v>11</v>
      </c>
      <c r="K7" s="33" t="s">
        <v>12</v>
      </c>
      <c r="L7" s="30" t="s">
        <v>6</v>
      </c>
      <c r="M7" s="30" t="s">
        <v>7</v>
      </c>
      <c r="N7" s="30" t="s">
        <v>8</v>
      </c>
      <c r="O7" s="30" t="s">
        <v>13</v>
      </c>
      <c r="P7" s="34" t="s">
        <v>10</v>
      </c>
      <c r="Q7" s="32" t="s">
        <v>14</v>
      </c>
      <c r="R7" s="35" t="s">
        <v>12</v>
      </c>
    </row>
    <row r="8" spans="2:23" s="36" customFormat="1" ht="12">
      <c r="B8" s="37"/>
      <c r="C8" s="38" t="s">
        <v>15</v>
      </c>
      <c r="D8" s="39"/>
      <c r="E8" s="40">
        <v>39</v>
      </c>
      <c r="F8" s="41">
        <v>285118</v>
      </c>
      <c r="G8" s="42">
        <v>76</v>
      </c>
      <c r="H8" s="41">
        <v>647293</v>
      </c>
      <c r="I8" s="43">
        <v>2.27</v>
      </c>
      <c r="J8" s="44">
        <v>673202</v>
      </c>
      <c r="K8" s="45">
        <f>IF(U8=TRUE,"-",ROUND((H8-J8)/J8*100,2))</f>
        <v>-3.85</v>
      </c>
      <c r="L8" s="40">
        <v>38.9</v>
      </c>
      <c r="M8" s="41">
        <v>285902</v>
      </c>
      <c r="N8" s="42">
        <v>73</v>
      </c>
      <c r="O8" s="41">
        <v>591623</v>
      </c>
      <c r="P8" s="43">
        <v>2.07</v>
      </c>
      <c r="Q8" s="44">
        <v>603045</v>
      </c>
      <c r="R8" s="45">
        <f>IF(W8=TRUE,"-",ROUND((O8-Q8)/Q8*100,2))</f>
        <v>-1.89</v>
      </c>
      <c r="T8" s="36">
        <f>ROUND((H8-J8)/J8*100,2)</f>
        <v>-3.85</v>
      </c>
      <c r="U8" s="36" t="b">
        <f>ISERROR(T8)</f>
        <v>0</v>
      </c>
      <c r="V8" s="36">
        <f>ROUND((O8-Q8)/Q8*100,2)</f>
        <v>-1.89</v>
      </c>
      <c r="W8" s="36" t="b">
        <f>ISERROR(V8)</f>
        <v>0</v>
      </c>
    </row>
    <row r="9" spans="2:23" s="36" customFormat="1" ht="12">
      <c r="B9" s="46"/>
      <c r="C9" s="47"/>
      <c r="D9" s="48" t="s">
        <v>126</v>
      </c>
      <c r="E9" s="49">
        <v>37.8</v>
      </c>
      <c r="F9" s="50">
        <v>301870</v>
      </c>
      <c r="G9" s="51">
        <v>12</v>
      </c>
      <c r="H9" s="50">
        <v>768182</v>
      </c>
      <c r="I9" s="52">
        <v>2.54</v>
      </c>
      <c r="J9" s="53">
        <v>833045</v>
      </c>
      <c r="K9" s="54">
        <f>IF(U9=TRUE,"-",ROUND((H9-J9)/J9*100,2))</f>
        <v>-7.79</v>
      </c>
      <c r="L9" s="49">
        <v>37.8</v>
      </c>
      <c r="M9" s="50">
        <v>301870</v>
      </c>
      <c r="N9" s="51">
        <v>12</v>
      </c>
      <c r="O9" s="50">
        <v>757346</v>
      </c>
      <c r="P9" s="52">
        <v>2.51</v>
      </c>
      <c r="Q9" s="53">
        <v>812635</v>
      </c>
      <c r="R9" s="55">
        <f>IF(W9=TRUE,"-",ROUND((O9-Q9)/Q9*100,2))</f>
        <v>-6.8</v>
      </c>
      <c r="T9" s="36">
        <f aca="true" t="shared" si="0" ref="T9:T66">ROUND((H9-J9)/J9*100,2)</f>
        <v>-7.79</v>
      </c>
      <c r="U9" s="36" t="b">
        <f aca="true" t="shared" si="1" ref="U9:U66">ISERROR(T9)</f>
        <v>0</v>
      </c>
      <c r="V9" s="36">
        <f aca="true" t="shared" si="2" ref="V9:V66">ROUND((O9-Q9)/Q9*100,2)</f>
        <v>-6.8</v>
      </c>
      <c r="W9" s="36" t="b">
        <f aca="true" t="shared" si="3" ref="W9:W66">ISERROR(V9)</f>
        <v>0</v>
      </c>
    </row>
    <row r="10" spans="2:23" s="36" customFormat="1" ht="12">
      <c r="B10" s="46"/>
      <c r="C10" s="47"/>
      <c r="D10" s="48" t="s">
        <v>16</v>
      </c>
      <c r="E10" s="49">
        <v>38.4</v>
      </c>
      <c r="F10" s="50">
        <v>266044</v>
      </c>
      <c r="G10" s="51" t="s">
        <v>128</v>
      </c>
      <c r="H10" s="50">
        <v>664389</v>
      </c>
      <c r="I10" s="52">
        <v>2.5</v>
      </c>
      <c r="J10" s="53">
        <v>614847</v>
      </c>
      <c r="K10" s="54">
        <f aca="true" t="shared" si="4" ref="K10:K66">IF(U10=TRUE,"-",ROUND((H10-J10)/J10*100,2))</f>
        <v>8.06</v>
      </c>
      <c r="L10" s="49">
        <v>38.4</v>
      </c>
      <c r="M10" s="50">
        <v>266044</v>
      </c>
      <c r="N10" s="51" t="s">
        <v>128</v>
      </c>
      <c r="O10" s="50">
        <v>617941</v>
      </c>
      <c r="P10" s="52">
        <v>2.32</v>
      </c>
      <c r="Q10" s="53">
        <v>554804</v>
      </c>
      <c r="R10" s="55">
        <f aca="true" t="shared" si="5" ref="R10:R66">IF(W10=TRUE,"-",ROUND((O10-Q10)/Q10*100,2))</f>
        <v>11.38</v>
      </c>
      <c r="T10" s="36">
        <f t="shared" si="0"/>
        <v>8.06</v>
      </c>
      <c r="U10" s="36" t="b">
        <f t="shared" si="1"/>
        <v>0</v>
      </c>
      <c r="V10" s="36">
        <f t="shared" si="2"/>
        <v>11.38</v>
      </c>
      <c r="W10" s="36" t="b">
        <f t="shared" si="3"/>
        <v>0</v>
      </c>
    </row>
    <row r="11" spans="2:23" s="36" customFormat="1" ht="12">
      <c r="B11" s="46"/>
      <c r="C11" s="47"/>
      <c r="D11" s="48" t="s">
        <v>127</v>
      </c>
      <c r="E11" s="49">
        <v>35.9</v>
      </c>
      <c r="F11" s="50">
        <v>242157</v>
      </c>
      <c r="G11" s="51" t="s">
        <v>128</v>
      </c>
      <c r="H11" s="50">
        <v>405575</v>
      </c>
      <c r="I11" s="52">
        <v>1.67</v>
      </c>
      <c r="J11" s="53">
        <v>404860</v>
      </c>
      <c r="K11" s="54">
        <f t="shared" si="4"/>
        <v>0.18</v>
      </c>
      <c r="L11" s="49">
        <v>35.9</v>
      </c>
      <c r="M11" s="50">
        <v>242157</v>
      </c>
      <c r="N11" s="51" t="s">
        <v>128</v>
      </c>
      <c r="O11" s="50">
        <v>383100</v>
      </c>
      <c r="P11" s="52">
        <v>1.58</v>
      </c>
      <c r="Q11" s="53">
        <v>301600</v>
      </c>
      <c r="R11" s="55">
        <f t="shared" si="5"/>
        <v>27.02</v>
      </c>
      <c r="T11" s="36">
        <f t="shared" si="0"/>
        <v>0.18</v>
      </c>
      <c r="U11" s="36" t="b">
        <f t="shared" si="1"/>
        <v>0</v>
      </c>
      <c r="V11" s="36">
        <f t="shared" si="2"/>
        <v>27.02</v>
      </c>
      <c r="W11" s="36" t="b">
        <f t="shared" si="3"/>
        <v>0</v>
      </c>
    </row>
    <row r="12" spans="2:23" s="36" customFormat="1" ht="12">
      <c r="B12" s="46"/>
      <c r="C12" s="47"/>
      <c r="D12" s="48" t="s">
        <v>18</v>
      </c>
      <c r="E12" s="49">
        <v>39.5</v>
      </c>
      <c r="F12" s="50">
        <v>270980</v>
      </c>
      <c r="G12" s="51">
        <v>9</v>
      </c>
      <c r="H12" s="50">
        <v>675213</v>
      </c>
      <c r="I12" s="52">
        <v>2.49</v>
      </c>
      <c r="J12" s="53">
        <v>669363</v>
      </c>
      <c r="K12" s="54">
        <f t="shared" si="4"/>
        <v>0.87</v>
      </c>
      <c r="L12" s="49">
        <v>39.5</v>
      </c>
      <c r="M12" s="50">
        <v>270980</v>
      </c>
      <c r="N12" s="51">
        <v>9</v>
      </c>
      <c r="O12" s="50">
        <v>614583</v>
      </c>
      <c r="P12" s="52">
        <v>2.27</v>
      </c>
      <c r="Q12" s="53">
        <v>597915</v>
      </c>
      <c r="R12" s="55">
        <f t="shared" si="5"/>
        <v>2.79</v>
      </c>
      <c r="T12" s="36">
        <f t="shared" si="0"/>
        <v>0.87</v>
      </c>
      <c r="U12" s="36" t="b">
        <f t="shared" si="1"/>
        <v>0</v>
      </c>
      <c r="V12" s="36">
        <f t="shared" si="2"/>
        <v>2.79</v>
      </c>
      <c r="W12" s="36" t="b">
        <f t="shared" si="3"/>
        <v>0</v>
      </c>
    </row>
    <row r="13" spans="2:23" s="36" customFormat="1" ht="12">
      <c r="B13" s="46"/>
      <c r="C13" s="47"/>
      <c r="D13" s="48" t="s">
        <v>19</v>
      </c>
      <c r="E13" s="49">
        <v>44.8</v>
      </c>
      <c r="F13" s="50">
        <v>245242</v>
      </c>
      <c r="G13" s="51" t="s">
        <v>143</v>
      </c>
      <c r="H13" s="50">
        <v>277267</v>
      </c>
      <c r="I13" s="52">
        <v>1.13</v>
      </c>
      <c r="J13" s="53">
        <v>422008</v>
      </c>
      <c r="K13" s="54">
        <f t="shared" si="4"/>
        <v>-34.3</v>
      </c>
      <c r="L13" s="49">
        <v>44.8</v>
      </c>
      <c r="M13" s="50">
        <v>245242</v>
      </c>
      <c r="N13" s="51" t="s">
        <v>143</v>
      </c>
      <c r="O13" s="50">
        <v>265553</v>
      </c>
      <c r="P13" s="52">
        <v>1.08</v>
      </c>
      <c r="Q13" s="53">
        <v>369211</v>
      </c>
      <c r="R13" s="55">
        <f t="shared" si="5"/>
        <v>-28.08</v>
      </c>
      <c r="T13" s="36">
        <f t="shared" si="0"/>
        <v>-34.3</v>
      </c>
      <c r="U13" s="36" t="b">
        <f t="shared" si="1"/>
        <v>0</v>
      </c>
      <c r="V13" s="36">
        <f t="shared" si="2"/>
        <v>-28.08</v>
      </c>
      <c r="W13" s="36" t="b">
        <f t="shared" si="3"/>
        <v>0</v>
      </c>
    </row>
    <row r="14" spans="2:23" s="36" customFormat="1" ht="12">
      <c r="B14" s="46"/>
      <c r="C14" s="47"/>
      <c r="D14" s="48" t="s">
        <v>20</v>
      </c>
      <c r="E14" s="49">
        <v>37</v>
      </c>
      <c r="F14" s="50">
        <v>341704</v>
      </c>
      <c r="G14" s="51">
        <v>10</v>
      </c>
      <c r="H14" s="50">
        <v>647805</v>
      </c>
      <c r="I14" s="52">
        <v>1.9</v>
      </c>
      <c r="J14" s="53">
        <v>668254</v>
      </c>
      <c r="K14" s="54">
        <f t="shared" si="4"/>
        <v>-3.06</v>
      </c>
      <c r="L14" s="49">
        <v>37</v>
      </c>
      <c r="M14" s="50">
        <v>341704</v>
      </c>
      <c r="N14" s="51">
        <v>10</v>
      </c>
      <c r="O14" s="50">
        <v>607065</v>
      </c>
      <c r="P14" s="52">
        <v>1.78</v>
      </c>
      <c r="Q14" s="53">
        <v>612500</v>
      </c>
      <c r="R14" s="55">
        <f t="shared" si="5"/>
        <v>-0.89</v>
      </c>
      <c r="T14" s="36">
        <f t="shared" si="0"/>
        <v>-3.06</v>
      </c>
      <c r="U14" s="36" t="b">
        <f t="shared" si="1"/>
        <v>0</v>
      </c>
      <c r="V14" s="36">
        <f t="shared" si="2"/>
        <v>-0.89</v>
      </c>
      <c r="W14" s="36" t="b">
        <f t="shared" si="3"/>
        <v>0</v>
      </c>
    </row>
    <row r="15" spans="2:23" s="36" customFormat="1" ht="12">
      <c r="B15" s="56"/>
      <c r="C15" s="47"/>
      <c r="D15" s="48" t="s">
        <v>129</v>
      </c>
      <c r="E15" s="49" t="s">
        <v>21</v>
      </c>
      <c r="F15" s="50" t="s">
        <v>21</v>
      </c>
      <c r="G15" s="51" t="s">
        <v>21</v>
      </c>
      <c r="H15" s="50" t="s">
        <v>21</v>
      </c>
      <c r="I15" s="52" t="s">
        <v>21</v>
      </c>
      <c r="J15" s="53" t="s">
        <v>21</v>
      </c>
      <c r="K15" s="54" t="str">
        <f t="shared" si="4"/>
        <v>-</v>
      </c>
      <c r="L15" s="49" t="s">
        <v>21</v>
      </c>
      <c r="M15" s="50" t="s">
        <v>21</v>
      </c>
      <c r="N15" s="51" t="s">
        <v>21</v>
      </c>
      <c r="O15" s="50" t="s">
        <v>21</v>
      </c>
      <c r="P15" s="52" t="s">
        <v>21</v>
      </c>
      <c r="Q15" s="53" t="s">
        <v>21</v>
      </c>
      <c r="R15" s="55" t="str">
        <f t="shared" si="5"/>
        <v>-</v>
      </c>
      <c r="T15" s="36" t="e">
        <f t="shared" si="0"/>
        <v>#VALUE!</v>
      </c>
      <c r="U15" s="36" t="b">
        <f t="shared" si="1"/>
        <v>1</v>
      </c>
      <c r="V15" s="36" t="e">
        <f t="shared" si="2"/>
        <v>#VALUE!</v>
      </c>
      <c r="W15" s="36" t="b">
        <f t="shared" si="3"/>
        <v>1</v>
      </c>
    </row>
    <row r="16" spans="2:23" s="36" customFormat="1" ht="12">
      <c r="B16" s="56"/>
      <c r="C16" s="47"/>
      <c r="D16" s="48" t="s">
        <v>22</v>
      </c>
      <c r="E16" s="49">
        <v>37.4</v>
      </c>
      <c r="F16" s="50">
        <v>286091</v>
      </c>
      <c r="G16" s="51" t="s">
        <v>143</v>
      </c>
      <c r="H16" s="50">
        <v>545000</v>
      </c>
      <c r="I16" s="52">
        <v>1.9</v>
      </c>
      <c r="J16" s="53">
        <v>700000</v>
      </c>
      <c r="K16" s="54">
        <f t="shared" si="4"/>
        <v>-22.14</v>
      </c>
      <c r="L16" s="49">
        <v>37.4</v>
      </c>
      <c r="M16" s="50">
        <v>286091</v>
      </c>
      <c r="N16" s="51" t="s">
        <v>143</v>
      </c>
      <c r="O16" s="50">
        <v>527500</v>
      </c>
      <c r="P16" s="52">
        <v>1.84</v>
      </c>
      <c r="Q16" s="53">
        <v>700000</v>
      </c>
      <c r="R16" s="55">
        <f t="shared" si="5"/>
        <v>-24.64</v>
      </c>
      <c r="T16" s="36">
        <f t="shared" si="0"/>
        <v>-22.14</v>
      </c>
      <c r="U16" s="36" t="b">
        <f t="shared" si="1"/>
        <v>0</v>
      </c>
      <c r="V16" s="36">
        <f t="shared" si="2"/>
        <v>-24.64</v>
      </c>
      <c r="W16" s="36" t="b">
        <f t="shared" si="3"/>
        <v>0</v>
      </c>
    </row>
    <row r="17" spans="2:23" s="36" customFormat="1" ht="12">
      <c r="B17" s="56"/>
      <c r="C17" s="47"/>
      <c r="D17" s="48" t="s">
        <v>23</v>
      </c>
      <c r="E17" s="49">
        <v>35.6</v>
      </c>
      <c r="F17" s="50">
        <v>268113</v>
      </c>
      <c r="G17" s="51" t="s">
        <v>134</v>
      </c>
      <c r="H17" s="50">
        <v>612500</v>
      </c>
      <c r="I17" s="52">
        <v>2.28</v>
      </c>
      <c r="J17" s="53">
        <v>619500</v>
      </c>
      <c r="K17" s="54">
        <f t="shared" si="4"/>
        <v>-1.13</v>
      </c>
      <c r="L17" s="49">
        <v>35.6</v>
      </c>
      <c r="M17" s="50">
        <v>268113</v>
      </c>
      <c r="N17" s="51" t="s">
        <v>134</v>
      </c>
      <c r="O17" s="50">
        <v>588500</v>
      </c>
      <c r="P17" s="52">
        <v>2.19</v>
      </c>
      <c r="Q17" s="53">
        <v>617000</v>
      </c>
      <c r="R17" s="55">
        <f t="shared" si="5"/>
        <v>-4.62</v>
      </c>
      <c r="T17" s="36">
        <f t="shared" si="0"/>
        <v>-1.13</v>
      </c>
      <c r="U17" s="36" t="b">
        <f t="shared" si="1"/>
        <v>0</v>
      </c>
      <c r="V17" s="36">
        <f t="shared" si="2"/>
        <v>-4.62</v>
      </c>
      <c r="W17" s="36" t="b">
        <f t="shared" si="3"/>
        <v>0</v>
      </c>
    </row>
    <row r="18" spans="2:23" s="36" customFormat="1" ht="12">
      <c r="B18" s="56"/>
      <c r="C18" s="47"/>
      <c r="D18" s="48" t="s">
        <v>24</v>
      </c>
      <c r="E18" s="49">
        <v>42.4</v>
      </c>
      <c r="F18" s="50">
        <v>269189</v>
      </c>
      <c r="G18" s="51" t="s">
        <v>17</v>
      </c>
      <c r="H18" s="50">
        <v>530667</v>
      </c>
      <c r="I18" s="52">
        <v>1.97</v>
      </c>
      <c r="J18" s="53">
        <v>517567</v>
      </c>
      <c r="K18" s="54">
        <f t="shared" si="4"/>
        <v>2.53</v>
      </c>
      <c r="L18" s="49">
        <v>42.4</v>
      </c>
      <c r="M18" s="50">
        <v>269189</v>
      </c>
      <c r="N18" s="51" t="s">
        <v>17</v>
      </c>
      <c r="O18" s="50">
        <v>527333</v>
      </c>
      <c r="P18" s="52">
        <v>1.96</v>
      </c>
      <c r="Q18" s="53">
        <v>507567</v>
      </c>
      <c r="R18" s="55">
        <f t="shared" si="5"/>
        <v>3.89</v>
      </c>
      <c r="T18" s="36">
        <f t="shared" si="0"/>
        <v>2.53</v>
      </c>
      <c r="U18" s="36" t="b">
        <f t="shared" si="1"/>
        <v>0</v>
      </c>
      <c r="V18" s="36">
        <f t="shared" si="2"/>
        <v>3.89</v>
      </c>
      <c r="W18" s="36" t="b">
        <f t="shared" si="3"/>
        <v>0</v>
      </c>
    </row>
    <row r="19" spans="2:23" s="36" customFormat="1" ht="12">
      <c r="B19" s="56"/>
      <c r="C19" s="47"/>
      <c r="D19" s="48" t="s">
        <v>25</v>
      </c>
      <c r="E19" s="49">
        <v>39</v>
      </c>
      <c r="F19" s="50">
        <v>249043</v>
      </c>
      <c r="G19" s="51" t="s">
        <v>17</v>
      </c>
      <c r="H19" s="50">
        <v>500000</v>
      </c>
      <c r="I19" s="52">
        <v>2.01</v>
      </c>
      <c r="J19" s="53">
        <v>500000</v>
      </c>
      <c r="K19" s="54">
        <f t="shared" si="4"/>
        <v>0</v>
      </c>
      <c r="L19" s="49">
        <v>39</v>
      </c>
      <c r="M19" s="50">
        <v>249043</v>
      </c>
      <c r="N19" s="51" t="s">
        <v>17</v>
      </c>
      <c r="O19" s="50">
        <v>410000</v>
      </c>
      <c r="P19" s="52">
        <v>1.65</v>
      </c>
      <c r="Q19" s="53">
        <v>436529</v>
      </c>
      <c r="R19" s="55">
        <f t="shared" si="5"/>
        <v>-6.08</v>
      </c>
      <c r="T19" s="36">
        <f t="shared" si="0"/>
        <v>0</v>
      </c>
      <c r="U19" s="36" t="b">
        <f t="shared" si="1"/>
        <v>0</v>
      </c>
      <c r="V19" s="36">
        <f t="shared" si="2"/>
        <v>-6.08</v>
      </c>
      <c r="W19" s="36" t="b">
        <f t="shared" si="3"/>
        <v>0</v>
      </c>
    </row>
    <row r="20" spans="2:23" s="36" customFormat="1" ht="12">
      <c r="B20" s="56" t="s">
        <v>26</v>
      </c>
      <c r="C20" s="47"/>
      <c r="D20" s="48" t="s">
        <v>27</v>
      </c>
      <c r="E20" s="49">
        <v>36.7</v>
      </c>
      <c r="F20" s="50">
        <v>254721</v>
      </c>
      <c r="G20" s="51" t="s">
        <v>17</v>
      </c>
      <c r="H20" s="50">
        <v>660211</v>
      </c>
      <c r="I20" s="52">
        <v>2.59</v>
      </c>
      <c r="J20" s="53">
        <v>542743</v>
      </c>
      <c r="K20" s="54">
        <f t="shared" si="4"/>
        <v>21.64</v>
      </c>
      <c r="L20" s="49">
        <v>36.7</v>
      </c>
      <c r="M20" s="50">
        <v>254721</v>
      </c>
      <c r="N20" s="51" t="s">
        <v>17</v>
      </c>
      <c r="O20" s="50">
        <v>560133</v>
      </c>
      <c r="P20" s="52">
        <v>2.2</v>
      </c>
      <c r="Q20" s="53">
        <v>487743</v>
      </c>
      <c r="R20" s="55">
        <f t="shared" si="5"/>
        <v>14.84</v>
      </c>
      <c r="T20" s="36">
        <f t="shared" si="0"/>
        <v>21.64</v>
      </c>
      <c r="U20" s="36" t="b">
        <f t="shared" si="1"/>
        <v>0</v>
      </c>
      <c r="V20" s="36">
        <f t="shared" si="2"/>
        <v>14.84</v>
      </c>
      <c r="W20" s="36" t="b">
        <f t="shared" si="3"/>
        <v>0</v>
      </c>
    </row>
    <row r="21" spans="2:23" s="36" customFormat="1" ht="12">
      <c r="B21" s="56"/>
      <c r="C21" s="47"/>
      <c r="D21" s="48" t="s">
        <v>28</v>
      </c>
      <c r="E21" s="49">
        <v>43</v>
      </c>
      <c r="F21" s="50">
        <v>326567</v>
      </c>
      <c r="G21" s="51" t="s">
        <v>17</v>
      </c>
      <c r="H21" s="50">
        <v>763917</v>
      </c>
      <c r="I21" s="52">
        <v>2.34</v>
      </c>
      <c r="J21" s="53">
        <v>792040</v>
      </c>
      <c r="K21" s="54">
        <f t="shared" si="4"/>
        <v>-3.55</v>
      </c>
      <c r="L21" s="49">
        <v>43</v>
      </c>
      <c r="M21" s="50">
        <v>326567</v>
      </c>
      <c r="N21" s="51" t="s">
        <v>17</v>
      </c>
      <c r="O21" s="50">
        <v>749733</v>
      </c>
      <c r="P21" s="52">
        <v>2.3</v>
      </c>
      <c r="Q21" s="53">
        <v>753556</v>
      </c>
      <c r="R21" s="55">
        <f t="shared" si="5"/>
        <v>-0.51</v>
      </c>
      <c r="T21" s="36">
        <f t="shared" si="0"/>
        <v>-3.55</v>
      </c>
      <c r="U21" s="36" t="b">
        <f t="shared" si="1"/>
        <v>0</v>
      </c>
      <c r="V21" s="36">
        <f t="shared" si="2"/>
        <v>-0.51</v>
      </c>
      <c r="W21" s="36" t="b">
        <f t="shared" si="3"/>
        <v>0</v>
      </c>
    </row>
    <row r="22" spans="2:23" s="36" customFormat="1" ht="12">
      <c r="B22" s="56"/>
      <c r="C22" s="47"/>
      <c r="D22" s="48" t="s">
        <v>130</v>
      </c>
      <c r="E22" s="49">
        <v>41.2</v>
      </c>
      <c r="F22" s="50">
        <v>275188</v>
      </c>
      <c r="G22" s="51">
        <v>10</v>
      </c>
      <c r="H22" s="50">
        <v>655871</v>
      </c>
      <c r="I22" s="52">
        <v>2.38</v>
      </c>
      <c r="J22" s="53">
        <v>669478</v>
      </c>
      <c r="K22" s="54">
        <f t="shared" si="4"/>
        <v>-2.03</v>
      </c>
      <c r="L22" s="49">
        <v>40.5</v>
      </c>
      <c r="M22" s="50">
        <v>276676</v>
      </c>
      <c r="N22" s="51">
        <v>8</v>
      </c>
      <c r="O22" s="50">
        <v>532680</v>
      </c>
      <c r="P22" s="52">
        <v>1.93</v>
      </c>
      <c r="Q22" s="53">
        <v>450259</v>
      </c>
      <c r="R22" s="55">
        <f t="shared" si="5"/>
        <v>18.31</v>
      </c>
      <c r="T22" s="36">
        <f t="shared" si="0"/>
        <v>-2.03</v>
      </c>
      <c r="U22" s="36" t="b">
        <f t="shared" si="1"/>
        <v>0</v>
      </c>
      <c r="V22" s="36">
        <f t="shared" si="2"/>
        <v>18.31</v>
      </c>
      <c r="W22" s="36" t="b">
        <f t="shared" si="3"/>
        <v>0</v>
      </c>
    </row>
    <row r="23" spans="2:23" s="36" customFormat="1" ht="12">
      <c r="B23" s="56"/>
      <c r="C23" s="47"/>
      <c r="D23" s="48" t="s">
        <v>29</v>
      </c>
      <c r="E23" s="49">
        <v>39.5</v>
      </c>
      <c r="F23" s="50">
        <v>326178</v>
      </c>
      <c r="G23" s="51" t="s">
        <v>17</v>
      </c>
      <c r="H23" s="50">
        <v>750210</v>
      </c>
      <c r="I23" s="52">
        <v>2.3</v>
      </c>
      <c r="J23" s="53">
        <v>943753</v>
      </c>
      <c r="K23" s="54">
        <f t="shared" si="4"/>
        <v>-20.51</v>
      </c>
      <c r="L23" s="49">
        <v>39.5</v>
      </c>
      <c r="M23" s="50">
        <v>326178</v>
      </c>
      <c r="N23" s="51" t="s">
        <v>17</v>
      </c>
      <c r="O23" s="50">
        <v>750210</v>
      </c>
      <c r="P23" s="52">
        <v>2.3</v>
      </c>
      <c r="Q23" s="53">
        <v>781037</v>
      </c>
      <c r="R23" s="55">
        <f t="shared" si="5"/>
        <v>-3.95</v>
      </c>
      <c r="T23" s="36">
        <f t="shared" si="0"/>
        <v>-20.51</v>
      </c>
      <c r="U23" s="36" t="b">
        <f t="shared" si="1"/>
        <v>0</v>
      </c>
      <c r="V23" s="36">
        <f t="shared" si="2"/>
        <v>-3.95</v>
      </c>
      <c r="W23" s="36" t="b">
        <f t="shared" si="3"/>
        <v>0</v>
      </c>
    </row>
    <row r="24" spans="2:23" s="36" customFormat="1" ht="12">
      <c r="B24" s="56"/>
      <c r="C24" s="47"/>
      <c r="D24" s="48" t="s">
        <v>30</v>
      </c>
      <c r="E24" s="49">
        <v>44</v>
      </c>
      <c r="F24" s="50">
        <v>276967</v>
      </c>
      <c r="G24" s="51" t="s">
        <v>149</v>
      </c>
      <c r="H24" s="50">
        <v>606000</v>
      </c>
      <c r="I24" s="52">
        <v>2.19</v>
      </c>
      <c r="J24" s="53">
        <v>569000</v>
      </c>
      <c r="K24" s="54">
        <f t="shared" si="4"/>
        <v>6.5</v>
      </c>
      <c r="L24" s="49">
        <v>44</v>
      </c>
      <c r="M24" s="50">
        <v>276967</v>
      </c>
      <c r="N24" s="51" t="s">
        <v>149</v>
      </c>
      <c r="O24" s="50">
        <v>604000</v>
      </c>
      <c r="P24" s="52">
        <v>2.18</v>
      </c>
      <c r="Q24" s="53">
        <v>552000</v>
      </c>
      <c r="R24" s="55">
        <f t="shared" si="5"/>
        <v>9.42</v>
      </c>
      <c r="T24" s="36">
        <f t="shared" si="0"/>
        <v>6.5</v>
      </c>
      <c r="U24" s="36" t="b">
        <f t="shared" si="1"/>
        <v>0</v>
      </c>
      <c r="V24" s="36">
        <f t="shared" si="2"/>
        <v>9.42</v>
      </c>
      <c r="W24" s="36" t="b">
        <f t="shared" si="3"/>
        <v>0</v>
      </c>
    </row>
    <row r="25" spans="2:23" s="36" customFormat="1" ht="12">
      <c r="B25" s="56"/>
      <c r="C25" s="47"/>
      <c r="D25" s="48" t="s">
        <v>31</v>
      </c>
      <c r="E25" s="49">
        <v>39.8</v>
      </c>
      <c r="F25" s="50">
        <v>291668</v>
      </c>
      <c r="G25" s="51" t="s">
        <v>131</v>
      </c>
      <c r="H25" s="50">
        <v>691980</v>
      </c>
      <c r="I25" s="52">
        <v>2.37</v>
      </c>
      <c r="J25" s="53">
        <v>656150</v>
      </c>
      <c r="K25" s="54">
        <f t="shared" si="4"/>
        <v>5.46</v>
      </c>
      <c r="L25" s="49">
        <v>40.5</v>
      </c>
      <c r="M25" s="50">
        <v>323700</v>
      </c>
      <c r="N25" s="51" t="s">
        <v>131</v>
      </c>
      <c r="O25" s="50">
        <v>517920</v>
      </c>
      <c r="P25" s="52">
        <v>1.6</v>
      </c>
      <c r="Q25" s="53">
        <v>637739</v>
      </c>
      <c r="R25" s="55">
        <f t="shared" si="5"/>
        <v>-18.79</v>
      </c>
      <c r="T25" s="36">
        <f t="shared" si="0"/>
        <v>5.46</v>
      </c>
      <c r="U25" s="36" t="b">
        <f t="shared" si="1"/>
        <v>0</v>
      </c>
      <c r="V25" s="36">
        <f t="shared" si="2"/>
        <v>-18.79</v>
      </c>
      <c r="W25" s="36" t="b">
        <f t="shared" si="3"/>
        <v>0</v>
      </c>
    </row>
    <row r="26" spans="2:23" s="36" customFormat="1" ht="12">
      <c r="B26" s="56"/>
      <c r="C26" s="47"/>
      <c r="D26" s="48" t="s">
        <v>32</v>
      </c>
      <c r="E26" s="49">
        <v>37.9</v>
      </c>
      <c r="F26" s="50">
        <v>255955</v>
      </c>
      <c r="G26" s="51">
        <v>10</v>
      </c>
      <c r="H26" s="50">
        <v>614236</v>
      </c>
      <c r="I26" s="52">
        <v>2.4</v>
      </c>
      <c r="J26" s="53">
        <v>647773</v>
      </c>
      <c r="K26" s="54">
        <f t="shared" si="4"/>
        <v>-5.18</v>
      </c>
      <c r="L26" s="49">
        <v>37.9</v>
      </c>
      <c r="M26" s="50">
        <v>255955</v>
      </c>
      <c r="N26" s="51">
        <v>10</v>
      </c>
      <c r="O26" s="50">
        <v>507407</v>
      </c>
      <c r="P26" s="52">
        <v>1.98</v>
      </c>
      <c r="Q26" s="53">
        <v>557135</v>
      </c>
      <c r="R26" s="55">
        <f t="shared" si="5"/>
        <v>-8.93</v>
      </c>
      <c r="T26" s="36">
        <f t="shared" si="0"/>
        <v>-5.18</v>
      </c>
      <c r="U26" s="36" t="b">
        <f t="shared" si="1"/>
        <v>0</v>
      </c>
      <c r="V26" s="36">
        <f t="shared" si="2"/>
        <v>-8.93</v>
      </c>
      <c r="W26" s="36" t="b">
        <f t="shared" si="3"/>
        <v>0</v>
      </c>
    </row>
    <row r="27" spans="2:23" s="36" customFormat="1" ht="12">
      <c r="B27" s="56"/>
      <c r="C27" s="47"/>
      <c r="D27" s="48" t="s">
        <v>132</v>
      </c>
      <c r="E27" s="49" t="s">
        <v>21</v>
      </c>
      <c r="F27" s="50" t="s">
        <v>21</v>
      </c>
      <c r="G27" s="51" t="s">
        <v>21</v>
      </c>
      <c r="H27" s="50" t="s">
        <v>21</v>
      </c>
      <c r="I27" s="52" t="s">
        <v>21</v>
      </c>
      <c r="J27" s="53" t="s">
        <v>21</v>
      </c>
      <c r="K27" s="54" t="str">
        <f t="shared" si="4"/>
        <v>-</v>
      </c>
      <c r="L27" s="49" t="s">
        <v>21</v>
      </c>
      <c r="M27" s="50" t="s">
        <v>21</v>
      </c>
      <c r="N27" s="51" t="s">
        <v>21</v>
      </c>
      <c r="O27" s="50" t="s">
        <v>21</v>
      </c>
      <c r="P27" s="52" t="s">
        <v>21</v>
      </c>
      <c r="Q27" s="53" t="s">
        <v>21</v>
      </c>
      <c r="R27" s="55" t="str">
        <f t="shared" si="5"/>
        <v>-</v>
      </c>
      <c r="T27" s="36" t="e">
        <f t="shared" si="0"/>
        <v>#VALUE!</v>
      </c>
      <c r="U27" s="36" t="b">
        <f t="shared" si="1"/>
        <v>1</v>
      </c>
      <c r="V27" s="36" t="e">
        <f t="shared" si="2"/>
        <v>#VALUE!</v>
      </c>
      <c r="W27" s="36" t="b">
        <f t="shared" si="3"/>
        <v>1</v>
      </c>
    </row>
    <row r="28" spans="2:23" s="36" customFormat="1" ht="12">
      <c r="B28" s="56" t="s">
        <v>33</v>
      </c>
      <c r="C28" s="57" t="s">
        <v>34</v>
      </c>
      <c r="D28" s="58"/>
      <c r="E28" s="59" t="s">
        <v>21</v>
      </c>
      <c r="F28" s="60" t="s">
        <v>21</v>
      </c>
      <c r="G28" s="61" t="s">
        <v>21</v>
      </c>
      <c r="H28" s="60" t="s">
        <v>21</v>
      </c>
      <c r="I28" s="62" t="s">
        <v>21</v>
      </c>
      <c r="J28" s="63" t="s">
        <v>21</v>
      </c>
      <c r="K28" s="64" t="str">
        <f t="shared" si="4"/>
        <v>-</v>
      </c>
      <c r="L28" s="59" t="s">
        <v>21</v>
      </c>
      <c r="M28" s="60" t="s">
        <v>21</v>
      </c>
      <c r="N28" s="61" t="s">
        <v>21</v>
      </c>
      <c r="O28" s="60" t="s">
        <v>21</v>
      </c>
      <c r="P28" s="62" t="s">
        <v>21</v>
      </c>
      <c r="Q28" s="63" t="s">
        <v>21</v>
      </c>
      <c r="R28" s="64" t="str">
        <f t="shared" si="5"/>
        <v>-</v>
      </c>
      <c r="T28" s="36" t="e">
        <f t="shared" si="0"/>
        <v>#VALUE!</v>
      </c>
      <c r="U28" s="36" t="b">
        <f t="shared" si="1"/>
        <v>1</v>
      </c>
      <c r="V28" s="36" t="e">
        <f t="shared" si="2"/>
        <v>#VALUE!</v>
      </c>
      <c r="W28" s="36" t="b">
        <f t="shared" si="3"/>
        <v>1</v>
      </c>
    </row>
    <row r="29" spans="2:23" s="36" customFormat="1" ht="12">
      <c r="B29" s="56"/>
      <c r="C29" s="57" t="s">
        <v>35</v>
      </c>
      <c r="D29" s="58"/>
      <c r="E29" s="65">
        <v>39.5</v>
      </c>
      <c r="F29" s="66">
        <v>235823</v>
      </c>
      <c r="G29" s="67" t="s">
        <v>131</v>
      </c>
      <c r="H29" s="66">
        <v>551000</v>
      </c>
      <c r="I29" s="68">
        <v>2.34</v>
      </c>
      <c r="J29" s="69" t="s">
        <v>21</v>
      </c>
      <c r="K29" s="64" t="str">
        <f t="shared" si="4"/>
        <v>-</v>
      </c>
      <c r="L29" s="65">
        <v>39.5</v>
      </c>
      <c r="M29" s="66">
        <v>235823</v>
      </c>
      <c r="N29" s="67" t="s">
        <v>131</v>
      </c>
      <c r="O29" s="66">
        <v>551000</v>
      </c>
      <c r="P29" s="68">
        <v>2.34</v>
      </c>
      <c r="Q29" s="69" t="s">
        <v>21</v>
      </c>
      <c r="R29" s="64" t="str">
        <f t="shared" si="5"/>
        <v>-</v>
      </c>
      <c r="T29" s="36" t="e">
        <f t="shared" si="0"/>
        <v>#VALUE!</v>
      </c>
      <c r="U29" s="36" t="b">
        <f t="shared" si="1"/>
        <v>1</v>
      </c>
      <c r="V29" s="36" t="e">
        <f t="shared" si="2"/>
        <v>#VALUE!</v>
      </c>
      <c r="W29" s="36" t="b">
        <f t="shared" si="3"/>
        <v>1</v>
      </c>
    </row>
    <row r="30" spans="2:23" s="36" customFormat="1" ht="12">
      <c r="B30" s="56"/>
      <c r="C30" s="57" t="s">
        <v>36</v>
      </c>
      <c r="D30" s="58"/>
      <c r="E30" s="65">
        <v>36.3</v>
      </c>
      <c r="F30" s="66">
        <v>288777</v>
      </c>
      <c r="G30" s="67">
        <v>6</v>
      </c>
      <c r="H30" s="66">
        <v>653423</v>
      </c>
      <c r="I30" s="68">
        <v>2.26</v>
      </c>
      <c r="J30" s="69">
        <v>781247</v>
      </c>
      <c r="K30" s="64">
        <f t="shared" si="4"/>
        <v>-16.36</v>
      </c>
      <c r="L30" s="65">
        <v>36.3</v>
      </c>
      <c r="M30" s="66">
        <v>288777</v>
      </c>
      <c r="N30" s="67">
        <v>6</v>
      </c>
      <c r="O30" s="66">
        <v>580263</v>
      </c>
      <c r="P30" s="68">
        <v>2.01</v>
      </c>
      <c r="Q30" s="69">
        <v>669831</v>
      </c>
      <c r="R30" s="64">
        <f t="shared" si="5"/>
        <v>-13.37</v>
      </c>
      <c r="T30" s="36">
        <f t="shared" si="0"/>
        <v>-16.36</v>
      </c>
      <c r="U30" s="36" t="b">
        <f t="shared" si="1"/>
        <v>0</v>
      </c>
      <c r="V30" s="36">
        <f t="shared" si="2"/>
        <v>-13.37</v>
      </c>
      <c r="W30" s="36" t="b">
        <f t="shared" si="3"/>
        <v>0</v>
      </c>
    </row>
    <row r="31" spans="2:23" s="36" customFormat="1" ht="12">
      <c r="B31" s="56"/>
      <c r="C31" s="57" t="s">
        <v>37</v>
      </c>
      <c r="D31" s="58"/>
      <c r="E31" s="65">
        <v>36</v>
      </c>
      <c r="F31" s="66">
        <v>310257</v>
      </c>
      <c r="G31" s="67" t="s">
        <v>144</v>
      </c>
      <c r="H31" s="66">
        <v>839314</v>
      </c>
      <c r="I31" s="68">
        <v>2.71</v>
      </c>
      <c r="J31" s="69">
        <v>817269</v>
      </c>
      <c r="K31" s="64">
        <f t="shared" si="4"/>
        <v>2.7</v>
      </c>
      <c r="L31" s="65">
        <v>36</v>
      </c>
      <c r="M31" s="66">
        <v>310257</v>
      </c>
      <c r="N31" s="67" t="s">
        <v>144</v>
      </c>
      <c r="O31" s="66">
        <v>731733</v>
      </c>
      <c r="P31" s="68">
        <v>2.36</v>
      </c>
      <c r="Q31" s="69">
        <v>724924</v>
      </c>
      <c r="R31" s="64">
        <f t="shared" si="5"/>
        <v>0.94</v>
      </c>
      <c r="T31" s="36">
        <f t="shared" si="0"/>
        <v>2.7</v>
      </c>
      <c r="U31" s="36" t="b">
        <f t="shared" si="1"/>
        <v>0</v>
      </c>
      <c r="V31" s="36">
        <f t="shared" si="2"/>
        <v>0.94</v>
      </c>
      <c r="W31" s="36" t="b">
        <f t="shared" si="3"/>
        <v>0</v>
      </c>
    </row>
    <row r="32" spans="2:23" s="36" customFormat="1" ht="12">
      <c r="B32" s="56"/>
      <c r="C32" s="57" t="s">
        <v>38</v>
      </c>
      <c r="D32" s="58"/>
      <c r="E32" s="65" t="s">
        <v>21</v>
      </c>
      <c r="F32" s="66" t="s">
        <v>21</v>
      </c>
      <c r="G32" s="67" t="s">
        <v>21</v>
      </c>
      <c r="H32" s="66" t="s">
        <v>21</v>
      </c>
      <c r="I32" s="68" t="s">
        <v>21</v>
      </c>
      <c r="J32" s="69" t="s">
        <v>21</v>
      </c>
      <c r="K32" s="64" t="str">
        <f t="shared" si="4"/>
        <v>-</v>
      </c>
      <c r="L32" s="65" t="s">
        <v>21</v>
      </c>
      <c r="M32" s="66" t="s">
        <v>21</v>
      </c>
      <c r="N32" s="67" t="s">
        <v>21</v>
      </c>
      <c r="O32" s="66" t="s">
        <v>21</v>
      </c>
      <c r="P32" s="68" t="s">
        <v>21</v>
      </c>
      <c r="Q32" s="69" t="s">
        <v>21</v>
      </c>
      <c r="R32" s="64" t="str">
        <f t="shared" si="5"/>
        <v>-</v>
      </c>
      <c r="T32" s="36" t="e">
        <f t="shared" si="0"/>
        <v>#VALUE!</v>
      </c>
      <c r="U32" s="36" t="b">
        <f t="shared" si="1"/>
        <v>1</v>
      </c>
      <c r="V32" s="36" t="e">
        <f t="shared" si="2"/>
        <v>#VALUE!</v>
      </c>
      <c r="W32" s="36" t="b">
        <f t="shared" si="3"/>
        <v>1</v>
      </c>
    </row>
    <row r="33" spans="2:23" s="36" customFormat="1" ht="12">
      <c r="B33" s="56"/>
      <c r="C33" s="70" t="s">
        <v>39</v>
      </c>
      <c r="D33" s="71"/>
      <c r="E33" s="59">
        <v>39.8</v>
      </c>
      <c r="F33" s="60">
        <v>243436</v>
      </c>
      <c r="G33" s="61">
        <v>24</v>
      </c>
      <c r="H33" s="60">
        <v>521852</v>
      </c>
      <c r="I33" s="62">
        <v>2.14</v>
      </c>
      <c r="J33" s="63">
        <v>560195</v>
      </c>
      <c r="K33" s="54">
        <f t="shared" si="4"/>
        <v>-6.84</v>
      </c>
      <c r="L33" s="59">
        <v>39.8</v>
      </c>
      <c r="M33" s="60">
        <v>243436</v>
      </c>
      <c r="N33" s="61">
        <v>24</v>
      </c>
      <c r="O33" s="60">
        <v>415459</v>
      </c>
      <c r="P33" s="62">
        <v>1.71</v>
      </c>
      <c r="Q33" s="63">
        <v>436686</v>
      </c>
      <c r="R33" s="55">
        <f t="shared" si="5"/>
        <v>-4.86</v>
      </c>
      <c r="T33" s="36">
        <f t="shared" si="0"/>
        <v>-6.84</v>
      </c>
      <c r="U33" s="36" t="b">
        <f t="shared" si="1"/>
        <v>0</v>
      </c>
      <c r="V33" s="36">
        <f t="shared" si="2"/>
        <v>-4.86</v>
      </c>
      <c r="W33" s="36" t="b">
        <f t="shared" si="3"/>
        <v>0</v>
      </c>
    </row>
    <row r="34" spans="2:23" s="36" customFormat="1" ht="12">
      <c r="B34" s="56"/>
      <c r="C34" s="47"/>
      <c r="D34" s="72" t="s">
        <v>133</v>
      </c>
      <c r="E34" s="49">
        <v>35.7</v>
      </c>
      <c r="F34" s="50">
        <v>194006</v>
      </c>
      <c r="G34" s="51" t="s">
        <v>131</v>
      </c>
      <c r="H34" s="50">
        <v>516827</v>
      </c>
      <c r="I34" s="52">
        <v>2.66</v>
      </c>
      <c r="J34" s="53">
        <v>380553</v>
      </c>
      <c r="K34" s="54">
        <f t="shared" si="4"/>
        <v>35.81</v>
      </c>
      <c r="L34" s="49">
        <v>35.7</v>
      </c>
      <c r="M34" s="50">
        <v>194006</v>
      </c>
      <c r="N34" s="51" t="s">
        <v>44</v>
      </c>
      <c r="O34" s="50">
        <v>241112</v>
      </c>
      <c r="P34" s="52">
        <v>1.24</v>
      </c>
      <c r="Q34" s="53">
        <v>219510</v>
      </c>
      <c r="R34" s="55">
        <f t="shared" si="5"/>
        <v>9.84</v>
      </c>
      <c r="T34" s="36">
        <f t="shared" si="0"/>
        <v>35.81</v>
      </c>
      <c r="U34" s="36" t="b">
        <f t="shared" si="1"/>
        <v>0</v>
      </c>
      <c r="V34" s="36">
        <f t="shared" si="2"/>
        <v>9.84</v>
      </c>
      <c r="W34" s="36" t="b">
        <f t="shared" si="3"/>
        <v>0</v>
      </c>
    </row>
    <row r="35" spans="2:23" s="36" customFormat="1" ht="12">
      <c r="B35" s="56"/>
      <c r="C35" s="47"/>
      <c r="D35" s="72" t="s">
        <v>40</v>
      </c>
      <c r="E35" s="49">
        <v>50.4</v>
      </c>
      <c r="F35" s="50">
        <v>228000</v>
      </c>
      <c r="G35" s="51" t="s">
        <v>131</v>
      </c>
      <c r="H35" s="50">
        <v>204000</v>
      </c>
      <c r="I35" s="52">
        <v>0.89</v>
      </c>
      <c r="J35" s="53">
        <v>318000</v>
      </c>
      <c r="K35" s="54">
        <f t="shared" si="4"/>
        <v>-35.85</v>
      </c>
      <c r="L35" s="49">
        <v>50.4</v>
      </c>
      <c r="M35" s="50">
        <v>228000</v>
      </c>
      <c r="N35" s="51" t="s">
        <v>44</v>
      </c>
      <c r="O35" s="50">
        <v>204000</v>
      </c>
      <c r="P35" s="52">
        <v>0.89</v>
      </c>
      <c r="Q35" s="53">
        <v>296800</v>
      </c>
      <c r="R35" s="55">
        <f t="shared" si="5"/>
        <v>-31.27</v>
      </c>
      <c r="T35" s="36">
        <f t="shared" si="0"/>
        <v>-35.85</v>
      </c>
      <c r="U35" s="36" t="b">
        <f t="shared" si="1"/>
        <v>0</v>
      </c>
      <c r="V35" s="36">
        <f t="shared" si="2"/>
        <v>-31.27</v>
      </c>
      <c r="W35" s="36" t="b">
        <f t="shared" si="3"/>
        <v>0</v>
      </c>
    </row>
    <row r="36" spans="2:23" s="36" customFormat="1" ht="12">
      <c r="B36" s="56" t="s">
        <v>41</v>
      </c>
      <c r="C36" s="47"/>
      <c r="D36" s="72" t="s">
        <v>42</v>
      </c>
      <c r="E36" s="49">
        <v>41.6</v>
      </c>
      <c r="F36" s="50">
        <v>265916</v>
      </c>
      <c r="G36" s="51">
        <v>10</v>
      </c>
      <c r="H36" s="50">
        <v>550187</v>
      </c>
      <c r="I36" s="52">
        <v>2.07</v>
      </c>
      <c r="J36" s="53">
        <v>611271</v>
      </c>
      <c r="K36" s="54">
        <f t="shared" si="4"/>
        <v>-9.99</v>
      </c>
      <c r="L36" s="49">
        <v>41.6</v>
      </c>
      <c r="M36" s="50">
        <v>265916</v>
      </c>
      <c r="N36" s="51">
        <v>10</v>
      </c>
      <c r="O36" s="50">
        <v>416921</v>
      </c>
      <c r="P36" s="52">
        <v>1.57</v>
      </c>
      <c r="Q36" s="53">
        <v>450202</v>
      </c>
      <c r="R36" s="55">
        <f t="shared" si="5"/>
        <v>-7.39</v>
      </c>
      <c r="T36" s="36">
        <f t="shared" si="0"/>
        <v>-9.99</v>
      </c>
      <c r="U36" s="36" t="b">
        <f t="shared" si="1"/>
        <v>0</v>
      </c>
      <c r="V36" s="36">
        <f t="shared" si="2"/>
        <v>-7.39</v>
      </c>
      <c r="W36" s="36" t="b">
        <f t="shared" si="3"/>
        <v>0</v>
      </c>
    </row>
    <row r="37" spans="2:23" s="36" customFormat="1" ht="12">
      <c r="B37" s="56"/>
      <c r="C37" s="47"/>
      <c r="D37" s="72" t="s">
        <v>43</v>
      </c>
      <c r="E37" s="49">
        <v>34.7</v>
      </c>
      <c r="F37" s="50">
        <v>224782</v>
      </c>
      <c r="G37" s="51" t="s">
        <v>131</v>
      </c>
      <c r="H37" s="50">
        <v>528087</v>
      </c>
      <c r="I37" s="52">
        <v>2.35</v>
      </c>
      <c r="J37" s="53">
        <v>542680</v>
      </c>
      <c r="K37" s="54">
        <f t="shared" si="4"/>
        <v>-2.69</v>
      </c>
      <c r="L37" s="49">
        <v>34.7</v>
      </c>
      <c r="M37" s="50">
        <v>224782</v>
      </c>
      <c r="N37" s="51" t="s">
        <v>44</v>
      </c>
      <c r="O37" s="50">
        <v>510363</v>
      </c>
      <c r="P37" s="52">
        <v>2.27</v>
      </c>
      <c r="Q37" s="53">
        <v>496544</v>
      </c>
      <c r="R37" s="55">
        <f t="shared" si="5"/>
        <v>2.78</v>
      </c>
      <c r="T37" s="36">
        <f t="shared" si="0"/>
        <v>-2.69</v>
      </c>
      <c r="U37" s="36" t="b">
        <f t="shared" si="1"/>
        <v>0</v>
      </c>
      <c r="V37" s="36">
        <f t="shared" si="2"/>
        <v>2.78</v>
      </c>
      <c r="W37" s="36" t="b">
        <f t="shared" si="3"/>
        <v>0</v>
      </c>
    </row>
    <row r="38" spans="2:23" s="36" customFormat="1" ht="12">
      <c r="B38" s="56"/>
      <c r="C38" s="47"/>
      <c r="D38" s="72" t="s">
        <v>45</v>
      </c>
      <c r="E38" s="49" t="s">
        <v>21</v>
      </c>
      <c r="F38" s="50" t="s">
        <v>21</v>
      </c>
      <c r="G38" s="51" t="s">
        <v>21</v>
      </c>
      <c r="H38" s="50" t="s">
        <v>21</v>
      </c>
      <c r="I38" s="52" t="s">
        <v>21</v>
      </c>
      <c r="J38" s="53" t="s">
        <v>21</v>
      </c>
      <c r="K38" s="54" t="str">
        <f t="shared" si="4"/>
        <v>-</v>
      </c>
      <c r="L38" s="49" t="s">
        <v>21</v>
      </c>
      <c r="M38" s="50" t="s">
        <v>21</v>
      </c>
      <c r="N38" s="51" t="s">
        <v>21</v>
      </c>
      <c r="O38" s="50" t="s">
        <v>21</v>
      </c>
      <c r="P38" s="52" t="s">
        <v>21</v>
      </c>
      <c r="Q38" s="53" t="s">
        <v>21</v>
      </c>
      <c r="R38" s="55" t="str">
        <f t="shared" si="5"/>
        <v>-</v>
      </c>
      <c r="T38" s="36" t="e">
        <f t="shared" si="0"/>
        <v>#VALUE!</v>
      </c>
      <c r="U38" s="36" t="b">
        <f t="shared" si="1"/>
        <v>1</v>
      </c>
      <c r="V38" s="36" t="e">
        <f t="shared" si="2"/>
        <v>#VALUE!</v>
      </c>
      <c r="W38" s="36" t="b">
        <f t="shared" si="3"/>
        <v>1</v>
      </c>
    </row>
    <row r="39" spans="2:23" s="36" customFormat="1" ht="12">
      <c r="B39" s="56"/>
      <c r="C39" s="47"/>
      <c r="D39" s="72" t="s">
        <v>46</v>
      </c>
      <c r="E39" s="49">
        <v>39.5</v>
      </c>
      <c r="F39" s="50">
        <v>249120</v>
      </c>
      <c r="G39" s="51" t="s">
        <v>17</v>
      </c>
      <c r="H39" s="50">
        <v>545000</v>
      </c>
      <c r="I39" s="52">
        <v>2.19</v>
      </c>
      <c r="J39" s="53">
        <v>599000</v>
      </c>
      <c r="K39" s="54">
        <f t="shared" si="4"/>
        <v>-9.02</v>
      </c>
      <c r="L39" s="49">
        <v>39.5</v>
      </c>
      <c r="M39" s="50">
        <v>249120</v>
      </c>
      <c r="N39" s="51" t="s">
        <v>44</v>
      </c>
      <c r="O39" s="50">
        <v>495000</v>
      </c>
      <c r="P39" s="52">
        <v>1.99</v>
      </c>
      <c r="Q39" s="53">
        <v>453500</v>
      </c>
      <c r="R39" s="55">
        <f t="shared" si="5"/>
        <v>9.15</v>
      </c>
      <c r="T39" s="36">
        <f t="shared" si="0"/>
        <v>-9.02</v>
      </c>
      <c r="U39" s="36" t="b">
        <f t="shared" si="1"/>
        <v>0</v>
      </c>
      <c r="V39" s="36">
        <f t="shared" si="2"/>
        <v>9.15</v>
      </c>
      <c r="W39" s="36" t="b">
        <f t="shared" si="3"/>
        <v>0</v>
      </c>
    </row>
    <row r="40" spans="2:23" s="36" customFormat="1" ht="12">
      <c r="B40" s="56"/>
      <c r="C40" s="47"/>
      <c r="D40" s="48" t="s">
        <v>47</v>
      </c>
      <c r="E40" s="49">
        <v>36.7</v>
      </c>
      <c r="F40" s="50">
        <v>239497</v>
      </c>
      <c r="G40" s="51">
        <v>5</v>
      </c>
      <c r="H40" s="50">
        <v>583584</v>
      </c>
      <c r="I40" s="52">
        <v>2.44</v>
      </c>
      <c r="J40" s="53">
        <v>585000</v>
      </c>
      <c r="K40" s="54">
        <f t="shared" si="4"/>
        <v>-0.24</v>
      </c>
      <c r="L40" s="49">
        <v>36.7</v>
      </c>
      <c r="M40" s="50">
        <v>239497</v>
      </c>
      <c r="N40" s="51">
        <v>5</v>
      </c>
      <c r="O40" s="50">
        <v>531949</v>
      </c>
      <c r="P40" s="52">
        <v>2.22</v>
      </c>
      <c r="Q40" s="53">
        <v>511500</v>
      </c>
      <c r="R40" s="55">
        <f t="shared" si="5"/>
        <v>4</v>
      </c>
      <c r="T40" s="36">
        <f t="shared" si="0"/>
        <v>-0.24</v>
      </c>
      <c r="U40" s="36" t="b">
        <f t="shared" si="1"/>
        <v>0</v>
      </c>
      <c r="V40" s="36">
        <f t="shared" si="2"/>
        <v>4</v>
      </c>
      <c r="W40" s="36" t="b">
        <f t="shared" si="3"/>
        <v>0</v>
      </c>
    </row>
    <row r="41" spans="2:23" s="36" customFormat="1" ht="12">
      <c r="B41" s="56"/>
      <c r="C41" s="47"/>
      <c r="D41" s="48" t="s">
        <v>48</v>
      </c>
      <c r="E41" s="49" t="s">
        <v>21</v>
      </c>
      <c r="F41" s="50" t="s">
        <v>21</v>
      </c>
      <c r="G41" s="51" t="s">
        <v>21</v>
      </c>
      <c r="H41" s="50" t="s">
        <v>21</v>
      </c>
      <c r="I41" s="52" t="s">
        <v>21</v>
      </c>
      <c r="J41" s="53" t="s">
        <v>21</v>
      </c>
      <c r="K41" s="54" t="str">
        <f t="shared" si="4"/>
        <v>-</v>
      </c>
      <c r="L41" s="49" t="s">
        <v>21</v>
      </c>
      <c r="M41" s="50" t="s">
        <v>21</v>
      </c>
      <c r="N41" s="51" t="s">
        <v>21</v>
      </c>
      <c r="O41" s="50" t="s">
        <v>21</v>
      </c>
      <c r="P41" s="52" t="s">
        <v>21</v>
      </c>
      <c r="Q41" s="53" t="s">
        <v>21</v>
      </c>
      <c r="R41" s="55" t="str">
        <f t="shared" si="5"/>
        <v>-</v>
      </c>
      <c r="T41" s="36" t="e">
        <f t="shared" si="0"/>
        <v>#VALUE!</v>
      </c>
      <c r="U41" s="36" t="b">
        <f t="shared" si="1"/>
        <v>1</v>
      </c>
      <c r="V41" s="36" t="e">
        <f t="shared" si="2"/>
        <v>#VALUE!</v>
      </c>
      <c r="W41" s="36" t="b">
        <f t="shared" si="3"/>
        <v>1</v>
      </c>
    </row>
    <row r="42" spans="2:23" s="36" customFormat="1" ht="12">
      <c r="B42" s="56"/>
      <c r="C42" s="57" t="s">
        <v>49</v>
      </c>
      <c r="D42" s="73"/>
      <c r="E42" s="65">
        <v>36.1</v>
      </c>
      <c r="F42" s="66">
        <v>249431</v>
      </c>
      <c r="G42" s="67">
        <v>21</v>
      </c>
      <c r="H42" s="66">
        <v>486815</v>
      </c>
      <c r="I42" s="68">
        <v>1.95</v>
      </c>
      <c r="J42" s="69">
        <v>459600</v>
      </c>
      <c r="K42" s="64">
        <f t="shared" si="4"/>
        <v>5.92</v>
      </c>
      <c r="L42" s="65">
        <v>36.1</v>
      </c>
      <c r="M42" s="66">
        <v>249431</v>
      </c>
      <c r="N42" s="67">
        <v>21</v>
      </c>
      <c r="O42" s="66">
        <v>425502</v>
      </c>
      <c r="P42" s="68">
        <v>1.71</v>
      </c>
      <c r="Q42" s="69">
        <v>401617</v>
      </c>
      <c r="R42" s="64">
        <f t="shared" si="5"/>
        <v>5.95</v>
      </c>
      <c r="T42" s="36">
        <f t="shared" si="0"/>
        <v>5.92</v>
      </c>
      <c r="U42" s="36" t="b">
        <f t="shared" si="1"/>
        <v>0</v>
      </c>
      <c r="V42" s="36">
        <f t="shared" si="2"/>
        <v>5.95</v>
      </c>
      <c r="W42" s="36" t="b">
        <f t="shared" si="3"/>
        <v>0</v>
      </c>
    </row>
    <row r="43" spans="2:23" s="36" customFormat="1" ht="12">
      <c r="B43" s="56"/>
      <c r="C43" s="57" t="s">
        <v>50</v>
      </c>
      <c r="D43" s="73"/>
      <c r="E43" s="65">
        <v>36.3</v>
      </c>
      <c r="F43" s="66">
        <v>292601</v>
      </c>
      <c r="G43" s="67" t="s">
        <v>131</v>
      </c>
      <c r="H43" s="66">
        <v>719478</v>
      </c>
      <c r="I43" s="68">
        <v>2.46</v>
      </c>
      <c r="J43" s="69">
        <v>570000</v>
      </c>
      <c r="K43" s="64">
        <f t="shared" si="4"/>
        <v>26.22</v>
      </c>
      <c r="L43" s="65">
        <v>36.3</v>
      </c>
      <c r="M43" s="66">
        <v>292601</v>
      </c>
      <c r="N43" s="67" t="s">
        <v>131</v>
      </c>
      <c r="O43" s="66">
        <v>715506</v>
      </c>
      <c r="P43" s="68">
        <v>2.45</v>
      </c>
      <c r="Q43" s="69">
        <v>570000</v>
      </c>
      <c r="R43" s="64">
        <f t="shared" si="5"/>
        <v>25.53</v>
      </c>
      <c r="T43" s="36">
        <f t="shared" si="0"/>
        <v>26.22</v>
      </c>
      <c r="U43" s="36" t="b">
        <f t="shared" si="1"/>
        <v>0</v>
      </c>
      <c r="V43" s="36">
        <f t="shared" si="2"/>
        <v>25.53</v>
      </c>
      <c r="W43" s="36" t="b">
        <f t="shared" si="3"/>
        <v>0</v>
      </c>
    </row>
    <row r="44" spans="2:23" s="36" customFormat="1" ht="12">
      <c r="B44" s="56"/>
      <c r="C44" s="57" t="s">
        <v>51</v>
      </c>
      <c r="D44" s="73"/>
      <c r="E44" s="65" t="s">
        <v>21</v>
      </c>
      <c r="F44" s="66" t="s">
        <v>21</v>
      </c>
      <c r="G44" s="67" t="s">
        <v>21</v>
      </c>
      <c r="H44" s="66" t="s">
        <v>21</v>
      </c>
      <c r="I44" s="68" t="s">
        <v>21</v>
      </c>
      <c r="J44" s="69">
        <v>338000</v>
      </c>
      <c r="K44" s="64" t="str">
        <f t="shared" si="4"/>
        <v>-</v>
      </c>
      <c r="L44" s="65" t="s">
        <v>21</v>
      </c>
      <c r="M44" s="66" t="s">
        <v>21</v>
      </c>
      <c r="N44" s="67" t="s">
        <v>21</v>
      </c>
      <c r="O44" s="66" t="s">
        <v>21</v>
      </c>
      <c r="P44" s="68" t="s">
        <v>21</v>
      </c>
      <c r="Q44" s="69">
        <v>286000</v>
      </c>
      <c r="R44" s="64" t="str">
        <f t="shared" si="5"/>
        <v>-</v>
      </c>
      <c r="T44" s="36" t="e">
        <f t="shared" si="0"/>
        <v>#VALUE!</v>
      </c>
      <c r="U44" s="36" t="b">
        <f t="shared" si="1"/>
        <v>1</v>
      </c>
      <c r="V44" s="36" t="e">
        <f t="shared" si="2"/>
        <v>#VALUE!</v>
      </c>
      <c r="W44" s="36" t="b">
        <f t="shared" si="3"/>
        <v>1</v>
      </c>
    </row>
    <row r="45" spans="2:23" s="36" customFormat="1" ht="12">
      <c r="B45" s="56"/>
      <c r="C45" s="57" t="s">
        <v>52</v>
      </c>
      <c r="D45" s="73"/>
      <c r="E45" s="65" t="s">
        <v>21</v>
      </c>
      <c r="F45" s="66" t="s">
        <v>21</v>
      </c>
      <c r="G45" s="67" t="s">
        <v>21</v>
      </c>
      <c r="H45" s="66" t="s">
        <v>21</v>
      </c>
      <c r="I45" s="68" t="s">
        <v>21</v>
      </c>
      <c r="J45" s="69" t="s">
        <v>21</v>
      </c>
      <c r="K45" s="64" t="str">
        <f t="shared" si="4"/>
        <v>-</v>
      </c>
      <c r="L45" s="65" t="s">
        <v>21</v>
      </c>
      <c r="M45" s="66" t="s">
        <v>21</v>
      </c>
      <c r="N45" s="67" t="s">
        <v>21</v>
      </c>
      <c r="O45" s="66" t="s">
        <v>21</v>
      </c>
      <c r="P45" s="68" t="s">
        <v>21</v>
      </c>
      <c r="Q45" s="69" t="s">
        <v>21</v>
      </c>
      <c r="R45" s="64" t="str">
        <f t="shared" si="5"/>
        <v>-</v>
      </c>
      <c r="T45" s="36" t="e">
        <f t="shared" si="0"/>
        <v>#VALUE!</v>
      </c>
      <c r="U45" s="36" t="b">
        <f t="shared" si="1"/>
        <v>1</v>
      </c>
      <c r="V45" s="36" t="e">
        <f t="shared" si="2"/>
        <v>#VALUE!</v>
      </c>
      <c r="W45" s="36" t="b">
        <f t="shared" si="3"/>
        <v>1</v>
      </c>
    </row>
    <row r="46" spans="2:23" s="36" customFormat="1" ht="12">
      <c r="B46" s="56"/>
      <c r="C46" s="57" t="s">
        <v>53</v>
      </c>
      <c r="D46" s="73"/>
      <c r="E46" s="65">
        <v>42</v>
      </c>
      <c r="F46" s="66">
        <v>299885</v>
      </c>
      <c r="G46" s="67" t="s">
        <v>145</v>
      </c>
      <c r="H46" s="66">
        <v>245469</v>
      </c>
      <c r="I46" s="68">
        <v>0.82</v>
      </c>
      <c r="J46" s="69" t="s">
        <v>21</v>
      </c>
      <c r="K46" s="64" t="str">
        <f t="shared" si="4"/>
        <v>-</v>
      </c>
      <c r="L46" s="65">
        <v>42</v>
      </c>
      <c r="M46" s="66">
        <v>299885</v>
      </c>
      <c r="N46" s="67" t="s">
        <v>145</v>
      </c>
      <c r="O46" s="66">
        <v>245469</v>
      </c>
      <c r="P46" s="68">
        <v>0.82</v>
      </c>
      <c r="Q46" s="69" t="s">
        <v>21</v>
      </c>
      <c r="R46" s="64" t="str">
        <f t="shared" si="5"/>
        <v>-</v>
      </c>
      <c r="T46" s="36" t="e">
        <f t="shared" si="0"/>
        <v>#VALUE!</v>
      </c>
      <c r="U46" s="36" t="b">
        <f t="shared" si="1"/>
        <v>1</v>
      </c>
      <c r="V46" s="36" t="e">
        <f t="shared" si="2"/>
        <v>#VALUE!</v>
      </c>
      <c r="W46" s="36" t="b">
        <f t="shared" si="3"/>
        <v>1</v>
      </c>
    </row>
    <row r="47" spans="2:23" s="36" customFormat="1" ht="12">
      <c r="B47" s="56"/>
      <c r="C47" s="57" t="s">
        <v>54</v>
      </c>
      <c r="D47" s="73"/>
      <c r="E47" s="65">
        <v>38.4</v>
      </c>
      <c r="F47" s="66">
        <v>268834</v>
      </c>
      <c r="G47" s="67">
        <v>7</v>
      </c>
      <c r="H47" s="66">
        <v>530271</v>
      </c>
      <c r="I47" s="68">
        <v>1.97</v>
      </c>
      <c r="J47" s="69">
        <v>521848</v>
      </c>
      <c r="K47" s="64">
        <f t="shared" si="4"/>
        <v>1.61</v>
      </c>
      <c r="L47" s="65">
        <v>38.4</v>
      </c>
      <c r="M47" s="66">
        <v>268834</v>
      </c>
      <c r="N47" s="67">
        <v>7</v>
      </c>
      <c r="O47" s="66">
        <v>414968</v>
      </c>
      <c r="P47" s="68">
        <v>1.54</v>
      </c>
      <c r="Q47" s="69">
        <v>428434</v>
      </c>
      <c r="R47" s="64">
        <f t="shared" si="5"/>
        <v>-3.14</v>
      </c>
      <c r="T47" s="36">
        <f t="shared" si="0"/>
        <v>1.61</v>
      </c>
      <c r="U47" s="36" t="b">
        <f t="shared" si="1"/>
        <v>0</v>
      </c>
      <c r="V47" s="36">
        <f t="shared" si="2"/>
        <v>-3.14</v>
      </c>
      <c r="W47" s="36" t="b">
        <f t="shared" si="3"/>
        <v>0</v>
      </c>
    </row>
    <row r="48" spans="2:23" s="36" customFormat="1" ht="12.75" thickBot="1">
      <c r="B48" s="56"/>
      <c r="C48" s="74" t="s">
        <v>55</v>
      </c>
      <c r="D48" s="75"/>
      <c r="E48" s="49">
        <v>36.8</v>
      </c>
      <c r="F48" s="50">
        <v>246590</v>
      </c>
      <c r="G48" s="51" t="s">
        <v>144</v>
      </c>
      <c r="H48" s="50">
        <v>547019</v>
      </c>
      <c r="I48" s="52">
        <v>2.22</v>
      </c>
      <c r="J48" s="53">
        <v>536789</v>
      </c>
      <c r="K48" s="54">
        <f t="shared" si="4"/>
        <v>1.91</v>
      </c>
      <c r="L48" s="49">
        <v>36.8</v>
      </c>
      <c r="M48" s="50">
        <v>246590</v>
      </c>
      <c r="N48" s="51" t="s">
        <v>144</v>
      </c>
      <c r="O48" s="50">
        <v>483148</v>
      </c>
      <c r="P48" s="52">
        <v>1.96</v>
      </c>
      <c r="Q48" s="53">
        <v>536789</v>
      </c>
      <c r="R48" s="55">
        <f t="shared" si="5"/>
        <v>-9.99</v>
      </c>
      <c r="T48" s="36">
        <f t="shared" si="0"/>
        <v>1.91</v>
      </c>
      <c r="U48" s="36" t="b">
        <f t="shared" si="1"/>
        <v>0</v>
      </c>
      <c r="V48" s="36">
        <f t="shared" si="2"/>
        <v>-9.99</v>
      </c>
      <c r="W48" s="36" t="b">
        <f t="shared" si="3"/>
        <v>0</v>
      </c>
    </row>
    <row r="49" spans="2:23" s="36" customFormat="1" ht="12">
      <c r="B49" s="76"/>
      <c r="C49" s="77" t="s">
        <v>56</v>
      </c>
      <c r="D49" s="78" t="s">
        <v>57</v>
      </c>
      <c r="E49" s="79">
        <v>39.5</v>
      </c>
      <c r="F49" s="80">
        <v>310950</v>
      </c>
      <c r="G49" s="81">
        <v>10</v>
      </c>
      <c r="H49" s="80">
        <v>747442</v>
      </c>
      <c r="I49" s="82">
        <v>2.4</v>
      </c>
      <c r="J49" s="83">
        <v>814087</v>
      </c>
      <c r="K49" s="84">
        <f t="shared" si="4"/>
        <v>-8.19</v>
      </c>
      <c r="L49" s="79">
        <v>39.5</v>
      </c>
      <c r="M49" s="80">
        <v>310950</v>
      </c>
      <c r="N49" s="81">
        <v>10</v>
      </c>
      <c r="O49" s="80">
        <v>635681</v>
      </c>
      <c r="P49" s="82">
        <v>2.04</v>
      </c>
      <c r="Q49" s="83">
        <v>687567</v>
      </c>
      <c r="R49" s="84">
        <f t="shared" si="5"/>
        <v>-7.55</v>
      </c>
      <c r="T49" s="36">
        <f t="shared" si="0"/>
        <v>-8.19</v>
      </c>
      <c r="U49" s="36" t="b">
        <f t="shared" si="1"/>
        <v>0</v>
      </c>
      <c r="V49" s="36">
        <f t="shared" si="2"/>
        <v>-7.55</v>
      </c>
      <c r="W49" s="36" t="b">
        <f t="shared" si="3"/>
        <v>0</v>
      </c>
    </row>
    <row r="50" spans="2:23" s="36" customFormat="1" ht="12">
      <c r="B50" s="56" t="s">
        <v>58</v>
      </c>
      <c r="C50" s="85"/>
      <c r="D50" s="86" t="s">
        <v>59</v>
      </c>
      <c r="E50" s="65">
        <v>37.8</v>
      </c>
      <c r="F50" s="66">
        <v>313886</v>
      </c>
      <c r="G50" s="67">
        <v>30</v>
      </c>
      <c r="H50" s="66">
        <v>719126</v>
      </c>
      <c r="I50" s="68">
        <v>2.29</v>
      </c>
      <c r="J50" s="69">
        <v>712928</v>
      </c>
      <c r="K50" s="64">
        <f t="shared" si="4"/>
        <v>0.87</v>
      </c>
      <c r="L50" s="65">
        <v>37.8</v>
      </c>
      <c r="M50" s="66">
        <v>313886</v>
      </c>
      <c r="N50" s="67">
        <v>30</v>
      </c>
      <c r="O50" s="66">
        <v>672215</v>
      </c>
      <c r="P50" s="68">
        <v>2.14</v>
      </c>
      <c r="Q50" s="69">
        <v>675846</v>
      </c>
      <c r="R50" s="64">
        <f t="shared" si="5"/>
        <v>-0.54</v>
      </c>
      <c r="T50" s="36">
        <f t="shared" si="0"/>
        <v>0.87</v>
      </c>
      <c r="U50" s="36" t="b">
        <f t="shared" si="1"/>
        <v>0</v>
      </c>
      <c r="V50" s="36">
        <f t="shared" si="2"/>
        <v>-0.54</v>
      </c>
      <c r="W50" s="36" t="b">
        <f t="shared" si="3"/>
        <v>0</v>
      </c>
    </row>
    <row r="51" spans="2:23" s="36" customFormat="1" ht="12">
      <c r="B51" s="56"/>
      <c r="C51" s="85" t="s">
        <v>60</v>
      </c>
      <c r="D51" s="86" t="s">
        <v>61</v>
      </c>
      <c r="E51" s="65">
        <v>36.9</v>
      </c>
      <c r="F51" s="66">
        <v>262387</v>
      </c>
      <c r="G51" s="67">
        <v>21</v>
      </c>
      <c r="H51" s="66">
        <v>586831</v>
      </c>
      <c r="I51" s="68">
        <v>2.24</v>
      </c>
      <c r="J51" s="69">
        <v>617509</v>
      </c>
      <c r="K51" s="64">
        <f t="shared" si="4"/>
        <v>-4.97</v>
      </c>
      <c r="L51" s="65">
        <v>36.9</v>
      </c>
      <c r="M51" s="66">
        <v>262387</v>
      </c>
      <c r="N51" s="67">
        <v>21</v>
      </c>
      <c r="O51" s="66">
        <v>548574</v>
      </c>
      <c r="P51" s="68">
        <v>2.09</v>
      </c>
      <c r="Q51" s="69">
        <v>564698</v>
      </c>
      <c r="R51" s="64">
        <f t="shared" si="5"/>
        <v>-2.86</v>
      </c>
      <c r="T51" s="36">
        <f t="shared" si="0"/>
        <v>-4.97</v>
      </c>
      <c r="U51" s="36" t="b">
        <f t="shared" si="1"/>
        <v>0</v>
      </c>
      <c r="V51" s="36">
        <f t="shared" si="2"/>
        <v>-2.86</v>
      </c>
      <c r="W51" s="36" t="b">
        <f t="shared" si="3"/>
        <v>0</v>
      </c>
    </row>
    <row r="52" spans="2:23" s="36" customFormat="1" ht="12">
      <c r="B52" s="56"/>
      <c r="C52" s="85"/>
      <c r="D52" s="86" t="s">
        <v>62</v>
      </c>
      <c r="E52" s="65">
        <v>40</v>
      </c>
      <c r="F52" s="66">
        <v>272438</v>
      </c>
      <c r="G52" s="67">
        <v>13</v>
      </c>
      <c r="H52" s="66">
        <v>547969</v>
      </c>
      <c r="I52" s="68">
        <v>2.01</v>
      </c>
      <c r="J52" s="69">
        <v>567230</v>
      </c>
      <c r="K52" s="64">
        <f t="shared" si="4"/>
        <v>-3.4</v>
      </c>
      <c r="L52" s="65">
        <v>40</v>
      </c>
      <c r="M52" s="66">
        <v>272438</v>
      </c>
      <c r="N52" s="67">
        <v>13</v>
      </c>
      <c r="O52" s="66">
        <v>506737</v>
      </c>
      <c r="P52" s="68">
        <v>1.86</v>
      </c>
      <c r="Q52" s="69">
        <v>505122</v>
      </c>
      <c r="R52" s="64">
        <f t="shared" si="5"/>
        <v>0.32</v>
      </c>
      <c r="T52" s="36">
        <f t="shared" si="0"/>
        <v>-3.4</v>
      </c>
      <c r="U52" s="36" t="b">
        <f t="shared" si="1"/>
        <v>0</v>
      </c>
      <c r="V52" s="36">
        <f t="shared" si="2"/>
        <v>0.32</v>
      </c>
      <c r="W52" s="36" t="b">
        <f t="shared" si="3"/>
        <v>0</v>
      </c>
    </row>
    <row r="53" spans="2:23" s="36" customFormat="1" ht="12">
      <c r="B53" s="56" t="s">
        <v>63</v>
      </c>
      <c r="C53" s="87" t="s">
        <v>26</v>
      </c>
      <c r="D53" s="86" t="s">
        <v>64</v>
      </c>
      <c r="E53" s="65">
        <v>38.2</v>
      </c>
      <c r="F53" s="66">
        <v>291593</v>
      </c>
      <c r="G53" s="67">
        <v>74</v>
      </c>
      <c r="H53" s="66">
        <v>655341</v>
      </c>
      <c r="I53" s="68">
        <v>2.25</v>
      </c>
      <c r="J53" s="69">
        <v>677000</v>
      </c>
      <c r="K53" s="64">
        <f t="shared" si="4"/>
        <v>-3.2</v>
      </c>
      <c r="L53" s="65">
        <v>38.2</v>
      </c>
      <c r="M53" s="66">
        <v>291593</v>
      </c>
      <c r="N53" s="67">
        <v>74</v>
      </c>
      <c r="O53" s="66">
        <v>603120</v>
      </c>
      <c r="P53" s="68">
        <v>2.07</v>
      </c>
      <c r="Q53" s="69">
        <v>616959</v>
      </c>
      <c r="R53" s="64">
        <f t="shared" si="5"/>
        <v>-2.24</v>
      </c>
      <c r="T53" s="36">
        <f t="shared" si="0"/>
        <v>-3.2</v>
      </c>
      <c r="U53" s="36" t="b">
        <f t="shared" si="1"/>
        <v>0</v>
      </c>
      <c r="V53" s="36">
        <f t="shared" si="2"/>
        <v>-2.24</v>
      </c>
      <c r="W53" s="36" t="b">
        <f t="shared" si="3"/>
        <v>0</v>
      </c>
    </row>
    <row r="54" spans="2:23" s="36" customFormat="1" ht="12">
      <c r="B54" s="56"/>
      <c r="C54" s="85" t="s">
        <v>65</v>
      </c>
      <c r="D54" s="86" t="s">
        <v>66</v>
      </c>
      <c r="E54" s="65">
        <v>38.5</v>
      </c>
      <c r="F54" s="66">
        <v>253236</v>
      </c>
      <c r="G54" s="67">
        <v>37</v>
      </c>
      <c r="H54" s="66">
        <v>566856</v>
      </c>
      <c r="I54" s="68">
        <v>2.24</v>
      </c>
      <c r="J54" s="69">
        <v>572945</v>
      </c>
      <c r="K54" s="64">
        <f t="shared" si="4"/>
        <v>-1.06</v>
      </c>
      <c r="L54" s="65">
        <v>38.3</v>
      </c>
      <c r="M54" s="66">
        <v>252023</v>
      </c>
      <c r="N54" s="67">
        <v>35</v>
      </c>
      <c r="O54" s="66">
        <v>470900</v>
      </c>
      <c r="P54" s="68">
        <v>1.87</v>
      </c>
      <c r="Q54" s="69">
        <v>483294</v>
      </c>
      <c r="R54" s="64">
        <f t="shared" si="5"/>
        <v>-2.56</v>
      </c>
      <c r="T54" s="36">
        <f t="shared" si="0"/>
        <v>-1.06</v>
      </c>
      <c r="U54" s="36" t="b">
        <f t="shared" si="1"/>
        <v>0</v>
      </c>
      <c r="V54" s="36">
        <f t="shared" si="2"/>
        <v>-2.56</v>
      </c>
      <c r="W54" s="36" t="b">
        <f t="shared" si="3"/>
        <v>0</v>
      </c>
    </row>
    <row r="55" spans="2:23" s="36" customFormat="1" ht="12">
      <c r="B55" s="56"/>
      <c r="C55" s="85" t="s">
        <v>67</v>
      </c>
      <c r="D55" s="86" t="s">
        <v>68</v>
      </c>
      <c r="E55" s="65">
        <v>39.8</v>
      </c>
      <c r="F55" s="66">
        <v>253359</v>
      </c>
      <c r="G55" s="67">
        <v>25</v>
      </c>
      <c r="H55" s="66">
        <v>507247</v>
      </c>
      <c r="I55" s="68">
        <v>2</v>
      </c>
      <c r="J55" s="69">
        <v>523340</v>
      </c>
      <c r="K55" s="64">
        <f t="shared" si="4"/>
        <v>-3.08</v>
      </c>
      <c r="L55" s="65">
        <v>39.8</v>
      </c>
      <c r="M55" s="66">
        <v>253533</v>
      </c>
      <c r="N55" s="67">
        <v>24</v>
      </c>
      <c r="O55" s="66">
        <v>427033</v>
      </c>
      <c r="P55" s="68">
        <v>1.68</v>
      </c>
      <c r="Q55" s="69">
        <v>414487</v>
      </c>
      <c r="R55" s="64">
        <f t="shared" si="5"/>
        <v>3.03</v>
      </c>
      <c r="T55" s="36">
        <f t="shared" si="0"/>
        <v>-3.08</v>
      </c>
      <c r="U55" s="36" t="b">
        <f t="shared" si="1"/>
        <v>0</v>
      </c>
      <c r="V55" s="36">
        <f t="shared" si="2"/>
        <v>3.03</v>
      </c>
      <c r="W55" s="36" t="b">
        <f t="shared" si="3"/>
        <v>0</v>
      </c>
    </row>
    <row r="56" spans="2:23" s="36" customFormat="1" ht="12">
      <c r="B56" s="56" t="s">
        <v>41</v>
      </c>
      <c r="C56" s="85" t="s">
        <v>60</v>
      </c>
      <c r="D56" s="86" t="s">
        <v>69</v>
      </c>
      <c r="E56" s="65">
        <v>38</v>
      </c>
      <c r="F56" s="66">
        <v>218372</v>
      </c>
      <c r="G56" s="67">
        <v>5</v>
      </c>
      <c r="H56" s="66">
        <v>319201</v>
      </c>
      <c r="I56" s="68">
        <v>1.46</v>
      </c>
      <c r="J56" s="69">
        <v>384173</v>
      </c>
      <c r="K56" s="64">
        <f t="shared" si="4"/>
        <v>-16.91</v>
      </c>
      <c r="L56" s="65">
        <v>38</v>
      </c>
      <c r="M56" s="66">
        <v>218372</v>
      </c>
      <c r="N56" s="67">
        <v>5</v>
      </c>
      <c r="O56" s="66">
        <v>254278</v>
      </c>
      <c r="P56" s="68">
        <v>1.16</v>
      </c>
      <c r="Q56" s="69">
        <v>330154</v>
      </c>
      <c r="R56" s="64">
        <f t="shared" si="5"/>
        <v>-22.98</v>
      </c>
      <c r="T56" s="36">
        <f t="shared" si="0"/>
        <v>-16.91</v>
      </c>
      <c r="U56" s="36" t="b">
        <f t="shared" si="1"/>
        <v>0</v>
      </c>
      <c r="V56" s="36">
        <f t="shared" si="2"/>
        <v>-22.98</v>
      </c>
      <c r="W56" s="36" t="b">
        <f t="shared" si="3"/>
        <v>0</v>
      </c>
    </row>
    <row r="57" spans="2:23" s="36" customFormat="1" ht="12">
      <c r="B57" s="56"/>
      <c r="C57" s="85" t="s">
        <v>26</v>
      </c>
      <c r="D57" s="86" t="s">
        <v>64</v>
      </c>
      <c r="E57" s="65">
        <v>39</v>
      </c>
      <c r="F57" s="66">
        <v>250680</v>
      </c>
      <c r="G57" s="67">
        <v>67</v>
      </c>
      <c r="H57" s="66">
        <v>526132</v>
      </c>
      <c r="I57" s="68">
        <v>2.1</v>
      </c>
      <c r="J57" s="69">
        <v>542676</v>
      </c>
      <c r="K57" s="64">
        <f t="shared" si="4"/>
        <v>-3.05</v>
      </c>
      <c r="L57" s="65">
        <v>38.8</v>
      </c>
      <c r="M57" s="66">
        <v>249960</v>
      </c>
      <c r="N57" s="67">
        <v>64</v>
      </c>
      <c r="O57" s="66">
        <v>437526</v>
      </c>
      <c r="P57" s="68">
        <v>1.75</v>
      </c>
      <c r="Q57" s="69">
        <v>448436</v>
      </c>
      <c r="R57" s="64">
        <f t="shared" si="5"/>
        <v>-2.43</v>
      </c>
      <c r="T57" s="36">
        <f t="shared" si="0"/>
        <v>-3.05</v>
      </c>
      <c r="U57" s="36" t="b">
        <f t="shared" si="1"/>
        <v>0</v>
      </c>
      <c r="V57" s="36">
        <f t="shared" si="2"/>
        <v>-2.43</v>
      </c>
      <c r="W57" s="36" t="b">
        <f t="shared" si="3"/>
        <v>0</v>
      </c>
    </row>
    <row r="58" spans="2:23" s="36" customFormat="1" ht="12.75" thickBot="1">
      <c r="B58" s="88"/>
      <c r="C58" s="89" t="s">
        <v>70</v>
      </c>
      <c r="D58" s="90"/>
      <c r="E58" s="91">
        <v>34.8</v>
      </c>
      <c r="F58" s="92">
        <v>254761</v>
      </c>
      <c r="G58" s="93" t="s">
        <v>144</v>
      </c>
      <c r="H58" s="92">
        <v>700909</v>
      </c>
      <c r="I58" s="94">
        <v>2.75</v>
      </c>
      <c r="J58" s="95">
        <v>684757</v>
      </c>
      <c r="K58" s="96">
        <f t="shared" si="4"/>
        <v>2.36</v>
      </c>
      <c r="L58" s="91">
        <v>34.8</v>
      </c>
      <c r="M58" s="92">
        <v>254761</v>
      </c>
      <c r="N58" s="93" t="s">
        <v>44</v>
      </c>
      <c r="O58" s="92">
        <v>568241</v>
      </c>
      <c r="P58" s="94">
        <v>2.23</v>
      </c>
      <c r="Q58" s="95">
        <v>559775</v>
      </c>
      <c r="R58" s="96">
        <f t="shared" si="5"/>
        <v>1.51</v>
      </c>
      <c r="T58" s="36">
        <f t="shared" si="0"/>
        <v>2.36</v>
      </c>
      <c r="U58" s="36" t="b">
        <f t="shared" si="1"/>
        <v>0</v>
      </c>
      <c r="V58" s="36">
        <f t="shared" si="2"/>
        <v>1.51</v>
      </c>
      <c r="W58" s="36" t="b">
        <f t="shared" si="3"/>
        <v>0</v>
      </c>
    </row>
    <row r="59" spans="2:23" s="36" customFormat="1" ht="12">
      <c r="B59" s="97" t="s">
        <v>71</v>
      </c>
      <c r="C59" s="98" t="s">
        <v>72</v>
      </c>
      <c r="D59" s="99"/>
      <c r="E59" s="79">
        <v>38.5</v>
      </c>
      <c r="F59" s="80">
        <v>275492</v>
      </c>
      <c r="G59" s="81">
        <v>49</v>
      </c>
      <c r="H59" s="80">
        <v>656004</v>
      </c>
      <c r="I59" s="82">
        <v>2.38</v>
      </c>
      <c r="J59" s="83">
        <v>638534</v>
      </c>
      <c r="K59" s="84">
        <f t="shared" si="4"/>
        <v>2.74</v>
      </c>
      <c r="L59" s="79">
        <v>38.5</v>
      </c>
      <c r="M59" s="80">
        <v>275492</v>
      </c>
      <c r="N59" s="81">
        <v>49</v>
      </c>
      <c r="O59" s="80">
        <v>598660</v>
      </c>
      <c r="P59" s="82">
        <v>2.17</v>
      </c>
      <c r="Q59" s="83">
        <v>578512</v>
      </c>
      <c r="R59" s="84">
        <f t="shared" si="5"/>
        <v>3.48</v>
      </c>
      <c r="T59" s="36">
        <f t="shared" si="0"/>
        <v>2.74</v>
      </c>
      <c r="U59" s="36" t="b">
        <f t="shared" si="1"/>
        <v>0</v>
      </c>
      <c r="V59" s="36">
        <f t="shared" si="2"/>
        <v>3.48</v>
      </c>
      <c r="W59" s="36" t="b">
        <f t="shared" si="3"/>
        <v>0</v>
      </c>
    </row>
    <row r="60" spans="2:23" s="36" customFormat="1" ht="12">
      <c r="B60" s="100"/>
      <c r="C60" s="101" t="s">
        <v>73</v>
      </c>
      <c r="D60" s="102"/>
      <c r="E60" s="65">
        <v>36.8</v>
      </c>
      <c r="F60" s="66">
        <v>283233</v>
      </c>
      <c r="G60" s="67" t="s">
        <v>17</v>
      </c>
      <c r="H60" s="66">
        <v>724167</v>
      </c>
      <c r="I60" s="68">
        <v>2.56</v>
      </c>
      <c r="J60" s="69">
        <v>751000</v>
      </c>
      <c r="K60" s="64">
        <f t="shared" si="4"/>
        <v>-3.57</v>
      </c>
      <c r="L60" s="65">
        <v>36.8</v>
      </c>
      <c r="M60" s="66">
        <v>283233</v>
      </c>
      <c r="N60" s="67" t="s">
        <v>17</v>
      </c>
      <c r="O60" s="66">
        <v>690167</v>
      </c>
      <c r="P60" s="68">
        <v>2.44</v>
      </c>
      <c r="Q60" s="69">
        <v>698167</v>
      </c>
      <c r="R60" s="64">
        <f t="shared" si="5"/>
        <v>-1.15</v>
      </c>
      <c r="T60" s="36">
        <f t="shared" si="0"/>
        <v>-3.57</v>
      </c>
      <c r="U60" s="36" t="b">
        <f t="shared" si="1"/>
        <v>0</v>
      </c>
      <c r="V60" s="36">
        <f t="shared" si="2"/>
        <v>-1.15</v>
      </c>
      <c r="W60" s="36" t="b">
        <f t="shared" si="3"/>
        <v>0</v>
      </c>
    </row>
    <row r="61" spans="2:23" s="36" customFormat="1" ht="12">
      <c r="B61" s="100"/>
      <c r="C61" s="101" t="s">
        <v>74</v>
      </c>
      <c r="D61" s="102"/>
      <c r="E61" s="59">
        <v>38.5</v>
      </c>
      <c r="F61" s="60">
        <v>269445</v>
      </c>
      <c r="G61" s="61">
        <v>92</v>
      </c>
      <c r="H61" s="60">
        <v>560132</v>
      </c>
      <c r="I61" s="62">
        <v>2.08</v>
      </c>
      <c r="J61" s="63">
        <v>586031</v>
      </c>
      <c r="K61" s="64">
        <f t="shared" si="4"/>
        <v>-4.42</v>
      </c>
      <c r="L61" s="59">
        <v>38.4</v>
      </c>
      <c r="M61" s="60">
        <v>269560</v>
      </c>
      <c r="N61" s="61">
        <v>89</v>
      </c>
      <c r="O61" s="60">
        <v>482387</v>
      </c>
      <c r="P61" s="62">
        <v>1.79</v>
      </c>
      <c r="Q61" s="63">
        <v>492604</v>
      </c>
      <c r="R61" s="64">
        <f t="shared" si="5"/>
        <v>-2.07</v>
      </c>
      <c r="T61" s="36">
        <f t="shared" si="0"/>
        <v>-4.42</v>
      </c>
      <c r="U61" s="36" t="b">
        <f t="shared" si="1"/>
        <v>0</v>
      </c>
      <c r="V61" s="36">
        <f t="shared" si="2"/>
        <v>-2.07</v>
      </c>
      <c r="W61" s="36" t="b">
        <f t="shared" si="3"/>
        <v>0</v>
      </c>
    </row>
    <row r="62" spans="2:23" s="36" customFormat="1" ht="12.75" thickBot="1">
      <c r="B62" s="103"/>
      <c r="C62" s="104" t="s">
        <v>75</v>
      </c>
      <c r="D62" s="105"/>
      <c r="E62" s="91" t="s">
        <v>21</v>
      </c>
      <c r="F62" s="92" t="s">
        <v>21</v>
      </c>
      <c r="G62" s="93" t="s">
        <v>21</v>
      </c>
      <c r="H62" s="92" t="s">
        <v>21</v>
      </c>
      <c r="I62" s="94" t="s">
        <v>21</v>
      </c>
      <c r="J62" s="95" t="s">
        <v>21</v>
      </c>
      <c r="K62" s="96" t="str">
        <f t="shared" si="4"/>
        <v>-</v>
      </c>
      <c r="L62" s="91" t="s">
        <v>21</v>
      </c>
      <c r="M62" s="92" t="s">
        <v>21</v>
      </c>
      <c r="N62" s="93" t="s">
        <v>21</v>
      </c>
      <c r="O62" s="92" t="s">
        <v>21</v>
      </c>
      <c r="P62" s="94" t="s">
        <v>21</v>
      </c>
      <c r="Q62" s="95" t="s">
        <v>21</v>
      </c>
      <c r="R62" s="96" t="str">
        <f t="shared" si="5"/>
        <v>-</v>
      </c>
      <c r="T62" s="36" t="e">
        <f t="shared" si="0"/>
        <v>#VALUE!</v>
      </c>
      <c r="U62" s="36" t="b">
        <f t="shared" si="1"/>
        <v>1</v>
      </c>
      <c r="V62" s="36" t="e">
        <f t="shared" si="2"/>
        <v>#VALUE!</v>
      </c>
      <c r="W62" s="36" t="b">
        <f t="shared" si="3"/>
        <v>1</v>
      </c>
    </row>
    <row r="63" spans="2:23" s="36" customFormat="1" ht="12">
      <c r="B63" s="76" t="s">
        <v>76</v>
      </c>
      <c r="C63" s="98" t="s">
        <v>77</v>
      </c>
      <c r="D63" s="99"/>
      <c r="E63" s="79" t="s">
        <v>21</v>
      </c>
      <c r="F63" s="80" t="s">
        <v>21</v>
      </c>
      <c r="G63" s="81" t="s">
        <v>21</v>
      </c>
      <c r="H63" s="80" t="s">
        <v>21</v>
      </c>
      <c r="I63" s="82" t="s">
        <v>21</v>
      </c>
      <c r="J63" s="83" t="s">
        <v>21</v>
      </c>
      <c r="K63" s="84" t="str">
        <f t="shared" si="4"/>
        <v>-</v>
      </c>
      <c r="L63" s="79" t="s">
        <v>21</v>
      </c>
      <c r="M63" s="80" t="s">
        <v>21</v>
      </c>
      <c r="N63" s="81" t="s">
        <v>21</v>
      </c>
      <c r="O63" s="80" t="s">
        <v>21</v>
      </c>
      <c r="P63" s="82" t="s">
        <v>21</v>
      </c>
      <c r="Q63" s="83" t="s">
        <v>21</v>
      </c>
      <c r="R63" s="84" t="str">
        <f t="shared" si="5"/>
        <v>-</v>
      </c>
      <c r="T63" s="36" t="e">
        <f t="shared" si="0"/>
        <v>#VALUE!</v>
      </c>
      <c r="U63" s="36" t="b">
        <f t="shared" si="1"/>
        <v>1</v>
      </c>
      <c r="V63" s="36" t="e">
        <f t="shared" si="2"/>
        <v>#VALUE!</v>
      </c>
      <c r="W63" s="36" t="b">
        <f t="shared" si="3"/>
        <v>1</v>
      </c>
    </row>
    <row r="64" spans="2:23" s="36" customFormat="1" ht="12">
      <c r="B64" s="56" t="s">
        <v>78</v>
      </c>
      <c r="C64" s="101" t="s">
        <v>79</v>
      </c>
      <c r="D64" s="102"/>
      <c r="E64" s="65" t="s">
        <v>21</v>
      </c>
      <c r="F64" s="66" t="s">
        <v>21</v>
      </c>
      <c r="G64" s="67" t="s">
        <v>21</v>
      </c>
      <c r="H64" s="66" t="s">
        <v>21</v>
      </c>
      <c r="I64" s="68" t="s">
        <v>21</v>
      </c>
      <c r="J64" s="69" t="s">
        <v>21</v>
      </c>
      <c r="K64" s="64" t="str">
        <f t="shared" si="4"/>
        <v>-</v>
      </c>
      <c r="L64" s="65" t="s">
        <v>21</v>
      </c>
      <c r="M64" s="66" t="s">
        <v>21</v>
      </c>
      <c r="N64" s="67" t="s">
        <v>21</v>
      </c>
      <c r="O64" s="66" t="s">
        <v>21</v>
      </c>
      <c r="P64" s="68" t="s">
        <v>21</v>
      </c>
      <c r="Q64" s="69" t="s">
        <v>21</v>
      </c>
      <c r="R64" s="64" t="str">
        <f t="shared" si="5"/>
        <v>-</v>
      </c>
      <c r="T64" s="36" t="e">
        <f t="shared" si="0"/>
        <v>#VALUE!</v>
      </c>
      <c r="U64" s="36" t="b">
        <f t="shared" si="1"/>
        <v>1</v>
      </c>
      <c r="V64" s="36" t="e">
        <f t="shared" si="2"/>
        <v>#VALUE!</v>
      </c>
      <c r="W64" s="36" t="b">
        <f t="shared" si="3"/>
        <v>1</v>
      </c>
    </row>
    <row r="65" spans="2:23" s="36" customFormat="1" ht="12.75" thickBot="1">
      <c r="B65" s="88" t="s">
        <v>41</v>
      </c>
      <c r="C65" s="104" t="s">
        <v>80</v>
      </c>
      <c r="D65" s="105"/>
      <c r="E65" s="91" t="s">
        <v>21</v>
      </c>
      <c r="F65" s="92" t="s">
        <v>21</v>
      </c>
      <c r="G65" s="93" t="s">
        <v>21</v>
      </c>
      <c r="H65" s="92" t="s">
        <v>21</v>
      </c>
      <c r="I65" s="94" t="s">
        <v>21</v>
      </c>
      <c r="J65" s="95" t="s">
        <v>21</v>
      </c>
      <c r="K65" s="96" t="str">
        <f t="shared" si="4"/>
        <v>-</v>
      </c>
      <c r="L65" s="91" t="s">
        <v>21</v>
      </c>
      <c r="M65" s="92" t="s">
        <v>21</v>
      </c>
      <c r="N65" s="93" t="s">
        <v>21</v>
      </c>
      <c r="O65" s="92" t="s">
        <v>21</v>
      </c>
      <c r="P65" s="94" t="s">
        <v>21</v>
      </c>
      <c r="Q65" s="95" t="s">
        <v>21</v>
      </c>
      <c r="R65" s="96" t="str">
        <f t="shared" si="5"/>
        <v>-</v>
      </c>
      <c r="T65" s="36" t="e">
        <f t="shared" si="0"/>
        <v>#VALUE!</v>
      </c>
      <c r="U65" s="36" t="b">
        <f t="shared" si="1"/>
        <v>1</v>
      </c>
      <c r="V65" s="36" t="e">
        <f t="shared" si="2"/>
        <v>#VALUE!</v>
      </c>
      <c r="W65" s="36" t="b">
        <f t="shared" si="3"/>
        <v>1</v>
      </c>
    </row>
    <row r="66" spans="2:23" s="36" customFormat="1" ht="12.75" thickBot="1">
      <c r="B66" s="106" t="s">
        <v>81</v>
      </c>
      <c r="C66" s="107"/>
      <c r="D66" s="107"/>
      <c r="E66" s="108">
        <v>38.5</v>
      </c>
      <c r="F66" s="109">
        <v>271790</v>
      </c>
      <c r="G66" s="110">
        <v>144</v>
      </c>
      <c r="H66" s="109">
        <v>596172</v>
      </c>
      <c r="I66" s="111">
        <v>2.19</v>
      </c>
      <c r="J66" s="112">
        <v>612665</v>
      </c>
      <c r="K66" s="113">
        <f t="shared" si="4"/>
        <v>-2.69</v>
      </c>
      <c r="L66" s="108">
        <v>38.4</v>
      </c>
      <c r="M66" s="109">
        <v>271912</v>
      </c>
      <c r="N66" s="110">
        <v>141</v>
      </c>
      <c r="O66" s="109">
        <v>527215</v>
      </c>
      <c r="P66" s="111">
        <v>1.94</v>
      </c>
      <c r="Q66" s="112">
        <v>534664</v>
      </c>
      <c r="R66" s="113">
        <f t="shared" si="5"/>
        <v>-1.39</v>
      </c>
      <c r="T66" s="36">
        <f t="shared" si="0"/>
        <v>-2.69</v>
      </c>
      <c r="U66" s="36" t="b">
        <f t="shared" si="1"/>
        <v>0</v>
      </c>
      <c r="V66" s="36">
        <f t="shared" si="2"/>
        <v>-1.39</v>
      </c>
      <c r="W66" s="36" t="b">
        <f t="shared" si="3"/>
        <v>0</v>
      </c>
    </row>
    <row r="67" spans="1:18" ht="12">
      <c r="A67" s="6"/>
      <c r="B67" s="6"/>
      <c r="C67" s="6"/>
      <c r="D67" s="114"/>
      <c r="E67" s="6"/>
      <c r="F67" s="6"/>
      <c r="G67" s="6"/>
      <c r="H67" s="6"/>
      <c r="I67" s="6"/>
      <c r="J67" s="6"/>
      <c r="K67" s="7"/>
      <c r="L67" s="6"/>
      <c r="M67" s="6"/>
      <c r="N67" s="6"/>
      <c r="O67" s="7"/>
      <c r="P67" s="6"/>
      <c r="Q67" s="6"/>
      <c r="R67" s="6"/>
    </row>
    <row r="68" spans="1:18" ht="12">
      <c r="A68" s="6"/>
      <c r="B68" s="6"/>
      <c r="C68" s="6"/>
      <c r="D68" s="114"/>
      <c r="E68" s="6"/>
      <c r="F68" s="6"/>
      <c r="G68" s="6"/>
      <c r="H68" s="6"/>
      <c r="I68" s="6"/>
      <c r="J68" s="6"/>
      <c r="K68" s="7"/>
      <c r="L68" s="6"/>
      <c r="M68" s="6"/>
      <c r="N68" s="6"/>
      <c r="O68" s="7"/>
      <c r="P68" s="6"/>
      <c r="Q68" s="6"/>
      <c r="R68" s="6"/>
    </row>
    <row r="69" spans="1:18" ht="12">
      <c r="A69" s="6"/>
      <c r="B69" s="6"/>
      <c r="C69" s="6"/>
      <c r="D69" s="114"/>
      <c r="E69" s="6"/>
      <c r="F69" s="6"/>
      <c r="G69" s="6"/>
      <c r="H69" s="6"/>
      <c r="I69" s="6"/>
      <c r="J69" s="6"/>
      <c r="K69" s="7"/>
      <c r="L69" s="6"/>
      <c r="M69" s="6"/>
      <c r="N69" s="6"/>
      <c r="O69" s="7"/>
      <c r="P69" s="6"/>
      <c r="Q69" s="6"/>
      <c r="R69" s="6"/>
    </row>
  </sheetData>
  <sheetProtection/>
  <mergeCells count="29">
    <mergeCell ref="C58:D58"/>
    <mergeCell ref="C44:D44"/>
    <mergeCell ref="C45:D45"/>
    <mergeCell ref="C43:D43"/>
    <mergeCell ref="C46:D46"/>
    <mergeCell ref="C47:D47"/>
    <mergeCell ref="C48:D48"/>
    <mergeCell ref="C31:D31"/>
    <mergeCell ref="C32:D32"/>
    <mergeCell ref="C33:D33"/>
    <mergeCell ref="C42:D42"/>
    <mergeCell ref="C8:D8"/>
    <mergeCell ref="C28:D28"/>
    <mergeCell ref="C29:D29"/>
    <mergeCell ref="C30:D30"/>
    <mergeCell ref="J6:K6"/>
    <mergeCell ref="Q6:R6"/>
    <mergeCell ref="B2:R2"/>
    <mergeCell ref="B3:R3"/>
    <mergeCell ref="B4:D4"/>
    <mergeCell ref="O4:R4"/>
    <mergeCell ref="C65:D65"/>
    <mergeCell ref="B59:B62"/>
    <mergeCell ref="C62:D62"/>
    <mergeCell ref="C63:D63"/>
    <mergeCell ref="C64:D64"/>
    <mergeCell ref="C59:D59"/>
    <mergeCell ref="C60:D60"/>
    <mergeCell ref="C61:D61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="90" zoomScaleNormal="90" workbookViewId="0" topLeftCell="A1">
      <selection activeCell="A1" sqref="A1:IV16384"/>
    </sheetView>
  </sheetViews>
  <sheetFormatPr defaultColWidth="9.00390625" defaultRowHeight="13.5"/>
  <cols>
    <col min="1" max="1" width="18.00390625" style="120" customWidth="1"/>
    <col min="2" max="2" width="7.625" style="120" customWidth="1"/>
    <col min="3" max="3" width="8.625" style="120" customWidth="1"/>
    <col min="4" max="4" width="6.625" style="120" customWidth="1"/>
    <col min="5" max="8" width="8.625" style="120" customWidth="1"/>
    <col min="9" max="9" width="7.625" style="120" customWidth="1"/>
    <col min="10" max="10" width="8.625" style="120" customWidth="1"/>
    <col min="11" max="11" width="6.625" style="120" customWidth="1"/>
    <col min="12" max="15" width="8.625" style="120" customWidth="1"/>
    <col min="16" max="16384" width="9.00390625" style="120" customWidth="1"/>
  </cols>
  <sheetData>
    <row r="1" spans="1:15" ht="14.25" thickBot="1">
      <c r="A1" s="6" t="s">
        <v>82</v>
      </c>
      <c r="B1" s="6"/>
      <c r="C1" s="6"/>
      <c r="D1" s="6"/>
      <c r="E1" s="6"/>
      <c r="F1" s="6"/>
      <c r="G1" s="6"/>
      <c r="H1" s="6"/>
      <c r="I1" s="6"/>
      <c r="J1" s="117"/>
      <c r="K1" s="118"/>
      <c r="L1" s="118"/>
      <c r="M1" s="118"/>
      <c r="N1" s="118"/>
      <c r="O1" s="119" t="s">
        <v>148</v>
      </c>
    </row>
    <row r="2" spans="1:15" ht="14.25" thickBot="1">
      <c r="A2" s="121" t="s">
        <v>84</v>
      </c>
      <c r="B2" s="259" t="s">
        <v>85</v>
      </c>
      <c r="C2" s="122"/>
      <c r="D2" s="122"/>
      <c r="E2" s="122"/>
      <c r="F2" s="122"/>
      <c r="G2" s="123"/>
      <c r="H2" s="124"/>
      <c r="I2" s="122" t="s">
        <v>4</v>
      </c>
      <c r="J2" s="122"/>
      <c r="K2" s="122"/>
      <c r="L2" s="122"/>
      <c r="M2" s="122"/>
      <c r="N2" s="123"/>
      <c r="O2" s="124"/>
    </row>
    <row r="3" spans="1:15" ht="13.5">
      <c r="A3" s="125"/>
      <c r="B3" s="260"/>
      <c r="C3" s="126"/>
      <c r="D3" s="126"/>
      <c r="E3" s="126"/>
      <c r="F3" s="126"/>
      <c r="G3" s="127" t="s">
        <v>5</v>
      </c>
      <c r="H3" s="128"/>
      <c r="I3" s="126"/>
      <c r="J3" s="126"/>
      <c r="K3" s="126"/>
      <c r="L3" s="126"/>
      <c r="M3" s="126"/>
      <c r="N3" s="129" t="s">
        <v>5</v>
      </c>
      <c r="O3" s="130"/>
    </row>
    <row r="4" spans="1:15" ht="52.5" customHeight="1" thickBot="1">
      <c r="A4" s="131"/>
      <c r="B4" s="262" t="s">
        <v>6</v>
      </c>
      <c r="C4" s="132" t="s">
        <v>7</v>
      </c>
      <c r="D4" s="132" t="s">
        <v>8</v>
      </c>
      <c r="E4" s="132" t="s">
        <v>9</v>
      </c>
      <c r="F4" s="133" t="s">
        <v>10</v>
      </c>
      <c r="G4" s="134" t="s">
        <v>86</v>
      </c>
      <c r="H4" s="135" t="s">
        <v>12</v>
      </c>
      <c r="I4" s="132" t="s">
        <v>6</v>
      </c>
      <c r="J4" s="132" t="s">
        <v>7</v>
      </c>
      <c r="K4" s="132" t="s">
        <v>8</v>
      </c>
      <c r="L4" s="132" t="s">
        <v>13</v>
      </c>
      <c r="M4" s="133" t="s">
        <v>10</v>
      </c>
      <c r="N4" s="134" t="s">
        <v>14</v>
      </c>
      <c r="O4" s="136" t="s">
        <v>12</v>
      </c>
    </row>
    <row r="5" spans="1:15" ht="13.5">
      <c r="A5" s="137" t="s">
        <v>87</v>
      </c>
      <c r="B5" s="138">
        <v>38.8</v>
      </c>
      <c r="C5" s="139">
        <v>270175</v>
      </c>
      <c r="D5" s="139">
        <v>123</v>
      </c>
      <c r="E5" s="139">
        <v>650354</v>
      </c>
      <c r="F5" s="140">
        <v>2.41</v>
      </c>
      <c r="G5" s="141">
        <v>660600</v>
      </c>
      <c r="H5" s="142">
        <f aca="true" t="shared" si="0" ref="H5:H11">ROUND((E5-G5)/G5*100,2)</f>
        <v>-1.55</v>
      </c>
      <c r="I5" s="143" t="s">
        <v>21</v>
      </c>
      <c r="J5" s="144" t="s">
        <v>21</v>
      </c>
      <c r="K5" s="145">
        <v>120</v>
      </c>
      <c r="L5" s="139">
        <v>547316</v>
      </c>
      <c r="M5" s="146">
        <v>2.03</v>
      </c>
      <c r="N5" s="141">
        <v>557630</v>
      </c>
      <c r="O5" s="147">
        <f aca="true" t="shared" si="1" ref="O5:O11">ROUND((L5-N5)/N5*100,2)</f>
        <v>-1.85</v>
      </c>
    </row>
    <row r="6" spans="1:15" ht="13.5">
      <c r="A6" s="137" t="s">
        <v>88</v>
      </c>
      <c r="B6" s="148">
        <v>38.9</v>
      </c>
      <c r="C6" s="149">
        <v>274224</v>
      </c>
      <c r="D6" s="150">
        <v>102</v>
      </c>
      <c r="E6" s="149">
        <v>645581</v>
      </c>
      <c r="F6" s="151">
        <v>2.35</v>
      </c>
      <c r="G6" s="152">
        <v>650354</v>
      </c>
      <c r="H6" s="153">
        <f t="shared" si="0"/>
        <v>-0.73</v>
      </c>
      <c r="I6" s="154" t="s">
        <v>21</v>
      </c>
      <c r="J6" s="155" t="s">
        <v>21</v>
      </c>
      <c r="K6" s="156">
        <v>93</v>
      </c>
      <c r="L6" s="149">
        <v>547230</v>
      </c>
      <c r="M6" s="157">
        <v>2</v>
      </c>
      <c r="N6" s="152">
        <v>547316</v>
      </c>
      <c r="O6" s="147">
        <f t="shared" si="1"/>
        <v>-0.02</v>
      </c>
    </row>
    <row r="7" spans="1:15" ht="13.5">
      <c r="A7" s="137" t="s">
        <v>89</v>
      </c>
      <c r="B7" s="138">
        <v>38.7</v>
      </c>
      <c r="C7" s="139">
        <v>267021</v>
      </c>
      <c r="D7" s="139">
        <v>137</v>
      </c>
      <c r="E7" s="139">
        <v>633661</v>
      </c>
      <c r="F7" s="151">
        <v>2.37</v>
      </c>
      <c r="G7" s="152">
        <v>645581</v>
      </c>
      <c r="H7" s="142">
        <f t="shared" si="0"/>
        <v>-1.85</v>
      </c>
      <c r="I7" s="154" t="s">
        <v>21</v>
      </c>
      <c r="J7" s="155" t="s">
        <v>21</v>
      </c>
      <c r="K7" s="156">
        <v>137</v>
      </c>
      <c r="L7" s="149">
        <v>534345</v>
      </c>
      <c r="M7" s="157">
        <v>2</v>
      </c>
      <c r="N7" s="152">
        <v>547230</v>
      </c>
      <c r="O7" s="147">
        <f t="shared" si="1"/>
        <v>-2.35</v>
      </c>
    </row>
    <row r="8" spans="1:15" ht="13.5">
      <c r="A8" s="137" t="s">
        <v>135</v>
      </c>
      <c r="B8" s="138">
        <v>38.6</v>
      </c>
      <c r="C8" s="139">
        <v>267964</v>
      </c>
      <c r="D8" s="139">
        <v>125</v>
      </c>
      <c r="E8" s="139">
        <v>645605</v>
      </c>
      <c r="F8" s="140">
        <v>2.41</v>
      </c>
      <c r="G8" s="141">
        <v>633661</v>
      </c>
      <c r="H8" s="142">
        <f t="shared" si="0"/>
        <v>1.88</v>
      </c>
      <c r="I8" s="143" t="s">
        <v>21</v>
      </c>
      <c r="J8" s="144" t="s">
        <v>21</v>
      </c>
      <c r="K8" s="145">
        <v>125</v>
      </c>
      <c r="L8" s="139">
        <v>565490</v>
      </c>
      <c r="M8" s="146">
        <v>2.11</v>
      </c>
      <c r="N8" s="141">
        <v>534345</v>
      </c>
      <c r="O8" s="147">
        <f t="shared" si="1"/>
        <v>5.83</v>
      </c>
    </row>
    <row r="9" spans="1:15" ht="13.5">
      <c r="A9" s="137" t="s">
        <v>136</v>
      </c>
      <c r="B9" s="158">
        <v>38.3</v>
      </c>
      <c r="C9" s="139">
        <v>265315</v>
      </c>
      <c r="D9" s="139">
        <v>118</v>
      </c>
      <c r="E9" s="139">
        <v>651621</v>
      </c>
      <c r="F9" s="140">
        <v>2.46</v>
      </c>
      <c r="G9" s="141">
        <v>645605</v>
      </c>
      <c r="H9" s="142">
        <f t="shared" si="0"/>
        <v>0.93</v>
      </c>
      <c r="I9" s="159">
        <v>38.4</v>
      </c>
      <c r="J9" s="160">
        <v>266396</v>
      </c>
      <c r="K9" s="161">
        <v>115</v>
      </c>
      <c r="L9" s="139">
        <v>582155</v>
      </c>
      <c r="M9" s="146">
        <v>2.19</v>
      </c>
      <c r="N9" s="141">
        <v>565490</v>
      </c>
      <c r="O9" s="147">
        <f t="shared" si="1"/>
        <v>2.95</v>
      </c>
    </row>
    <row r="10" spans="1:15" ht="13.5">
      <c r="A10" s="137" t="s">
        <v>137</v>
      </c>
      <c r="B10" s="263">
        <v>38.6</v>
      </c>
      <c r="C10" s="264">
        <v>269830</v>
      </c>
      <c r="D10" s="264">
        <v>140</v>
      </c>
      <c r="E10" s="264">
        <v>641574</v>
      </c>
      <c r="F10" s="265">
        <v>2.38</v>
      </c>
      <c r="G10" s="266">
        <v>651621</v>
      </c>
      <c r="H10" s="267">
        <f t="shared" si="0"/>
        <v>-1.54</v>
      </c>
      <c r="I10" s="268">
        <v>38.5</v>
      </c>
      <c r="J10" s="269">
        <v>269981</v>
      </c>
      <c r="K10" s="270">
        <v>138</v>
      </c>
      <c r="L10" s="264">
        <v>577725</v>
      </c>
      <c r="M10" s="271">
        <v>2.14</v>
      </c>
      <c r="N10" s="266">
        <v>582155</v>
      </c>
      <c r="O10" s="272">
        <f t="shared" si="1"/>
        <v>-0.76</v>
      </c>
    </row>
    <row r="11" spans="1:15" ht="13.5">
      <c r="A11" s="137" t="s">
        <v>138</v>
      </c>
      <c r="B11" s="172">
        <v>38.3</v>
      </c>
      <c r="C11" s="139">
        <v>267305</v>
      </c>
      <c r="D11" s="139">
        <v>137</v>
      </c>
      <c r="E11" s="139">
        <v>631081</v>
      </c>
      <c r="F11" s="140">
        <v>2.36</v>
      </c>
      <c r="G11" s="141">
        <v>641574</v>
      </c>
      <c r="H11" s="173">
        <f t="shared" si="0"/>
        <v>-1.64</v>
      </c>
      <c r="I11" s="159">
        <v>38.2</v>
      </c>
      <c r="J11" s="160">
        <v>267212</v>
      </c>
      <c r="K11" s="145">
        <v>136</v>
      </c>
      <c r="L11" s="139">
        <v>557665</v>
      </c>
      <c r="M11" s="146">
        <v>2.09</v>
      </c>
      <c r="N11" s="141">
        <v>577725</v>
      </c>
      <c r="O11" s="147">
        <f t="shared" si="1"/>
        <v>-3.47</v>
      </c>
    </row>
    <row r="12" spans="1:15" ht="13.5">
      <c r="A12" s="174" t="s">
        <v>139</v>
      </c>
      <c r="B12" s="175">
        <v>37.5</v>
      </c>
      <c r="C12" s="176">
        <v>264661</v>
      </c>
      <c r="D12" s="176">
        <v>124</v>
      </c>
      <c r="E12" s="176">
        <v>579436</v>
      </c>
      <c r="F12" s="177">
        <v>2.19</v>
      </c>
      <c r="G12" s="141">
        <v>631081</v>
      </c>
      <c r="H12" s="173">
        <f>ROUND((E12-G12)/G12*100,2)</f>
        <v>-8.18</v>
      </c>
      <c r="I12" s="178">
        <v>37.5</v>
      </c>
      <c r="J12" s="176">
        <v>264661</v>
      </c>
      <c r="K12" s="176">
        <v>124</v>
      </c>
      <c r="L12" s="176">
        <v>492161</v>
      </c>
      <c r="M12" s="177">
        <v>1.86</v>
      </c>
      <c r="N12" s="141">
        <v>557665</v>
      </c>
      <c r="O12" s="147">
        <f>ROUND((L12-N12)/N12*100,2)</f>
        <v>-11.75</v>
      </c>
    </row>
    <row r="13" spans="1:15" ht="14.25" thickBot="1">
      <c r="A13" s="283" t="s">
        <v>140</v>
      </c>
      <c r="B13" s="274">
        <v>37.8</v>
      </c>
      <c r="C13" s="275">
        <v>267833</v>
      </c>
      <c r="D13" s="276">
        <v>127</v>
      </c>
      <c r="E13" s="275">
        <v>612665</v>
      </c>
      <c r="F13" s="277">
        <v>2.29</v>
      </c>
      <c r="G13" s="278">
        <v>579436</v>
      </c>
      <c r="H13" s="279">
        <f>ROUND((E13-G13)/G13*100,2)</f>
        <v>5.73</v>
      </c>
      <c r="I13" s="274">
        <v>37.8</v>
      </c>
      <c r="J13" s="275">
        <v>267833</v>
      </c>
      <c r="K13" s="276">
        <v>127</v>
      </c>
      <c r="L13" s="275">
        <v>534664</v>
      </c>
      <c r="M13" s="277">
        <v>2</v>
      </c>
      <c r="N13" s="280">
        <v>492161</v>
      </c>
      <c r="O13" s="272">
        <f>ROUND((L13-N13)/N13*100,2)</f>
        <v>8.64</v>
      </c>
    </row>
    <row r="14" spans="1:15" ht="13.5">
      <c r="A14" s="188" t="s">
        <v>90</v>
      </c>
      <c r="B14" s="189">
        <v>38.5</v>
      </c>
      <c r="C14" s="190">
        <v>271790</v>
      </c>
      <c r="D14" s="191">
        <v>144</v>
      </c>
      <c r="E14" s="190">
        <v>596172</v>
      </c>
      <c r="F14" s="192">
        <v>2.19</v>
      </c>
      <c r="G14" s="281">
        <v>612665</v>
      </c>
      <c r="H14" s="284">
        <f>IF(R14=TRUE,"-",ROUND((E14-G14)/G14*100,2))</f>
        <v>-2.69</v>
      </c>
      <c r="I14" s="189">
        <v>38.4</v>
      </c>
      <c r="J14" s="190">
        <v>271912</v>
      </c>
      <c r="K14" s="191">
        <v>141</v>
      </c>
      <c r="L14" s="190">
        <v>527215</v>
      </c>
      <c r="M14" s="192">
        <v>1.94</v>
      </c>
      <c r="N14" s="281">
        <v>534664</v>
      </c>
      <c r="O14" s="193">
        <f>IF(T14=TRUE,"-",ROUND((L14-N14)/N14*100,2))</f>
        <v>-1.39</v>
      </c>
    </row>
    <row r="15" spans="1:15" ht="14.25" thickBot="1">
      <c r="A15" s="195" t="s">
        <v>91</v>
      </c>
      <c r="B15" s="196">
        <v>37.8</v>
      </c>
      <c r="C15" s="197">
        <v>267833</v>
      </c>
      <c r="D15" s="198">
        <v>127</v>
      </c>
      <c r="E15" s="197">
        <v>612665</v>
      </c>
      <c r="F15" s="199">
        <v>2.29</v>
      </c>
      <c r="G15" s="200">
        <v>579436</v>
      </c>
      <c r="H15" s="201">
        <f>ROUND((E15-G15)/G15*100,2)</f>
        <v>5.73</v>
      </c>
      <c r="I15" s="196">
        <v>37.8</v>
      </c>
      <c r="J15" s="197">
        <v>267833</v>
      </c>
      <c r="K15" s="198">
        <v>127</v>
      </c>
      <c r="L15" s="197">
        <v>534664</v>
      </c>
      <c r="M15" s="199">
        <v>2</v>
      </c>
      <c r="N15" s="202">
        <v>492161</v>
      </c>
      <c r="O15" s="203">
        <f>ROUND((L15-N15)/N15*100,2)</f>
        <v>8.64</v>
      </c>
    </row>
    <row r="16" spans="1:15" ht="14.25" thickBot="1">
      <c r="A16" s="204" t="s">
        <v>92</v>
      </c>
      <c r="B16" s="282">
        <f aca="true" t="shared" si="2" ref="B16:O16">B14-B15</f>
        <v>0.7000000000000028</v>
      </c>
      <c r="C16" s="206">
        <f t="shared" si="2"/>
        <v>3957</v>
      </c>
      <c r="D16" s="207">
        <f t="shared" si="2"/>
        <v>17</v>
      </c>
      <c r="E16" s="206">
        <f t="shared" si="2"/>
        <v>-16493</v>
      </c>
      <c r="F16" s="208">
        <f t="shared" si="2"/>
        <v>-0.10000000000000009</v>
      </c>
      <c r="G16" s="209">
        <f t="shared" si="2"/>
        <v>33229</v>
      </c>
      <c r="H16" s="203">
        <f t="shared" si="2"/>
        <v>-8.42</v>
      </c>
      <c r="I16" s="210">
        <f t="shared" si="2"/>
        <v>0.6000000000000014</v>
      </c>
      <c r="J16" s="211">
        <f t="shared" si="2"/>
        <v>4079</v>
      </c>
      <c r="K16" s="207">
        <f t="shared" si="2"/>
        <v>14</v>
      </c>
      <c r="L16" s="206">
        <f t="shared" si="2"/>
        <v>-7449</v>
      </c>
      <c r="M16" s="208">
        <f t="shared" si="2"/>
        <v>-0.06000000000000005</v>
      </c>
      <c r="N16" s="209">
        <f t="shared" si="2"/>
        <v>42503</v>
      </c>
      <c r="O16" s="203">
        <f t="shared" si="2"/>
        <v>-10.030000000000001</v>
      </c>
    </row>
    <row r="17" spans="1:15" ht="13.5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</row>
    <row r="18" spans="1:15" ht="13.5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</row>
    <row r="19" spans="1:15" ht="13.5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</row>
    <row r="20" spans="1:15" ht="13.5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</row>
    <row r="21" spans="1:15" ht="13.5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</row>
    <row r="22" spans="1:15" ht="13.5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</row>
    <row r="23" spans="1:15" ht="13.5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</row>
    <row r="24" spans="1:15" ht="14.25" thickBot="1">
      <c r="A24" s="212"/>
      <c r="B24" s="212"/>
      <c r="C24" s="212"/>
      <c r="D24" s="212"/>
      <c r="E24" s="212"/>
      <c r="F24" s="212"/>
      <c r="G24" s="212"/>
      <c r="H24" s="212"/>
      <c r="I24" s="212"/>
      <c r="J24" s="118"/>
      <c r="K24" s="118"/>
      <c r="L24" s="118"/>
      <c r="M24" s="118"/>
      <c r="N24" s="118"/>
      <c r="O24" s="118"/>
    </row>
    <row r="25" spans="1:15" ht="13.5">
      <c r="A25" s="213"/>
      <c r="B25" s="214"/>
      <c r="C25" s="214"/>
      <c r="D25" s="214"/>
      <c r="E25" s="214"/>
      <c r="F25" s="214"/>
      <c r="G25" s="214"/>
      <c r="H25" s="214"/>
      <c r="I25" s="214"/>
      <c r="J25" s="215"/>
      <c r="K25" s="216"/>
      <c r="L25" s="216"/>
      <c r="M25" s="216"/>
      <c r="N25" s="216"/>
      <c r="O25" s="217"/>
    </row>
    <row r="26" spans="1:15" ht="13.5" customHeight="1">
      <c r="A26" s="218" t="s">
        <v>93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20"/>
    </row>
    <row r="27" spans="1:15" ht="13.5">
      <c r="A27" s="218"/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20"/>
    </row>
    <row r="28" spans="1:15" ht="29.25" customHeight="1">
      <c r="A28" s="221" t="s">
        <v>94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3"/>
    </row>
    <row r="29" spans="1:15" ht="19.5" customHeight="1">
      <c r="A29" s="221" t="s">
        <v>95</v>
      </c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3"/>
    </row>
    <row r="30" spans="1:15" ht="25.5" customHeight="1">
      <c r="A30" s="224" t="s">
        <v>96</v>
      </c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6"/>
    </row>
    <row r="31" spans="1:15" ht="39" customHeight="1">
      <c r="A31" s="227"/>
      <c r="B31" s="228" t="s">
        <v>97</v>
      </c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9"/>
      <c r="O31" s="230"/>
    </row>
    <row r="32" spans="1:15" ht="24.75" customHeight="1">
      <c r="A32" s="227"/>
      <c r="D32" s="231" t="s">
        <v>98</v>
      </c>
      <c r="E32" s="232"/>
      <c r="F32" s="232"/>
      <c r="G32" s="232"/>
      <c r="H32" s="232"/>
      <c r="I32" s="232"/>
      <c r="J32" s="232"/>
      <c r="K32" s="232"/>
      <c r="L32" s="232"/>
      <c r="M32" s="229"/>
      <c r="N32" s="229"/>
      <c r="O32" s="230"/>
    </row>
    <row r="33" spans="1:15" ht="24" customHeight="1">
      <c r="A33" s="227"/>
      <c r="D33" s="231" t="s">
        <v>99</v>
      </c>
      <c r="E33" s="232"/>
      <c r="F33" s="232"/>
      <c r="G33" s="232"/>
      <c r="H33" s="232"/>
      <c r="I33" s="232"/>
      <c r="J33" s="232"/>
      <c r="K33" s="232"/>
      <c r="L33" s="232"/>
      <c r="M33" s="229"/>
      <c r="N33" s="229"/>
      <c r="O33" s="230"/>
    </row>
    <row r="34" spans="1:15" ht="24" customHeight="1">
      <c r="A34" s="227"/>
      <c r="D34" s="231" t="s">
        <v>100</v>
      </c>
      <c r="E34" s="232"/>
      <c r="F34" s="232"/>
      <c r="G34" s="232"/>
      <c r="H34" s="232"/>
      <c r="I34" s="232"/>
      <c r="J34" s="232"/>
      <c r="K34" s="232"/>
      <c r="L34" s="232"/>
      <c r="M34" s="229"/>
      <c r="N34" s="229"/>
      <c r="O34" s="230"/>
    </row>
    <row r="35" spans="1:15" ht="19.5" customHeight="1">
      <c r="A35" s="233"/>
      <c r="D35" s="234" t="s">
        <v>101</v>
      </c>
      <c r="E35" s="235"/>
      <c r="F35" s="235"/>
      <c r="G35" s="235"/>
      <c r="H35" s="235"/>
      <c r="I35" s="235"/>
      <c r="J35" s="235"/>
      <c r="K35" s="236"/>
      <c r="L35" s="236"/>
      <c r="M35" s="236"/>
      <c r="N35" s="236"/>
      <c r="O35" s="237"/>
    </row>
    <row r="36" spans="1:15" ht="27.75" customHeight="1">
      <c r="A36" s="233"/>
      <c r="B36" s="235"/>
      <c r="C36" s="235"/>
      <c r="D36" s="235"/>
      <c r="E36" s="235"/>
      <c r="F36" s="235"/>
      <c r="G36" s="235"/>
      <c r="H36" s="235"/>
      <c r="I36" s="235"/>
      <c r="J36" s="235"/>
      <c r="K36" s="236"/>
      <c r="L36" s="236"/>
      <c r="M36" s="236"/>
      <c r="N36" s="236"/>
      <c r="O36" s="237"/>
    </row>
    <row r="37" spans="1:15" ht="23.25" customHeight="1">
      <c r="A37" s="224" t="s">
        <v>102</v>
      </c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6"/>
    </row>
    <row r="38" spans="1:15" ht="23.25" customHeight="1">
      <c r="A38" s="238"/>
      <c r="B38" s="239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40"/>
      <c r="N38" s="240"/>
      <c r="O38" s="241"/>
    </row>
    <row r="39" spans="1:15" ht="13.5">
      <c r="A39" s="242" t="s">
        <v>103</v>
      </c>
      <c r="B39" s="243"/>
      <c r="C39" s="243"/>
      <c r="D39" s="243"/>
      <c r="E39" s="243"/>
      <c r="F39" s="243" t="s">
        <v>104</v>
      </c>
      <c r="G39" s="244"/>
      <c r="H39" s="244"/>
      <c r="I39" s="236"/>
      <c r="J39" s="236"/>
      <c r="K39" s="236"/>
      <c r="L39" s="245"/>
      <c r="M39" s="245" t="s">
        <v>105</v>
      </c>
      <c r="N39" s="236"/>
      <c r="O39" s="237"/>
    </row>
    <row r="40" spans="1:15" ht="13.5">
      <c r="A40" s="242" t="s">
        <v>106</v>
      </c>
      <c r="B40" s="243"/>
      <c r="C40" s="243"/>
      <c r="D40" s="243"/>
      <c r="E40" s="243"/>
      <c r="F40" s="243" t="s">
        <v>107</v>
      </c>
      <c r="G40" s="244"/>
      <c r="H40" s="244"/>
      <c r="I40" s="236"/>
      <c r="J40" s="236"/>
      <c r="K40" s="236"/>
      <c r="L40" s="245"/>
      <c r="M40" s="245" t="s">
        <v>108</v>
      </c>
      <c r="N40" s="236"/>
      <c r="O40" s="237"/>
    </row>
    <row r="41" spans="1:15" ht="13.5">
      <c r="A41" s="242" t="s">
        <v>109</v>
      </c>
      <c r="B41" s="243"/>
      <c r="C41" s="243"/>
      <c r="D41" s="243"/>
      <c r="E41" s="243"/>
      <c r="F41" s="243" t="s">
        <v>110</v>
      </c>
      <c r="G41" s="244"/>
      <c r="H41" s="244"/>
      <c r="I41" s="236"/>
      <c r="J41" s="236"/>
      <c r="K41" s="236"/>
      <c r="L41" s="245"/>
      <c r="M41" s="236" t="s">
        <v>111</v>
      </c>
      <c r="N41" s="236"/>
      <c r="O41" s="237"/>
    </row>
    <row r="42" spans="1:15" ht="13.5">
      <c r="A42" s="242" t="s">
        <v>112</v>
      </c>
      <c r="B42" s="243"/>
      <c r="C42" s="243"/>
      <c r="D42" s="243"/>
      <c r="E42" s="243"/>
      <c r="F42" s="243" t="s">
        <v>113</v>
      </c>
      <c r="G42" s="244"/>
      <c r="H42" s="244"/>
      <c r="I42" s="236"/>
      <c r="J42" s="236"/>
      <c r="K42" s="236"/>
      <c r="L42" s="245"/>
      <c r="M42" s="245" t="s">
        <v>114</v>
      </c>
      <c r="N42" s="236"/>
      <c r="O42" s="237"/>
    </row>
    <row r="43" spans="1:15" ht="13.5">
      <c r="A43" s="242" t="s">
        <v>115</v>
      </c>
      <c r="B43" s="243"/>
      <c r="C43" s="243"/>
      <c r="D43" s="243"/>
      <c r="E43" s="243"/>
      <c r="F43" s="243" t="s">
        <v>116</v>
      </c>
      <c r="G43" s="244"/>
      <c r="H43" s="244"/>
      <c r="I43" s="236"/>
      <c r="J43" s="236"/>
      <c r="K43" s="236"/>
      <c r="L43" s="245"/>
      <c r="M43" s="245" t="s">
        <v>117</v>
      </c>
      <c r="N43" s="236"/>
      <c r="O43" s="237"/>
    </row>
    <row r="44" spans="1:15" ht="13.5">
      <c r="A44" s="246"/>
      <c r="B44" s="247"/>
      <c r="C44" s="247"/>
      <c r="D44" s="236"/>
      <c r="E44" s="118"/>
      <c r="F44" s="244"/>
      <c r="G44" s="244"/>
      <c r="H44" s="236"/>
      <c r="I44" s="236"/>
      <c r="J44" s="236"/>
      <c r="K44" s="236"/>
      <c r="L44" s="236"/>
      <c r="M44" s="236"/>
      <c r="N44" s="236"/>
      <c r="O44" s="237"/>
    </row>
    <row r="45" spans="1:15" ht="13.5">
      <c r="A45" s="246"/>
      <c r="B45" s="247"/>
      <c r="C45" s="247"/>
      <c r="D45" s="236"/>
      <c r="E45" s="118"/>
      <c r="F45" s="244"/>
      <c r="G45" s="244"/>
      <c r="H45" s="236"/>
      <c r="I45" s="236"/>
      <c r="J45" s="236"/>
      <c r="K45" s="236"/>
      <c r="L45" s="236"/>
      <c r="M45" s="236"/>
      <c r="N45" s="236"/>
      <c r="O45" s="237"/>
    </row>
    <row r="46" spans="1:15" ht="27" customHeight="1">
      <c r="A46" s="248" t="s">
        <v>118</v>
      </c>
      <c r="B46" s="249"/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50"/>
    </row>
    <row r="47" spans="1:15" ht="13.5">
      <c r="A47" s="251"/>
      <c r="B47" s="247"/>
      <c r="C47" s="247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7"/>
    </row>
    <row r="48" spans="1:15" ht="21.75" customHeight="1">
      <c r="A48" s="251"/>
      <c r="B48" s="252" t="s">
        <v>119</v>
      </c>
      <c r="C48" s="252"/>
      <c r="D48" s="253"/>
      <c r="E48" s="253"/>
      <c r="F48" s="253"/>
      <c r="G48" s="253"/>
      <c r="H48" s="253"/>
      <c r="I48" s="253"/>
      <c r="J48" s="253"/>
      <c r="K48" s="253"/>
      <c r="L48" s="254"/>
      <c r="M48" s="236"/>
      <c r="N48" s="236"/>
      <c r="O48" s="237"/>
    </row>
    <row r="49" spans="1:15" ht="9" customHeight="1">
      <c r="A49" s="251"/>
      <c r="B49" s="252"/>
      <c r="C49" s="252"/>
      <c r="D49" s="253"/>
      <c r="E49" s="253"/>
      <c r="F49" s="253"/>
      <c r="G49" s="253"/>
      <c r="H49" s="253"/>
      <c r="I49" s="253"/>
      <c r="J49" s="253"/>
      <c r="K49" s="253"/>
      <c r="L49" s="254"/>
      <c r="M49" s="236"/>
      <c r="N49" s="236"/>
      <c r="O49" s="237"/>
    </row>
    <row r="50" spans="1:15" ht="13.5">
      <c r="A50" s="251"/>
      <c r="B50" s="247" t="s">
        <v>120</v>
      </c>
      <c r="C50" s="247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7"/>
    </row>
    <row r="51" spans="1:15" ht="21.75" customHeight="1">
      <c r="A51" s="251"/>
      <c r="B51" s="247"/>
      <c r="C51" s="247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7"/>
    </row>
    <row r="52" spans="1:15" ht="13.5">
      <c r="A52" s="251"/>
      <c r="B52" s="247" t="s">
        <v>121</v>
      </c>
      <c r="C52" s="247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7"/>
    </row>
    <row r="53" spans="1:15" ht="13.5">
      <c r="A53" s="251"/>
      <c r="B53" s="247" t="s">
        <v>122</v>
      </c>
      <c r="C53" s="247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7"/>
    </row>
    <row r="54" spans="1:15" ht="13.5">
      <c r="A54" s="251"/>
      <c r="B54" s="247" t="s">
        <v>123</v>
      </c>
      <c r="C54" s="247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7"/>
    </row>
    <row r="55" spans="1:15" ht="13.5">
      <c r="A55" s="251"/>
      <c r="B55" s="247" t="s">
        <v>124</v>
      </c>
      <c r="C55" s="247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7"/>
    </row>
    <row r="56" spans="1:15" ht="28.5" customHeight="1" thickBot="1">
      <c r="A56" s="255"/>
      <c r="B56" s="256"/>
      <c r="C56" s="256"/>
      <c r="D56" s="256"/>
      <c r="E56" s="256"/>
      <c r="F56" s="256"/>
      <c r="G56" s="256"/>
      <c r="H56" s="256"/>
      <c r="I56" s="256"/>
      <c r="J56" s="256"/>
      <c r="K56" s="257"/>
      <c r="L56" s="257"/>
      <c r="M56" s="257"/>
      <c r="N56" s="257"/>
      <c r="O56" s="258"/>
    </row>
  </sheetData>
  <sheetProtection/>
  <mergeCells count="12">
    <mergeCell ref="A2:A4"/>
    <mergeCell ref="B2:H2"/>
    <mergeCell ref="I2:O2"/>
    <mergeCell ref="G3:H3"/>
    <mergeCell ref="N3:O3"/>
    <mergeCell ref="B31:M31"/>
    <mergeCell ref="A37:O37"/>
    <mergeCell ref="A46:O46"/>
    <mergeCell ref="A26:O27"/>
    <mergeCell ref="A28:O28"/>
    <mergeCell ref="A29:O29"/>
    <mergeCell ref="A30:O30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zoomScale="95" zoomScaleNormal="95" workbookViewId="0" topLeftCell="A49">
      <selection activeCell="X20" sqref="X20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115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116" customWidth="1"/>
    <col min="12" max="12" width="5.625" style="3" customWidth="1"/>
    <col min="13" max="13" width="7.625" style="3" customWidth="1"/>
    <col min="14" max="14" width="4.625" style="3" customWidth="1"/>
    <col min="15" max="15" width="8.125" style="116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ht="18.75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12.75" thickBot="1">
      <c r="B4" s="5" t="s">
        <v>125</v>
      </c>
      <c r="C4" s="5"/>
      <c r="D4" s="5"/>
      <c r="E4" s="6"/>
      <c r="F4" s="6"/>
      <c r="G4" s="6"/>
      <c r="H4" s="6"/>
      <c r="I4" s="6"/>
      <c r="J4" s="6"/>
      <c r="K4" s="7"/>
      <c r="L4" s="6"/>
      <c r="M4" s="6"/>
      <c r="N4" s="6"/>
      <c r="O4" s="8" t="s">
        <v>150</v>
      </c>
      <c r="P4" s="8"/>
      <c r="Q4" s="8"/>
      <c r="R4" s="8"/>
    </row>
    <row r="5" spans="2:18" s="9" customFormat="1" ht="12.75" thickBot="1">
      <c r="B5" s="10"/>
      <c r="C5" s="11"/>
      <c r="D5" s="12"/>
      <c r="E5" s="13" t="s">
        <v>3</v>
      </c>
      <c r="F5" s="14"/>
      <c r="G5" s="13"/>
      <c r="H5" s="15"/>
      <c r="I5" s="16"/>
      <c r="J5" s="16"/>
      <c r="K5" s="17"/>
      <c r="L5" s="15" t="s">
        <v>4</v>
      </c>
      <c r="M5" s="16"/>
      <c r="N5" s="16"/>
      <c r="O5" s="16"/>
      <c r="P5" s="16"/>
      <c r="Q5" s="16"/>
      <c r="R5" s="18"/>
    </row>
    <row r="6" spans="2:18" s="9" customFormat="1" ht="12">
      <c r="B6" s="19"/>
      <c r="C6" s="20"/>
      <c r="D6" s="21"/>
      <c r="E6" s="22"/>
      <c r="F6" s="23"/>
      <c r="G6" s="23"/>
      <c r="H6" s="23"/>
      <c r="I6" s="23"/>
      <c r="J6" s="24" t="s">
        <v>5</v>
      </c>
      <c r="K6" s="25"/>
      <c r="L6" s="23"/>
      <c r="M6" s="23"/>
      <c r="N6" s="23"/>
      <c r="O6" s="23"/>
      <c r="P6" s="23"/>
      <c r="Q6" s="24" t="s">
        <v>5</v>
      </c>
      <c r="R6" s="25"/>
    </row>
    <row r="7" spans="2:18" s="9" customFormat="1" ht="42" customHeight="1" thickBot="1">
      <c r="B7" s="26"/>
      <c r="C7" s="27"/>
      <c r="D7" s="28"/>
      <c r="E7" s="29" t="s">
        <v>6</v>
      </c>
      <c r="F7" s="30" t="s">
        <v>7</v>
      </c>
      <c r="G7" s="30" t="s">
        <v>8</v>
      </c>
      <c r="H7" s="30" t="s">
        <v>9</v>
      </c>
      <c r="I7" s="34" t="s">
        <v>10</v>
      </c>
      <c r="J7" s="32" t="s">
        <v>11</v>
      </c>
      <c r="K7" s="33" t="s">
        <v>12</v>
      </c>
      <c r="L7" s="30" t="s">
        <v>6</v>
      </c>
      <c r="M7" s="30" t="s">
        <v>7</v>
      </c>
      <c r="N7" s="30" t="s">
        <v>8</v>
      </c>
      <c r="O7" s="30" t="s">
        <v>13</v>
      </c>
      <c r="P7" s="34" t="s">
        <v>10</v>
      </c>
      <c r="Q7" s="32" t="s">
        <v>14</v>
      </c>
      <c r="R7" s="35" t="s">
        <v>12</v>
      </c>
    </row>
    <row r="8" spans="2:23" s="36" customFormat="1" ht="12">
      <c r="B8" s="37"/>
      <c r="C8" s="38" t="s">
        <v>15</v>
      </c>
      <c r="D8" s="39"/>
      <c r="E8" s="40">
        <v>38</v>
      </c>
      <c r="F8" s="41">
        <v>259501</v>
      </c>
      <c r="G8" s="42">
        <v>128</v>
      </c>
      <c r="H8" s="41">
        <v>597423</v>
      </c>
      <c r="I8" s="43">
        <v>2.3</v>
      </c>
      <c r="J8" s="44">
        <v>572050</v>
      </c>
      <c r="K8" s="45">
        <f>IF(U8=TRUE,"-",ROUND((H8-J8)/J8*100,2))</f>
        <v>4.44</v>
      </c>
      <c r="L8" s="40">
        <v>38.1</v>
      </c>
      <c r="M8" s="41">
        <v>259620</v>
      </c>
      <c r="N8" s="42">
        <v>127</v>
      </c>
      <c r="O8" s="41">
        <v>518520</v>
      </c>
      <c r="P8" s="43">
        <v>2</v>
      </c>
      <c r="Q8" s="44">
        <v>487953</v>
      </c>
      <c r="R8" s="45">
        <f>IF(W8=TRUE,"-",ROUND((O8-Q8)/Q8*100,2))</f>
        <v>6.26</v>
      </c>
      <c r="T8" s="36">
        <f>ROUND((H8-J8)/J8*100,2)</f>
        <v>4.44</v>
      </c>
      <c r="U8" s="36" t="b">
        <f>ISERROR(T8)</f>
        <v>0</v>
      </c>
      <c r="V8" s="36">
        <f>ROUND((O8-Q8)/Q8*100,2)</f>
        <v>6.26</v>
      </c>
      <c r="W8" s="36" t="b">
        <f>ISERROR(V8)</f>
        <v>0</v>
      </c>
    </row>
    <row r="9" spans="2:23" s="36" customFormat="1" ht="12">
      <c r="B9" s="46"/>
      <c r="C9" s="47"/>
      <c r="D9" s="48" t="s">
        <v>126</v>
      </c>
      <c r="E9" s="49">
        <v>37.8</v>
      </c>
      <c r="F9" s="50">
        <v>227914</v>
      </c>
      <c r="G9" s="51" t="s">
        <v>152</v>
      </c>
      <c r="H9" s="50">
        <v>526667</v>
      </c>
      <c r="I9" s="52">
        <v>2.31</v>
      </c>
      <c r="J9" s="53">
        <v>568333</v>
      </c>
      <c r="K9" s="54">
        <f>IF(U9=TRUE,"-",ROUND((H9-J9)/J9*100,2))</f>
        <v>-7.33</v>
      </c>
      <c r="L9" s="49">
        <v>37.8</v>
      </c>
      <c r="M9" s="50">
        <v>227914</v>
      </c>
      <c r="N9" s="51" t="s">
        <v>152</v>
      </c>
      <c r="O9" s="50">
        <v>494333</v>
      </c>
      <c r="P9" s="52">
        <v>2.17</v>
      </c>
      <c r="Q9" s="53">
        <v>478333</v>
      </c>
      <c r="R9" s="55">
        <f aca="true" t="shared" si="0" ref="R9:R66">IF(W9=TRUE,"-",ROUND((O9-Q9)/Q9*100,2))</f>
        <v>3.34</v>
      </c>
      <c r="T9" s="36">
        <f aca="true" t="shared" si="1" ref="T9:T66">ROUND((H9-J9)/J9*100,2)</f>
        <v>-7.33</v>
      </c>
      <c r="U9" s="36" t="b">
        <f aca="true" t="shared" si="2" ref="U9:U66">ISERROR(T9)</f>
        <v>0</v>
      </c>
      <c r="V9" s="36">
        <f aca="true" t="shared" si="3" ref="V9:V66">ROUND((O9-Q9)/Q9*100,2)</f>
        <v>3.34</v>
      </c>
      <c r="W9" s="36" t="b">
        <f aca="true" t="shared" si="4" ref="W9:W66">ISERROR(V9)</f>
        <v>0</v>
      </c>
    </row>
    <row r="10" spans="2:23" s="36" customFormat="1" ht="12">
      <c r="B10" s="46"/>
      <c r="C10" s="47"/>
      <c r="D10" s="48" t="s">
        <v>16</v>
      </c>
      <c r="E10" s="49">
        <v>42.4</v>
      </c>
      <c r="F10" s="50">
        <v>258758</v>
      </c>
      <c r="G10" s="51">
        <v>5</v>
      </c>
      <c r="H10" s="50">
        <v>516014</v>
      </c>
      <c r="I10" s="52">
        <v>1.99</v>
      </c>
      <c r="J10" s="53">
        <v>560019</v>
      </c>
      <c r="K10" s="54">
        <f aca="true" t="shared" si="5" ref="K10:K66">IF(U10=TRUE,"-",ROUND((H10-J10)/J10*100,2))</f>
        <v>-7.86</v>
      </c>
      <c r="L10" s="49">
        <v>42.4</v>
      </c>
      <c r="M10" s="50">
        <v>258758</v>
      </c>
      <c r="N10" s="51">
        <v>5</v>
      </c>
      <c r="O10" s="50">
        <v>252748</v>
      </c>
      <c r="P10" s="52">
        <v>0.98</v>
      </c>
      <c r="Q10" s="53">
        <v>257035</v>
      </c>
      <c r="R10" s="55">
        <f t="shared" si="0"/>
        <v>-1.67</v>
      </c>
      <c r="T10" s="36">
        <f t="shared" si="1"/>
        <v>-7.86</v>
      </c>
      <c r="U10" s="36" t="b">
        <f t="shared" si="2"/>
        <v>0</v>
      </c>
      <c r="V10" s="36">
        <f t="shared" si="3"/>
        <v>-1.67</v>
      </c>
      <c r="W10" s="36" t="b">
        <f t="shared" si="4"/>
        <v>0</v>
      </c>
    </row>
    <row r="11" spans="2:23" s="36" customFormat="1" ht="12">
      <c r="B11" s="46"/>
      <c r="C11" s="47"/>
      <c r="D11" s="48" t="s">
        <v>127</v>
      </c>
      <c r="E11" s="49">
        <v>38.6</v>
      </c>
      <c r="F11" s="50">
        <v>211654</v>
      </c>
      <c r="G11" s="51" t="s">
        <v>128</v>
      </c>
      <c r="H11" s="50">
        <v>200000</v>
      </c>
      <c r="I11" s="52">
        <v>0.94</v>
      </c>
      <c r="J11" s="53">
        <v>477927</v>
      </c>
      <c r="K11" s="54">
        <f t="shared" si="5"/>
        <v>-58.15</v>
      </c>
      <c r="L11" s="49">
        <v>38.6</v>
      </c>
      <c r="M11" s="50">
        <v>211654</v>
      </c>
      <c r="N11" s="51" t="s">
        <v>128</v>
      </c>
      <c r="O11" s="50">
        <v>140000</v>
      </c>
      <c r="P11" s="52">
        <v>0.66</v>
      </c>
      <c r="Q11" s="53">
        <v>346949</v>
      </c>
      <c r="R11" s="55">
        <f t="shared" si="0"/>
        <v>-59.65</v>
      </c>
      <c r="T11" s="36">
        <f t="shared" si="1"/>
        <v>-58.15</v>
      </c>
      <c r="U11" s="36" t="b">
        <f t="shared" si="2"/>
        <v>0</v>
      </c>
      <c r="V11" s="36">
        <f t="shared" si="3"/>
        <v>-59.65</v>
      </c>
      <c r="W11" s="36" t="b">
        <f t="shared" si="4"/>
        <v>0</v>
      </c>
    </row>
    <row r="12" spans="2:23" s="36" customFormat="1" ht="12">
      <c r="B12" s="46"/>
      <c r="C12" s="47"/>
      <c r="D12" s="48" t="s">
        <v>18</v>
      </c>
      <c r="E12" s="49">
        <v>36.5</v>
      </c>
      <c r="F12" s="50">
        <v>266026</v>
      </c>
      <c r="G12" s="51">
        <v>5</v>
      </c>
      <c r="H12" s="50">
        <v>620334</v>
      </c>
      <c r="I12" s="52">
        <v>2.33</v>
      </c>
      <c r="J12" s="53">
        <v>593603</v>
      </c>
      <c r="K12" s="54">
        <f t="shared" si="5"/>
        <v>4.5</v>
      </c>
      <c r="L12" s="49">
        <v>36.5</v>
      </c>
      <c r="M12" s="50">
        <v>266026</v>
      </c>
      <c r="N12" s="51">
        <v>5</v>
      </c>
      <c r="O12" s="50">
        <v>588121</v>
      </c>
      <c r="P12" s="52">
        <v>2.21</v>
      </c>
      <c r="Q12" s="53">
        <v>549370</v>
      </c>
      <c r="R12" s="55">
        <f t="shared" si="0"/>
        <v>7.05</v>
      </c>
      <c r="T12" s="36">
        <f t="shared" si="1"/>
        <v>4.5</v>
      </c>
      <c r="U12" s="36" t="b">
        <f t="shared" si="2"/>
        <v>0</v>
      </c>
      <c r="V12" s="36">
        <f t="shared" si="3"/>
        <v>7.05</v>
      </c>
      <c r="W12" s="36" t="b">
        <f t="shared" si="4"/>
        <v>0</v>
      </c>
    </row>
    <row r="13" spans="2:23" s="36" customFormat="1" ht="12">
      <c r="B13" s="46"/>
      <c r="C13" s="47"/>
      <c r="D13" s="48" t="s">
        <v>19</v>
      </c>
      <c r="E13" s="49">
        <v>36.3</v>
      </c>
      <c r="F13" s="50">
        <v>217364</v>
      </c>
      <c r="G13" s="51" t="s">
        <v>143</v>
      </c>
      <c r="H13" s="50">
        <v>420654</v>
      </c>
      <c r="I13" s="52">
        <v>1.94</v>
      </c>
      <c r="J13" s="53">
        <v>421378</v>
      </c>
      <c r="K13" s="54">
        <f t="shared" si="5"/>
        <v>-0.17</v>
      </c>
      <c r="L13" s="49">
        <v>36.3</v>
      </c>
      <c r="M13" s="50">
        <v>217364</v>
      </c>
      <c r="N13" s="51" t="s">
        <v>143</v>
      </c>
      <c r="O13" s="50">
        <v>409178</v>
      </c>
      <c r="P13" s="52">
        <v>1.88</v>
      </c>
      <c r="Q13" s="53">
        <v>415240</v>
      </c>
      <c r="R13" s="55">
        <f t="shared" si="0"/>
        <v>-1.46</v>
      </c>
      <c r="T13" s="36">
        <f t="shared" si="1"/>
        <v>-0.17</v>
      </c>
      <c r="U13" s="36" t="b">
        <f t="shared" si="2"/>
        <v>0</v>
      </c>
      <c r="V13" s="36">
        <f t="shared" si="3"/>
        <v>-1.46</v>
      </c>
      <c r="W13" s="36" t="b">
        <f t="shared" si="4"/>
        <v>0</v>
      </c>
    </row>
    <row r="14" spans="2:23" s="36" customFormat="1" ht="12">
      <c r="B14" s="46"/>
      <c r="C14" s="47"/>
      <c r="D14" s="48" t="s">
        <v>20</v>
      </c>
      <c r="E14" s="49">
        <v>37.8</v>
      </c>
      <c r="F14" s="50">
        <v>289148</v>
      </c>
      <c r="G14" s="51">
        <v>9</v>
      </c>
      <c r="H14" s="50">
        <v>740221</v>
      </c>
      <c r="I14" s="52">
        <v>2.56</v>
      </c>
      <c r="J14" s="53">
        <v>807264</v>
      </c>
      <c r="K14" s="54">
        <f t="shared" si="5"/>
        <v>-8.3</v>
      </c>
      <c r="L14" s="49">
        <v>37.8</v>
      </c>
      <c r="M14" s="50">
        <v>289148</v>
      </c>
      <c r="N14" s="51">
        <v>9</v>
      </c>
      <c r="O14" s="50">
        <v>634682</v>
      </c>
      <c r="P14" s="52">
        <v>2.2</v>
      </c>
      <c r="Q14" s="53">
        <v>687690</v>
      </c>
      <c r="R14" s="55">
        <f t="shared" si="0"/>
        <v>-7.71</v>
      </c>
      <c r="T14" s="36">
        <f t="shared" si="1"/>
        <v>-8.3</v>
      </c>
      <c r="U14" s="36" t="b">
        <f t="shared" si="2"/>
        <v>0</v>
      </c>
      <c r="V14" s="36">
        <f t="shared" si="3"/>
        <v>-7.71</v>
      </c>
      <c r="W14" s="36" t="b">
        <f t="shared" si="4"/>
        <v>0</v>
      </c>
    </row>
    <row r="15" spans="2:23" s="36" customFormat="1" ht="12">
      <c r="B15" s="56"/>
      <c r="C15" s="47"/>
      <c r="D15" s="48" t="s">
        <v>129</v>
      </c>
      <c r="E15" s="49" t="s">
        <v>21</v>
      </c>
      <c r="F15" s="50" t="s">
        <v>21</v>
      </c>
      <c r="G15" s="51" t="s">
        <v>21</v>
      </c>
      <c r="H15" s="50" t="s">
        <v>21</v>
      </c>
      <c r="I15" s="52" t="s">
        <v>21</v>
      </c>
      <c r="J15" s="53" t="s">
        <v>21</v>
      </c>
      <c r="K15" s="54" t="str">
        <f t="shared" si="5"/>
        <v>-</v>
      </c>
      <c r="L15" s="49" t="s">
        <v>21</v>
      </c>
      <c r="M15" s="50" t="s">
        <v>21</v>
      </c>
      <c r="N15" s="51" t="s">
        <v>21</v>
      </c>
      <c r="O15" s="50" t="s">
        <v>21</v>
      </c>
      <c r="P15" s="52" t="s">
        <v>21</v>
      </c>
      <c r="Q15" s="53" t="s">
        <v>21</v>
      </c>
      <c r="R15" s="55" t="str">
        <f t="shared" si="0"/>
        <v>-</v>
      </c>
      <c r="T15" s="36" t="e">
        <f t="shared" si="1"/>
        <v>#VALUE!</v>
      </c>
      <c r="U15" s="36" t="b">
        <f t="shared" si="2"/>
        <v>1</v>
      </c>
      <c r="V15" s="36" t="e">
        <f t="shared" si="3"/>
        <v>#VALUE!</v>
      </c>
      <c r="W15" s="36" t="b">
        <f t="shared" si="4"/>
        <v>1</v>
      </c>
    </row>
    <row r="16" spans="2:23" s="36" customFormat="1" ht="12">
      <c r="B16" s="56"/>
      <c r="C16" s="47"/>
      <c r="D16" s="48" t="s">
        <v>22</v>
      </c>
      <c r="E16" s="49">
        <v>35.5</v>
      </c>
      <c r="F16" s="50">
        <v>232740</v>
      </c>
      <c r="G16" s="51" t="s">
        <v>143</v>
      </c>
      <c r="H16" s="50">
        <v>574542</v>
      </c>
      <c r="I16" s="52">
        <v>2.47</v>
      </c>
      <c r="J16" s="53">
        <v>644688</v>
      </c>
      <c r="K16" s="54">
        <f t="shared" si="5"/>
        <v>-10.88</v>
      </c>
      <c r="L16" s="49">
        <v>35.5</v>
      </c>
      <c r="M16" s="50">
        <v>232740</v>
      </c>
      <c r="N16" s="51" t="s">
        <v>143</v>
      </c>
      <c r="O16" s="50">
        <v>488680</v>
      </c>
      <c r="P16" s="52">
        <v>2.1</v>
      </c>
      <c r="Q16" s="53">
        <v>637393</v>
      </c>
      <c r="R16" s="55">
        <f t="shared" si="0"/>
        <v>-23.33</v>
      </c>
      <c r="T16" s="36">
        <f t="shared" si="1"/>
        <v>-10.88</v>
      </c>
      <c r="U16" s="36" t="b">
        <f t="shared" si="2"/>
        <v>0</v>
      </c>
      <c r="V16" s="36">
        <f t="shared" si="3"/>
        <v>-23.33</v>
      </c>
      <c r="W16" s="36" t="b">
        <f t="shared" si="4"/>
        <v>0</v>
      </c>
    </row>
    <row r="17" spans="2:23" s="36" customFormat="1" ht="12">
      <c r="B17" s="56"/>
      <c r="C17" s="47"/>
      <c r="D17" s="48" t="s">
        <v>23</v>
      </c>
      <c r="E17" s="49">
        <v>39.2</v>
      </c>
      <c r="F17" s="50">
        <v>270649</v>
      </c>
      <c r="G17" s="51">
        <v>4</v>
      </c>
      <c r="H17" s="50">
        <v>504809</v>
      </c>
      <c r="I17" s="52">
        <v>1.87</v>
      </c>
      <c r="J17" s="53">
        <v>466051</v>
      </c>
      <c r="K17" s="54">
        <f t="shared" si="5"/>
        <v>8.32</v>
      </c>
      <c r="L17" s="49">
        <v>39.2</v>
      </c>
      <c r="M17" s="50">
        <v>270649</v>
      </c>
      <c r="N17" s="51">
        <v>4</v>
      </c>
      <c r="O17" s="50">
        <v>496363</v>
      </c>
      <c r="P17" s="52">
        <v>1.83</v>
      </c>
      <c r="Q17" s="53">
        <v>448263</v>
      </c>
      <c r="R17" s="55">
        <f t="shared" si="0"/>
        <v>10.73</v>
      </c>
      <c r="T17" s="36">
        <f t="shared" si="1"/>
        <v>8.32</v>
      </c>
      <c r="U17" s="36" t="b">
        <f t="shared" si="2"/>
        <v>0</v>
      </c>
      <c r="V17" s="36">
        <f t="shared" si="3"/>
        <v>10.73</v>
      </c>
      <c r="W17" s="36" t="b">
        <f t="shared" si="4"/>
        <v>0</v>
      </c>
    </row>
    <row r="18" spans="2:23" s="36" customFormat="1" ht="12">
      <c r="B18" s="56"/>
      <c r="C18" s="47"/>
      <c r="D18" s="48" t="s">
        <v>24</v>
      </c>
      <c r="E18" s="49">
        <v>38.9</v>
      </c>
      <c r="F18" s="50">
        <v>278429</v>
      </c>
      <c r="G18" s="51" t="s">
        <v>17</v>
      </c>
      <c r="H18" s="50">
        <v>503803</v>
      </c>
      <c r="I18" s="52">
        <v>1.81</v>
      </c>
      <c r="J18" s="53">
        <v>319880</v>
      </c>
      <c r="K18" s="54">
        <f t="shared" si="5"/>
        <v>57.5</v>
      </c>
      <c r="L18" s="49">
        <v>38.9</v>
      </c>
      <c r="M18" s="50">
        <v>278429</v>
      </c>
      <c r="N18" s="51" t="s">
        <v>17</v>
      </c>
      <c r="O18" s="50">
        <v>408458</v>
      </c>
      <c r="P18" s="52">
        <v>1.47</v>
      </c>
      <c r="Q18" s="53">
        <v>280834</v>
      </c>
      <c r="R18" s="55">
        <f t="shared" si="0"/>
        <v>45.44</v>
      </c>
      <c r="T18" s="36">
        <f t="shared" si="1"/>
        <v>57.5</v>
      </c>
      <c r="U18" s="36" t="b">
        <f t="shared" si="2"/>
        <v>0</v>
      </c>
      <c r="V18" s="36">
        <f t="shared" si="3"/>
        <v>45.44</v>
      </c>
      <c r="W18" s="36" t="b">
        <f t="shared" si="4"/>
        <v>0</v>
      </c>
    </row>
    <row r="19" spans="2:23" s="36" customFormat="1" ht="12">
      <c r="B19" s="56"/>
      <c r="C19" s="47"/>
      <c r="D19" s="48" t="s">
        <v>25</v>
      </c>
      <c r="E19" s="49" t="s">
        <v>21</v>
      </c>
      <c r="F19" s="50" t="s">
        <v>21</v>
      </c>
      <c r="G19" s="51" t="s">
        <v>21</v>
      </c>
      <c r="H19" s="50" t="s">
        <v>21</v>
      </c>
      <c r="I19" s="52" t="s">
        <v>21</v>
      </c>
      <c r="J19" s="53" t="s">
        <v>21</v>
      </c>
      <c r="K19" s="54" t="str">
        <f t="shared" si="5"/>
        <v>-</v>
      </c>
      <c r="L19" s="49" t="s">
        <v>21</v>
      </c>
      <c r="M19" s="50" t="s">
        <v>21</v>
      </c>
      <c r="N19" s="51" t="s">
        <v>21</v>
      </c>
      <c r="O19" s="50" t="s">
        <v>21</v>
      </c>
      <c r="P19" s="52" t="s">
        <v>21</v>
      </c>
      <c r="Q19" s="53" t="s">
        <v>21</v>
      </c>
      <c r="R19" s="55" t="str">
        <f t="shared" si="0"/>
        <v>-</v>
      </c>
      <c r="T19" s="36" t="e">
        <f t="shared" si="1"/>
        <v>#VALUE!</v>
      </c>
      <c r="U19" s="36" t="b">
        <f t="shared" si="2"/>
        <v>1</v>
      </c>
      <c r="V19" s="36" t="e">
        <f t="shared" si="3"/>
        <v>#VALUE!</v>
      </c>
      <c r="W19" s="36" t="b">
        <f t="shared" si="4"/>
        <v>1</v>
      </c>
    </row>
    <row r="20" spans="2:23" s="36" customFormat="1" ht="12">
      <c r="B20" s="56" t="s">
        <v>26</v>
      </c>
      <c r="C20" s="47"/>
      <c r="D20" s="48" t="s">
        <v>27</v>
      </c>
      <c r="E20" s="49">
        <v>36.1</v>
      </c>
      <c r="F20" s="50">
        <v>258292</v>
      </c>
      <c r="G20" s="51" t="s">
        <v>17</v>
      </c>
      <c r="H20" s="50">
        <v>647538</v>
      </c>
      <c r="I20" s="52">
        <v>2.51</v>
      </c>
      <c r="J20" s="53">
        <v>647356</v>
      </c>
      <c r="K20" s="54">
        <f t="shared" si="5"/>
        <v>0.03</v>
      </c>
      <c r="L20" s="49">
        <v>36.1</v>
      </c>
      <c r="M20" s="50">
        <v>258292</v>
      </c>
      <c r="N20" s="51" t="s">
        <v>17</v>
      </c>
      <c r="O20" s="50">
        <v>642241</v>
      </c>
      <c r="P20" s="52">
        <v>2.49</v>
      </c>
      <c r="Q20" s="53">
        <v>588254</v>
      </c>
      <c r="R20" s="55">
        <f t="shared" si="0"/>
        <v>9.18</v>
      </c>
      <c r="T20" s="36">
        <f t="shared" si="1"/>
        <v>0.03</v>
      </c>
      <c r="U20" s="36" t="b">
        <f t="shared" si="2"/>
        <v>0</v>
      </c>
      <c r="V20" s="36">
        <f t="shared" si="3"/>
        <v>9.18</v>
      </c>
      <c r="W20" s="36" t="b">
        <f t="shared" si="4"/>
        <v>0</v>
      </c>
    </row>
    <row r="21" spans="2:23" s="36" customFormat="1" ht="12">
      <c r="B21" s="56"/>
      <c r="C21" s="47"/>
      <c r="D21" s="48" t="s">
        <v>28</v>
      </c>
      <c r="E21" s="49">
        <v>35.8</v>
      </c>
      <c r="F21" s="50">
        <v>243801</v>
      </c>
      <c r="G21" s="51">
        <v>8</v>
      </c>
      <c r="H21" s="50">
        <v>550994</v>
      </c>
      <c r="I21" s="52">
        <v>2.26</v>
      </c>
      <c r="J21" s="53">
        <v>525737</v>
      </c>
      <c r="K21" s="54">
        <f t="shared" si="5"/>
        <v>4.8</v>
      </c>
      <c r="L21" s="49">
        <v>35.6</v>
      </c>
      <c r="M21" s="50">
        <v>243700</v>
      </c>
      <c r="N21" s="51">
        <v>7</v>
      </c>
      <c r="O21" s="50">
        <v>502135</v>
      </c>
      <c r="P21" s="52">
        <v>2.06</v>
      </c>
      <c r="Q21" s="53">
        <v>488542</v>
      </c>
      <c r="R21" s="55">
        <f t="shared" si="0"/>
        <v>2.78</v>
      </c>
      <c r="T21" s="36">
        <f t="shared" si="1"/>
        <v>4.8</v>
      </c>
      <c r="U21" s="36" t="b">
        <f t="shared" si="2"/>
        <v>0</v>
      </c>
      <c r="V21" s="36">
        <f t="shared" si="3"/>
        <v>2.78</v>
      </c>
      <c r="W21" s="36" t="b">
        <f t="shared" si="4"/>
        <v>0</v>
      </c>
    </row>
    <row r="22" spans="2:23" s="36" customFormat="1" ht="12">
      <c r="B22" s="56"/>
      <c r="C22" s="47"/>
      <c r="D22" s="48" t="s">
        <v>130</v>
      </c>
      <c r="E22" s="49">
        <v>41.4</v>
      </c>
      <c r="F22" s="50">
        <v>275204</v>
      </c>
      <c r="G22" s="51">
        <v>12</v>
      </c>
      <c r="H22" s="50">
        <v>633873</v>
      </c>
      <c r="I22" s="52">
        <v>2.3</v>
      </c>
      <c r="J22" s="53">
        <v>570266</v>
      </c>
      <c r="K22" s="54">
        <f t="shared" si="5"/>
        <v>11.15</v>
      </c>
      <c r="L22" s="49">
        <v>41.4</v>
      </c>
      <c r="M22" s="50">
        <v>275204</v>
      </c>
      <c r="N22" s="51">
        <v>12</v>
      </c>
      <c r="O22" s="50">
        <v>486923</v>
      </c>
      <c r="P22" s="52">
        <v>1.77</v>
      </c>
      <c r="Q22" s="53">
        <v>428145</v>
      </c>
      <c r="R22" s="55">
        <f t="shared" si="0"/>
        <v>13.73</v>
      </c>
      <c r="T22" s="36">
        <f t="shared" si="1"/>
        <v>11.15</v>
      </c>
      <c r="U22" s="36" t="b">
        <f t="shared" si="2"/>
        <v>0</v>
      </c>
      <c r="V22" s="36">
        <f t="shared" si="3"/>
        <v>13.73</v>
      </c>
      <c r="W22" s="36" t="b">
        <f t="shared" si="4"/>
        <v>0</v>
      </c>
    </row>
    <row r="23" spans="2:23" s="36" customFormat="1" ht="12">
      <c r="B23" s="56"/>
      <c r="C23" s="47"/>
      <c r="D23" s="48" t="s">
        <v>29</v>
      </c>
      <c r="E23" s="49">
        <v>37.6</v>
      </c>
      <c r="F23" s="50">
        <v>235325</v>
      </c>
      <c r="G23" s="51">
        <v>4</v>
      </c>
      <c r="H23" s="50">
        <v>579216</v>
      </c>
      <c r="I23" s="52">
        <v>2.46</v>
      </c>
      <c r="J23" s="53">
        <v>581885</v>
      </c>
      <c r="K23" s="54">
        <f t="shared" si="5"/>
        <v>-0.46</v>
      </c>
      <c r="L23" s="49">
        <v>37.6</v>
      </c>
      <c r="M23" s="50">
        <v>235325</v>
      </c>
      <c r="N23" s="51">
        <v>4</v>
      </c>
      <c r="O23" s="50">
        <v>427907</v>
      </c>
      <c r="P23" s="52">
        <v>1.82</v>
      </c>
      <c r="Q23" s="53">
        <v>449982</v>
      </c>
      <c r="R23" s="55">
        <f t="shared" si="0"/>
        <v>-4.91</v>
      </c>
      <c r="T23" s="36">
        <f t="shared" si="1"/>
        <v>-0.46</v>
      </c>
      <c r="U23" s="36" t="b">
        <f t="shared" si="2"/>
        <v>0</v>
      </c>
      <c r="V23" s="36">
        <f t="shared" si="3"/>
        <v>-4.91</v>
      </c>
      <c r="W23" s="36" t="b">
        <f t="shared" si="4"/>
        <v>0</v>
      </c>
    </row>
    <row r="24" spans="2:23" s="36" customFormat="1" ht="12">
      <c r="B24" s="56"/>
      <c r="C24" s="47"/>
      <c r="D24" s="48" t="s">
        <v>30</v>
      </c>
      <c r="E24" s="49">
        <v>39.5</v>
      </c>
      <c r="F24" s="50">
        <v>278674</v>
      </c>
      <c r="G24" s="51">
        <v>6</v>
      </c>
      <c r="H24" s="50">
        <v>659359</v>
      </c>
      <c r="I24" s="52">
        <v>2.37</v>
      </c>
      <c r="J24" s="53">
        <v>658242</v>
      </c>
      <c r="K24" s="54">
        <f t="shared" si="5"/>
        <v>0.17</v>
      </c>
      <c r="L24" s="49">
        <v>39.5</v>
      </c>
      <c r="M24" s="50">
        <v>278674</v>
      </c>
      <c r="N24" s="51">
        <v>6</v>
      </c>
      <c r="O24" s="50">
        <v>656215</v>
      </c>
      <c r="P24" s="52">
        <v>2.35</v>
      </c>
      <c r="Q24" s="53">
        <v>637358</v>
      </c>
      <c r="R24" s="55">
        <f t="shared" si="0"/>
        <v>2.96</v>
      </c>
      <c r="T24" s="36">
        <f t="shared" si="1"/>
        <v>0.17</v>
      </c>
      <c r="U24" s="36" t="b">
        <f t="shared" si="2"/>
        <v>0</v>
      </c>
      <c r="V24" s="36">
        <f t="shared" si="3"/>
        <v>2.96</v>
      </c>
      <c r="W24" s="36" t="b">
        <f t="shared" si="4"/>
        <v>0</v>
      </c>
    </row>
    <row r="25" spans="2:23" s="36" customFormat="1" ht="12">
      <c r="B25" s="56"/>
      <c r="C25" s="47"/>
      <c r="D25" s="48" t="s">
        <v>31</v>
      </c>
      <c r="E25" s="49" t="s">
        <v>21</v>
      </c>
      <c r="F25" s="50" t="s">
        <v>21</v>
      </c>
      <c r="G25" s="51" t="s">
        <v>21</v>
      </c>
      <c r="H25" s="50" t="s">
        <v>21</v>
      </c>
      <c r="I25" s="52" t="s">
        <v>21</v>
      </c>
      <c r="J25" s="53" t="s">
        <v>21</v>
      </c>
      <c r="K25" s="54" t="str">
        <f t="shared" si="5"/>
        <v>-</v>
      </c>
      <c r="L25" s="49" t="s">
        <v>21</v>
      </c>
      <c r="M25" s="50" t="s">
        <v>21</v>
      </c>
      <c r="N25" s="51" t="s">
        <v>21</v>
      </c>
      <c r="O25" s="50" t="s">
        <v>21</v>
      </c>
      <c r="P25" s="52" t="s">
        <v>21</v>
      </c>
      <c r="Q25" s="53" t="s">
        <v>21</v>
      </c>
      <c r="R25" s="55" t="str">
        <f t="shared" si="0"/>
        <v>-</v>
      </c>
      <c r="T25" s="36" t="e">
        <f t="shared" si="1"/>
        <v>#VALUE!</v>
      </c>
      <c r="U25" s="36" t="b">
        <f t="shared" si="2"/>
        <v>1</v>
      </c>
      <c r="V25" s="36" t="e">
        <f t="shared" si="3"/>
        <v>#VALUE!</v>
      </c>
      <c r="W25" s="36" t="b">
        <f t="shared" si="4"/>
        <v>1</v>
      </c>
    </row>
    <row r="26" spans="2:23" s="36" customFormat="1" ht="12">
      <c r="B26" s="56"/>
      <c r="C26" s="47"/>
      <c r="D26" s="48" t="s">
        <v>32</v>
      </c>
      <c r="E26" s="49">
        <v>37.1</v>
      </c>
      <c r="F26" s="50">
        <v>255115</v>
      </c>
      <c r="G26" s="51">
        <v>52</v>
      </c>
      <c r="H26" s="50">
        <v>599665</v>
      </c>
      <c r="I26" s="52">
        <v>2.35</v>
      </c>
      <c r="J26" s="53">
        <v>556904</v>
      </c>
      <c r="K26" s="54">
        <f t="shared" si="5"/>
        <v>7.68</v>
      </c>
      <c r="L26" s="49">
        <v>37.1</v>
      </c>
      <c r="M26" s="50">
        <v>255115</v>
      </c>
      <c r="N26" s="51">
        <v>52</v>
      </c>
      <c r="O26" s="50">
        <v>532018</v>
      </c>
      <c r="P26" s="52">
        <v>2.09</v>
      </c>
      <c r="Q26" s="53">
        <v>480412</v>
      </c>
      <c r="R26" s="55">
        <f t="shared" si="0"/>
        <v>10.74</v>
      </c>
      <c r="T26" s="36">
        <f t="shared" si="1"/>
        <v>7.68</v>
      </c>
      <c r="U26" s="36" t="b">
        <f t="shared" si="2"/>
        <v>0</v>
      </c>
      <c r="V26" s="36">
        <f t="shared" si="3"/>
        <v>10.74</v>
      </c>
      <c r="W26" s="36" t="b">
        <f t="shared" si="4"/>
        <v>0</v>
      </c>
    </row>
    <row r="27" spans="2:23" s="36" customFormat="1" ht="12">
      <c r="B27" s="56"/>
      <c r="C27" s="47"/>
      <c r="D27" s="48" t="s">
        <v>132</v>
      </c>
      <c r="E27" s="49">
        <v>40.7</v>
      </c>
      <c r="F27" s="50">
        <v>267086</v>
      </c>
      <c r="G27" s="51">
        <v>8</v>
      </c>
      <c r="H27" s="50">
        <v>604766</v>
      </c>
      <c r="I27" s="52">
        <v>2.26</v>
      </c>
      <c r="J27" s="53">
        <v>578987</v>
      </c>
      <c r="K27" s="54">
        <f t="shared" si="5"/>
        <v>4.45</v>
      </c>
      <c r="L27" s="49">
        <v>40.7</v>
      </c>
      <c r="M27" s="50">
        <v>267086</v>
      </c>
      <c r="N27" s="51">
        <v>8</v>
      </c>
      <c r="O27" s="50">
        <v>527340</v>
      </c>
      <c r="P27" s="52">
        <v>1.97</v>
      </c>
      <c r="Q27" s="53">
        <v>516433</v>
      </c>
      <c r="R27" s="55">
        <f t="shared" si="0"/>
        <v>2.11</v>
      </c>
      <c r="T27" s="36">
        <f t="shared" si="1"/>
        <v>4.45</v>
      </c>
      <c r="U27" s="36" t="b">
        <f t="shared" si="2"/>
        <v>0</v>
      </c>
      <c r="V27" s="36">
        <f t="shared" si="3"/>
        <v>2.11</v>
      </c>
      <c r="W27" s="36" t="b">
        <f t="shared" si="4"/>
        <v>0</v>
      </c>
    </row>
    <row r="28" spans="2:23" s="36" customFormat="1" ht="12">
      <c r="B28" s="56" t="s">
        <v>33</v>
      </c>
      <c r="C28" s="57" t="s">
        <v>34</v>
      </c>
      <c r="D28" s="58"/>
      <c r="E28" s="59" t="s">
        <v>21</v>
      </c>
      <c r="F28" s="60" t="s">
        <v>21</v>
      </c>
      <c r="G28" s="61" t="s">
        <v>21</v>
      </c>
      <c r="H28" s="60" t="s">
        <v>21</v>
      </c>
      <c r="I28" s="62" t="s">
        <v>21</v>
      </c>
      <c r="J28" s="63" t="s">
        <v>21</v>
      </c>
      <c r="K28" s="64" t="str">
        <f t="shared" si="5"/>
        <v>-</v>
      </c>
      <c r="L28" s="59" t="s">
        <v>21</v>
      </c>
      <c r="M28" s="60" t="s">
        <v>21</v>
      </c>
      <c r="N28" s="61" t="s">
        <v>21</v>
      </c>
      <c r="O28" s="60" t="s">
        <v>21</v>
      </c>
      <c r="P28" s="62" t="s">
        <v>21</v>
      </c>
      <c r="Q28" s="63" t="s">
        <v>21</v>
      </c>
      <c r="R28" s="64" t="str">
        <f t="shared" si="0"/>
        <v>-</v>
      </c>
      <c r="T28" s="36" t="e">
        <f t="shared" si="1"/>
        <v>#VALUE!</v>
      </c>
      <c r="U28" s="36" t="b">
        <f t="shared" si="2"/>
        <v>1</v>
      </c>
      <c r="V28" s="36" t="e">
        <f t="shared" si="3"/>
        <v>#VALUE!</v>
      </c>
      <c r="W28" s="36" t="b">
        <f t="shared" si="4"/>
        <v>1</v>
      </c>
    </row>
    <row r="29" spans="2:23" s="36" customFormat="1" ht="12">
      <c r="B29" s="56"/>
      <c r="C29" s="57" t="s">
        <v>35</v>
      </c>
      <c r="D29" s="58"/>
      <c r="E29" s="65">
        <v>46</v>
      </c>
      <c r="F29" s="66">
        <v>317125</v>
      </c>
      <c r="G29" s="67" t="s">
        <v>131</v>
      </c>
      <c r="H29" s="66">
        <v>540000</v>
      </c>
      <c r="I29" s="68">
        <v>1.7</v>
      </c>
      <c r="J29" s="69" t="s">
        <v>21</v>
      </c>
      <c r="K29" s="64" t="str">
        <f t="shared" si="5"/>
        <v>-</v>
      </c>
      <c r="L29" s="65">
        <v>46</v>
      </c>
      <c r="M29" s="66">
        <v>317125</v>
      </c>
      <c r="N29" s="67" t="s">
        <v>131</v>
      </c>
      <c r="O29" s="66">
        <v>540000</v>
      </c>
      <c r="P29" s="68">
        <v>1.7</v>
      </c>
      <c r="Q29" s="69" t="s">
        <v>21</v>
      </c>
      <c r="R29" s="64" t="str">
        <f t="shared" si="0"/>
        <v>-</v>
      </c>
      <c r="T29" s="36" t="e">
        <f t="shared" si="1"/>
        <v>#VALUE!</v>
      </c>
      <c r="U29" s="36" t="b">
        <f t="shared" si="2"/>
        <v>1</v>
      </c>
      <c r="V29" s="36" t="e">
        <f t="shared" si="3"/>
        <v>#VALUE!</v>
      </c>
      <c r="W29" s="36" t="b">
        <f t="shared" si="4"/>
        <v>1</v>
      </c>
    </row>
    <row r="30" spans="2:23" s="36" customFormat="1" ht="12">
      <c r="B30" s="56"/>
      <c r="C30" s="57" t="s">
        <v>36</v>
      </c>
      <c r="D30" s="58"/>
      <c r="E30" s="65">
        <v>35.6</v>
      </c>
      <c r="F30" s="66">
        <v>269299</v>
      </c>
      <c r="G30" s="67">
        <v>6</v>
      </c>
      <c r="H30" s="66">
        <v>612018</v>
      </c>
      <c r="I30" s="68">
        <v>2.27</v>
      </c>
      <c r="J30" s="69">
        <v>641076</v>
      </c>
      <c r="K30" s="64">
        <f t="shared" si="5"/>
        <v>-4.53</v>
      </c>
      <c r="L30" s="65">
        <v>35.6</v>
      </c>
      <c r="M30" s="66">
        <v>269299</v>
      </c>
      <c r="N30" s="67">
        <v>6</v>
      </c>
      <c r="O30" s="66">
        <v>594065</v>
      </c>
      <c r="P30" s="68">
        <v>2.21</v>
      </c>
      <c r="Q30" s="69">
        <v>587973</v>
      </c>
      <c r="R30" s="64">
        <f t="shared" si="0"/>
        <v>1.04</v>
      </c>
      <c r="T30" s="36">
        <f t="shared" si="1"/>
        <v>-4.53</v>
      </c>
      <c r="U30" s="36" t="b">
        <f t="shared" si="2"/>
        <v>0</v>
      </c>
      <c r="V30" s="36">
        <f t="shared" si="3"/>
        <v>1.04</v>
      </c>
      <c r="W30" s="36" t="b">
        <f t="shared" si="4"/>
        <v>0</v>
      </c>
    </row>
    <row r="31" spans="2:23" s="36" customFormat="1" ht="12">
      <c r="B31" s="56"/>
      <c r="C31" s="57" t="s">
        <v>37</v>
      </c>
      <c r="D31" s="58"/>
      <c r="E31" s="65">
        <v>40.4</v>
      </c>
      <c r="F31" s="66">
        <v>331125</v>
      </c>
      <c r="G31" s="67" t="s">
        <v>144</v>
      </c>
      <c r="H31" s="66">
        <v>535125</v>
      </c>
      <c r="I31" s="68">
        <v>1.62</v>
      </c>
      <c r="J31" s="69" t="s">
        <v>21</v>
      </c>
      <c r="K31" s="64" t="str">
        <f t="shared" si="5"/>
        <v>-</v>
      </c>
      <c r="L31" s="65">
        <v>40.4</v>
      </c>
      <c r="M31" s="66">
        <v>331125</v>
      </c>
      <c r="N31" s="67" t="s">
        <v>144</v>
      </c>
      <c r="O31" s="66">
        <v>535125</v>
      </c>
      <c r="P31" s="68">
        <v>1.62</v>
      </c>
      <c r="Q31" s="69" t="s">
        <v>21</v>
      </c>
      <c r="R31" s="64" t="str">
        <f t="shared" si="0"/>
        <v>-</v>
      </c>
      <c r="T31" s="36" t="e">
        <f t="shared" si="1"/>
        <v>#VALUE!</v>
      </c>
      <c r="U31" s="36" t="b">
        <f t="shared" si="2"/>
        <v>1</v>
      </c>
      <c r="V31" s="36" t="e">
        <f t="shared" si="3"/>
        <v>#VALUE!</v>
      </c>
      <c r="W31" s="36" t="b">
        <f t="shared" si="4"/>
        <v>1</v>
      </c>
    </row>
    <row r="32" spans="2:23" s="36" customFormat="1" ht="12">
      <c r="B32" s="56"/>
      <c r="C32" s="57" t="s">
        <v>38</v>
      </c>
      <c r="D32" s="58"/>
      <c r="E32" s="65" t="s">
        <v>21</v>
      </c>
      <c r="F32" s="66" t="s">
        <v>21</v>
      </c>
      <c r="G32" s="67" t="s">
        <v>21</v>
      </c>
      <c r="H32" s="66" t="s">
        <v>21</v>
      </c>
      <c r="I32" s="68" t="s">
        <v>21</v>
      </c>
      <c r="J32" s="69" t="s">
        <v>21</v>
      </c>
      <c r="K32" s="64" t="str">
        <f t="shared" si="5"/>
        <v>-</v>
      </c>
      <c r="L32" s="65" t="s">
        <v>21</v>
      </c>
      <c r="M32" s="66" t="s">
        <v>21</v>
      </c>
      <c r="N32" s="67" t="s">
        <v>21</v>
      </c>
      <c r="O32" s="66" t="s">
        <v>21</v>
      </c>
      <c r="P32" s="68" t="s">
        <v>21</v>
      </c>
      <c r="Q32" s="69" t="s">
        <v>21</v>
      </c>
      <c r="R32" s="64" t="str">
        <f t="shared" si="0"/>
        <v>-</v>
      </c>
      <c r="T32" s="36" t="e">
        <f t="shared" si="1"/>
        <v>#VALUE!</v>
      </c>
      <c r="U32" s="36" t="b">
        <f t="shared" si="2"/>
        <v>1</v>
      </c>
      <c r="V32" s="36" t="e">
        <f t="shared" si="3"/>
        <v>#VALUE!</v>
      </c>
      <c r="W32" s="36" t="b">
        <f t="shared" si="4"/>
        <v>1</v>
      </c>
    </row>
    <row r="33" spans="2:23" s="36" customFormat="1" ht="12">
      <c r="B33" s="56"/>
      <c r="C33" s="70" t="s">
        <v>39</v>
      </c>
      <c r="D33" s="71"/>
      <c r="E33" s="59">
        <v>41.1</v>
      </c>
      <c r="F33" s="60">
        <v>235683</v>
      </c>
      <c r="G33" s="61">
        <v>8</v>
      </c>
      <c r="H33" s="60">
        <v>576934</v>
      </c>
      <c r="I33" s="62">
        <v>2.45</v>
      </c>
      <c r="J33" s="63">
        <v>626069</v>
      </c>
      <c r="K33" s="54">
        <f t="shared" si="5"/>
        <v>-7.85</v>
      </c>
      <c r="L33" s="59">
        <v>41.1</v>
      </c>
      <c r="M33" s="60">
        <v>235683</v>
      </c>
      <c r="N33" s="61">
        <v>8</v>
      </c>
      <c r="O33" s="60">
        <v>486313</v>
      </c>
      <c r="P33" s="62">
        <v>2.06</v>
      </c>
      <c r="Q33" s="63">
        <v>464842</v>
      </c>
      <c r="R33" s="55">
        <f t="shared" si="0"/>
        <v>4.62</v>
      </c>
      <c r="T33" s="36">
        <f t="shared" si="1"/>
        <v>-7.85</v>
      </c>
      <c r="U33" s="36" t="b">
        <f t="shared" si="2"/>
        <v>0</v>
      </c>
      <c r="V33" s="36">
        <f t="shared" si="3"/>
        <v>4.62</v>
      </c>
      <c r="W33" s="36" t="b">
        <f t="shared" si="4"/>
        <v>0</v>
      </c>
    </row>
    <row r="34" spans="2:23" s="36" customFormat="1" ht="12">
      <c r="B34" s="56"/>
      <c r="C34" s="47"/>
      <c r="D34" s="72" t="s">
        <v>133</v>
      </c>
      <c r="E34" s="49" t="s">
        <v>21</v>
      </c>
      <c r="F34" s="50" t="s">
        <v>21</v>
      </c>
      <c r="G34" s="51" t="s">
        <v>21</v>
      </c>
      <c r="H34" s="50" t="s">
        <v>21</v>
      </c>
      <c r="I34" s="52" t="s">
        <v>21</v>
      </c>
      <c r="J34" s="53" t="s">
        <v>21</v>
      </c>
      <c r="K34" s="54" t="str">
        <f t="shared" si="5"/>
        <v>-</v>
      </c>
      <c r="L34" s="49" t="s">
        <v>21</v>
      </c>
      <c r="M34" s="50" t="s">
        <v>21</v>
      </c>
      <c r="N34" s="51" t="s">
        <v>21</v>
      </c>
      <c r="O34" s="50" t="s">
        <v>21</v>
      </c>
      <c r="P34" s="52" t="s">
        <v>21</v>
      </c>
      <c r="Q34" s="53" t="s">
        <v>21</v>
      </c>
      <c r="R34" s="55" t="str">
        <f t="shared" si="0"/>
        <v>-</v>
      </c>
      <c r="T34" s="36" t="e">
        <f t="shared" si="1"/>
        <v>#VALUE!</v>
      </c>
      <c r="U34" s="36" t="b">
        <f t="shared" si="2"/>
        <v>1</v>
      </c>
      <c r="V34" s="36" t="e">
        <f t="shared" si="3"/>
        <v>#VALUE!</v>
      </c>
      <c r="W34" s="36" t="b">
        <f t="shared" si="4"/>
        <v>1</v>
      </c>
    </row>
    <row r="35" spans="2:23" s="36" customFormat="1" ht="12">
      <c r="B35" s="56"/>
      <c r="C35" s="47"/>
      <c r="D35" s="72" t="s">
        <v>40</v>
      </c>
      <c r="E35" s="49">
        <v>42</v>
      </c>
      <c r="F35" s="50">
        <v>245289</v>
      </c>
      <c r="G35" s="51" t="s">
        <v>131</v>
      </c>
      <c r="H35" s="50">
        <v>467615</v>
      </c>
      <c r="I35" s="52">
        <v>1.91</v>
      </c>
      <c r="J35" s="53">
        <v>555225</v>
      </c>
      <c r="K35" s="54">
        <f t="shared" si="5"/>
        <v>-15.78</v>
      </c>
      <c r="L35" s="49">
        <v>42</v>
      </c>
      <c r="M35" s="50">
        <v>245289</v>
      </c>
      <c r="N35" s="51" t="s">
        <v>44</v>
      </c>
      <c r="O35" s="50">
        <v>413601</v>
      </c>
      <c r="P35" s="52">
        <v>1.69</v>
      </c>
      <c r="Q35" s="53">
        <v>486388</v>
      </c>
      <c r="R35" s="55">
        <f t="shared" si="0"/>
        <v>-14.96</v>
      </c>
      <c r="T35" s="36">
        <f t="shared" si="1"/>
        <v>-15.78</v>
      </c>
      <c r="U35" s="36" t="b">
        <f t="shared" si="2"/>
        <v>0</v>
      </c>
      <c r="V35" s="36">
        <f t="shared" si="3"/>
        <v>-14.96</v>
      </c>
      <c r="W35" s="36" t="b">
        <f t="shared" si="4"/>
        <v>0</v>
      </c>
    </row>
    <row r="36" spans="2:23" s="36" customFormat="1" ht="12">
      <c r="B36" s="56" t="s">
        <v>41</v>
      </c>
      <c r="C36" s="47"/>
      <c r="D36" s="72" t="s">
        <v>42</v>
      </c>
      <c r="E36" s="49">
        <v>40.8</v>
      </c>
      <c r="F36" s="50">
        <v>232482</v>
      </c>
      <c r="G36" s="51">
        <v>6</v>
      </c>
      <c r="H36" s="50">
        <v>613374</v>
      </c>
      <c r="I36" s="52">
        <v>2.64</v>
      </c>
      <c r="J36" s="53">
        <v>649684</v>
      </c>
      <c r="K36" s="54">
        <f t="shared" si="5"/>
        <v>-5.59</v>
      </c>
      <c r="L36" s="49">
        <v>40.8</v>
      </c>
      <c r="M36" s="50">
        <v>232482</v>
      </c>
      <c r="N36" s="51">
        <v>6</v>
      </c>
      <c r="O36" s="50">
        <v>510551</v>
      </c>
      <c r="P36" s="52">
        <v>2.2</v>
      </c>
      <c r="Q36" s="53">
        <v>457660</v>
      </c>
      <c r="R36" s="55">
        <f t="shared" si="0"/>
        <v>11.56</v>
      </c>
      <c r="T36" s="36">
        <f t="shared" si="1"/>
        <v>-5.59</v>
      </c>
      <c r="U36" s="36" t="b">
        <f t="shared" si="2"/>
        <v>0</v>
      </c>
      <c r="V36" s="36">
        <f t="shared" si="3"/>
        <v>11.56</v>
      </c>
      <c r="W36" s="36" t="b">
        <f t="shared" si="4"/>
        <v>0</v>
      </c>
    </row>
    <row r="37" spans="2:23" s="36" customFormat="1" ht="12">
      <c r="B37" s="56"/>
      <c r="C37" s="47"/>
      <c r="D37" s="72" t="s">
        <v>43</v>
      </c>
      <c r="E37" s="49" t="s">
        <v>21</v>
      </c>
      <c r="F37" s="50" t="s">
        <v>21</v>
      </c>
      <c r="G37" s="51" t="s">
        <v>21</v>
      </c>
      <c r="H37" s="50" t="s">
        <v>21</v>
      </c>
      <c r="I37" s="52" t="s">
        <v>21</v>
      </c>
      <c r="J37" s="53" t="s">
        <v>21</v>
      </c>
      <c r="K37" s="54" t="str">
        <f t="shared" si="5"/>
        <v>-</v>
      </c>
      <c r="L37" s="49" t="s">
        <v>21</v>
      </c>
      <c r="M37" s="50" t="s">
        <v>21</v>
      </c>
      <c r="N37" s="51" t="s">
        <v>21</v>
      </c>
      <c r="O37" s="50" t="s">
        <v>21</v>
      </c>
      <c r="P37" s="52" t="s">
        <v>21</v>
      </c>
      <c r="Q37" s="53" t="s">
        <v>21</v>
      </c>
      <c r="R37" s="55" t="str">
        <f t="shared" si="0"/>
        <v>-</v>
      </c>
      <c r="T37" s="36" t="e">
        <f t="shared" si="1"/>
        <v>#VALUE!</v>
      </c>
      <c r="U37" s="36" t="b">
        <f t="shared" si="2"/>
        <v>1</v>
      </c>
      <c r="V37" s="36" t="e">
        <f t="shared" si="3"/>
        <v>#VALUE!</v>
      </c>
      <c r="W37" s="36" t="b">
        <f t="shared" si="4"/>
        <v>1</v>
      </c>
    </row>
    <row r="38" spans="2:23" s="36" customFormat="1" ht="12">
      <c r="B38" s="56"/>
      <c r="C38" s="47"/>
      <c r="D38" s="72" t="s">
        <v>45</v>
      </c>
      <c r="E38" s="49" t="s">
        <v>21</v>
      </c>
      <c r="F38" s="50" t="s">
        <v>21</v>
      </c>
      <c r="G38" s="51" t="s">
        <v>21</v>
      </c>
      <c r="H38" s="50" t="s">
        <v>21</v>
      </c>
      <c r="I38" s="52" t="s">
        <v>21</v>
      </c>
      <c r="J38" s="53" t="s">
        <v>21</v>
      </c>
      <c r="K38" s="54" t="str">
        <f t="shared" si="5"/>
        <v>-</v>
      </c>
      <c r="L38" s="49" t="s">
        <v>21</v>
      </c>
      <c r="M38" s="50" t="s">
        <v>21</v>
      </c>
      <c r="N38" s="51" t="s">
        <v>21</v>
      </c>
      <c r="O38" s="50" t="s">
        <v>21</v>
      </c>
      <c r="P38" s="52" t="s">
        <v>21</v>
      </c>
      <c r="Q38" s="53" t="s">
        <v>21</v>
      </c>
      <c r="R38" s="55" t="str">
        <f t="shared" si="0"/>
        <v>-</v>
      </c>
      <c r="T38" s="36" t="e">
        <f t="shared" si="1"/>
        <v>#VALUE!</v>
      </c>
      <c r="U38" s="36" t="b">
        <f t="shared" si="2"/>
        <v>1</v>
      </c>
      <c r="V38" s="36" t="e">
        <f t="shared" si="3"/>
        <v>#VALUE!</v>
      </c>
      <c r="W38" s="36" t="b">
        <f t="shared" si="4"/>
        <v>1</v>
      </c>
    </row>
    <row r="39" spans="2:23" s="36" customFormat="1" ht="12">
      <c r="B39" s="56"/>
      <c r="C39" s="47"/>
      <c r="D39" s="72" t="s">
        <v>46</v>
      </c>
      <c r="E39" s="49" t="s">
        <v>21</v>
      </c>
      <c r="F39" s="50" t="s">
        <v>21</v>
      </c>
      <c r="G39" s="51" t="s">
        <v>21</v>
      </c>
      <c r="H39" s="50" t="s">
        <v>21</v>
      </c>
      <c r="I39" s="52" t="s">
        <v>21</v>
      </c>
      <c r="J39" s="53" t="s">
        <v>21</v>
      </c>
      <c r="K39" s="54" t="str">
        <f t="shared" si="5"/>
        <v>-</v>
      </c>
      <c r="L39" s="49" t="s">
        <v>21</v>
      </c>
      <c r="M39" s="50" t="s">
        <v>21</v>
      </c>
      <c r="N39" s="51" t="s">
        <v>21</v>
      </c>
      <c r="O39" s="50" t="s">
        <v>21</v>
      </c>
      <c r="P39" s="52" t="s">
        <v>21</v>
      </c>
      <c r="Q39" s="53" t="s">
        <v>21</v>
      </c>
      <c r="R39" s="55" t="str">
        <f t="shared" si="0"/>
        <v>-</v>
      </c>
      <c r="T39" s="36" t="e">
        <f t="shared" si="1"/>
        <v>#VALUE!</v>
      </c>
      <c r="U39" s="36" t="b">
        <f t="shared" si="2"/>
        <v>1</v>
      </c>
      <c r="V39" s="36" t="e">
        <f t="shared" si="3"/>
        <v>#VALUE!</v>
      </c>
      <c r="W39" s="36" t="b">
        <f t="shared" si="4"/>
        <v>1</v>
      </c>
    </row>
    <row r="40" spans="2:23" s="36" customFormat="1" ht="12">
      <c r="B40" s="56"/>
      <c r="C40" s="47"/>
      <c r="D40" s="48" t="s">
        <v>47</v>
      </c>
      <c r="E40" s="49" t="s">
        <v>21</v>
      </c>
      <c r="F40" s="50" t="s">
        <v>21</v>
      </c>
      <c r="G40" s="51" t="s">
        <v>21</v>
      </c>
      <c r="H40" s="50" t="s">
        <v>21</v>
      </c>
      <c r="I40" s="52" t="s">
        <v>21</v>
      </c>
      <c r="J40" s="53" t="s">
        <v>21</v>
      </c>
      <c r="K40" s="54" t="str">
        <f t="shared" si="5"/>
        <v>-</v>
      </c>
      <c r="L40" s="49" t="s">
        <v>21</v>
      </c>
      <c r="M40" s="50" t="s">
        <v>21</v>
      </c>
      <c r="N40" s="51" t="s">
        <v>21</v>
      </c>
      <c r="O40" s="50" t="s">
        <v>21</v>
      </c>
      <c r="P40" s="52" t="s">
        <v>21</v>
      </c>
      <c r="Q40" s="53" t="s">
        <v>21</v>
      </c>
      <c r="R40" s="55" t="str">
        <f t="shared" si="0"/>
        <v>-</v>
      </c>
      <c r="T40" s="36" t="e">
        <f t="shared" si="1"/>
        <v>#VALUE!</v>
      </c>
      <c r="U40" s="36" t="b">
        <f t="shared" si="2"/>
        <v>1</v>
      </c>
      <c r="V40" s="36" t="e">
        <f t="shared" si="3"/>
        <v>#VALUE!</v>
      </c>
      <c r="W40" s="36" t="b">
        <f t="shared" si="4"/>
        <v>1</v>
      </c>
    </row>
    <row r="41" spans="2:23" s="36" customFormat="1" ht="12">
      <c r="B41" s="56"/>
      <c r="C41" s="47"/>
      <c r="D41" s="48" t="s">
        <v>48</v>
      </c>
      <c r="E41" s="49" t="s">
        <v>21</v>
      </c>
      <c r="F41" s="50" t="s">
        <v>21</v>
      </c>
      <c r="G41" s="51" t="s">
        <v>21</v>
      </c>
      <c r="H41" s="50" t="s">
        <v>21</v>
      </c>
      <c r="I41" s="52" t="s">
        <v>21</v>
      </c>
      <c r="J41" s="53" t="s">
        <v>21</v>
      </c>
      <c r="K41" s="54" t="str">
        <f t="shared" si="5"/>
        <v>-</v>
      </c>
      <c r="L41" s="49" t="s">
        <v>21</v>
      </c>
      <c r="M41" s="50" t="s">
        <v>21</v>
      </c>
      <c r="N41" s="51" t="s">
        <v>21</v>
      </c>
      <c r="O41" s="50" t="s">
        <v>21</v>
      </c>
      <c r="P41" s="52" t="s">
        <v>21</v>
      </c>
      <c r="Q41" s="53" t="s">
        <v>21</v>
      </c>
      <c r="R41" s="55" t="str">
        <f t="shared" si="0"/>
        <v>-</v>
      </c>
      <c r="T41" s="36" t="e">
        <f t="shared" si="1"/>
        <v>#VALUE!</v>
      </c>
      <c r="U41" s="36" t="b">
        <f t="shared" si="2"/>
        <v>1</v>
      </c>
      <c r="V41" s="36" t="e">
        <f t="shared" si="3"/>
        <v>#VALUE!</v>
      </c>
      <c r="W41" s="36" t="b">
        <f t="shared" si="4"/>
        <v>1</v>
      </c>
    </row>
    <row r="42" spans="2:23" s="36" customFormat="1" ht="12">
      <c r="B42" s="56"/>
      <c r="C42" s="57" t="s">
        <v>49</v>
      </c>
      <c r="D42" s="73"/>
      <c r="E42" s="65">
        <v>37.1</v>
      </c>
      <c r="F42" s="66">
        <v>262959</v>
      </c>
      <c r="G42" s="67">
        <v>7</v>
      </c>
      <c r="H42" s="66">
        <v>565457</v>
      </c>
      <c r="I42" s="68">
        <v>2.15</v>
      </c>
      <c r="J42" s="69">
        <v>542049</v>
      </c>
      <c r="K42" s="64">
        <f t="shared" si="5"/>
        <v>4.32</v>
      </c>
      <c r="L42" s="65">
        <v>37.1</v>
      </c>
      <c r="M42" s="66">
        <v>262959</v>
      </c>
      <c r="N42" s="67">
        <v>7</v>
      </c>
      <c r="O42" s="66">
        <v>484381</v>
      </c>
      <c r="P42" s="68">
        <v>1.84</v>
      </c>
      <c r="Q42" s="69">
        <v>450119</v>
      </c>
      <c r="R42" s="64">
        <f t="shared" si="0"/>
        <v>7.61</v>
      </c>
      <c r="T42" s="36">
        <f t="shared" si="1"/>
        <v>4.32</v>
      </c>
      <c r="U42" s="36" t="b">
        <f t="shared" si="2"/>
        <v>0</v>
      </c>
      <c r="V42" s="36">
        <f t="shared" si="3"/>
        <v>7.61</v>
      </c>
      <c r="W42" s="36" t="b">
        <f t="shared" si="4"/>
        <v>0</v>
      </c>
    </row>
    <row r="43" spans="2:23" s="36" customFormat="1" ht="12">
      <c r="B43" s="56"/>
      <c r="C43" s="57" t="s">
        <v>50</v>
      </c>
      <c r="D43" s="73"/>
      <c r="E43" s="65" t="s">
        <v>21</v>
      </c>
      <c r="F43" s="66" t="s">
        <v>21</v>
      </c>
      <c r="G43" s="67" t="s">
        <v>21</v>
      </c>
      <c r="H43" s="66" t="s">
        <v>21</v>
      </c>
      <c r="I43" s="68" t="s">
        <v>21</v>
      </c>
      <c r="J43" s="69" t="s">
        <v>21</v>
      </c>
      <c r="K43" s="64" t="str">
        <f t="shared" si="5"/>
        <v>-</v>
      </c>
      <c r="L43" s="65" t="s">
        <v>21</v>
      </c>
      <c r="M43" s="66" t="s">
        <v>21</v>
      </c>
      <c r="N43" s="67" t="s">
        <v>21</v>
      </c>
      <c r="O43" s="66" t="s">
        <v>21</v>
      </c>
      <c r="P43" s="68" t="s">
        <v>21</v>
      </c>
      <c r="Q43" s="69" t="s">
        <v>21</v>
      </c>
      <c r="R43" s="64" t="str">
        <f t="shared" si="0"/>
        <v>-</v>
      </c>
      <c r="T43" s="36" t="e">
        <f t="shared" si="1"/>
        <v>#VALUE!</v>
      </c>
      <c r="U43" s="36" t="b">
        <f t="shared" si="2"/>
        <v>1</v>
      </c>
      <c r="V43" s="36" t="e">
        <f t="shared" si="3"/>
        <v>#VALUE!</v>
      </c>
      <c r="W43" s="36" t="b">
        <f t="shared" si="4"/>
        <v>1</v>
      </c>
    </row>
    <row r="44" spans="2:23" s="36" customFormat="1" ht="12">
      <c r="B44" s="56"/>
      <c r="C44" s="57" t="s">
        <v>51</v>
      </c>
      <c r="D44" s="73"/>
      <c r="E44" s="65">
        <v>28.4</v>
      </c>
      <c r="F44" s="66">
        <v>225943</v>
      </c>
      <c r="G44" s="67" t="s">
        <v>134</v>
      </c>
      <c r="H44" s="66">
        <v>587452</v>
      </c>
      <c r="I44" s="68">
        <v>2.6</v>
      </c>
      <c r="J44" s="69">
        <v>574738</v>
      </c>
      <c r="K44" s="64">
        <f t="shared" si="5"/>
        <v>2.21</v>
      </c>
      <c r="L44" s="65">
        <v>28.4</v>
      </c>
      <c r="M44" s="66">
        <v>225943</v>
      </c>
      <c r="N44" s="67" t="s">
        <v>134</v>
      </c>
      <c r="O44" s="66">
        <v>542263</v>
      </c>
      <c r="P44" s="68">
        <v>2.4</v>
      </c>
      <c r="Q44" s="69">
        <v>532198</v>
      </c>
      <c r="R44" s="64">
        <f t="shared" si="0"/>
        <v>1.89</v>
      </c>
      <c r="T44" s="36">
        <f t="shared" si="1"/>
        <v>2.21</v>
      </c>
      <c r="U44" s="36" t="b">
        <f t="shared" si="2"/>
        <v>0</v>
      </c>
      <c r="V44" s="36">
        <f t="shared" si="3"/>
        <v>1.89</v>
      </c>
      <c r="W44" s="36" t="b">
        <f t="shared" si="4"/>
        <v>0</v>
      </c>
    </row>
    <row r="45" spans="2:23" s="36" customFormat="1" ht="12">
      <c r="B45" s="56"/>
      <c r="C45" s="57" t="s">
        <v>52</v>
      </c>
      <c r="D45" s="73"/>
      <c r="E45" s="65" t="s">
        <v>21</v>
      </c>
      <c r="F45" s="66" t="s">
        <v>21</v>
      </c>
      <c r="G45" s="67" t="s">
        <v>21</v>
      </c>
      <c r="H45" s="66" t="s">
        <v>21</v>
      </c>
      <c r="I45" s="68" t="s">
        <v>21</v>
      </c>
      <c r="J45" s="69" t="s">
        <v>21</v>
      </c>
      <c r="K45" s="64" t="str">
        <f t="shared" si="5"/>
        <v>-</v>
      </c>
      <c r="L45" s="65" t="s">
        <v>21</v>
      </c>
      <c r="M45" s="66" t="s">
        <v>21</v>
      </c>
      <c r="N45" s="67" t="s">
        <v>21</v>
      </c>
      <c r="O45" s="66" t="s">
        <v>21</v>
      </c>
      <c r="P45" s="68" t="s">
        <v>21</v>
      </c>
      <c r="Q45" s="69" t="s">
        <v>21</v>
      </c>
      <c r="R45" s="64" t="str">
        <f t="shared" si="0"/>
        <v>-</v>
      </c>
      <c r="T45" s="36" t="e">
        <f t="shared" si="1"/>
        <v>#VALUE!</v>
      </c>
      <c r="U45" s="36" t="b">
        <f t="shared" si="2"/>
        <v>1</v>
      </c>
      <c r="V45" s="36" t="e">
        <f t="shared" si="3"/>
        <v>#VALUE!</v>
      </c>
      <c r="W45" s="36" t="b">
        <f t="shared" si="4"/>
        <v>1</v>
      </c>
    </row>
    <row r="46" spans="2:23" s="36" customFormat="1" ht="12">
      <c r="B46" s="56"/>
      <c r="C46" s="57" t="s">
        <v>53</v>
      </c>
      <c r="D46" s="73"/>
      <c r="E46" s="65">
        <v>34.5</v>
      </c>
      <c r="F46" s="66">
        <v>205835</v>
      </c>
      <c r="G46" s="67" t="s">
        <v>145</v>
      </c>
      <c r="H46" s="66">
        <v>354799</v>
      </c>
      <c r="I46" s="68">
        <v>1.72</v>
      </c>
      <c r="J46" s="69">
        <v>346918</v>
      </c>
      <c r="K46" s="64">
        <f t="shared" si="5"/>
        <v>2.27</v>
      </c>
      <c r="L46" s="65">
        <v>34.5</v>
      </c>
      <c r="M46" s="66">
        <v>205835</v>
      </c>
      <c r="N46" s="67" t="s">
        <v>145</v>
      </c>
      <c r="O46" s="66">
        <v>338120</v>
      </c>
      <c r="P46" s="68">
        <v>1.64</v>
      </c>
      <c r="Q46" s="69">
        <v>338089</v>
      </c>
      <c r="R46" s="64">
        <f t="shared" si="0"/>
        <v>0.01</v>
      </c>
      <c r="T46" s="36">
        <f t="shared" si="1"/>
        <v>2.27</v>
      </c>
      <c r="U46" s="36" t="b">
        <f t="shared" si="2"/>
        <v>0</v>
      </c>
      <c r="V46" s="36">
        <f t="shared" si="3"/>
        <v>0.01</v>
      </c>
      <c r="W46" s="36" t="b">
        <f t="shared" si="4"/>
        <v>0</v>
      </c>
    </row>
    <row r="47" spans="2:23" s="36" customFormat="1" ht="12">
      <c r="B47" s="56"/>
      <c r="C47" s="57" t="s">
        <v>54</v>
      </c>
      <c r="D47" s="73"/>
      <c r="E47" s="65" t="s">
        <v>21</v>
      </c>
      <c r="F47" s="66" t="s">
        <v>21</v>
      </c>
      <c r="G47" s="67" t="s">
        <v>21</v>
      </c>
      <c r="H47" s="66" t="s">
        <v>21</v>
      </c>
      <c r="I47" s="68" t="s">
        <v>21</v>
      </c>
      <c r="J47" s="69" t="s">
        <v>21</v>
      </c>
      <c r="K47" s="64" t="str">
        <f t="shared" si="5"/>
        <v>-</v>
      </c>
      <c r="L47" s="65" t="s">
        <v>21</v>
      </c>
      <c r="M47" s="66" t="s">
        <v>21</v>
      </c>
      <c r="N47" s="67" t="s">
        <v>21</v>
      </c>
      <c r="O47" s="66" t="s">
        <v>21</v>
      </c>
      <c r="P47" s="68" t="s">
        <v>21</v>
      </c>
      <c r="Q47" s="69" t="s">
        <v>21</v>
      </c>
      <c r="R47" s="64" t="str">
        <f t="shared" si="0"/>
        <v>-</v>
      </c>
      <c r="T47" s="36" t="e">
        <f t="shared" si="1"/>
        <v>#VALUE!</v>
      </c>
      <c r="U47" s="36" t="b">
        <f t="shared" si="2"/>
        <v>1</v>
      </c>
      <c r="V47" s="36" t="e">
        <f t="shared" si="3"/>
        <v>#VALUE!</v>
      </c>
      <c r="W47" s="36" t="b">
        <f t="shared" si="4"/>
        <v>1</v>
      </c>
    </row>
    <row r="48" spans="2:23" s="36" customFormat="1" ht="12.75" thickBot="1">
      <c r="B48" s="56"/>
      <c r="C48" s="74" t="s">
        <v>55</v>
      </c>
      <c r="D48" s="75"/>
      <c r="E48" s="49">
        <v>37.5</v>
      </c>
      <c r="F48" s="50">
        <v>274200</v>
      </c>
      <c r="G48" s="51" t="s">
        <v>144</v>
      </c>
      <c r="H48" s="50">
        <v>663315</v>
      </c>
      <c r="I48" s="52">
        <v>2.42</v>
      </c>
      <c r="J48" s="53">
        <v>735000</v>
      </c>
      <c r="K48" s="54">
        <f t="shared" si="5"/>
        <v>-9.75</v>
      </c>
      <c r="L48" s="49">
        <v>37.5</v>
      </c>
      <c r="M48" s="50">
        <v>274200</v>
      </c>
      <c r="N48" s="51" t="s">
        <v>144</v>
      </c>
      <c r="O48" s="50">
        <v>638815</v>
      </c>
      <c r="P48" s="52">
        <v>2.33</v>
      </c>
      <c r="Q48" s="53">
        <v>686000</v>
      </c>
      <c r="R48" s="55">
        <f t="shared" si="0"/>
        <v>-6.88</v>
      </c>
      <c r="T48" s="36">
        <f t="shared" si="1"/>
        <v>-9.75</v>
      </c>
      <c r="U48" s="36" t="b">
        <f t="shared" si="2"/>
        <v>0</v>
      </c>
      <c r="V48" s="36">
        <f t="shared" si="3"/>
        <v>-6.88</v>
      </c>
      <c r="W48" s="36" t="b">
        <f t="shared" si="4"/>
        <v>0</v>
      </c>
    </row>
    <row r="49" spans="2:23" s="36" customFormat="1" ht="12">
      <c r="B49" s="76"/>
      <c r="C49" s="77" t="s">
        <v>56</v>
      </c>
      <c r="D49" s="78" t="s">
        <v>57</v>
      </c>
      <c r="E49" s="79">
        <v>40</v>
      </c>
      <c r="F49" s="80">
        <v>317718</v>
      </c>
      <c r="G49" s="81">
        <v>11</v>
      </c>
      <c r="H49" s="80">
        <v>786189</v>
      </c>
      <c r="I49" s="82">
        <v>2.47</v>
      </c>
      <c r="J49" s="83">
        <v>772949</v>
      </c>
      <c r="K49" s="84">
        <f t="shared" si="5"/>
        <v>1.71</v>
      </c>
      <c r="L49" s="79">
        <v>40</v>
      </c>
      <c r="M49" s="80">
        <v>317718</v>
      </c>
      <c r="N49" s="81">
        <v>11</v>
      </c>
      <c r="O49" s="80">
        <v>706729</v>
      </c>
      <c r="P49" s="82">
        <v>2.22</v>
      </c>
      <c r="Q49" s="83">
        <v>655356</v>
      </c>
      <c r="R49" s="84">
        <f t="shared" si="0"/>
        <v>7.84</v>
      </c>
      <c r="T49" s="36">
        <f t="shared" si="1"/>
        <v>1.71</v>
      </c>
      <c r="U49" s="36" t="b">
        <f t="shared" si="2"/>
        <v>0</v>
      </c>
      <c r="V49" s="36">
        <f t="shared" si="3"/>
        <v>7.84</v>
      </c>
      <c r="W49" s="36" t="b">
        <f t="shared" si="4"/>
        <v>0</v>
      </c>
    </row>
    <row r="50" spans="2:23" s="36" customFormat="1" ht="12">
      <c r="B50" s="56" t="s">
        <v>58</v>
      </c>
      <c r="C50" s="85"/>
      <c r="D50" s="86" t="s">
        <v>59</v>
      </c>
      <c r="E50" s="65">
        <v>37.1</v>
      </c>
      <c r="F50" s="66">
        <v>275539</v>
      </c>
      <c r="G50" s="67">
        <v>29</v>
      </c>
      <c r="H50" s="66">
        <v>682500</v>
      </c>
      <c r="I50" s="68">
        <v>2.48</v>
      </c>
      <c r="J50" s="69">
        <v>666926</v>
      </c>
      <c r="K50" s="64">
        <f t="shared" si="5"/>
        <v>2.34</v>
      </c>
      <c r="L50" s="65">
        <v>37.1</v>
      </c>
      <c r="M50" s="66">
        <v>275539</v>
      </c>
      <c r="N50" s="67">
        <v>29</v>
      </c>
      <c r="O50" s="66">
        <v>627904</v>
      </c>
      <c r="P50" s="68">
        <v>2.28</v>
      </c>
      <c r="Q50" s="69">
        <v>588397</v>
      </c>
      <c r="R50" s="64">
        <f t="shared" si="0"/>
        <v>6.71</v>
      </c>
      <c r="T50" s="36">
        <f t="shared" si="1"/>
        <v>2.34</v>
      </c>
      <c r="U50" s="36" t="b">
        <f t="shared" si="2"/>
        <v>0</v>
      </c>
      <c r="V50" s="36">
        <f t="shared" si="3"/>
        <v>6.71</v>
      </c>
      <c r="W50" s="36" t="b">
        <f t="shared" si="4"/>
        <v>0</v>
      </c>
    </row>
    <row r="51" spans="2:23" s="36" customFormat="1" ht="12">
      <c r="B51" s="56"/>
      <c r="C51" s="85" t="s">
        <v>60</v>
      </c>
      <c r="D51" s="86" t="s">
        <v>61</v>
      </c>
      <c r="E51" s="65">
        <v>36.3</v>
      </c>
      <c r="F51" s="66">
        <v>259107</v>
      </c>
      <c r="G51" s="67">
        <v>19</v>
      </c>
      <c r="H51" s="66">
        <v>650440</v>
      </c>
      <c r="I51" s="68">
        <v>2.51</v>
      </c>
      <c r="J51" s="69">
        <v>636847</v>
      </c>
      <c r="K51" s="64">
        <f t="shared" si="5"/>
        <v>2.13</v>
      </c>
      <c r="L51" s="65">
        <v>36.3</v>
      </c>
      <c r="M51" s="66">
        <v>259107</v>
      </c>
      <c r="N51" s="67">
        <v>19</v>
      </c>
      <c r="O51" s="66">
        <v>596552</v>
      </c>
      <c r="P51" s="68">
        <v>2.3</v>
      </c>
      <c r="Q51" s="69">
        <v>542247</v>
      </c>
      <c r="R51" s="64">
        <f t="shared" si="0"/>
        <v>10.01</v>
      </c>
      <c r="T51" s="36">
        <f t="shared" si="1"/>
        <v>2.13</v>
      </c>
      <c r="U51" s="36" t="b">
        <f t="shared" si="2"/>
        <v>0</v>
      </c>
      <c r="V51" s="36">
        <f t="shared" si="3"/>
        <v>10.01</v>
      </c>
      <c r="W51" s="36" t="b">
        <f t="shared" si="4"/>
        <v>0</v>
      </c>
    </row>
    <row r="52" spans="2:23" s="36" customFormat="1" ht="12">
      <c r="B52" s="56"/>
      <c r="C52" s="85"/>
      <c r="D52" s="86" t="s">
        <v>62</v>
      </c>
      <c r="E52" s="65">
        <v>36.5</v>
      </c>
      <c r="F52" s="66">
        <v>258325</v>
      </c>
      <c r="G52" s="67">
        <v>25</v>
      </c>
      <c r="H52" s="66">
        <v>576656</v>
      </c>
      <c r="I52" s="68">
        <v>2.23</v>
      </c>
      <c r="J52" s="69">
        <v>584189</v>
      </c>
      <c r="K52" s="64">
        <f t="shared" si="5"/>
        <v>-1.29</v>
      </c>
      <c r="L52" s="65">
        <v>36.5</v>
      </c>
      <c r="M52" s="66">
        <v>258325</v>
      </c>
      <c r="N52" s="67">
        <v>25</v>
      </c>
      <c r="O52" s="66">
        <v>517845</v>
      </c>
      <c r="P52" s="68">
        <v>2</v>
      </c>
      <c r="Q52" s="69">
        <v>522402</v>
      </c>
      <c r="R52" s="64">
        <f t="shared" si="0"/>
        <v>-0.87</v>
      </c>
      <c r="T52" s="36">
        <f t="shared" si="1"/>
        <v>-1.29</v>
      </c>
      <c r="U52" s="36" t="b">
        <f t="shared" si="2"/>
        <v>0</v>
      </c>
      <c r="V52" s="36">
        <f t="shared" si="3"/>
        <v>-0.87</v>
      </c>
      <c r="W52" s="36" t="b">
        <f t="shared" si="4"/>
        <v>0</v>
      </c>
    </row>
    <row r="53" spans="2:23" s="36" customFormat="1" ht="12">
      <c r="B53" s="56" t="s">
        <v>63</v>
      </c>
      <c r="C53" s="87" t="s">
        <v>26</v>
      </c>
      <c r="D53" s="86" t="s">
        <v>64</v>
      </c>
      <c r="E53" s="65">
        <v>37.1</v>
      </c>
      <c r="F53" s="66">
        <v>272222</v>
      </c>
      <c r="G53" s="67">
        <v>84</v>
      </c>
      <c r="H53" s="66">
        <v>657326</v>
      </c>
      <c r="I53" s="68">
        <v>2.41</v>
      </c>
      <c r="J53" s="69">
        <v>654851</v>
      </c>
      <c r="K53" s="64">
        <f t="shared" si="5"/>
        <v>0.38</v>
      </c>
      <c r="L53" s="65">
        <v>37.1</v>
      </c>
      <c r="M53" s="66">
        <v>272222</v>
      </c>
      <c r="N53" s="67">
        <v>84</v>
      </c>
      <c r="O53" s="66">
        <v>598379</v>
      </c>
      <c r="P53" s="68">
        <v>2.2</v>
      </c>
      <c r="Q53" s="69">
        <v>570761</v>
      </c>
      <c r="R53" s="64">
        <f t="shared" si="0"/>
        <v>4.84</v>
      </c>
      <c r="T53" s="36">
        <f t="shared" si="1"/>
        <v>0.38</v>
      </c>
      <c r="U53" s="36" t="b">
        <f t="shared" si="2"/>
        <v>0</v>
      </c>
      <c r="V53" s="36">
        <f t="shared" si="3"/>
        <v>4.84</v>
      </c>
      <c r="W53" s="36" t="b">
        <f t="shared" si="4"/>
        <v>0</v>
      </c>
    </row>
    <row r="54" spans="2:23" s="36" customFormat="1" ht="12">
      <c r="B54" s="56"/>
      <c r="C54" s="85" t="s">
        <v>65</v>
      </c>
      <c r="D54" s="86" t="s">
        <v>66</v>
      </c>
      <c r="E54" s="65">
        <v>37</v>
      </c>
      <c r="F54" s="66">
        <v>237758</v>
      </c>
      <c r="G54" s="67">
        <v>53</v>
      </c>
      <c r="H54" s="66">
        <v>509036</v>
      </c>
      <c r="I54" s="68">
        <v>2.14</v>
      </c>
      <c r="J54" s="69">
        <v>470785</v>
      </c>
      <c r="K54" s="64">
        <f t="shared" si="5"/>
        <v>8.12</v>
      </c>
      <c r="L54" s="65">
        <v>37</v>
      </c>
      <c r="M54" s="66">
        <v>237628</v>
      </c>
      <c r="N54" s="67">
        <v>52</v>
      </c>
      <c r="O54" s="66">
        <v>438680</v>
      </c>
      <c r="P54" s="68">
        <v>1.85</v>
      </c>
      <c r="Q54" s="69">
        <v>393471</v>
      </c>
      <c r="R54" s="64">
        <f t="shared" si="0"/>
        <v>11.49</v>
      </c>
      <c r="T54" s="36">
        <f t="shared" si="1"/>
        <v>8.12</v>
      </c>
      <c r="U54" s="36" t="b">
        <f t="shared" si="2"/>
        <v>0</v>
      </c>
      <c r="V54" s="36">
        <f t="shared" si="3"/>
        <v>11.49</v>
      </c>
      <c r="W54" s="36" t="b">
        <f t="shared" si="4"/>
        <v>0</v>
      </c>
    </row>
    <row r="55" spans="2:23" s="36" customFormat="1" ht="12">
      <c r="B55" s="56"/>
      <c r="C55" s="85" t="s">
        <v>67</v>
      </c>
      <c r="D55" s="86" t="s">
        <v>68</v>
      </c>
      <c r="E55" s="65">
        <v>42</v>
      </c>
      <c r="F55" s="66">
        <v>256105</v>
      </c>
      <c r="G55" s="67">
        <v>14</v>
      </c>
      <c r="H55" s="66">
        <v>512117</v>
      </c>
      <c r="I55" s="68">
        <v>2</v>
      </c>
      <c r="J55" s="69">
        <v>459259</v>
      </c>
      <c r="K55" s="64">
        <f t="shared" si="5"/>
        <v>11.51</v>
      </c>
      <c r="L55" s="65">
        <v>42</v>
      </c>
      <c r="M55" s="66">
        <v>256105</v>
      </c>
      <c r="N55" s="67">
        <v>14</v>
      </c>
      <c r="O55" s="66">
        <v>395571</v>
      </c>
      <c r="P55" s="68">
        <v>1.54</v>
      </c>
      <c r="Q55" s="69">
        <v>353814</v>
      </c>
      <c r="R55" s="64">
        <f t="shared" si="0"/>
        <v>11.8</v>
      </c>
      <c r="T55" s="36">
        <f t="shared" si="1"/>
        <v>11.51</v>
      </c>
      <c r="U55" s="36" t="b">
        <f t="shared" si="2"/>
        <v>0</v>
      </c>
      <c r="V55" s="36">
        <f t="shared" si="3"/>
        <v>11.8</v>
      </c>
      <c r="W55" s="36" t="b">
        <f t="shared" si="4"/>
        <v>0</v>
      </c>
    </row>
    <row r="56" spans="2:23" s="36" customFormat="1" ht="12">
      <c r="B56" s="56" t="s">
        <v>41</v>
      </c>
      <c r="C56" s="85" t="s">
        <v>60</v>
      </c>
      <c r="D56" s="86" t="s">
        <v>69</v>
      </c>
      <c r="E56" s="65">
        <v>52.8</v>
      </c>
      <c r="F56" s="66">
        <v>267820</v>
      </c>
      <c r="G56" s="67">
        <v>5</v>
      </c>
      <c r="H56" s="66">
        <v>610164</v>
      </c>
      <c r="I56" s="68">
        <v>2.28</v>
      </c>
      <c r="J56" s="69">
        <v>593357</v>
      </c>
      <c r="K56" s="64">
        <f t="shared" si="5"/>
        <v>2.83</v>
      </c>
      <c r="L56" s="65">
        <v>52.8</v>
      </c>
      <c r="M56" s="66">
        <v>267820</v>
      </c>
      <c r="N56" s="67">
        <v>5</v>
      </c>
      <c r="O56" s="66">
        <v>331129</v>
      </c>
      <c r="P56" s="68">
        <v>1.24</v>
      </c>
      <c r="Q56" s="69">
        <v>329904</v>
      </c>
      <c r="R56" s="64">
        <f t="shared" si="0"/>
        <v>0.37</v>
      </c>
      <c r="T56" s="36">
        <f t="shared" si="1"/>
        <v>2.83</v>
      </c>
      <c r="U56" s="36" t="b">
        <f t="shared" si="2"/>
        <v>0</v>
      </c>
      <c r="V56" s="36">
        <f t="shared" si="3"/>
        <v>0.37</v>
      </c>
      <c r="W56" s="36" t="b">
        <f t="shared" si="4"/>
        <v>0</v>
      </c>
    </row>
    <row r="57" spans="2:23" s="36" customFormat="1" ht="12">
      <c r="B57" s="56"/>
      <c r="C57" s="85" t="s">
        <v>26</v>
      </c>
      <c r="D57" s="86" t="s">
        <v>64</v>
      </c>
      <c r="E57" s="65">
        <v>39.1</v>
      </c>
      <c r="F57" s="66">
        <v>243413</v>
      </c>
      <c r="G57" s="67">
        <v>72</v>
      </c>
      <c r="H57" s="66">
        <v>516658</v>
      </c>
      <c r="I57" s="68">
        <v>2.12</v>
      </c>
      <c r="J57" s="69">
        <v>475845</v>
      </c>
      <c r="K57" s="64">
        <f t="shared" si="5"/>
        <v>8.58</v>
      </c>
      <c r="L57" s="65">
        <v>39.1</v>
      </c>
      <c r="M57" s="66">
        <v>243398</v>
      </c>
      <c r="N57" s="67">
        <v>71</v>
      </c>
      <c r="O57" s="66">
        <v>422606</v>
      </c>
      <c r="P57" s="68">
        <v>1.74</v>
      </c>
      <c r="Q57" s="69">
        <v>381055</v>
      </c>
      <c r="R57" s="64">
        <f t="shared" si="0"/>
        <v>10.9</v>
      </c>
      <c r="T57" s="36">
        <f t="shared" si="1"/>
        <v>8.58</v>
      </c>
      <c r="U57" s="36" t="b">
        <f t="shared" si="2"/>
        <v>0</v>
      </c>
      <c r="V57" s="36">
        <f t="shared" si="3"/>
        <v>10.9</v>
      </c>
      <c r="W57" s="36" t="b">
        <f t="shared" si="4"/>
        <v>0</v>
      </c>
    </row>
    <row r="58" spans="2:23" s="36" customFormat="1" ht="12.75" thickBot="1">
      <c r="B58" s="88"/>
      <c r="C58" s="89" t="s">
        <v>70</v>
      </c>
      <c r="D58" s="90"/>
      <c r="E58" s="91" t="s">
        <v>21</v>
      </c>
      <c r="F58" s="92" t="s">
        <v>21</v>
      </c>
      <c r="G58" s="93" t="s">
        <v>21</v>
      </c>
      <c r="H58" s="92" t="s">
        <v>21</v>
      </c>
      <c r="I58" s="94" t="s">
        <v>21</v>
      </c>
      <c r="J58" s="95">
        <v>566729</v>
      </c>
      <c r="K58" s="96" t="str">
        <f t="shared" si="5"/>
        <v>-</v>
      </c>
      <c r="L58" s="91" t="s">
        <v>21</v>
      </c>
      <c r="M58" s="92" t="s">
        <v>21</v>
      </c>
      <c r="N58" s="93" t="s">
        <v>21</v>
      </c>
      <c r="O58" s="92" t="s">
        <v>21</v>
      </c>
      <c r="P58" s="94" t="s">
        <v>21</v>
      </c>
      <c r="Q58" s="95">
        <v>566729</v>
      </c>
      <c r="R58" s="96" t="str">
        <f t="shared" si="0"/>
        <v>-</v>
      </c>
      <c r="T58" s="36" t="e">
        <f t="shared" si="1"/>
        <v>#VALUE!</v>
      </c>
      <c r="U58" s="36" t="b">
        <f t="shared" si="2"/>
        <v>1</v>
      </c>
      <c r="V58" s="36" t="e">
        <f t="shared" si="3"/>
        <v>#VALUE!</v>
      </c>
      <c r="W58" s="36" t="b">
        <f t="shared" si="4"/>
        <v>1</v>
      </c>
    </row>
    <row r="59" spans="2:23" s="36" customFormat="1" ht="12">
      <c r="B59" s="97" t="s">
        <v>71</v>
      </c>
      <c r="C59" s="98" t="s">
        <v>72</v>
      </c>
      <c r="D59" s="99"/>
      <c r="E59" s="79">
        <v>37.6</v>
      </c>
      <c r="F59" s="80">
        <v>263568</v>
      </c>
      <c r="G59" s="81">
        <v>78</v>
      </c>
      <c r="H59" s="80">
        <v>630205</v>
      </c>
      <c r="I59" s="82">
        <v>2.39</v>
      </c>
      <c r="J59" s="83">
        <v>609094</v>
      </c>
      <c r="K59" s="84">
        <f t="shared" si="5"/>
        <v>3.47</v>
      </c>
      <c r="L59" s="79">
        <v>37.6</v>
      </c>
      <c r="M59" s="80">
        <v>263568</v>
      </c>
      <c r="N59" s="81">
        <v>78</v>
      </c>
      <c r="O59" s="80">
        <v>567161</v>
      </c>
      <c r="P59" s="82">
        <v>2.15</v>
      </c>
      <c r="Q59" s="83">
        <v>533648</v>
      </c>
      <c r="R59" s="84">
        <f t="shared" si="0"/>
        <v>6.28</v>
      </c>
      <c r="T59" s="36">
        <f t="shared" si="1"/>
        <v>3.47</v>
      </c>
      <c r="U59" s="36" t="b">
        <f t="shared" si="2"/>
        <v>0</v>
      </c>
      <c r="V59" s="36">
        <f t="shared" si="3"/>
        <v>6.28</v>
      </c>
      <c r="W59" s="36" t="b">
        <f t="shared" si="4"/>
        <v>0</v>
      </c>
    </row>
    <row r="60" spans="2:23" s="36" customFormat="1" ht="12">
      <c r="B60" s="100"/>
      <c r="C60" s="101" t="s">
        <v>73</v>
      </c>
      <c r="D60" s="102"/>
      <c r="E60" s="65">
        <v>30.9</v>
      </c>
      <c r="F60" s="66">
        <v>228174</v>
      </c>
      <c r="G60" s="67" t="s">
        <v>17</v>
      </c>
      <c r="H60" s="66">
        <v>604661</v>
      </c>
      <c r="I60" s="68">
        <v>2.65</v>
      </c>
      <c r="J60" s="69">
        <v>599027</v>
      </c>
      <c r="K60" s="64">
        <f t="shared" si="5"/>
        <v>0.94</v>
      </c>
      <c r="L60" s="65">
        <v>30.9</v>
      </c>
      <c r="M60" s="66">
        <v>228174</v>
      </c>
      <c r="N60" s="67" t="s">
        <v>17</v>
      </c>
      <c r="O60" s="66">
        <v>604661</v>
      </c>
      <c r="P60" s="68">
        <v>2.65</v>
      </c>
      <c r="Q60" s="69">
        <v>599027</v>
      </c>
      <c r="R60" s="64">
        <f t="shared" si="0"/>
        <v>0.94</v>
      </c>
      <c r="T60" s="36">
        <f t="shared" si="1"/>
        <v>0.94</v>
      </c>
      <c r="U60" s="36" t="b">
        <f t="shared" si="2"/>
        <v>0</v>
      </c>
      <c r="V60" s="36">
        <f t="shared" si="3"/>
        <v>0.94</v>
      </c>
      <c r="W60" s="36" t="b">
        <f t="shared" si="4"/>
        <v>0</v>
      </c>
    </row>
    <row r="61" spans="2:23" s="36" customFormat="1" ht="12">
      <c r="B61" s="100"/>
      <c r="C61" s="101" t="s">
        <v>74</v>
      </c>
      <c r="D61" s="102"/>
      <c r="E61" s="59">
        <v>38.5</v>
      </c>
      <c r="F61" s="60">
        <v>254623</v>
      </c>
      <c r="G61" s="61">
        <v>77</v>
      </c>
      <c r="H61" s="60">
        <v>553949</v>
      </c>
      <c r="I61" s="62">
        <v>2.18</v>
      </c>
      <c r="J61" s="63">
        <v>534407</v>
      </c>
      <c r="K61" s="64">
        <f t="shared" si="5"/>
        <v>3.66</v>
      </c>
      <c r="L61" s="59">
        <v>38.5</v>
      </c>
      <c r="M61" s="60">
        <v>254756</v>
      </c>
      <c r="N61" s="61">
        <v>76</v>
      </c>
      <c r="O61" s="60">
        <v>466127</v>
      </c>
      <c r="P61" s="62">
        <v>1.83</v>
      </c>
      <c r="Q61" s="63">
        <v>432706</v>
      </c>
      <c r="R61" s="64">
        <f t="shared" si="0"/>
        <v>7.72</v>
      </c>
      <c r="T61" s="36">
        <f t="shared" si="1"/>
        <v>3.66</v>
      </c>
      <c r="U61" s="36" t="b">
        <f t="shared" si="2"/>
        <v>0</v>
      </c>
      <c r="V61" s="36">
        <f t="shared" si="3"/>
        <v>7.72</v>
      </c>
      <c r="W61" s="36" t="b">
        <f t="shared" si="4"/>
        <v>0</v>
      </c>
    </row>
    <row r="62" spans="2:23" s="36" customFormat="1" ht="12.75" thickBot="1">
      <c r="B62" s="103"/>
      <c r="C62" s="104" t="s">
        <v>75</v>
      </c>
      <c r="D62" s="105"/>
      <c r="E62" s="91" t="s">
        <v>21</v>
      </c>
      <c r="F62" s="92" t="s">
        <v>21</v>
      </c>
      <c r="G62" s="93" t="s">
        <v>21</v>
      </c>
      <c r="H62" s="92" t="s">
        <v>21</v>
      </c>
      <c r="I62" s="94" t="s">
        <v>21</v>
      </c>
      <c r="J62" s="95" t="s">
        <v>21</v>
      </c>
      <c r="K62" s="96" t="str">
        <f t="shared" si="5"/>
        <v>-</v>
      </c>
      <c r="L62" s="91" t="s">
        <v>21</v>
      </c>
      <c r="M62" s="92" t="s">
        <v>21</v>
      </c>
      <c r="N62" s="93" t="s">
        <v>21</v>
      </c>
      <c r="O62" s="92" t="s">
        <v>21</v>
      </c>
      <c r="P62" s="94" t="s">
        <v>21</v>
      </c>
      <c r="Q62" s="95" t="s">
        <v>21</v>
      </c>
      <c r="R62" s="96" t="str">
        <f t="shared" si="0"/>
        <v>-</v>
      </c>
      <c r="T62" s="36" t="e">
        <f t="shared" si="1"/>
        <v>#VALUE!</v>
      </c>
      <c r="U62" s="36" t="b">
        <f t="shared" si="2"/>
        <v>1</v>
      </c>
      <c r="V62" s="36" t="e">
        <f t="shared" si="3"/>
        <v>#VALUE!</v>
      </c>
      <c r="W62" s="36" t="b">
        <f t="shared" si="4"/>
        <v>1</v>
      </c>
    </row>
    <row r="63" spans="2:23" s="36" customFormat="1" ht="12">
      <c r="B63" s="76" t="s">
        <v>76</v>
      </c>
      <c r="C63" s="98" t="s">
        <v>77</v>
      </c>
      <c r="D63" s="99"/>
      <c r="E63" s="79" t="s">
        <v>21</v>
      </c>
      <c r="F63" s="80" t="s">
        <v>21</v>
      </c>
      <c r="G63" s="81" t="s">
        <v>21</v>
      </c>
      <c r="H63" s="80" t="s">
        <v>21</v>
      </c>
      <c r="I63" s="82" t="s">
        <v>21</v>
      </c>
      <c r="J63" s="83" t="s">
        <v>21</v>
      </c>
      <c r="K63" s="84" t="str">
        <f t="shared" si="5"/>
        <v>-</v>
      </c>
      <c r="L63" s="79" t="s">
        <v>21</v>
      </c>
      <c r="M63" s="80" t="s">
        <v>21</v>
      </c>
      <c r="N63" s="81" t="s">
        <v>21</v>
      </c>
      <c r="O63" s="80" t="s">
        <v>21</v>
      </c>
      <c r="P63" s="82" t="s">
        <v>21</v>
      </c>
      <c r="Q63" s="83" t="s">
        <v>21</v>
      </c>
      <c r="R63" s="84" t="str">
        <f t="shared" si="0"/>
        <v>-</v>
      </c>
      <c r="T63" s="36" t="e">
        <f t="shared" si="1"/>
        <v>#VALUE!</v>
      </c>
      <c r="U63" s="36" t="b">
        <f t="shared" si="2"/>
        <v>1</v>
      </c>
      <c r="V63" s="36" t="e">
        <f t="shared" si="3"/>
        <v>#VALUE!</v>
      </c>
      <c r="W63" s="36" t="b">
        <f t="shared" si="4"/>
        <v>1</v>
      </c>
    </row>
    <row r="64" spans="2:23" s="36" customFormat="1" ht="12">
      <c r="B64" s="56" t="s">
        <v>78</v>
      </c>
      <c r="C64" s="101" t="s">
        <v>79</v>
      </c>
      <c r="D64" s="102"/>
      <c r="E64" s="65" t="s">
        <v>21</v>
      </c>
      <c r="F64" s="66" t="s">
        <v>21</v>
      </c>
      <c r="G64" s="67" t="s">
        <v>21</v>
      </c>
      <c r="H64" s="66" t="s">
        <v>21</v>
      </c>
      <c r="I64" s="68" t="s">
        <v>21</v>
      </c>
      <c r="J64" s="69" t="s">
        <v>21</v>
      </c>
      <c r="K64" s="64" t="str">
        <f t="shared" si="5"/>
        <v>-</v>
      </c>
      <c r="L64" s="65" t="s">
        <v>21</v>
      </c>
      <c r="M64" s="66" t="s">
        <v>21</v>
      </c>
      <c r="N64" s="67" t="s">
        <v>21</v>
      </c>
      <c r="O64" s="66" t="s">
        <v>21</v>
      </c>
      <c r="P64" s="68" t="s">
        <v>21</v>
      </c>
      <c r="Q64" s="69" t="s">
        <v>21</v>
      </c>
      <c r="R64" s="64" t="str">
        <f t="shared" si="0"/>
        <v>-</v>
      </c>
      <c r="T64" s="36" t="e">
        <f t="shared" si="1"/>
        <v>#VALUE!</v>
      </c>
      <c r="U64" s="36" t="b">
        <f t="shared" si="2"/>
        <v>1</v>
      </c>
      <c r="V64" s="36" t="e">
        <f t="shared" si="3"/>
        <v>#VALUE!</v>
      </c>
      <c r="W64" s="36" t="b">
        <f t="shared" si="4"/>
        <v>1</v>
      </c>
    </row>
    <row r="65" spans="2:23" s="36" customFormat="1" ht="12.75" thickBot="1">
      <c r="B65" s="88" t="s">
        <v>41</v>
      </c>
      <c r="C65" s="104" t="s">
        <v>80</v>
      </c>
      <c r="D65" s="105"/>
      <c r="E65" s="91" t="s">
        <v>21</v>
      </c>
      <c r="F65" s="92" t="s">
        <v>21</v>
      </c>
      <c r="G65" s="93" t="s">
        <v>21</v>
      </c>
      <c r="H65" s="92" t="s">
        <v>21</v>
      </c>
      <c r="I65" s="94" t="s">
        <v>21</v>
      </c>
      <c r="J65" s="95" t="s">
        <v>21</v>
      </c>
      <c r="K65" s="96" t="str">
        <f t="shared" si="5"/>
        <v>-</v>
      </c>
      <c r="L65" s="91" t="s">
        <v>21</v>
      </c>
      <c r="M65" s="92" t="s">
        <v>21</v>
      </c>
      <c r="N65" s="93" t="s">
        <v>21</v>
      </c>
      <c r="O65" s="92" t="s">
        <v>21</v>
      </c>
      <c r="P65" s="94" t="s">
        <v>21</v>
      </c>
      <c r="Q65" s="95" t="s">
        <v>21</v>
      </c>
      <c r="R65" s="96" t="str">
        <f t="shared" si="0"/>
        <v>-</v>
      </c>
      <c r="T65" s="36" t="e">
        <f t="shared" si="1"/>
        <v>#VALUE!</v>
      </c>
      <c r="U65" s="36" t="b">
        <f t="shared" si="2"/>
        <v>1</v>
      </c>
      <c r="V65" s="36" t="e">
        <f t="shared" si="3"/>
        <v>#VALUE!</v>
      </c>
      <c r="W65" s="36" t="b">
        <f t="shared" si="4"/>
        <v>1</v>
      </c>
    </row>
    <row r="66" spans="2:23" s="36" customFormat="1" ht="12.75" thickBot="1">
      <c r="B66" s="106" t="s">
        <v>81</v>
      </c>
      <c r="C66" s="107"/>
      <c r="D66" s="107"/>
      <c r="E66" s="108">
        <v>38</v>
      </c>
      <c r="F66" s="109">
        <v>258926</v>
      </c>
      <c r="G66" s="110">
        <v>156</v>
      </c>
      <c r="H66" s="109">
        <v>592402</v>
      </c>
      <c r="I66" s="111">
        <v>2.29</v>
      </c>
      <c r="J66" s="112">
        <v>573999</v>
      </c>
      <c r="K66" s="113">
        <f t="shared" si="5"/>
        <v>3.21</v>
      </c>
      <c r="L66" s="108">
        <v>38</v>
      </c>
      <c r="M66" s="109">
        <v>259019</v>
      </c>
      <c r="N66" s="110">
        <v>155</v>
      </c>
      <c r="O66" s="109">
        <v>517864</v>
      </c>
      <c r="P66" s="111">
        <v>2</v>
      </c>
      <c r="Q66" s="112">
        <v>487903</v>
      </c>
      <c r="R66" s="113">
        <f t="shared" si="0"/>
        <v>6.14</v>
      </c>
      <c r="T66" s="36">
        <f t="shared" si="1"/>
        <v>3.21</v>
      </c>
      <c r="U66" s="36" t="b">
        <f t="shared" si="2"/>
        <v>0</v>
      </c>
      <c r="V66" s="36">
        <f t="shared" si="3"/>
        <v>6.14</v>
      </c>
      <c r="W66" s="36" t="b">
        <f t="shared" si="4"/>
        <v>0</v>
      </c>
    </row>
    <row r="67" spans="1:18" ht="12">
      <c r="A67" s="6"/>
      <c r="B67" s="6"/>
      <c r="C67" s="6"/>
      <c r="D67" s="114"/>
      <c r="E67" s="6"/>
      <c r="F67" s="6"/>
      <c r="G67" s="6"/>
      <c r="H67" s="6"/>
      <c r="I67" s="6"/>
      <c r="J67" s="6"/>
      <c r="K67" s="7"/>
      <c r="L67" s="6"/>
      <c r="M67" s="6"/>
      <c r="N67" s="6"/>
      <c r="O67" s="7"/>
      <c r="P67" s="6"/>
      <c r="Q67" s="6"/>
      <c r="R67" s="6"/>
    </row>
    <row r="68" spans="1:18" ht="12">
      <c r="A68" s="6"/>
      <c r="B68" s="6"/>
      <c r="C68" s="6"/>
      <c r="D68" s="114"/>
      <c r="E68" s="6"/>
      <c r="F68" s="6"/>
      <c r="G68" s="6"/>
      <c r="H68" s="6"/>
      <c r="I68" s="6"/>
      <c r="J68" s="6"/>
      <c r="K68" s="7"/>
      <c r="L68" s="6"/>
      <c r="M68" s="6"/>
      <c r="N68" s="6"/>
      <c r="O68" s="7"/>
      <c r="P68" s="6"/>
      <c r="Q68" s="6"/>
      <c r="R68" s="6"/>
    </row>
    <row r="69" spans="1:18" ht="12">
      <c r="A69" s="6"/>
      <c r="B69" s="6"/>
      <c r="C69" s="6"/>
      <c r="D69" s="114"/>
      <c r="E69" s="6"/>
      <c r="F69" s="6"/>
      <c r="G69" s="6"/>
      <c r="H69" s="6"/>
      <c r="I69" s="6"/>
      <c r="J69" s="6"/>
      <c r="K69" s="7"/>
      <c r="L69" s="6"/>
      <c r="M69" s="6"/>
      <c r="N69" s="6"/>
      <c r="O69" s="7"/>
      <c r="P69" s="6"/>
      <c r="Q69" s="6"/>
      <c r="R69" s="6"/>
    </row>
  </sheetData>
  <sheetProtection/>
  <mergeCells count="29">
    <mergeCell ref="C65:D65"/>
    <mergeCell ref="B59:B62"/>
    <mergeCell ref="C62:D62"/>
    <mergeCell ref="C63:D63"/>
    <mergeCell ref="C64:D64"/>
    <mergeCell ref="C59:D59"/>
    <mergeCell ref="C60:D60"/>
    <mergeCell ref="C61:D61"/>
    <mergeCell ref="J6:K6"/>
    <mergeCell ref="Q6:R6"/>
    <mergeCell ref="B2:R2"/>
    <mergeCell ref="B3:R3"/>
    <mergeCell ref="B4:D4"/>
    <mergeCell ref="O4:R4"/>
    <mergeCell ref="C8:D8"/>
    <mergeCell ref="C28:D28"/>
    <mergeCell ref="C29:D29"/>
    <mergeCell ref="C30:D30"/>
    <mergeCell ref="C31:D31"/>
    <mergeCell ref="C32:D32"/>
    <mergeCell ref="C33:D33"/>
    <mergeCell ref="C42:D42"/>
    <mergeCell ref="C58:D58"/>
    <mergeCell ref="C44:D44"/>
    <mergeCell ref="C45:D45"/>
    <mergeCell ref="C43:D43"/>
    <mergeCell ref="C46:D46"/>
    <mergeCell ref="C47:D47"/>
    <mergeCell ref="C48:D48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zoomScale="90" zoomScaleNormal="90" workbookViewId="0" topLeftCell="A1">
      <selection activeCell="X20" sqref="X20"/>
    </sheetView>
  </sheetViews>
  <sheetFormatPr defaultColWidth="9.00390625" defaultRowHeight="13.5"/>
  <cols>
    <col min="1" max="1" width="18.00390625" style="120" customWidth="1"/>
    <col min="2" max="2" width="7.625" style="120" customWidth="1"/>
    <col min="3" max="3" width="8.625" style="120" customWidth="1"/>
    <col min="4" max="4" width="6.625" style="120" customWidth="1"/>
    <col min="5" max="8" width="8.625" style="120" customWidth="1"/>
    <col min="9" max="9" width="7.625" style="120" customWidth="1"/>
    <col min="10" max="10" width="8.625" style="120" customWidth="1"/>
    <col min="11" max="11" width="6.625" style="120" customWidth="1"/>
    <col min="12" max="12" width="9.375" style="120" customWidth="1"/>
    <col min="13" max="13" width="8.625" style="120" customWidth="1"/>
    <col min="14" max="14" width="9.50390625" style="120" customWidth="1"/>
    <col min="15" max="15" width="8.625" style="120" customWidth="1"/>
    <col min="16" max="16384" width="9.00390625" style="120" customWidth="1"/>
  </cols>
  <sheetData>
    <row r="1" spans="1:15" ht="14.25" thickBot="1">
      <c r="A1" s="6" t="s">
        <v>82</v>
      </c>
      <c r="B1" s="6"/>
      <c r="C1" s="6"/>
      <c r="D1" s="6"/>
      <c r="E1" s="6"/>
      <c r="F1" s="6"/>
      <c r="G1" s="6"/>
      <c r="H1" s="6"/>
      <c r="I1" s="6"/>
      <c r="J1" s="117"/>
      <c r="K1" s="118"/>
      <c r="L1" s="118"/>
      <c r="M1" s="118"/>
      <c r="N1" s="118"/>
      <c r="O1" s="119" t="s">
        <v>151</v>
      </c>
    </row>
    <row r="2" spans="1:15" ht="14.25" thickBot="1">
      <c r="A2" s="121" t="s">
        <v>84</v>
      </c>
      <c r="B2" s="259" t="s">
        <v>85</v>
      </c>
      <c r="C2" s="122"/>
      <c r="D2" s="122"/>
      <c r="E2" s="122"/>
      <c r="F2" s="122"/>
      <c r="G2" s="123"/>
      <c r="H2" s="124"/>
      <c r="I2" s="122" t="s">
        <v>4</v>
      </c>
      <c r="J2" s="122"/>
      <c r="K2" s="122"/>
      <c r="L2" s="122"/>
      <c r="M2" s="122"/>
      <c r="N2" s="123"/>
      <c r="O2" s="124"/>
    </row>
    <row r="3" spans="1:15" ht="13.5">
      <c r="A3" s="125"/>
      <c r="B3" s="260"/>
      <c r="C3" s="126"/>
      <c r="D3" s="126"/>
      <c r="E3" s="126"/>
      <c r="F3" s="126"/>
      <c r="G3" s="127" t="s">
        <v>5</v>
      </c>
      <c r="H3" s="128"/>
      <c r="I3" s="126"/>
      <c r="J3" s="126"/>
      <c r="K3" s="126"/>
      <c r="L3" s="126"/>
      <c r="M3" s="126"/>
      <c r="N3" s="129" t="s">
        <v>5</v>
      </c>
      <c r="O3" s="130"/>
    </row>
    <row r="4" spans="1:15" ht="52.5" customHeight="1" thickBot="1">
      <c r="A4" s="131"/>
      <c r="B4" s="262" t="s">
        <v>6</v>
      </c>
      <c r="C4" s="132" t="s">
        <v>7</v>
      </c>
      <c r="D4" s="132" t="s">
        <v>8</v>
      </c>
      <c r="E4" s="132" t="s">
        <v>9</v>
      </c>
      <c r="F4" s="133" t="s">
        <v>10</v>
      </c>
      <c r="G4" s="134" t="s">
        <v>86</v>
      </c>
      <c r="H4" s="135" t="s">
        <v>12</v>
      </c>
      <c r="I4" s="132" t="s">
        <v>6</v>
      </c>
      <c r="J4" s="132" t="s">
        <v>7</v>
      </c>
      <c r="K4" s="132" t="s">
        <v>8</v>
      </c>
      <c r="L4" s="132" t="s">
        <v>13</v>
      </c>
      <c r="M4" s="133" t="s">
        <v>10</v>
      </c>
      <c r="N4" s="134" t="s">
        <v>14</v>
      </c>
      <c r="O4" s="136" t="s">
        <v>12</v>
      </c>
    </row>
    <row r="5" spans="1:15" ht="13.5">
      <c r="A5" s="137" t="s">
        <v>87</v>
      </c>
      <c r="B5" s="138">
        <v>37.9</v>
      </c>
      <c r="C5" s="139">
        <v>263398</v>
      </c>
      <c r="D5" s="139">
        <v>131</v>
      </c>
      <c r="E5" s="139">
        <v>630271</v>
      </c>
      <c r="F5" s="140">
        <v>2.39</v>
      </c>
      <c r="G5" s="141">
        <v>661893</v>
      </c>
      <c r="H5" s="142">
        <f aca="true" t="shared" si="0" ref="H5:H11">ROUND((E5-G5)/G5*100,2)</f>
        <v>-4.78</v>
      </c>
      <c r="I5" s="143" t="s">
        <v>21</v>
      </c>
      <c r="J5" s="144" t="s">
        <v>21</v>
      </c>
      <c r="K5" s="145">
        <v>130</v>
      </c>
      <c r="L5" s="139">
        <v>535650</v>
      </c>
      <c r="M5" s="146">
        <v>2.03</v>
      </c>
      <c r="N5" s="141">
        <v>556410</v>
      </c>
      <c r="O5" s="147">
        <f aca="true" t="shared" si="1" ref="O5:O11">ROUND((L5-N5)/N5*100,2)</f>
        <v>-3.73</v>
      </c>
    </row>
    <row r="6" spans="1:15" ht="13.5">
      <c r="A6" s="137" t="s">
        <v>88</v>
      </c>
      <c r="B6" s="148">
        <v>38</v>
      </c>
      <c r="C6" s="149">
        <v>265776</v>
      </c>
      <c r="D6" s="150">
        <v>140</v>
      </c>
      <c r="E6" s="149">
        <v>629146</v>
      </c>
      <c r="F6" s="151">
        <v>2.37</v>
      </c>
      <c r="G6" s="152">
        <v>630271</v>
      </c>
      <c r="H6" s="153">
        <f t="shared" si="0"/>
        <v>-0.18</v>
      </c>
      <c r="I6" s="154" t="s">
        <v>21</v>
      </c>
      <c r="J6" s="155" t="s">
        <v>21</v>
      </c>
      <c r="K6" s="156">
        <v>138</v>
      </c>
      <c r="L6" s="149">
        <v>548713</v>
      </c>
      <c r="M6" s="157">
        <v>2.06</v>
      </c>
      <c r="N6" s="152">
        <v>535650</v>
      </c>
      <c r="O6" s="147">
        <f t="shared" si="1"/>
        <v>2.44</v>
      </c>
    </row>
    <row r="7" spans="1:15" ht="13.5">
      <c r="A7" s="137" t="s">
        <v>89</v>
      </c>
      <c r="B7" s="138">
        <v>38.3</v>
      </c>
      <c r="C7" s="139">
        <v>265583</v>
      </c>
      <c r="D7" s="139">
        <v>146</v>
      </c>
      <c r="E7" s="139">
        <v>647068</v>
      </c>
      <c r="F7" s="151">
        <v>2.44</v>
      </c>
      <c r="G7" s="152">
        <v>629146</v>
      </c>
      <c r="H7" s="142">
        <f t="shared" si="0"/>
        <v>2.85</v>
      </c>
      <c r="I7" s="154" t="s">
        <v>21</v>
      </c>
      <c r="J7" s="155" t="s">
        <v>21</v>
      </c>
      <c r="K7" s="156">
        <v>145</v>
      </c>
      <c r="L7" s="149">
        <v>571355</v>
      </c>
      <c r="M7" s="157">
        <v>2.15</v>
      </c>
      <c r="N7" s="152">
        <v>548713</v>
      </c>
      <c r="O7" s="147">
        <f t="shared" si="1"/>
        <v>4.13</v>
      </c>
    </row>
    <row r="8" spans="1:15" ht="13.5">
      <c r="A8" s="137" t="s">
        <v>135</v>
      </c>
      <c r="B8" s="138">
        <v>38.1</v>
      </c>
      <c r="C8" s="139">
        <v>264909</v>
      </c>
      <c r="D8" s="139">
        <v>139</v>
      </c>
      <c r="E8" s="139">
        <v>655408</v>
      </c>
      <c r="F8" s="140">
        <v>2.47</v>
      </c>
      <c r="G8" s="141">
        <v>647068</v>
      </c>
      <c r="H8" s="142">
        <f t="shared" si="0"/>
        <v>1.29</v>
      </c>
      <c r="I8" s="143" t="s">
        <v>21</v>
      </c>
      <c r="J8" s="144" t="s">
        <v>21</v>
      </c>
      <c r="K8" s="145">
        <v>139</v>
      </c>
      <c r="L8" s="139">
        <v>583895</v>
      </c>
      <c r="M8" s="146">
        <v>2.2</v>
      </c>
      <c r="N8" s="141">
        <v>571355</v>
      </c>
      <c r="O8" s="147">
        <f t="shared" si="1"/>
        <v>2.19</v>
      </c>
    </row>
    <row r="9" spans="1:15" ht="13.5">
      <c r="A9" s="137" t="s">
        <v>136</v>
      </c>
      <c r="B9" s="158">
        <v>38.5</v>
      </c>
      <c r="C9" s="139">
        <v>265073</v>
      </c>
      <c r="D9" s="139">
        <v>137</v>
      </c>
      <c r="E9" s="139">
        <v>660508</v>
      </c>
      <c r="F9" s="140">
        <v>2.49</v>
      </c>
      <c r="G9" s="141">
        <v>655408</v>
      </c>
      <c r="H9" s="142">
        <f t="shared" si="0"/>
        <v>0.78</v>
      </c>
      <c r="I9" s="159">
        <v>38.5</v>
      </c>
      <c r="J9" s="160">
        <v>265073</v>
      </c>
      <c r="K9" s="161">
        <v>137</v>
      </c>
      <c r="L9" s="139">
        <v>594881</v>
      </c>
      <c r="M9" s="146">
        <v>2.24</v>
      </c>
      <c r="N9" s="141">
        <v>583895</v>
      </c>
      <c r="O9" s="147">
        <f t="shared" si="1"/>
        <v>1.88</v>
      </c>
    </row>
    <row r="10" spans="1:15" ht="13.5">
      <c r="A10" s="137" t="s">
        <v>137</v>
      </c>
      <c r="B10" s="263">
        <v>38.3</v>
      </c>
      <c r="C10" s="264">
        <v>264762</v>
      </c>
      <c r="D10" s="264">
        <v>148</v>
      </c>
      <c r="E10" s="264">
        <v>660659</v>
      </c>
      <c r="F10" s="265">
        <v>2.5</v>
      </c>
      <c r="G10" s="266">
        <v>660508</v>
      </c>
      <c r="H10" s="267">
        <f t="shared" si="0"/>
        <v>0.02</v>
      </c>
      <c r="I10" s="268">
        <v>38.2</v>
      </c>
      <c r="J10" s="269">
        <v>265471</v>
      </c>
      <c r="K10" s="270">
        <v>145</v>
      </c>
      <c r="L10" s="264">
        <v>603690</v>
      </c>
      <c r="M10" s="271">
        <v>2.27</v>
      </c>
      <c r="N10" s="266">
        <v>594881</v>
      </c>
      <c r="O10" s="272">
        <f t="shared" si="1"/>
        <v>1.48</v>
      </c>
    </row>
    <row r="11" spans="1:15" ht="13.5">
      <c r="A11" s="137" t="s">
        <v>138</v>
      </c>
      <c r="B11" s="172">
        <v>38.2</v>
      </c>
      <c r="C11" s="139">
        <v>263485</v>
      </c>
      <c r="D11" s="139">
        <v>156</v>
      </c>
      <c r="E11" s="139">
        <v>663150</v>
      </c>
      <c r="F11" s="140">
        <v>2.52</v>
      </c>
      <c r="G11" s="141">
        <v>660659</v>
      </c>
      <c r="H11" s="173">
        <f t="shared" si="0"/>
        <v>0.38</v>
      </c>
      <c r="I11" s="159">
        <v>38.2</v>
      </c>
      <c r="J11" s="160">
        <v>263485</v>
      </c>
      <c r="K11" s="145">
        <v>156</v>
      </c>
      <c r="L11" s="139">
        <v>598183</v>
      </c>
      <c r="M11" s="146">
        <v>2.27</v>
      </c>
      <c r="N11" s="141">
        <v>603690</v>
      </c>
      <c r="O11" s="147">
        <f t="shared" si="1"/>
        <v>-0.91</v>
      </c>
    </row>
    <row r="12" spans="1:15" ht="13.5">
      <c r="A12" s="174" t="s">
        <v>139</v>
      </c>
      <c r="B12" s="175">
        <v>38.1</v>
      </c>
      <c r="C12" s="285">
        <v>262949</v>
      </c>
      <c r="D12" s="286">
        <v>145</v>
      </c>
      <c r="E12" s="285">
        <v>594028</v>
      </c>
      <c r="F12" s="177">
        <v>2.26</v>
      </c>
      <c r="G12" s="287">
        <v>663150</v>
      </c>
      <c r="H12" s="173">
        <f>ROUND((E12-G12)/G12*100,2)</f>
        <v>-10.42</v>
      </c>
      <c r="I12" s="175">
        <v>38.1</v>
      </c>
      <c r="J12" s="285">
        <v>262922</v>
      </c>
      <c r="K12" s="286">
        <v>144</v>
      </c>
      <c r="L12" s="285">
        <v>473488</v>
      </c>
      <c r="M12" s="177">
        <v>1.8</v>
      </c>
      <c r="N12" s="287">
        <v>598183</v>
      </c>
      <c r="O12" s="147">
        <f>ROUND((L12-N12)/N12*100,2)</f>
        <v>-20.85</v>
      </c>
    </row>
    <row r="13" spans="1:15" ht="14.25" thickBot="1">
      <c r="A13" s="283" t="s">
        <v>140</v>
      </c>
      <c r="B13" s="196">
        <v>38</v>
      </c>
      <c r="C13" s="197">
        <v>259131</v>
      </c>
      <c r="D13" s="198">
        <v>145</v>
      </c>
      <c r="E13" s="197">
        <v>573999</v>
      </c>
      <c r="F13" s="199">
        <v>2.22</v>
      </c>
      <c r="G13" s="200">
        <v>594028</v>
      </c>
      <c r="H13" s="201">
        <f>ROUND((E13-G13)/G13*100,2)</f>
        <v>-3.37</v>
      </c>
      <c r="I13" s="196">
        <v>38</v>
      </c>
      <c r="J13" s="197">
        <v>259831</v>
      </c>
      <c r="K13" s="198">
        <v>142</v>
      </c>
      <c r="L13" s="197">
        <v>487903</v>
      </c>
      <c r="M13" s="199">
        <v>1.88</v>
      </c>
      <c r="N13" s="202">
        <v>473488</v>
      </c>
      <c r="O13" s="203">
        <f>ROUND((L13-N13)/N13*100,2)</f>
        <v>3.04</v>
      </c>
    </row>
    <row r="14" spans="1:15" ht="13.5">
      <c r="A14" s="188" t="s">
        <v>90</v>
      </c>
      <c r="B14" s="189">
        <v>38</v>
      </c>
      <c r="C14" s="190">
        <v>258926</v>
      </c>
      <c r="D14" s="191">
        <v>156</v>
      </c>
      <c r="E14" s="190">
        <v>592402</v>
      </c>
      <c r="F14" s="192">
        <v>2.29</v>
      </c>
      <c r="G14" s="281">
        <v>573999</v>
      </c>
      <c r="H14" s="193">
        <f>IF(R14=TRUE,"-",ROUND((E14-G14)/G14*100,2))</f>
        <v>3.21</v>
      </c>
      <c r="I14" s="189">
        <v>38</v>
      </c>
      <c r="J14" s="190">
        <v>259019</v>
      </c>
      <c r="K14" s="191">
        <v>155</v>
      </c>
      <c r="L14" s="190">
        <v>517864</v>
      </c>
      <c r="M14" s="192">
        <v>2</v>
      </c>
      <c r="N14" s="281">
        <v>487903</v>
      </c>
      <c r="O14" s="193">
        <f>IF(T14=TRUE,"-",ROUND((L14-N14)/N14*100,2))</f>
        <v>6.14</v>
      </c>
    </row>
    <row r="15" spans="1:15" ht="14.25" thickBot="1">
      <c r="A15" s="195" t="s">
        <v>91</v>
      </c>
      <c r="B15" s="196">
        <v>38</v>
      </c>
      <c r="C15" s="197">
        <v>259131</v>
      </c>
      <c r="D15" s="198">
        <v>145</v>
      </c>
      <c r="E15" s="197">
        <v>573999</v>
      </c>
      <c r="F15" s="199">
        <v>2.22</v>
      </c>
      <c r="G15" s="200">
        <v>594028</v>
      </c>
      <c r="H15" s="201">
        <f>ROUND((E15-G15)/G15*100,2)</f>
        <v>-3.37</v>
      </c>
      <c r="I15" s="196">
        <v>38</v>
      </c>
      <c r="J15" s="197">
        <v>259831</v>
      </c>
      <c r="K15" s="198">
        <v>142</v>
      </c>
      <c r="L15" s="197">
        <v>487903</v>
      </c>
      <c r="M15" s="199">
        <v>1.88</v>
      </c>
      <c r="N15" s="202">
        <v>473488</v>
      </c>
      <c r="O15" s="203">
        <f>ROUND((L15-N15)/N15*100,2)</f>
        <v>3.04</v>
      </c>
    </row>
    <row r="16" spans="1:15" ht="14.25" thickBot="1">
      <c r="A16" s="204" t="s">
        <v>92</v>
      </c>
      <c r="B16" s="282">
        <f aca="true" t="shared" si="2" ref="B16:O16">B14-B15</f>
        <v>0</v>
      </c>
      <c r="C16" s="206">
        <f t="shared" si="2"/>
        <v>-205</v>
      </c>
      <c r="D16" s="207">
        <f t="shared" si="2"/>
        <v>11</v>
      </c>
      <c r="E16" s="206">
        <f t="shared" si="2"/>
        <v>18403</v>
      </c>
      <c r="F16" s="208">
        <f t="shared" si="2"/>
        <v>0.06999999999999984</v>
      </c>
      <c r="G16" s="209">
        <f t="shared" si="2"/>
        <v>-20029</v>
      </c>
      <c r="H16" s="203">
        <f t="shared" si="2"/>
        <v>6.58</v>
      </c>
      <c r="I16" s="210">
        <f t="shared" si="2"/>
        <v>0</v>
      </c>
      <c r="J16" s="211">
        <f t="shared" si="2"/>
        <v>-812</v>
      </c>
      <c r="K16" s="207">
        <f t="shared" si="2"/>
        <v>13</v>
      </c>
      <c r="L16" s="206">
        <f t="shared" si="2"/>
        <v>29961</v>
      </c>
      <c r="M16" s="208">
        <f t="shared" si="2"/>
        <v>0.1200000000000001</v>
      </c>
      <c r="N16" s="209">
        <f t="shared" si="2"/>
        <v>14415</v>
      </c>
      <c r="O16" s="203">
        <f t="shared" si="2"/>
        <v>3.0999999999999996</v>
      </c>
    </row>
    <row r="17" spans="1:15" ht="13.5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</row>
    <row r="18" spans="1:15" ht="13.5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</row>
    <row r="19" spans="1:15" ht="13.5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</row>
    <row r="20" spans="1:15" ht="13.5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</row>
    <row r="21" spans="1:15" ht="13.5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</row>
    <row r="22" spans="1:15" ht="13.5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</row>
    <row r="23" spans="1:15" ht="13.5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</row>
    <row r="24" spans="1:15" ht="14.25" thickBot="1">
      <c r="A24" s="212"/>
      <c r="B24" s="212"/>
      <c r="C24" s="212"/>
      <c r="D24" s="212"/>
      <c r="E24" s="212"/>
      <c r="F24" s="212"/>
      <c r="G24" s="212"/>
      <c r="H24" s="212"/>
      <c r="I24" s="212"/>
      <c r="J24" s="118"/>
      <c r="K24" s="118"/>
      <c r="L24" s="118"/>
      <c r="M24" s="118"/>
      <c r="N24" s="118"/>
      <c r="O24" s="118"/>
    </row>
    <row r="25" spans="1:15" ht="13.5">
      <c r="A25" s="213"/>
      <c r="B25" s="214"/>
      <c r="C25" s="214"/>
      <c r="D25" s="214"/>
      <c r="E25" s="214"/>
      <c r="F25" s="214"/>
      <c r="G25" s="214"/>
      <c r="H25" s="214"/>
      <c r="I25" s="214"/>
      <c r="J25" s="215"/>
      <c r="K25" s="216"/>
      <c r="L25" s="216"/>
      <c r="M25" s="216"/>
      <c r="N25" s="216"/>
      <c r="O25" s="217"/>
    </row>
    <row r="26" spans="1:15" ht="13.5" customHeight="1">
      <c r="A26" s="218" t="s">
        <v>93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20"/>
    </row>
    <row r="27" spans="1:15" ht="13.5">
      <c r="A27" s="218"/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20"/>
    </row>
    <row r="28" spans="1:15" ht="29.25" customHeight="1">
      <c r="A28" s="221" t="s">
        <v>94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3"/>
    </row>
    <row r="29" spans="1:15" ht="19.5" customHeight="1">
      <c r="A29" s="221" t="s">
        <v>95</v>
      </c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3"/>
    </row>
    <row r="30" spans="1:15" ht="25.5" customHeight="1">
      <c r="A30" s="224" t="s">
        <v>96</v>
      </c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6"/>
    </row>
    <row r="31" spans="1:15" ht="39" customHeight="1">
      <c r="A31" s="227"/>
      <c r="B31" s="228" t="s">
        <v>97</v>
      </c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9"/>
      <c r="O31" s="230"/>
    </row>
    <row r="32" spans="1:15" ht="24.75" customHeight="1">
      <c r="A32" s="227"/>
      <c r="D32" s="231" t="s">
        <v>98</v>
      </c>
      <c r="E32" s="232"/>
      <c r="F32" s="232"/>
      <c r="G32" s="232"/>
      <c r="H32" s="232"/>
      <c r="I32" s="232"/>
      <c r="J32" s="232"/>
      <c r="K32" s="232"/>
      <c r="L32" s="232"/>
      <c r="M32" s="229"/>
      <c r="N32" s="229"/>
      <c r="O32" s="230"/>
    </row>
    <row r="33" spans="1:15" ht="24" customHeight="1">
      <c r="A33" s="227"/>
      <c r="D33" s="231" t="s">
        <v>99</v>
      </c>
      <c r="E33" s="232"/>
      <c r="F33" s="232"/>
      <c r="G33" s="232"/>
      <c r="H33" s="232"/>
      <c r="I33" s="232"/>
      <c r="J33" s="232"/>
      <c r="K33" s="232"/>
      <c r="L33" s="232"/>
      <c r="M33" s="229"/>
      <c r="N33" s="229"/>
      <c r="O33" s="230"/>
    </row>
    <row r="34" spans="1:15" ht="24" customHeight="1">
      <c r="A34" s="227"/>
      <c r="D34" s="231" t="s">
        <v>100</v>
      </c>
      <c r="E34" s="232"/>
      <c r="F34" s="232"/>
      <c r="G34" s="232"/>
      <c r="H34" s="232"/>
      <c r="I34" s="232"/>
      <c r="J34" s="232"/>
      <c r="K34" s="232"/>
      <c r="L34" s="232"/>
      <c r="M34" s="229"/>
      <c r="N34" s="229"/>
      <c r="O34" s="230"/>
    </row>
    <row r="35" spans="1:15" ht="19.5" customHeight="1">
      <c r="A35" s="233"/>
      <c r="D35" s="234" t="s">
        <v>101</v>
      </c>
      <c r="E35" s="235"/>
      <c r="F35" s="235"/>
      <c r="G35" s="235"/>
      <c r="H35" s="235"/>
      <c r="I35" s="235"/>
      <c r="J35" s="235"/>
      <c r="K35" s="236"/>
      <c r="L35" s="236"/>
      <c r="M35" s="236"/>
      <c r="N35" s="236"/>
      <c r="O35" s="237"/>
    </row>
    <row r="36" spans="1:15" ht="27.75" customHeight="1">
      <c r="A36" s="233"/>
      <c r="B36" s="235"/>
      <c r="C36" s="235"/>
      <c r="D36" s="235"/>
      <c r="E36" s="235"/>
      <c r="F36" s="235"/>
      <c r="G36" s="235"/>
      <c r="H36" s="235"/>
      <c r="I36" s="235"/>
      <c r="J36" s="235"/>
      <c r="K36" s="236"/>
      <c r="L36" s="236"/>
      <c r="M36" s="236"/>
      <c r="N36" s="236"/>
      <c r="O36" s="237"/>
    </row>
    <row r="37" spans="1:15" ht="23.25" customHeight="1">
      <c r="A37" s="224" t="s">
        <v>102</v>
      </c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6"/>
    </row>
    <row r="38" spans="1:15" ht="23.25" customHeight="1">
      <c r="A38" s="238"/>
      <c r="B38" s="239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40"/>
      <c r="N38" s="240"/>
      <c r="O38" s="241"/>
    </row>
    <row r="39" spans="1:15" ht="13.5">
      <c r="A39" s="242" t="s">
        <v>103</v>
      </c>
      <c r="B39" s="243"/>
      <c r="C39" s="243"/>
      <c r="D39" s="243"/>
      <c r="E39" s="243"/>
      <c r="F39" s="243" t="s">
        <v>104</v>
      </c>
      <c r="G39" s="244"/>
      <c r="H39" s="244"/>
      <c r="I39" s="236"/>
      <c r="J39" s="236"/>
      <c r="K39" s="236"/>
      <c r="L39" s="245"/>
      <c r="M39" s="245" t="s">
        <v>105</v>
      </c>
      <c r="N39" s="236"/>
      <c r="O39" s="237"/>
    </row>
    <row r="40" spans="1:15" ht="13.5">
      <c r="A40" s="242" t="s">
        <v>106</v>
      </c>
      <c r="B40" s="243"/>
      <c r="C40" s="243"/>
      <c r="D40" s="243"/>
      <c r="E40" s="243"/>
      <c r="F40" s="243" t="s">
        <v>107</v>
      </c>
      <c r="G40" s="244"/>
      <c r="H40" s="244"/>
      <c r="I40" s="236"/>
      <c r="J40" s="236"/>
      <c r="K40" s="236"/>
      <c r="L40" s="245"/>
      <c r="M40" s="245" t="s">
        <v>108</v>
      </c>
      <c r="N40" s="236"/>
      <c r="O40" s="237"/>
    </row>
    <row r="41" spans="1:15" ht="13.5">
      <c r="A41" s="242" t="s">
        <v>109</v>
      </c>
      <c r="B41" s="243"/>
      <c r="C41" s="243"/>
      <c r="D41" s="243"/>
      <c r="E41" s="243"/>
      <c r="F41" s="243" t="s">
        <v>110</v>
      </c>
      <c r="G41" s="244"/>
      <c r="H41" s="244"/>
      <c r="I41" s="236"/>
      <c r="J41" s="236"/>
      <c r="K41" s="236"/>
      <c r="L41" s="245"/>
      <c r="M41" s="236" t="s">
        <v>111</v>
      </c>
      <c r="N41" s="236"/>
      <c r="O41" s="237"/>
    </row>
    <row r="42" spans="1:15" ht="13.5">
      <c r="A42" s="242" t="s">
        <v>112</v>
      </c>
      <c r="B42" s="243"/>
      <c r="C42" s="243"/>
      <c r="D42" s="243"/>
      <c r="E42" s="243"/>
      <c r="F42" s="243" t="s">
        <v>113</v>
      </c>
      <c r="G42" s="244"/>
      <c r="H42" s="244"/>
      <c r="I42" s="236"/>
      <c r="J42" s="236"/>
      <c r="K42" s="236"/>
      <c r="L42" s="245"/>
      <c r="M42" s="245" t="s">
        <v>114</v>
      </c>
      <c r="N42" s="236"/>
      <c r="O42" s="237"/>
    </row>
    <row r="43" spans="1:15" ht="13.5">
      <c r="A43" s="242" t="s">
        <v>115</v>
      </c>
      <c r="B43" s="243"/>
      <c r="C43" s="243"/>
      <c r="D43" s="243"/>
      <c r="E43" s="243"/>
      <c r="F43" s="243" t="s">
        <v>116</v>
      </c>
      <c r="G43" s="244"/>
      <c r="H43" s="244"/>
      <c r="I43" s="236"/>
      <c r="J43" s="236"/>
      <c r="K43" s="236"/>
      <c r="L43" s="245"/>
      <c r="M43" s="245" t="s">
        <v>117</v>
      </c>
      <c r="N43" s="236"/>
      <c r="O43" s="237"/>
    </row>
    <row r="44" spans="1:15" ht="13.5">
      <c r="A44" s="246"/>
      <c r="B44" s="247"/>
      <c r="C44" s="247"/>
      <c r="D44" s="236"/>
      <c r="E44" s="118"/>
      <c r="F44" s="244"/>
      <c r="G44" s="244"/>
      <c r="H44" s="236"/>
      <c r="I44" s="236"/>
      <c r="J44" s="236"/>
      <c r="K44" s="236"/>
      <c r="L44" s="236"/>
      <c r="M44" s="236"/>
      <c r="N44" s="236"/>
      <c r="O44" s="237"/>
    </row>
    <row r="45" spans="1:15" ht="13.5">
      <c r="A45" s="246"/>
      <c r="B45" s="247"/>
      <c r="C45" s="247"/>
      <c r="D45" s="236"/>
      <c r="E45" s="118"/>
      <c r="F45" s="244"/>
      <c r="G45" s="244"/>
      <c r="H45" s="236"/>
      <c r="I45" s="236"/>
      <c r="J45" s="236"/>
      <c r="K45" s="236"/>
      <c r="L45" s="236"/>
      <c r="M45" s="236"/>
      <c r="N45" s="236"/>
      <c r="O45" s="237"/>
    </row>
    <row r="46" spans="1:15" ht="27" customHeight="1">
      <c r="A46" s="248" t="s">
        <v>118</v>
      </c>
      <c r="B46" s="249"/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50"/>
    </row>
    <row r="47" spans="1:15" ht="13.5">
      <c r="A47" s="251"/>
      <c r="B47" s="247"/>
      <c r="C47" s="247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7"/>
    </row>
    <row r="48" spans="1:15" ht="21.75" customHeight="1">
      <c r="A48" s="251"/>
      <c r="B48" s="252" t="s">
        <v>119</v>
      </c>
      <c r="C48" s="252"/>
      <c r="D48" s="253"/>
      <c r="E48" s="253"/>
      <c r="F48" s="253"/>
      <c r="G48" s="253"/>
      <c r="H48" s="253"/>
      <c r="I48" s="253"/>
      <c r="J48" s="253"/>
      <c r="K48" s="253"/>
      <c r="L48" s="254"/>
      <c r="M48" s="236"/>
      <c r="N48" s="236"/>
      <c r="O48" s="237"/>
    </row>
    <row r="49" spans="1:15" ht="9" customHeight="1">
      <c r="A49" s="251"/>
      <c r="B49" s="252"/>
      <c r="C49" s="252"/>
      <c r="D49" s="253"/>
      <c r="E49" s="253"/>
      <c r="F49" s="253"/>
      <c r="G49" s="253"/>
      <c r="H49" s="253"/>
      <c r="I49" s="253"/>
      <c r="J49" s="253"/>
      <c r="K49" s="253"/>
      <c r="L49" s="254"/>
      <c r="M49" s="236"/>
      <c r="N49" s="236"/>
      <c r="O49" s="237"/>
    </row>
    <row r="50" spans="1:15" ht="13.5">
      <c r="A50" s="251"/>
      <c r="B50" s="247" t="s">
        <v>120</v>
      </c>
      <c r="C50" s="247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7"/>
    </row>
    <row r="51" spans="1:15" ht="21.75" customHeight="1">
      <c r="A51" s="251"/>
      <c r="B51" s="247"/>
      <c r="C51" s="247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7"/>
    </row>
    <row r="52" spans="1:15" ht="13.5">
      <c r="A52" s="251"/>
      <c r="B52" s="247" t="s">
        <v>121</v>
      </c>
      <c r="C52" s="247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7"/>
    </row>
    <row r="53" spans="1:15" ht="13.5">
      <c r="A53" s="251"/>
      <c r="B53" s="247" t="s">
        <v>122</v>
      </c>
      <c r="C53" s="247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7"/>
    </row>
    <row r="54" spans="1:15" ht="13.5">
      <c r="A54" s="251"/>
      <c r="B54" s="247" t="s">
        <v>123</v>
      </c>
      <c r="C54" s="247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7"/>
    </row>
    <row r="55" spans="1:15" ht="13.5">
      <c r="A55" s="251"/>
      <c r="B55" s="247" t="s">
        <v>124</v>
      </c>
      <c r="C55" s="247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7"/>
    </row>
    <row r="56" spans="1:15" ht="28.5" customHeight="1" thickBot="1">
      <c r="A56" s="255"/>
      <c r="B56" s="256"/>
      <c r="C56" s="256"/>
      <c r="D56" s="256"/>
      <c r="E56" s="256"/>
      <c r="F56" s="256"/>
      <c r="G56" s="256"/>
      <c r="H56" s="256"/>
      <c r="I56" s="256"/>
      <c r="J56" s="256"/>
      <c r="K56" s="257"/>
      <c r="L56" s="257"/>
      <c r="M56" s="257"/>
      <c r="N56" s="257"/>
      <c r="O56" s="258"/>
    </row>
  </sheetData>
  <sheetProtection/>
  <mergeCells count="12">
    <mergeCell ref="B31:M31"/>
    <mergeCell ref="A37:O37"/>
    <mergeCell ref="A46:O46"/>
    <mergeCell ref="A26:O27"/>
    <mergeCell ref="A28:O28"/>
    <mergeCell ref="A29:O29"/>
    <mergeCell ref="A30:O30"/>
    <mergeCell ref="A2:A4"/>
    <mergeCell ref="B2:H2"/>
    <mergeCell ref="I2:O2"/>
    <mergeCell ref="G3:H3"/>
    <mergeCell ref="N3:O3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電子県庁課</dc:creator>
  <cp:keywords/>
  <dc:description/>
  <cp:lastModifiedBy>電子県庁課</cp:lastModifiedBy>
  <dcterms:created xsi:type="dcterms:W3CDTF">2012-01-05T08:28:39Z</dcterms:created>
  <dcterms:modified xsi:type="dcterms:W3CDTF">2012-01-05T08:30:35Z</dcterms:modified>
  <cp:category/>
  <cp:version/>
  <cp:contentType/>
  <cp:contentStatus/>
</cp:coreProperties>
</file>