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OKc5ggEXPXm6I+EUAHae9ysg31cMktoMGnV2mL6Sm9AC7o1U+kfzgEi0/4NXzF0z8VCWP9N8R6qLj6NGU29MUA==" workbookSaltValue="q37OXKcknRP/zMxubHu0pw==" workbookSpinCount="100000"/>
  <bookViews>
    <workbookView xWindow="0" yWindow="0" windowWidth="23040" windowHeight="918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<sst xmlns="http://schemas.openxmlformats.org/spreadsheetml/2006/main" xmlns:r="http://schemas.openxmlformats.org/officeDocument/2006/relationships" count="115" uniqueCount="115">
  <si>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</si>
  <si>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</si>
  <si>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</si>
  <si>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</si>
  <si>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</si>
  <si>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</si>
  <si>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</si>
  <si>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</si>
  <si>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</si>
  <si>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</si>
  <si>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</si>
  <si>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</si>
  <si>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</si>
  <si>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</si>
  <si>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</si>
  <si>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</si>
  <si>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</si>
  <si>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</si>
  <si>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</si>
  <si>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</si>
  <si>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</si>
  <si>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</si>
  <si>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</si>
  <si>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</si>
  <si>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</si>
  <si>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</si>
  <si>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</si>
  <si>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</si>
  <si>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</si>
  <si>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</si>
  <si>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</si>
  <si>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</si>
  <si>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</si>
  <si>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</si>
  <si>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</si>
  <si>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</si>
  <si>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</si>
  <si>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</si>
  <si>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</si>
  <si>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</si>
  <si>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</si>
  <si>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</si>
  <si>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</si>
  <si>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</si>
  <si>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</si>
  <si>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</si>
  <si>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</si>
  <si>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</si>
  <si>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</si>
  <si>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</si>
  <si>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</si>
  <si>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</si>
  <si>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</si>
  <si>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</si>
  <si>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</si>
  <si>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</si>
  <si>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</si>
  <si>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</si>
  <si>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</si>
  <si>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</si>
  <si>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</si>
  <si>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</si>
  <si>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</si>
  <si>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</si>
  <si>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</si>
  <si>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</si>
  <si>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</si>
  <si>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</si>
  <si>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　当市は平成30年度が地方公営企業法の適用初年度となるため、有形固定資産減価償却率については、減価償却費の累積がなく低いものとなっています。
　管渠老朽化率は類似団体平均を下回っていますが、引き続きストックマネジメント計画に基づいて優先的に改築の必要な管渠から改善を行っていきます。
　管渠改善率は、前年度と比較すると改良・更新した管渠延長が増加したため微増しているが、類似団体の平均より下回っています。老朽化対策は計画に基づき進めていく予定です。</t>
    <rPh sb="1" eb="3">
      <t>トウシ</t>
    </rPh>
    <rPh sb="4" eb="6">
      <t>ヘイセイ</t>
    </rPh>
    <rPh sb="8" eb="10">
      <t>ネンド</t>
    </rPh>
    <rPh sb="11" eb="13">
      <t>チホウ</t>
    </rPh>
    <rPh sb="13" eb="15">
      <t>コウエイ</t>
    </rPh>
    <rPh sb="15" eb="17">
      <t>キギョウ</t>
    </rPh>
    <rPh sb="17" eb="18">
      <t>ホウ</t>
    </rPh>
    <rPh sb="19" eb="21">
      <t>テキヨウ</t>
    </rPh>
    <rPh sb="21" eb="24">
      <t>ショネンド</t>
    </rPh>
    <rPh sb="30" eb="32">
      <t>ユウケイ</t>
    </rPh>
    <rPh sb="32" eb="34">
      <t>コテイ</t>
    </rPh>
    <rPh sb="34" eb="36">
      <t>シサン</t>
    </rPh>
    <rPh sb="36" eb="38">
      <t>ゲンカ</t>
    </rPh>
    <rPh sb="38" eb="40">
      <t>ショウキャク</t>
    </rPh>
    <rPh sb="40" eb="41">
      <t>リツ</t>
    </rPh>
    <rPh sb="47" eb="49">
      <t>ゲンカ</t>
    </rPh>
    <rPh sb="49" eb="51">
      <t>ショウキャク</t>
    </rPh>
    <rPh sb="51" eb="52">
      <t>ヒ</t>
    </rPh>
    <rPh sb="53" eb="55">
      <t>ルイセキ</t>
    </rPh>
    <rPh sb="58" eb="59">
      <t>ヒク</t>
    </rPh>
    <rPh sb="72" eb="74">
      <t>カンキョ</t>
    </rPh>
    <rPh sb="74" eb="77">
      <t>ロウキュウカ</t>
    </rPh>
    <rPh sb="77" eb="78">
      <t>リツ</t>
    </rPh>
    <rPh sb="79" eb="81">
      <t>ルイジ</t>
    </rPh>
    <rPh sb="81" eb="83">
      <t>ダンタイ</t>
    </rPh>
    <rPh sb="83" eb="85">
      <t>ヘイキン</t>
    </rPh>
    <rPh sb="95" eb="96">
      <t>ヒ</t>
    </rPh>
    <rPh sb="97" eb="98">
      <t>ツヅ</t>
    </rPh>
    <rPh sb="109" eb="111">
      <t>ケイカク</t>
    </rPh>
    <rPh sb="112" eb="113">
      <t>モト</t>
    </rPh>
    <rPh sb="116" eb="119">
      <t>ユウセンテキ</t>
    </rPh>
    <rPh sb="120" eb="122">
      <t>カイチク</t>
    </rPh>
    <rPh sb="123" eb="125">
      <t>ヒツヨウ</t>
    </rPh>
    <rPh sb="126" eb="128">
      <t>カンキョ</t>
    </rPh>
    <rPh sb="130" eb="132">
      <t>カイゼン</t>
    </rPh>
    <rPh sb="133" eb="134">
      <t>オコナ</t>
    </rPh>
    <rPh sb="143" eb="145">
      <t>カンキョ</t>
    </rPh>
    <rPh sb="145" eb="147">
      <t>カイゼン</t>
    </rPh>
    <rPh sb="147" eb="148">
      <t>リツ</t>
    </rPh>
    <rPh sb="150" eb="153">
      <t>ゼンネンド</t>
    </rPh>
    <rPh sb="154" eb="156">
      <t>ヒカク</t>
    </rPh>
    <rPh sb="159" eb="161">
      <t>カイリョウ</t>
    </rPh>
    <rPh sb="162" eb="164">
      <t>コウシン</t>
    </rPh>
    <rPh sb="166" eb="168">
      <t>カンキョ</t>
    </rPh>
    <rPh sb="168" eb="170">
      <t>エンチョウ</t>
    </rPh>
    <rPh sb="171" eb="173">
      <t>ゾウカ</t>
    </rPh>
    <rPh sb="177" eb="179">
      <t>ビゾウ</t>
    </rPh>
    <rPh sb="185" eb="187">
      <t>ルイジ</t>
    </rPh>
    <rPh sb="187" eb="189">
      <t>ダンタイ</t>
    </rPh>
    <rPh sb="190" eb="192">
      <t>ヘイキン</t>
    </rPh>
    <rPh sb="202" eb="207">
      <t>ロウキュウカタイサク</t>
    </rPh>
    <rPh sb="214" eb="215">
      <t>スス</t>
    </rPh>
    <rPh sb="219" eb="221">
      <t>ヨテイ</t>
    </rPh>
    <phoneticPr fontId="1"/>
  </si>
  <si>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</si>
  <si>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</si>
  <si>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</si>
  <si>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</si>
  <si>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</si>
  <si>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</si>
  <si>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</si>
  <si>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</si>
  <si>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</si>
  <si>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</si>
  <si>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</si>
  <si>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</si>
  <si>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</si>
  <si>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</si>
  <si>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</si>
  <si>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</si>
  <si>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</si>
  <si>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</si>
  <si>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</si>
  <si>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</si>
  <si>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</si>
  <si>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</si>
  <si>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</si>
  <si>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</si>
  <si>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</si>
  <si>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</si>
  <si>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</si>
  <si>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三島市</t>
  </si>
  <si>
    <t>法適用</t>
  </si>
  <si>
    <t>下水道事業</t>
  </si>
  <si>
    <t>公共下水道</t>
  </si>
  <si>
    <t>Bc1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</si>
  <si>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</si>
  <si>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</si>
  <si>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</si>
  <si>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</si>
  <si>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</si>
  <si>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</si>
  <si>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</si>
  <si>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</si>
  <si>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</si>
  <si>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</si>
  <si>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</si>
  <si>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</si>
  <si>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 ①経常収支比率は前年度と比較してほぼ横ばいとなり100％をこえているものの、水需要の減少に伴う使用料収入の減少や維持管理費の増大などにより経営状況がさらに厳しくなることが見込まれます。
　③流動比率は、類似団体および全国の平均値より下回っており、今後も低い状況が続く見込みとなっています。流動負債には建設改良費等に充てられた企業債の償還金を含み、将来、使用料収入を原資に充てることを予定しております。
　④企業債残高対事業規模比率は、類似団体及び全国の平均値を大きく上回っているが、今後は、企業債残高が減少する見込みで、同比率も減少すると考えられるものの、使用料水準を見直し適切な使用料収入を確保することが必要となります。
　⑤経費回収率についても類似団体及び全国の平均値を下回っており、使用料収入だけでは賄えず一般会計からの繰入金で補っている状況となっています。
　⑥汚水処理原価も高い水準となっており、その要因として不明水割合が高く有収水量が少ないことが考えられるため、不明水対策も求められています。
　⑦施設利用率については、類似団体平均よりも高い数値であり、適切な施設規模であると考えられます。
　⑧水洗化率については上昇傾向にありますが類似団体平均や全国平均には届いていないため、より一層の啓発を行い水洗化率の向上に努めます。</t>
    <rPh sb="2" eb="4">
      <t>ケイジョウ</t>
    </rPh>
    <rPh sb="4" eb="6">
      <t>シュウシ</t>
    </rPh>
    <rPh sb="6" eb="8">
      <t>ヒリツ</t>
    </rPh>
    <rPh sb="9" eb="12">
      <t>ゼンネンド</t>
    </rPh>
    <rPh sb="13" eb="15">
      <t>ヒカク</t>
    </rPh>
    <rPh sb="19" eb="20">
      <t>ヨコ</t>
    </rPh>
    <rPh sb="39" eb="40">
      <t>ミズ</t>
    </rPh>
    <rPh sb="40" eb="42">
      <t>ジュヨウ</t>
    </rPh>
    <rPh sb="43" eb="45">
      <t>ゲンショウ</t>
    </rPh>
    <rPh sb="46" eb="47">
      <t>トモナ</t>
    </rPh>
    <rPh sb="48" eb="51">
      <t>シヨウリョウ</t>
    </rPh>
    <rPh sb="51" eb="53">
      <t>シュウニュウ</t>
    </rPh>
    <rPh sb="54" eb="56">
      <t>ゲンショウ</t>
    </rPh>
    <rPh sb="57" eb="59">
      <t>イジ</t>
    </rPh>
    <rPh sb="59" eb="62">
      <t>カンリヒ</t>
    </rPh>
    <rPh sb="63" eb="65">
      <t>ゾウダイ</t>
    </rPh>
    <rPh sb="70" eb="72">
      <t>ケイエイ</t>
    </rPh>
    <rPh sb="72" eb="74">
      <t>ジョウキョウ</t>
    </rPh>
    <rPh sb="78" eb="79">
      <t>キビ</t>
    </rPh>
    <rPh sb="86" eb="88">
      <t>ミコ</t>
    </rPh>
    <rPh sb="96" eb="98">
      <t>リュウドウ</t>
    </rPh>
    <rPh sb="98" eb="100">
      <t>ヒリツ</t>
    </rPh>
    <rPh sb="145" eb="147">
      <t>リュウドウ</t>
    </rPh>
    <rPh sb="147" eb="149">
      <t>フサイ</t>
    </rPh>
    <rPh sb="151" eb="153">
      <t>ケンセツ</t>
    </rPh>
    <rPh sb="153" eb="155">
      <t>カイリョウ</t>
    </rPh>
    <rPh sb="155" eb="156">
      <t>ヒ</t>
    </rPh>
    <rPh sb="156" eb="157">
      <t>トウ</t>
    </rPh>
    <rPh sb="158" eb="159">
      <t>ア</t>
    </rPh>
    <rPh sb="163" eb="165">
      <t>キギョウ</t>
    </rPh>
    <rPh sb="165" eb="166">
      <t>サイ</t>
    </rPh>
    <rPh sb="167" eb="169">
      <t>ショウカン</t>
    </rPh>
    <rPh sb="169" eb="170">
      <t>キン</t>
    </rPh>
    <rPh sb="171" eb="172">
      <t>フク</t>
    </rPh>
    <rPh sb="174" eb="176">
      <t>ショウライ</t>
    </rPh>
    <rPh sb="177" eb="180">
      <t>シヨウリョウ</t>
    </rPh>
    <rPh sb="180" eb="182">
      <t>シュウニュウ</t>
    </rPh>
    <rPh sb="183" eb="185">
      <t>ゲンシ</t>
    </rPh>
    <rPh sb="186" eb="187">
      <t>ア</t>
    </rPh>
    <rPh sb="192" eb="194">
      <t>ヨテイ</t>
    </rPh>
    <rPh sb="204" eb="206">
      <t>キギョウ</t>
    </rPh>
    <rPh sb="206" eb="207">
      <t>サイ</t>
    </rPh>
    <rPh sb="207" eb="209">
      <t>ザンダカ</t>
    </rPh>
    <rPh sb="209" eb="210">
      <t>タイ</t>
    </rPh>
    <rPh sb="210" eb="212">
      <t>ジギョウ</t>
    </rPh>
    <rPh sb="212" eb="214">
      <t>キボ</t>
    </rPh>
    <rPh sb="214" eb="216">
      <t>ヒリツ</t>
    </rPh>
    <rPh sb="218" eb="220">
      <t>ルイジ</t>
    </rPh>
    <rPh sb="220" eb="222">
      <t>ダンタイ</t>
    </rPh>
    <rPh sb="222" eb="223">
      <t>オヨ</t>
    </rPh>
    <rPh sb="224" eb="226">
      <t>ゼンコク</t>
    </rPh>
    <rPh sb="227" eb="230">
      <t>ヘイキンチ</t>
    </rPh>
    <rPh sb="231" eb="232">
      <t>オオ</t>
    </rPh>
    <rPh sb="234" eb="236">
      <t>ウワマワ</t>
    </rPh>
    <rPh sb="242" eb="244">
      <t>コンゴ</t>
    </rPh>
    <rPh sb="246" eb="248">
      <t>キギョウ</t>
    </rPh>
    <rPh sb="248" eb="249">
      <t>サイ</t>
    </rPh>
    <rPh sb="249" eb="251">
      <t>ザンダカ</t>
    </rPh>
    <rPh sb="252" eb="254">
      <t>ゲンショウ</t>
    </rPh>
    <rPh sb="256" eb="258">
      <t>ミコ</t>
    </rPh>
    <rPh sb="261" eb="262">
      <t>ドウ</t>
    </rPh>
    <rPh sb="262" eb="264">
      <t>ヒリツ</t>
    </rPh>
    <rPh sb="265" eb="267">
      <t>ゲンショウ</t>
    </rPh>
    <rPh sb="270" eb="271">
      <t>カンガ</t>
    </rPh>
    <rPh sb="279" eb="282">
      <t>シヨウリョウ</t>
    </rPh>
    <rPh sb="282" eb="284">
      <t>スイジュン</t>
    </rPh>
    <rPh sb="285" eb="287">
      <t>ミナオ</t>
    </rPh>
    <rPh sb="288" eb="290">
      <t>テキセツ</t>
    </rPh>
    <rPh sb="291" eb="294">
      <t>シヨウリョウ</t>
    </rPh>
    <rPh sb="294" eb="296">
      <t>シュウニュウ</t>
    </rPh>
    <rPh sb="297" eb="299">
      <t>カクホ</t>
    </rPh>
    <rPh sb="304" eb="306">
      <t>ヒツヨウ</t>
    </rPh>
    <rPh sb="315" eb="317">
      <t>ケイヒ</t>
    </rPh>
    <rPh sb="317" eb="319">
      <t>カイシュウ</t>
    </rPh>
    <rPh sb="319" eb="320">
      <t>リツ</t>
    </rPh>
    <rPh sb="325" eb="327">
      <t>ルイジ</t>
    </rPh>
    <rPh sb="327" eb="329">
      <t>ダンタイ</t>
    </rPh>
    <rPh sb="329" eb="330">
      <t>オヨ</t>
    </rPh>
    <rPh sb="331" eb="333">
      <t>ゼンコク</t>
    </rPh>
    <rPh sb="334" eb="337">
      <t>ヘイキンチ</t>
    </rPh>
    <rPh sb="338" eb="340">
      <t>シタマワ</t>
    </rPh>
    <rPh sb="345" eb="348">
      <t>シヨウリョウ</t>
    </rPh>
    <rPh sb="348" eb="350">
      <t>シュウニュウ</t>
    </rPh>
    <rPh sb="354" eb="355">
      <t>マカナ</t>
    </rPh>
    <rPh sb="357" eb="359">
      <t>イッパン</t>
    </rPh>
    <rPh sb="359" eb="361">
      <t>カイケイ</t>
    </rPh>
    <rPh sb="364" eb="366">
      <t>クリイレ</t>
    </rPh>
    <rPh sb="366" eb="367">
      <t>キン</t>
    </rPh>
    <rPh sb="368" eb="369">
      <t>オギナ</t>
    </rPh>
    <rPh sb="373" eb="375">
      <t>ジョウキョウ</t>
    </rPh>
    <rPh sb="386" eb="388">
      <t>オスイ</t>
    </rPh>
    <rPh sb="388" eb="390">
      <t>ショリ</t>
    </rPh>
    <rPh sb="390" eb="392">
      <t>ゲンカ</t>
    </rPh>
    <rPh sb="393" eb="394">
      <t>タカ</t>
    </rPh>
    <rPh sb="395" eb="397">
      <t>スイジュン</t>
    </rPh>
    <rPh sb="406" eb="408">
      <t>ヨウイン</t>
    </rPh>
    <rPh sb="411" eb="413">
      <t>フメイ</t>
    </rPh>
    <rPh sb="413" eb="414">
      <t>スイ</t>
    </rPh>
    <rPh sb="414" eb="415">
      <t>ワリ</t>
    </rPh>
    <rPh sb="415" eb="416">
      <t>ア</t>
    </rPh>
    <rPh sb="417" eb="418">
      <t>タカ</t>
    </rPh>
    <rPh sb="419" eb="421">
      <t>ユウシュウ</t>
    </rPh>
    <rPh sb="421" eb="423">
      <t>スイリョウ</t>
    </rPh>
    <rPh sb="424" eb="425">
      <t>スク</t>
    </rPh>
    <rPh sb="430" eb="431">
      <t>カンガ</t>
    </rPh>
    <rPh sb="438" eb="440">
      <t>フメイ</t>
    </rPh>
    <rPh sb="440" eb="441">
      <t>スイ</t>
    </rPh>
    <rPh sb="441" eb="443">
      <t>タイサク</t>
    </rPh>
    <rPh sb="444" eb="445">
      <t>モト</t>
    </rPh>
    <rPh sb="531" eb="533">
      <t>ゼンコク</t>
    </rPh>
    <rPh sb="533" eb="535">
      <t>ヘイキン</t>
    </rPh>
    <rPh sb="537" eb="538">
      <t>トド</t>
    </rPh>
    <phoneticPr fontId="1"/>
  </si>
  <si>
    <t>　下水道事業を持続的に行うために、今後の人口減少や経済状態を見極め、公営企業会計における財務諸表等を活用し、経営の健全化・効率化を行うことで、経営基盤の強化を図っていきます。そのために、より効率的な事業の在り方を模索し、維持管理費の削減に努めるとともに、令和３年度に汚水処理の広域化・共同化の方針が確定したため、それを踏まえて適正な使用料の水準について検討を進めていきます。
※平成30年4月から地方公営企業法を全部適用したため、平成29年度以前のデータはありません。</t>
    <rPh sb="1" eb="4">
      <t>ゲスイドウ</t>
    </rPh>
    <rPh sb="4" eb="6">
      <t>ジギョウ</t>
    </rPh>
    <rPh sb="7" eb="10">
      <t>ジゾクテキ</t>
    </rPh>
    <rPh sb="11" eb="12">
      <t>オコナ</t>
    </rPh>
    <rPh sb="17" eb="19">
      <t>コンゴ</t>
    </rPh>
    <rPh sb="20" eb="22">
      <t>ジンコウ</t>
    </rPh>
    <rPh sb="22" eb="24">
      <t>ゲンショウ</t>
    </rPh>
    <rPh sb="25" eb="27">
      <t>ケイザイ</t>
    </rPh>
    <rPh sb="27" eb="29">
      <t>ジョウタイ</t>
    </rPh>
    <rPh sb="30" eb="32">
      <t>ミキワ</t>
    </rPh>
    <rPh sb="34" eb="36">
      <t>コウエイ</t>
    </rPh>
    <rPh sb="36" eb="38">
      <t>キギョウ</t>
    </rPh>
    <rPh sb="38" eb="40">
      <t>カイケイ</t>
    </rPh>
    <rPh sb="44" eb="46">
      <t>ザイム</t>
    </rPh>
    <rPh sb="46" eb="48">
      <t>ショヒョウ</t>
    </rPh>
    <rPh sb="48" eb="49">
      <t>トウ</t>
    </rPh>
    <rPh sb="50" eb="52">
      <t>カツヨウ</t>
    </rPh>
    <rPh sb="54" eb="56">
      <t>ケイエイ</t>
    </rPh>
    <rPh sb="57" eb="60">
      <t>ケンゼンカ</t>
    </rPh>
    <rPh sb="61" eb="64">
      <t>コウリツカ</t>
    </rPh>
    <rPh sb="65" eb="66">
      <t>オコナ</t>
    </rPh>
    <rPh sb="71" eb="73">
      <t>ケイエイ</t>
    </rPh>
    <rPh sb="73" eb="75">
      <t>キバン</t>
    </rPh>
    <rPh sb="76" eb="78">
      <t>キョウカ</t>
    </rPh>
    <rPh sb="79" eb="80">
      <t>ハカ</t>
    </rPh>
    <rPh sb="127" eb="129">
      <t>レイワ</t>
    </rPh>
    <rPh sb="130" eb="132">
      <t>ネンド</t>
    </rPh>
    <rPh sb="146" eb="148">
      <t>ホウシン</t>
    </rPh>
    <rPh sb="149" eb="151">
      <t>カクテイ</t>
    </rPh>
    <rPh sb="159" eb="160">
      <t>フ</t>
    </rPh>
    <rPh sb="163" eb="165">
      <t>テキセイ</t>
    </rPh>
    <rPh sb="166" eb="169">
      <t>シヨウリョウ</t>
    </rPh>
    <rPh sb="170" eb="172">
      <t>スイジュン</t>
    </rPh>
    <rPh sb="176" eb="178">
      <t>ケントウ</t>
    </rPh>
    <rPh sb="179" eb="180">
      <t>スス</t>
    </rPh>
    <rPh sb="190" eb="192">
      <t>ヘイセイ</t>
    </rPh>
    <rPh sb="194" eb="195">
      <t>ネン</t>
    </rPh>
    <rPh sb="196" eb="197">
      <t>ガツ</t>
    </rPh>
    <rPh sb="199" eb="201">
      <t>チホウ</t>
    </rPh>
    <rPh sb="201" eb="203">
      <t>コウエイ</t>
    </rPh>
    <rPh sb="203" eb="205">
      <t>キギョウ</t>
    </rPh>
    <rPh sb="205" eb="206">
      <t>ホウ</t>
    </rPh>
    <rPh sb="207" eb="209">
      <t>ゼンブ</t>
    </rPh>
    <rPh sb="209" eb="211">
      <t>テキヨウ</t>
    </rPh>
    <rPh sb="216" eb="218">
      <t>ヘイセイ</t>
    </rPh>
    <rPh sb="220" eb="222">
      <t>ネンド</t>
    </rPh>
    <rPh sb="222" eb="224">
      <t>イゼン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</si>
</sst>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0.17</c:v>
                </c:pt>
                <c:pt idx="2">
                  <c:v>0.28000000000000003</c:v>
                </c:pt>
                <c:pt idx="3">
                  <c:v>0.16</c:v>
                </c:pt>
                <c:pt idx="4">
                  <c:v>0.18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0.13</c:v>
                </c:pt>
                <c:pt idx="2">
                  <c:v>0.12</c:v>
                </c:pt>
                <c:pt idx="3">
                  <c:v>8.e-002</c:v>
                </c:pt>
                <c:pt idx="4">
                  <c:v>0.24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74.099999999999994</c:v>
                </c:pt>
                <c:pt idx="2">
                  <c:v>80.47</c:v>
                </c:pt>
                <c:pt idx="3">
                  <c:v>84.2</c:v>
                </c:pt>
                <c:pt idx="4">
                  <c:v>87.7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56.51</c:v>
                </c:pt>
                <c:pt idx="2">
                  <c:v>57.04</c:v>
                </c:pt>
                <c:pt idx="3">
                  <c:v>60.78</c:v>
                </c:pt>
                <c:pt idx="4">
                  <c:v>59.96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92.66</c:v>
                </c:pt>
                <c:pt idx="2">
                  <c:v>93.01</c:v>
                </c:pt>
                <c:pt idx="3">
                  <c:v>93.39</c:v>
                </c:pt>
                <c:pt idx="4">
                  <c:v>93.6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93.91</c:v>
                </c:pt>
                <c:pt idx="2">
                  <c:v>93.73</c:v>
                </c:pt>
                <c:pt idx="3">
                  <c:v>94.17</c:v>
                </c:pt>
                <c:pt idx="4">
                  <c:v>94.27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100.74</c:v>
                </c:pt>
                <c:pt idx="2">
                  <c:v>100.33</c:v>
                </c:pt>
                <c:pt idx="3">
                  <c:v>100.37</c:v>
                </c:pt>
                <c:pt idx="4">
                  <c:v>100.24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107.95</c:v>
                </c:pt>
                <c:pt idx="2">
                  <c:v>106.32</c:v>
                </c:pt>
                <c:pt idx="3">
                  <c:v>106.67</c:v>
                </c:pt>
                <c:pt idx="4">
                  <c:v>106.9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3.4</c:v>
                </c:pt>
                <c:pt idx="2">
                  <c:v>6.74</c:v>
                </c:pt>
                <c:pt idx="3">
                  <c:v>9.99</c:v>
                </c:pt>
                <c:pt idx="4">
                  <c:v>13.15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22.74</c:v>
                </c:pt>
                <c:pt idx="2">
                  <c:v>21.22</c:v>
                </c:pt>
                <c:pt idx="3">
                  <c:v>23.25</c:v>
                </c:pt>
                <c:pt idx="4">
                  <c:v>25.2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formatCode="#,##0.00;&quot;△&quot;#,##0.00">
                  <c:v>0</c:v>
                </c:pt>
                <c:pt idx="2">
                  <c:v>1.73</c:v>
                </c:pt>
                <c:pt idx="3">
                  <c:v>1.71</c:v>
                </c:pt>
                <c:pt idx="4">
                  <c:v>1.75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0.18</c:v>
                </c:pt>
                <c:pt idx="2">
                  <c:v>0.83</c:v>
                </c:pt>
                <c:pt idx="3">
                  <c:v>1.06</c:v>
                </c:pt>
                <c:pt idx="4">
                  <c:v>2.02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1.03</c:v>
                </c:pt>
                <c:pt idx="2">
                  <c:v>1.35</c:v>
                </c:pt>
                <c:pt idx="3">
                  <c:v>3.68</c:v>
                </c:pt>
                <c:pt idx="4">
                  <c:v>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24.87</c:v>
                </c:pt>
                <c:pt idx="2">
                  <c:v>15.52</c:v>
                </c:pt>
                <c:pt idx="3">
                  <c:v>16.27</c:v>
                </c:pt>
                <c:pt idx="4">
                  <c:v>17.510000000000002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80.5</c:v>
                </c:pt>
                <c:pt idx="2">
                  <c:v>71.540000000000006</c:v>
                </c:pt>
                <c:pt idx="3">
                  <c:v>67.86</c:v>
                </c:pt>
                <c:pt idx="4">
                  <c:v>72.92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1783.35</c:v>
                </c:pt>
                <c:pt idx="2">
                  <c:v>1526.35</c:v>
                </c:pt>
                <c:pt idx="3">
                  <c:v>1501.43</c:v>
                </c:pt>
                <c:pt idx="4">
                  <c:v>1449.91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605.9</c:v>
                </c:pt>
                <c:pt idx="2">
                  <c:v>653.69000000000005</c:v>
                </c:pt>
                <c:pt idx="3">
                  <c:v>709.4</c:v>
                </c:pt>
                <c:pt idx="4">
                  <c:v>734.47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68.62</c:v>
                </c:pt>
                <c:pt idx="2">
                  <c:v>68.05</c:v>
                </c:pt>
                <c:pt idx="3">
                  <c:v>67.599999999999994</c:v>
                </c:pt>
                <c:pt idx="4">
                  <c:v>68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89.41</c:v>
                </c:pt>
                <c:pt idx="2">
                  <c:v>88.05</c:v>
                </c:pt>
                <c:pt idx="3">
                  <c:v>91.14</c:v>
                </c:pt>
                <c:pt idx="4">
                  <c:v>90.69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150.16999999999999</c:v>
                </c:pt>
                <c:pt idx="2">
                  <c:v>151.69999999999999</c:v>
                </c:pt>
                <c:pt idx="3">
                  <c:v>151.07</c:v>
                </c:pt>
                <c:pt idx="4">
                  <c:v>150.6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142.05000000000001</c:v>
                </c:pt>
                <c:pt idx="2">
                  <c:v>141.15</c:v>
                </c:pt>
                <c:pt idx="3">
                  <c:v>136.86000000000001</c:v>
                </c:pt>
                <c:pt idx="4">
                  <c:v>138.52000000000001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三島市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Bc1</v>
      </c>
      <c r="X8" s="6"/>
      <c r="Y8" s="6"/>
      <c r="Z8" s="6"/>
      <c r="AA8" s="6"/>
      <c r="AB8" s="6"/>
      <c r="AC8" s="6"/>
      <c r="AD8" s="20" t="str">
        <f>データ!$M$6</f>
        <v>非設置</v>
      </c>
      <c r="AE8" s="20"/>
      <c r="AF8" s="20"/>
      <c r="AG8" s="20"/>
      <c r="AH8" s="20"/>
      <c r="AI8" s="20"/>
      <c r="AJ8" s="20"/>
      <c r="AK8" s="3"/>
      <c r="AL8" s="21">
        <f>データ!S6</f>
        <v>108350</v>
      </c>
      <c r="AM8" s="21"/>
      <c r="AN8" s="21"/>
      <c r="AO8" s="21"/>
      <c r="AP8" s="21"/>
      <c r="AQ8" s="21"/>
      <c r="AR8" s="21"/>
      <c r="AS8" s="21"/>
      <c r="AT8" s="7">
        <f>データ!T6</f>
        <v>62.02</v>
      </c>
      <c r="AU8" s="7"/>
      <c r="AV8" s="7"/>
      <c r="AW8" s="7"/>
      <c r="AX8" s="7"/>
      <c r="AY8" s="7"/>
      <c r="AZ8" s="7"/>
      <c r="BA8" s="7"/>
      <c r="BB8" s="7">
        <f>データ!U6</f>
        <v>1747.02</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47.2</v>
      </c>
      <c r="J10" s="7"/>
      <c r="K10" s="7"/>
      <c r="L10" s="7"/>
      <c r="M10" s="7"/>
      <c r="N10" s="7"/>
      <c r="O10" s="7"/>
      <c r="P10" s="7">
        <f>データ!P6</f>
        <v>75.27</v>
      </c>
      <c r="Q10" s="7"/>
      <c r="R10" s="7"/>
      <c r="S10" s="7"/>
      <c r="T10" s="7"/>
      <c r="U10" s="7"/>
      <c r="V10" s="7"/>
      <c r="W10" s="7">
        <f>データ!Q6</f>
        <v>76.180000000000007</v>
      </c>
      <c r="X10" s="7"/>
      <c r="Y10" s="7"/>
      <c r="Z10" s="7"/>
      <c r="AA10" s="7"/>
      <c r="AB10" s="7"/>
      <c r="AC10" s="7"/>
      <c r="AD10" s="21">
        <f>データ!R6</f>
        <v>1890</v>
      </c>
      <c r="AE10" s="21"/>
      <c r="AF10" s="21"/>
      <c r="AG10" s="21"/>
      <c r="AH10" s="21"/>
      <c r="AI10" s="21"/>
      <c r="AJ10" s="21"/>
      <c r="AK10" s="2"/>
      <c r="AL10" s="21">
        <f>データ!V6</f>
        <v>81229</v>
      </c>
      <c r="AM10" s="21"/>
      <c r="AN10" s="21"/>
      <c r="AO10" s="21"/>
      <c r="AP10" s="21"/>
      <c r="AQ10" s="21"/>
      <c r="AR10" s="21"/>
      <c r="AS10" s="21"/>
      <c r="AT10" s="7">
        <f>データ!W6</f>
        <v>11.48</v>
      </c>
      <c r="AU10" s="7"/>
      <c r="AV10" s="7"/>
      <c r="AW10" s="7"/>
      <c r="AX10" s="7"/>
      <c r="AY10" s="7"/>
      <c r="AZ10" s="7"/>
      <c r="BA10" s="7"/>
      <c r="BB10" s="7">
        <f>データ!X6</f>
        <v>7075.7</v>
      </c>
      <c r="BC10" s="7"/>
      <c r="BD10" s="7"/>
      <c r="BE10" s="7"/>
      <c r="BF10" s="7"/>
      <c r="BG10" s="7"/>
      <c r="BH10" s="7"/>
      <c r="BI10" s="7"/>
      <c r="BJ10" s="2"/>
      <c r="BK10" s="2"/>
      <c r="BL10" s="29" t="s">
        <v>38</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2"/>
      <c r="BN16" s="42"/>
      <c r="BO16" s="42"/>
      <c r="BP16" s="42"/>
      <c r="BQ16" s="42"/>
      <c r="BR16" s="42"/>
      <c r="BS16" s="42"/>
      <c r="BT16" s="42"/>
      <c r="BU16" s="42"/>
      <c r="BV16" s="42"/>
      <c r="BW16" s="42"/>
      <c r="BX16" s="42"/>
      <c r="BY16" s="42"/>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68</v>
      </c>
      <c r="BM47" s="42"/>
      <c r="BN47" s="42"/>
      <c r="BO47" s="42"/>
      <c r="BP47" s="42"/>
      <c r="BQ47" s="42"/>
      <c r="BR47" s="42"/>
      <c r="BS47" s="42"/>
      <c r="BT47" s="42"/>
      <c r="BU47" s="42"/>
      <c r="BV47" s="42"/>
      <c r="BW47" s="42"/>
      <c r="BX47" s="42"/>
      <c r="BY47" s="42"/>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2"/>
      <c r="BN48" s="42"/>
      <c r="BO48" s="42"/>
      <c r="BP48" s="42"/>
      <c r="BQ48" s="42"/>
      <c r="BR48" s="42"/>
      <c r="BS48" s="42"/>
      <c r="BT48" s="42"/>
      <c r="BU48" s="42"/>
      <c r="BV48" s="42"/>
      <c r="BW48" s="42"/>
      <c r="BX48" s="42"/>
      <c r="BY48" s="42"/>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2"/>
      <c r="BN49" s="42"/>
      <c r="BO49" s="42"/>
      <c r="BP49" s="42"/>
      <c r="BQ49" s="42"/>
      <c r="BR49" s="42"/>
      <c r="BS49" s="42"/>
      <c r="BT49" s="42"/>
      <c r="BU49" s="42"/>
      <c r="BV49" s="42"/>
      <c r="BW49" s="42"/>
      <c r="BX49" s="42"/>
      <c r="BY49" s="42"/>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2"/>
      <c r="BN50" s="42"/>
      <c r="BO50" s="42"/>
      <c r="BP50" s="42"/>
      <c r="BQ50" s="42"/>
      <c r="BR50" s="42"/>
      <c r="BS50" s="42"/>
      <c r="BT50" s="42"/>
      <c r="BU50" s="42"/>
      <c r="BV50" s="42"/>
      <c r="BW50" s="42"/>
      <c r="BX50" s="42"/>
      <c r="BY50" s="42"/>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2"/>
      <c r="BN51" s="42"/>
      <c r="BO51" s="42"/>
      <c r="BP51" s="42"/>
      <c r="BQ51" s="42"/>
      <c r="BR51" s="42"/>
      <c r="BS51" s="42"/>
      <c r="BT51" s="42"/>
      <c r="BU51" s="42"/>
      <c r="BV51" s="42"/>
      <c r="BW51" s="42"/>
      <c r="BX51" s="42"/>
      <c r="BY51" s="42"/>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2"/>
      <c r="BN52" s="42"/>
      <c r="BO52" s="42"/>
      <c r="BP52" s="42"/>
      <c r="BQ52" s="42"/>
      <c r="BR52" s="42"/>
      <c r="BS52" s="42"/>
      <c r="BT52" s="42"/>
      <c r="BU52" s="42"/>
      <c r="BV52" s="42"/>
      <c r="BW52" s="42"/>
      <c r="BX52" s="42"/>
      <c r="BY52" s="42"/>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2"/>
      <c r="BN53" s="42"/>
      <c r="BO53" s="42"/>
      <c r="BP53" s="42"/>
      <c r="BQ53" s="42"/>
      <c r="BR53" s="42"/>
      <c r="BS53" s="42"/>
      <c r="BT53" s="42"/>
      <c r="BU53" s="42"/>
      <c r="BV53" s="42"/>
      <c r="BW53" s="42"/>
      <c r="BX53" s="42"/>
      <c r="BY53" s="42"/>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2"/>
      <c r="BN54" s="42"/>
      <c r="BO54" s="42"/>
      <c r="BP54" s="42"/>
      <c r="BQ54" s="42"/>
      <c r="BR54" s="42"/>
      <c r="BS54" s="42"/>
      <c r="BT54" s="42"/>
      <c r="BU54" s="42"/>
      <c r="BV54" s="42"/>
      <c r="BW54" s="42"/>
      <c r="BX54" s="42"/>
      <c r="BY54" s="42"/>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2"/>
      <c r="BN55" s="42"/>
      <c r="BO55" s="42"/>
      <c r="BP55" s="42"/>
      <c r="BQ55" s="42"/>
      <c r="BR55" s="42"/>
      <c r="BS55" s="42"/>
      <c r="BT55" s="42"/>
      <c r="BU55" s="42"/>
      <c r="BV55" s="42"/>
      <c r="BW55" s="42"/>
      <c r="BX55" s="42"/>
      <c r="BY55" s="42"/>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2"/>
      <c r="BN56" s="42"/>
      <c r="BO56" s="42"/>
      <c r="BP56" s="42"/>
      <c r="BQ56" s="42"/>
      <c r="BR56" s="42"/>
      <c r="BS56" s="42"/>
      <c r="BT56" s="42"/>
      <c r="BU56" s="42"/>
      <c r="BV56" s="42"/>
      <c r="BW56" s="42"/>
      <c r="BX56" s="42"/>
      <c r="BY56" s="42"/>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2"/>
      <c r="BN57" s="42"/>
      <c r="BO57" s="42"/>
      <c r="BP57" s="42"/>
      <c r="BQ57" s="42"/>
      <c r="BR57" s="42"/>
      <c r="BS57" s="42"/>
      <c r="BT57" s="42"/>
      <c r="BU57" s="42"/>
      <c r="BV57" s="42"/>
      <c r="BW57" s="42"/>
      <c r="BX57" s="42"/>
      <c r="BY57" s="42"/>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2"/>
      <c r="BN58" s="42"/>
      <c r="BO58" s="42"/>
      <c r="BP58" s="42"/>
      <c r="BQ58" s="42"/>
      <c r="BR58" s="42"/>
      <c r="BS58" s="42"/>
      <c r="BT58" s="42"/>
      <c r="BU58" s="42"/>
      <c r="BV58" s="42"/>
      <c r="BW58" s="42"/>
      <c r="BX58" s="42"/>
      <c r="BY58" s="42"/>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2"/>
      <c r="BN59" s="42"/>
      <c r="BO59" s="42"/>
      <c r="BP59" s="42"/>
      <c r="BQ59" s="42"/>
      <c r="BR59" s="42"/>
      <c r="BS59" s="42"/>
      <c r="BT59" s="42"/>
      <c r="BU59" s="42"/>
      <c r="BV59" s="42"/>
      <c r="BW59" s="42"/>
      <c r="BX59" s="42"/>
      <c r="BY59" s="42"/>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2"/>
      <c r="BN62" s="42"/>
      <c r="BO62" s="42"/>
      <c r="BP62" s="42"/>
      <c r="BQ62" s="42"/>
      <c r="BR62" s="42"/>
      <c r="BS62" s="42"/>
      <c r="BT62" s="42"/>
      <c r="BU62" s="42"/>
      <c r="BV62" s="42"/>
      <c r="BW62" s="42"/>
      <c r="BX62" s="42"/>
      <c r="BY62" s="42"/>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2"/>
      <c r="BN66" s="42"/>
      <c r="BO66" s="42"/>
      <c r="BP66" s="42"/>
      <c r="BQ66" s="42"/>
      <c r="BR66" s="42"/>
      <c r="BS66" s="42"/>
      <c r="BT66" s="42"/>
      <c r="BU66" s="42"/>
      <c r="BV66" s="42"/>
      <c r="BW66" s="42"/>
      <c r="BX66" s="42"/>
      <c r="BY66" s="42"/>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9</v>
      </c>
      <c r="J84" s="12" t="s">
        <v>49</v>
      </c>
      <c r="K84" s="12" t="s">
        <v>50</v>
      </c>
      <c r="L84" s="12" t="s">
        <v>33</v>
      </c>
      <c r="M84" s="12" t="s">
        <v>36</v>
      </c>
      <c r="N84" s="12" t="s">
        <v>52</v>
      </c>
      <c r="O84" s="12" t="s">
        <v>54</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LLpofshpvy1QBsRpaCSN0U1Ne7uMov/MkrEn1ka8HgbyRL3NpKS5pSNxNj6ukByx47GUIy6MetPgCnur1g0R/A==" saltValue="htG9yhYku5/O0bxx9w78O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58</v>
      </c>
      <c r="D3" s="58" t="s">
        <v>59</v>
      </c>
      <c r="E3" s="58" t="s">
        <v>4</v>
      </c>
      <c r="F3" s="58" t="s">
        <v>3</v>
      </c>
      <c r="G3" s="58" t="s">
        <v>25</v>
      </c>
      <c r="H3" s="65" t="s">
        <v>60</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61</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63</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1</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69</v>
      </c>
      <c r="B5" s="60"/>
      <c r="C5" s="60"/>
      <c r="D5" s="60"/>
      <c r="E5" s="60"/>
      <c r="F5" s="60"/>
      <c r="G5" s="60"/>
      <c r="H5" s="67" t="s">
        <v>57</v>
      </c>
      <c r="I5" s="67" t="s">
        <v>70</v>
      </c>
      <c r="J5" s="67" t="s">
        <v>71</v>
      </c>
      <c r="K5" s="67" t="s">
        <v>72</v>
      </c>
      <c r="L5" s="67" t="s">
        <v>73</v>
      </c>
      <c r="M5" s="67" t="s">
        <v>6</v>
      </c>
      <c r="N5" s="67" t="s">
        <v>74</v>
      </c>
      <c r="O5" s="67" t="s">
        <v>75</v>
      </c>
      <c r="P5" s="67" t="s">
        <v>76</v>
      </c>
      <c r="Q5" s="67" t="s">
        <v>77</v>
      </c>
      <c r="R5" s="67" t="s">
        <v>78</v>
      </c>
      <c r="S5" s="67" t="s">
        <v>79</v>
      </c>
      <c r="T5" s="67" t="s">
        <v>80</v>
      </c>
      <c r="U5" s="67" t="s">
        <v>0</v>
      </c>
      <c r="V5" s="67" t="s">
        <v>81</v>
      </c>
      <c r="W5" s="67" t="s">
        <v>82</v>
      </c>
      <c r="X5" s="67" t="s">
        <v>83</v>
      </c>
      <c r="Y5" s="67" t="s">
        <v>84</v>
      </c>
      <c r="Z5" s="67" t="s">
        <v>85</v>
      </c>
      <c r="AA5" s="67" t="s">
        <v>86</v>
      </c>
      <c r="AB5" s="67" t="s">
        <v>87</v>
      </c>
      <c r="AC5" s="67" t="s">
        <v>88</v>
      </c>
      <c r="AD5" s="67" t="s">
        <v>90</v>
      </c>
      <c r="AE5" s="67" t="s">
        <v>91</v>
      </c>
      <c r="AF5" s="67" t="s">
        <v>92</v>
      </c>
      <c r="AG5" s="67" t="s">
        <v>93</v>
      </c>
      <c r="AH5" s="67" t="s">
        <v>94</v>
      </c>
      <c r="AI5" s="67" t="s">
        <v>44</v>
      </c>
      <c r="AJ5" s="67" t="s">
        <v>84</v>
      </c>
      <c r="AK5" s="67" t="s">
        <v>85</v>
      </c>
      <c r="AL5" s="67" t="s">
        <v>86</v>
      </c>
      <c r="AM5" s="67" t="s">
        <v>87</v>
      </c>
      <c r="AN5" s="67" t="s">
        <v>88</v>
      </c>
      <c r="AO5" s="67" t="s">
        <v>90</v>
      </c>
      <c r="AP5" s="67" t="s">
        <v>91</v>
      </c>
      <c r="AQ5" s="67" t="s">
        <v>92</v>
      </c>
      <c r="AR5" s="67" t="s">
        <v>93</v>
      </c>
      <c r="AS5" s="67" t="s">
        <v>94</v>
      </c>
      <c r="AT5" s="67" t="s">
        <v>89</v>
      </c>
      <c r="AU5" s="67" t="s">
        <v>84</v>
      </c>
      <c r="AV5" s="67" t="s">
        <v>85</v>
      </c>
      <c r="AW5" s="67" t="s">
        <v>86</v>
      </c>
      <c r="AX5" s="67" t="s">
        <v>87</v>
      </c>
      <c r="AY5" s="67" t="s">
        <v>88</v>
      </c>
      <c r="AZ5" s="67" t="s">
        <v>90</v>
      </c>
      <c r="BA5" s="67" t="s">
        <v>91</v>
      </c>
      <c r="BB5" s="67" t="s">
        <v>92</v>
      </c>
      <c r="BC5" s="67" t="s">
        <v>93</v>
      </c>
      <c r="BD5" s="67" t="s">
        <v>94</v>
      </c>
      <c r="BE5" s="67" t="s">
        <v>89</v>
      </c>
      <c r="BF5" s="67" t="s">
        <v>84</v>
      </c>
      <c r="BG5" s="67" t="s">
        <v>85</v>
      </c>
      <c r="BH5" s="67" t="s">
        <v>86</v>
      </c>
      <c r="BI5" s="67" t="s">
        <v>87</v>
      </c>
      <c r="BJ5" s="67" t="s">
        <v>88</v>
      </c>
      <c r="BK5" s="67" t="s">
        <v>90</v>
      </c>
      <c r="BL5" s="67" t="s">
        <v>91</v>
      </c>
      <c r="BM5" s="67" t="s">
        <v>92</v>
      </c>
      <c r="BN5" s="67" t="s">
        <v>93</v>
      </c>
      <c r="BO5" s="67" t="s">
        <v>94</v>
      </c>
      <c r="BP5" s="67" t="s">
        <v>89</v>
      </c>
      <c r="BQ5" s="67" t="s">
        <v>84</v>
      </c>
      <c r="BR5" s="67" t="s">
        <v>85</v>
      </c>
      <c r="BS5" s="67" t="s">
        <v>86</v>
      </c>
      <c r="BT5" s="67" t="s">
        <v>87</v>
      </c>
      <c r="BU5" s="67" t="s">
        <v>88</v>
      </c>
      <c r="BV5" s="67" t="s">
        <v>90</v>
      </c>
      <c r="BW5" s="67" t="s">
        <v>91</v>
      </c>
      <c r="BX5" s="67" t="s">
        <v>92</v>
      </c>
      <c r="BY5" s="67" t="s">
        <v>93</v>
      </c>
      <c r="BZ5" s="67" t="s">
        <v>94</v>
      </c>
      <c r="CA5" s="67" t="s">
        <v>89</v>
      </c>
      <c r="CB5" s="67" t="s">
        <v>84</v>
      </c>
      <c r="CC5" s="67" t="s">
        <v>85</v>
      </c>
      <c r="CD5" s="67" t="s">
        <v>86</v>
      </c>
      <c r="CE5" s="67" t="s">
        <v>87</v>
      </c>
      <c r="CF5" s="67" t="s">
        <v>88</v>
      </c>
      <c r="CG5" s="67" t="s">
        <v>90</v>
      </c>
      <c r="CH5" s="67" t="s">
        <v>91</v>
      </c>
      <c r="CI5" s="67" t="s">
        <v>92</v>
      </c>
      <c r="CJ5" s="67" t="s">
        <v>93</v>
      </c>
      <c r="CK5" s="67" t="s">
        <v>94</v>
      </c>
      <c r="CL5" s="67" t="s">
        <v>89</v>
      </c>
      <c r="CM5" s="67" t="s">
        <v>84</v>
      </c>
      <c r="CN5" s="67" t="s">
        <v>85</v>
      </c>
      <c r="CO5" s="67" t="s">
        <v>86</v>
      </c>
      <c r="CP5" s="67" t="s">
        <v>87</v>
      </c>
      <c r="CQ5" s="67" t="s">
        <v>88</v>
      </c>
      <c r="CR5" s="67" t="s">
        <v>90</v>
      </c>
      <c r="CS5" s="67" t="s">
        <v>91</v>
      </c>
      <c r="CT5" s="67" t="s">
        <v>92</v>
      </c>
      <c r="CU5" s="67" t="s">
        <v>93</v>
      </c>
      <c r="CV5" s="67" t="s">
        <v>94</v>
      </c>
      <c r="CW5" s="67" t="s">
        <v>89</v>
      </c>
      <c r="CX5" s="67" t="s">
        <v>84</v>
      </c>
      <c r="CY5" s="67" t="s">
        <v>85</v>
      </c>
      <c r="CZ5" s="67" t="s">
        <v>86</v>
      </c>
      <c r="DA5" s="67" t="s">
        <v>87</v>
      </c>
      <c r="DB5" s="67" t="s">
        <v>88</v>
      </c>
      <c r="DC5" s="67" t="s">
        <v>90</v>
      </c>
      <c r="DD5" s="67" t="s">
        <v>91</v>
      </c>
      <c r="DE5" s="67" t="s">
        <v>92</v>
      </c>
      <c r="DF5" s="67" t="s">
        <v>93</v>
      </c>
      <c r="DG5" s="67" t="s">
        <v>94</v>
      </c>
      <c r="DH5" s="67" t="s">
        <v>89</v>
      </c>
      <c r="DI5" s="67" t="s">
        <v>84</v>
      </c>
      <c r="DJ5" s="67" t="s">
        <v>85</v>
      </c>
      <c r="DK5" s="67" t="s">
        <v>86</v>
      </c>
      <c r="DL5" s="67" t="s">
        <v>87</v>
      </c>
      <c r="DM5" s="67" t="s">
        <v>88</v>
      </c>
      <c r="DN5" s="67" t="s">
        <v>90</v>
      </c>
      <c r="DO5" s="67" t="s">
        <v>91</v>
      </c>
      <c r="DP5" s="67" t="s">
        <v>92</v>
      </c>
      <c r="DQ5" s="67" t="s">
        <v>93</v>
      </c>
      <c r="DR5" s="67" t="s">
        <v>94</v>
      </c>
      <c r="DS5" s="67" t="s">
        <v>89</v>
      </c>
      <c r="DT5" s="67" t="s">
        <v>84</v>
      </c>
      <c r="DU5" s="67" t="s">
        <v>85</v>
      </c>
      <c r="DV5" s="67" t="s">
        <v>86</v>
      </c>
      <c r="DW5" s="67" t="s">
        <v>87</v>
      </c>
      <c r="DX5" s="67" t="s">
        <v>88</v>
      </c>
      <c r="DY5" s="67" t="s">
        <v>90</v>
      </c>
      <c r="DZ5" s="67" t="s">
        <v>91</v>
      </c>
      <c r="EA5" s="67" t="s">
        <v>92</v>
      </c>
      <c r="EB5" s="67" t="s">
        <v>93</v>
      </c>
      <c r="EC5" s="67" t="s">
        <v>94</v>
      </c>
      <c r="ED5" s="67" t="s">
        <v>89</v>
      </c>
      <c r="EE5" s="67" t="s">
        <v>84</v>
      </c>
      <c r="EF5" s="67" t="s">
        <v>85</v>
      </c>
      <c r="EG5" s="67" t="s">
        <v>86</v>
      </c>
      <c r="EH5" s="67" t="s">
        <v>87</v>
      </c>
      <c r="EI5" s="67" t="s">
        <v>88</v>
      </c>
      <c r="EJ5" s="67" t="s">
        <v>90</v>
      </c>
      <c r="EK5" s="67" t="s">
        <v>91</v>
      </c>
      <c r="EL5" s="67" t="s">
        <v>92</v>
      </c>
      <c r="EM5" s="67" t="s">
        <v>93</v>
      </c>
      <c r="EN5" s="67" t="s">
        <v>94</v>
      </c>
      <c r="EO5" s="67" t="s">
        <v>89</v>
      </c>
    </row>
    <row r="6" spans="1:148" s="55" customFormat="1">
      <c r="A6" s="56" t="s">
        <v>95</v>
      </c>
      <c r="B6" s="61">
        <f t="shared" ref="B6:X6" si="1">B7</f>
        <v>2021</v>
      </c>
      <c r="C6" s="61">
        <f t="shared" si="1"/>
        <v>222062</v>
      </c>
      <c r="D6" s="61">
        <f t="shared" si="1"/>
        <v>46</v>
      </c>
      <c r="E6" s="61">
        <f t="shared" si="1"/>
        <v>17</v>
      </c>
      <c r="F6" s="61">
        <f t="shared" si="1"/>
        <v>1</v>
      </c>
      <c r="G6" s="61">
        <f t="shared" si="1"/>
        <v>0</v>
      </c>
      <c r="H6" s="61" t="str">
        <f t="shared" si="1"/>
        <v>静岡県　三島市</v>
      </c>
      <c r="I6" s="61" t="str">
        <f t="shared" si="1"/>
        <v>法適用</v>
      </c>
      <c r="J6" s="61" t="str">
        <f t="shared" si="1"/>
        <v>下水道事業</v>
      </c>
      <c r="K6" s="61" t="str">
        <f t="shared" si="1"/>
        <v>公共下水道</v>
      </c>
      <c r="L6" s="61" t="str">
        <f t="shared" si="1"/>
        <v>Bc1</v>
      </c>
      <c r="M6" s="61" t="str">
        <f t="shared" si="1"/>
        <v>非設置</v>
      </c>
      <c r="N6" s="70" t="str">
        <f t="shared" si="1"/>
        <v>-</v>
      </c>
      <c r="O6" s="70">
        <f t="shared" si="1"/>
        <v>47.2</v>
      </c>
      <c r="P6" s="70">
        <f t="shared" si="1"/>
        <v>75.27</v>
      </c>
      <c r="Q6" s="70">
        <f t="shared" si="1"/>
        <v>76.180000000000007</v>
      </c>
      <c r="R6" s="70">
        <f t="shared" si="1"/>
        <v>1890</v>
      </c>
      <c r="S6" s="70">
        <f t="shared" si="1"/>
        <v>108350</v>
      </c>
      <c r="T6" s="70">
        <f t="shared" si="1"/>
        <v>62.02</v>
      </c>
      <c r="U6" s="70">
        <f t="shared" si="1"/>
        <v>1747.02</v>
      </c>
      <c r="V6" s="70">
        <f t="shared" si="1"/>
        <v>81229</v>
      </c>
      <c r="W6" s="70">
        <f t="shared" si="1"/>
        <v>11.48</v>
      </c>
      <c r="X6" s="70">
        <f t="shared" si="1"/>
        <v>7075.7</v>
      </c>
      <c r="Y6" s="78" t="str">
        <f t="shared" ref="Y6:AH6" si="2">IF(Y7="",NA(),Y7)</f>
        <v>-</v>
      </c>
      <c r="Z6" s="78">
        <f t="shared" si="2"/>
        <v>100.74</v>
      </c>
      <c r="AA6" s="78">
        <f t="shared" si="2"/>
        <v>100.33</v>
      </c>
      <c r="AB6" s="78">
        <f t="shared" si="2"/>
        <v>100.37</v>
      </c>
      <c r="AC6" s="78">
        <f t="shared" si="2"/>
        <v>100.24</v>
      </c>
      <c r="AD6" s="78" t="str">
        <f t="shared" si="2"/>
        <v>-</v>
      </c>
      <c r="AE6" s="78">
        <f t="shared" si="2"/>
        <v>107.95</v>
      </c>
      <c r="AF6" s="78">
        <f t="shared" si="2"/>
        <v>106.32</v>
      </c>
      <c r="AG6" s="78">
        <f t="shared" si="2"/>
        <v>106.67</v>
      </c>
      <c r="AH6" s="78">
        <f t="shared" si="2"/>
        <v>106.9</v>
      </c>
      <c r="AI6" s="70" t="str">
        <f>IF(AI7="","",IF(AI7="-","【-】","【"&amp;SUBSTITUTE(TEXT(AI7,"#,##0.00"),"-","△")&amp;"】"))</f>
        <v>【107.02】</v>
      </c>
      <c r="AJ6" s="78" t="str">
        <f t="shared" ref="AJ6:AS6" si="3">IF(AJ7="",NA(),AJ7)</f>
        <v>-</v>
      </c>
      <c r="AK6" s="70">
        <f t="shared" si="3"/>
        <v>0</v>
      </c>
      <c r="AL6" s="70">
        <f t="shared" si="3"/>
        <v>0</v>
      </c>
      <c r="AM6" s="70">
        <f t="shared" si="3"/>
        <v>0</v>
      </c>
      <c r="AN6" s="70">
        <f t="shared" si="3"/>
        <v>0</v>
      </c>
      <c r="AO6" s="78" t="str">
        <f t="shared" si="3"/>
        <v>-</v>
      </c>
      <c r="AP6" s="78">
        <f t="shared" si="3"/>
        <v>1.03</v>
      </c>
      <c r="AQ6" s="78">
        <f t="shared" si="3"/>
        <v>1.35</v>
      </c>
      <c r="AR6" s="78">
        <f t="shared" si="3"/>
        <v>3.68</v>
      </c>
      <c r="AS6" s="78">
        <f t="shared" si="3"/>
        <v>5.3</v>
      </c>
      <c r="AT6" s="70" t="str">
        <f>IF(AT7="","",IF(AT7="-","【-】","【"&amp;SUBSTITUTE(TEXT(AT7,"#,##0.00"),"-","△")&amp;"】"))</f>
        <v>【3.09】</v>
      </c>
      <c r="AU6" s="78" t="str">
        <f t="shared" ref="AU6:BD6" si="4">IF(AU7="",NA(),AU7)</f>
        <v>-</v>
      </c>
      <c r="AV6" s="78">
        <f t="shared" si="4"/>
        <v>24.87</v>
      </c>
      <c r="AW6" s="78">
        <f t="shared" si="4"/>
        <v>15.52</v>
      </c>
      <c r="AX6" s="78">
        <f t="shared" si="4"/>
        <v>16.27</v>
      </c>
      <c r="AY6" s="78">
        <f t="shared" si="4"/>
        <v>17.510000000000002</v>
      </c>
      <c r="AZ6" s="78" t="str">
        <f t="shared" si="4"/>
        <v>-</v>
      </c>
      <c r="BA6" s="78">
        <f t="shared" si="4"/>
        <v>80.5</v>
      </c>
      <c r="BB6" s="78">
        <f t="shared" si="4"/>
        <v>71.540000000000006</v>
      </c>
      <c r="BC6" s="78">
        <f t="shared" si="4"/>
        <v>67.86</v>
      </c>
      <c r="BD6" s="78">
        <f t="shared" si="4"/>
        <v>72.92</v>
      </c>
      <c r="BE6" s="70" t="str">
        <f>IF(BE7="","",IF(BE7="-","【-】","【"&amp;SUBSTITUTE(TEXT(BE7,"#,##0.00"),"-","△")&amp;"】"))</f>
        <v>【71.39】</v>
      </c>
      <c r="BF6" s="78" t="str">
        <f t="shared" ref="BF6:BO6" si="5">IF(BF7="",NA(),BF7)</f>
        <v>-</v>
      </c>
      <c r="BG6" s="78">
        <f t="shared" si="5"/>
        <v>1783.35</v>
      </c>
      <c r="BH6" s="78">
        <f t="shared" si="5"/>
        <v>1526.35</v>
      </c>
      <c r="BI6" s="78">
        <f t="shared" si="5"/>
        <v>1501.43</v>
      </c>
      <c r="BJ6" s="78">
        <f t="shared" si="5"/>
        <v>1449.91</v>
      </c>
      <c r="BK6" s="78" t="str">
        <f t="shared" si="5"/>
        <v>-</v>
      </c>
      <c r="BL6" s="78">
        <f t="shared" si="5"/>
        <v>605.9</v>
      </c>
      <c r="BM6" s="78">
        <f t="shared" si="5"/>
        <v>653.69000000000005</v>
      </c>
      <c r="BN6" s="78">
        <f t="shared" si="5"/>
        <v>709.4</v>
      </c>
      <c r="BO6" s="78">
        <f t="shared" si="5"/>
        <v>734.47</v>
      </c>
      <c r="BP6" s="70" t="str">
        <f>IF(BP7="","",IF(BP7="-","【-】","【"&amp;SUBSTITUTE(TEXT(BP7,"#,##0.00"),"-","△")&amp;"】"))</f>
        <v>【669.11】</v>
      </c>
      <c r="BQ6" s="78" t="str">
        <f t="shared" ref="BQ6:BZ6" si="6">IF(BQ7="",NA(),BQ7)</f>
        <v>-</v>
      </c>
      <c r="BR6" s="78">
        <f t="shared" si="6"/>
        <v>68.62</v>
      </c>
      <c r="BS6" s="78">
        <f t="shared" si="6"/>
        <v>68.05</v>
      </c>
      <c r="BT6" s="78">
        <f t="shared" si="6"/>
        <v>67.599999999999994</v>
      </c>
      <c r="BU6" s="78">
        <f t="shared" si="6"/>
        <v>68</v>
      </c>
      <c r="BV6" s="78" t="str">
        <f t="shared" si="6"/>
        <v>-</v>
      </c>
      <c r="BW6" s="78">
        <f t="shared" si="6"/>
        <v>89.41</v>
      </c>
      <c r="BX6" s="78">
        <f t="shared" si="6"/>
        <v>88.05</v>
      </c>
      <c r="BY6" s="78">
        <f t="shared" si="6"/>
        <v>91.14</v>
      </c>
      <c r="BZ6" s="78">
        <f t="shared" si="6"/>
        <v>90.69</v>
      </c>
      <c r="CA6" s="70" t="str">
        <f>IF(CA7="","",IF(CA7="-","【-】","【"&amp;SUBSTITUTE(TEXT(CA7,"#,##0.00"),"-","△")&amp;"】"))</f>
        <v>【99.73】</v>
      </c>
      <c r="CB6" s="78" t="str">
        <f t="shared" ref="CB6:CK6" si="7">IF(CB7="",NA(),CB7)</f>
        <v>-</v>
      </c>
      <c r="CC6" s="78">
        <f t="shared" si="7"/>
        <v>150.16999999999999</v>
      </c>
      <c r="CD6" s="78">
        <f t="shared" si="7"/>
        <v>151.69999999999999</v>
      </c>
      <c r="CE6" s="78">
        <f t="shared" si="7"/>
        <v>151.07</v>
      </c>
      <c r="CF6" s="78">
        <f t="shared" si="7"/>
        <v>150.6</v>
      </c>
      <c r="CG6" s="78" t="str">
        <f t="shared" si="7"/>
        <v>-</v>
      </c>
      <c r="CH6" s="78">
        <f t="shared" si="7"/>
        <v>142.05000000000001</v>
      </c>
      <c r="CI6" s="78">
        <f t="shared" si="7"/>
        <v>141.15</v>
      </c>
      <c r="CJ6" s="78">
        <f t="shared" si="7"/>
        <v>136.86000000000001</v>
      </c>
      <c r="CK6" s="78">
        <f t="shared" si="7"/>
        <v>138.52000000000001</v>
      </c>
      <c r="CL6" s="70" t="str">
        <f>IF(CL7="","",IF(CL7="-","【-】","【"&amp;SUBSTITUTE(TEXT(CL7,"#,##0.00"),"-","△")&amp;"】"))</f>
        <v>【134.98】</v>
      </c>
      <c r="CM6" s="78" t="str">
        <f t="shared" ref="CM6:CV6" si="8">IF(CM7="",NA(),CM7)</f>
        <v>-</v>
      </c>
      <c r="CN6" s="78">
        <f t="shared" si="8"/>
        <v>74.099999999999994</v>
      </c>
      <c r="CO6" s="78">
        <f t="shared" si="8"/>
        <v>80.47</v>
      </c>
      <c r="CP6" s="78">
        <f t="shared" si="8"/>
        <v>84.2</v>
      </c>
      <c r="CQ6" s="78">
        <f t="shared" si="8"/>
        <v>87.7</v>
      </c>
      <c r="CR6" s="78" t="str">
        <f t="shared" si="8"/>
        <v>-</v>
      </c>
      <c r="CS6" s="78">
        <f t="shared" si="8"/>
        <v>56.51</v>
      </c>
      <c r="CT6" s="78">
        <f t="shared" si="8"/>
        <v>57.04</v>
      </c>
      <c r="CU6" s="78">
        <f t="shared" si="8"/>
        <v>60.78</v>
      </c>
      <c r="CV6" s="78">
        <f t="shared" si="8"/>
        <v>59.96</v>
      </c>
      <c r="CW6" s="70" t="str">
        <f>IF(CW7="","",IF(CW7="-","【-】","【"&amp;SUBSTITUTE(TEXT(CW7,"#,##0.00"),"-","△")&amp;"】"))</f>
        <v>【59.99】</v>
      </c>
      <c r="CX6" s="78" t="str">
        <f t="shared" ref="CX6:DG6" si="9">IF(CX7="",NA(),CX7)</f>
        <v>-</v>
      </c>
      <c r="CY6" s="78">
        <f t="shared" si="9"/>
        <v>92.66</v>
      </c>
      <c r="CZ6" s="78">
        <f t="shared" si="9"/>
        <v>93.01</v>
      </c>
      <c r="DA6" s="78">
        <f t="shared" si="9"/>
        <v>93.39</v>
      </c>
      <c r="DB6" s="78">
        <f t="shared" si="9"/>
        <v>93.6</v>
      </c>
      <c r="DC6" s="78" t="str">
        <f t="shared" si="9"/>
        <v>-</v>
      </c>
      <c r="DD6" s="78">
        <f t="shared" si="9"/>
        <v>93.91</v>
      </c>
      <c r="DE6" s="78">
        <f t="shared" si="9"/>
        <v>93.73</v>
      </c>
      <c r="DF6" s="78">
        <f t="shared" si="9"/>
        <v>94.17</v>
      </c>
      <c r="DG6" s="78">
        <f t="shared" si="9"/>
        <v>94.27</v>
      </c>
      <c r="DH6" s="70" t="str">
        <f>IF(DH7="","",IF(DH7="-","【-】","【"&amp;SUBSTITUTE(TEXT(DH7,"#,##0.00"),"-","△")&amp;"】"))</f>
        <v>【95.72】</v>
      </c>
      <c r="DI6" s="78" t="str">
        <f t="shared" ref="DI6:DR6" si="10">IF(DI7="",NA(),DI7)</f>
        <v>-</v>
      </c>
      <c r="DJ6" s="78">
        <f t="shared" si="10"/>
        <v>3.4</v>
      </c>
      <c r="DK6" s="78">
        <f t="shared" si="10"/>
        <v>6.74</v>
      </c>
      <c r="DL6" s="78">
        <f t="shared" si="10"/>
        <v>9.99</v>
      </c>
      <c r="DM6" s="78">
        <f t="shared" si="10"/>
        <v>13.15</v>
      </c>
      <c r="DN6" s="78" t="str">
        <f t="shared" si="10"/>
        <v>-</v>
      </c>
      <c r="DO6" s="78">
        <f t="shared" si="10"/>
        <v>22.74</v>
      </c>
      <c r="DP6" s="78">
        <f t="shared" si="10"/>
        <v>21.22</v>
      </c>
      <c r="DQ6" s="78">
        <f t="shared" si="10"/>
        <v>23.25</v>
      </c>
      <c r="DR6" s="78">
        <f t="shared" si="10"/>
        <v>25.2</v>
      </c>
      <c r="DS6" s="70" t="str">
        <f>IF(DS7="","",IF(DS7="-","【-】","【"&amp;SUBSTITUTE(TEXT(DS7,"#,##0.00"),"-","△")&amp;"】"))</f>
        <v>【38.17】</v>
      </c>
      <c r="DT6" s="78" t="str">
        <f t="shared" ref="DT6:EC6" si="11">IF(DT7="",NA(),DT7)</f>
        <v>-</v>
      </c>
      <c r="DU6" s="70">
        <f t="shared" si="11"/>
        <v>0</v>
      </c>
      <c r="DV6" s="78">
        <f t="shared" si="11"/>
        <v>1.73</v>
      </c>
      <c r="DW6" s="78">
        <f t="shared" si="11"/>
        <v>1.71</v>
      </c>
      <c r="DX6" s="78">
        <f t="shared" si="11"/>
        <v>1.75</v>
      </c>
      <c r="DY6" s="78" t="str">
        <f t="shared" si="11"/>
        <v>-</v>
      </c>
      <c r="DZ6" s="78">
        <f t="shared" si="11"/>
        <v>0.18</v>
      </c>
      <c r="EA6" s="78">
        <f t="shared" si="11"/>
        <v>0.83</v>
      </c>
      <c r="EB6" s="78">
        <f t="shared" si="11"/>
        <v>1.06</v>
      </c>
      <c r="EC6" s="78">
        <f t="shared" si="11"/>
        <v>2.02</v>
      </c>
      <c r="ED6" s="70" t="str">
        <f>IF(ED7="","",IF(ED7="-","【-】","【"&amp;SUBSTITUTE(TEXT(ED7,"#,##0.00"),"-","△")&amp;"】"))</f>
        <v>【6.54】</v>
      </c>
      <c r="EE6" s="78" t="str">
        <f t="shared" ref="EE6:EN6" si="12">IF(EE7="",NA(),EE7)</f>
        <v>-</v>
      </c>
      <c r="EF6" s="78">
        <f t="shared" si="12"/>
        <v>0.17</v>
      </c>
      <c r="EG6" s="78">
        <f t="shared" si="12"/>
        <v>0.28000000000000003</v>
      </c>
      <c r="EH6" s="78">
        <f t="shared" si="12"/>
        <v>0.16</v>
      </c>
      <c r="EI6" s="78">
        <f t="shared" si="12"/>
        <v>0.18</v>
      </c>
      <c r="EJ6" s="78" t="str">
        <f t="shared" si="12"/>
        <v>-</v>
      </c>
      <c r="EK6" s="78">
        <f t="shared" si="12"/>
        <v>0.13</v>
      </c>
      <c r="EL6" s="78">
        <f t="shared" si="12"/>
        <v>0.12</v>
      </c>
      <c r="EM6" s="78">
        <f t="shared" si="12"/>
        <v>8.e-002</v>
      </c>
      <c r="EN6" s="78">
        <f t="shared" si="12"/>
        <v>0.24</v>
      </c>
      <c r="EO6" s="70" t="str">
        <f>IF(EO7="","",IF(EO7="-","【-】","【"&amp;SUBSTITUTE(TEXT(EO7,"#,##0.00"),"-","△")&amp;"】"))</f>
        <v>【0.24】</v>
      </c>
    </row>
    <row r="7" spans="1:148" s="55" customFormat="1">
      <c r="A7" s="56"/>
      <c r="B7" s="62">
        <v>2021</v>
      </c>
      <c r="C7" s="62">
        <v>222062</v>
      </c>
      <c r="D7" s="62">
        <v>46</v>
      </c>
      <c r="E7" s="62">
        <v>17</v>
      </c>
      <c r="F7" s="62">
        <v>1</v>
      </c>
      <c r="G7" s="62">
        <v>0</v>
      </c>
      <c r="H7" s="62" t="s">
        <v>96</v>
      </c>
      <c r="I7" s="62" t="s">
        <v>97</v>
      </c>
      <c r="J7" s="62" t="s">
        <v>98</v>
      </c>
      <c r="K7" s="62" t="s">
        <v>99</v>
      </c>
      <c r="L7" s="62" t="s">
        <v>100</v>
      </c>
      <c r="M7" s="62" t="s">
        <v>101</v>
      </c>
      <c r="N7" s="71" t="s">
        <v>102</v>
      </c>
      <c r="O7" s="71">
        <v>47.2</v>
      </c>
      <c r="P7" s="71">
        <v>75.27</v>
      </c>
      <c r="Q7" s="71">
        <v>76.180000000000007</v>
      </c>
      <c r="R7" s="71">
        <v>1890</v>
      </c>
      <c r="S7" s="71">
        <v>108350</v>
      </c>
      <c r="T7" s="71">
        <v>62.02</v>
      </c>
      <c r="U7" s="71">
        <v>1747.02</v>
      </c>
      <c r="V7" s="71">
        <v>81229</v>
      </c>
      <c r="W7" s="71">
        <v>11.48</v>
      </c>
      <c r="X7" s="71">
        <v>7075.7</v>
      </c>
      <c r="Y7" s="71" t="s">
        <v>102</v>
      </c>
      <c r="Z7" s="71">
        <v>100.74</v>
      </c>
      <c r="AA7" s="71">
        <v>100.33</v>
      </c>
      <c r="AB7" s="71">
        <v>100.37</v>
      </c>
      <c r="AC7" s="71">
        <v>100.24</v>
      </c>
      <c r="AD7" s="71" t="s">
        <v>102</v>
      </c>
      <c r="AE7" s="71">
        <v>107.95</v>
      </c>
      <c r="AF7" s="71">
        <v>106.32</v>
      </c>
      <c r="AG7" s="71">
        <v>106.67</v>
      </c>
      <c r="AH7" s="71">
        <v>106.9</v>
      </c>
      <c r="AI7" s="71">
        <v>107.02</v>
      </c>
      <c r="AJ7" s="71" t="s">
        <v>102</v>
      </c>
      <c r="AK7" s="71">
        <v>0</v>
      </c>
      <c r="AL7" s="71">
        <v>0</v>
      </c>
      <c r="AM7" s="71">
        <v>0</v>
      </c>
      <c r="AN7" s="71">
        <v>0</v>
      </c>
      <c r="AO7" s="71" t="s">
        <v>102</v>
      </c>
      <c r="AP7" s="71">
        <v>1.03</v>
      </c>
      <c r="AQ7" s="71">
        <v>1.35</v>
      </c>
      <c r="AR7" s="71">
        <v>3.68</v>
      </c>
      <c r="AS7" s="71">
        <v>5.3</v>
      </c>
      <c r="AT7" s="71">
        <v>3.09</v>
      </c>
      <c r="AU7" s="71" t="s">
        <v>102</v>
      </c>
      <c r="AV7" s="71">
        <v>24.87</v>
      </c>
      <c r="AW7" s="71">
        <v>15.52</v>
      </c>
      <c r="AX7" s="71">
        <v>16.27</v>
      </c>
      <c r="AY7" s="71">
        <v>17.510000000000002</v>
      </c>
      <c r="AZ7" s="71" t="s">
        <v>102</v>
      </c>
      <c r="BA7" s="71">
        <v>80.5</v>
      </c>
      <c r="BB7" s="71">
        <v>71.540000000000006</v>
      </c>
      <c r="BC7" s="71">
        <v>67.86</v>
      </c>
      <c r="BD7" s="71">
        <v>72.92</v>
      </c>
      <c r="BE7" s="71">
        <v>71.39</v>
      </c>
      <c r="BF7" s="71" t="s">
        <v>102</v>
      </c>
      <c r="BG7" s="71">
        <v>1783.35</v>
      </c>
      <c r="BH7" s="71">
        <v>1526.35</v>
      </c>
      <c r="BI7" s="71">
        <v>1501.43</v>
      </c>
      <c r="BJ7" s="71">
        <v>1449.91</v>
      </c>
      <c r="BK7" s="71" t="s">
        <v>102</v>
      </c>
      <c r="BL7" s="71">
        <v>605.9</v>
      </c>
      <c r="BM7" s="71">
        <v>653.69000000000005</v>
      </c>
      <c r="BN7" s="71">
        <v>709.4</v>
      </c>
      <c r="BO7" s="71">
        <v>734.47</v>
      </c>
      <c r="BP7" s="71">
        <v>669.11</v>
      </c>
      <c r="BQ7" s="71" t="s">
        <v>102</v>
      </c>
      <c r="BR7" s="71">
        <v>68.62</v>
      </c>
      <c r="BS7" s="71">
        <v>68.05</v>
      </c>
      <c r="BT7" s="71">
        <v>67.599999999999994</v>
      </c>
      <c r="BU7" s="71">
        <v>68</v>
      </c>
      <c r="BV7" s="71" t="s">
        <v>102</v>
      </c>
      <c r="BW7" s="71">
        <v>89.41</v>
      </c>
      <c r="BX7" s="71">
        <v>88.05</v>
      </c>
      <c r="BY7" s="71">
        <v>91.14</v>
      </c>
      <c r="BZ7" s="71">
        <v>90.69</v>
      </c>
      <c r="CA7" s="71">
        <v>99.73</v>
      </c>
      <c r="CB7" s="71" t="s">
        <v>102</v>
      </c>
      <c r="CC7" s="71">
        <v>150.16999999999999</v>
      </c>
      <c r="CD7" s="71">
        <v>151.69999999999999</v>
      </c>
      <c r="CE7" s="71">
        <v>151.07</v>
      </c>
      <c r="CF7" s="71">
        <v>150.6</v>
      </c>
      <c r="CG7" s="71" t="s">
        <v>102</v>
      </c>
      <c r="CH7" s="71">
        <v>142.05000000000001</v>
      </c>
      <c r="CI7" s="71">
        <v>141.15</v>
      </c>
      <c r="CJ7" s="71">
        <v>136.86000000000001</v>
      </c>
      <c r="CK7" s="71">
        <v>138.52000000000001</v>
      </c>
      <c r="CL7" s="71">
        <v>134.97999999999999</v>
      </c>
      <c r="CM7" s="71" t="s">
        <v>102</v>
      </c>
      <c r="CN7" s="71">
        <v>74.099999999999994</v>
      </c>
      <c r="CO7" s="71">
        <v>80.47</v>
      </c>
      <c r="CP7" s="71">
        <v>84.2</v>
      </c>
      <c r="CQ7" s="71">
        <v>87.7</v>
      </c>
      <c r="CR7" s="71" t="s">
        <v>102</v>
      </c>
      <c r="CS7" s="71">
        <v>56.51</v>
      </c>
      <c r="CT7" s="71">
        <v>57.04</v>
      </c>
      <c r="CU7" s="71">
        <v>60.78</v>
      </c>
      <c r="CV7" s="71">
        <v>59.96</v>
      </c>
      <c r="CW7" s="71">
        <v>59.99</v>
      </c>
      <c r="CX7" s="71" t="s">
        <v>102</v>
      </c>
      <c r="CY7" s="71">
        <v>92.66</v>
      </c>
      <c r="CZ7" s="71">
        <v>93.01</v>
      </c>
      <c r="DA7" s="71">
        <v>93.39</v>
      </c>
      <c r="DB7" s="71">
        <v>93.6</v>
      </c>
      <c r="DC7" s="71" t="s">
        <v>102</v>
      </c>
      <c r="DD7" s="71">
        <v>93.91</v>
      </c>
      <c r="DE7" s="71">
        <v>93.73</v>
      </c>
      <c r="DF7" s="71">
        <v>94.17</v>
      </c>
      <c r="DG7" s="71">
        <v>94.27</v>
      </c>
      <c r="DH7" s="71">
        <v>95.72</v>
      </c>
      <c r="DI7" s="71" t="s">
        <v>102</v>
      </c>
      <c r="DJ7" s="71">
        <v>3.4</v>
      </c>
      <c r="DK7" s="71">
        <v>6.74</v>
      </c>
      <c r="DL7" s="71">
        <v>9.99</v>
      </c>
      <c r="DM7" s="71">
        <v>13.15</v>
      </c>
      <c r="DN7" s="71" t="s">
        <v>102</v>
      </c>
      <c r="DO7" s="71">
        <v>22.74</v>
      </c>
      <c r="DP7" s="71">
        <v>21.22</v>
      </c>
      <c r="DQ7" s="71">
        <v>23.25</v>
      </c>
      <c r="DR7" s="71">
        <v>25.2</v>
      </c>
      <c r="DS7" s="71">
        <v>38.17</v>
      </c>
      <c r="DT7" s="71" t="s">
        <v>102</v>
      </c>
      <c r="DU7" s="71">
        <v>0</v>
      </c>
      <c r="DV7" s="71">
        <v>1.73</v>
      </c>
      <c r="DW7" s="71">
        <v>1.71</v>
      </c>
      <c r="DX7" s="71">
        <v>1.75</v>
      </c>
      <c r="DY7" s="71" t="s">
        <v>102</v>
      </c>
      <c r="DZ7" s="71">
        <v>0.18</v>
      </c>
      <c r="EA7" s="71">
        <v>0.83</v>
      </c>
      <c r="EB7" s="71">
        <v>1.06</v>
      </c>
      <c r="EC7" s="71">
        <v>2.02</v>
      </c>
      <c r="ED7" s="71">
        <v>6.54</v>
      </c>
      <c r="EE7" s="71" t="s">
        <v>102</v>
      </c>
      <c r="EF7" s="71">
        <v>0.17</v>
      </c>
      <c r="EG7" s="71">
        <v>0.28000000000000003</v>
      </c>
      <c r="EH7" s="71">
        <v>0.16</v>
      </c>
      <c r="EI7" s="71">
        <v>0.18</v>
      </c>
      <c r="EJ7" s="71" t="s">
        <v>102</v>
      </c>
      <c r="EK7" s="71">
        <v>0.13</v>
      </c>
      <c r="EL7" s="71">
        <v>0.12</v>
      </c>
      <c r="EM7" s="71">
        <v>8.e-002</v>
      </c>
      <c r="EN7" s="71">
        <v>0.24</v>
      </c>
      <c r="EO7" s="71">
        <v>0.24</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2023-01-23T02:50:18Z</cp:lastPrinted>
  <dcterms:created xsi:type="dcterms:W3CDTF">2023-01-12T23:31:08Z</dcterms:created>
  <dcterms:modified xsi:type="dcterms:W3CDTF">2023-02-15T06:32:15Z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2023-02-15T06:32:15Z</vt:filetime>
  </property>
</Properties>
</file>