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6kHaDOZaBh4osCS2Uj39lKN4FJwQyXeInglj74P31gWfCohIsqUUWZpeGuZ6zveRKnbC36M17cKg5BxpcurWA==" workbookSaltValue="ZBmkVHfY730WfZ5vPAjRaA=="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<sst xmlns="http://schemas.openxmlformats.org/spreadsheetml/2006/main" xmlns:r="http://schemas.openxmlformats.org/officeDocument/2006/relationships" count="121" uniqueCount="121">
  <si>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</si>
  <si>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</si>
  <si>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</si>
  <si>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</si>
  <si>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</si>
  <si>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</si>
  <si>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</si>
  <si>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</si>
  <si>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</si>
  <si>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</si>
  <si>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</si>
  <si>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</si>
  <si>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</si>
  <si>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</si>
  <si>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</si>
  <si>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</si>
  <si>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</si>
  <si>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</si>
  <si>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</si>
  <si>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</si>
  <si>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</si>
  <si>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</si>
  <si>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</si>
  <si>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</si>
  <si>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</si>
  <si>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</si>
  <si>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</si>
  <si>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</si>
  <si>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</si>
  <si>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</si>
  <si>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</si>
  <si>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</si>
  <si>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</si>
  <si>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</si>
  <si>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</si>
  <si>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</si>
  <si>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</si>
  <si>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</si>
  <si>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</si>
  <si>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</si>
  <si>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</si>
  <si>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</si>
  <si>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</si>
  <si>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</si>
  <si>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</si>
  <si>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</si>
  <si>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</si>
  <si>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</si>
  <si>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</si>
  <si>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</si>
  <si>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</si>
  <si>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</si>
  <si>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</si>
  <si>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新型コロナウイルス感染症の影響により、収益的収支比率は100％を下まわっており、売上高GOP比率、EBITDAもマイナスとなっている。この駐車場は富士駅利用者に広く利用されており認知度も高いことから、富士駅利用者数に大きく左右される。緊急事態宣言やまん延防止等重点措置等により民間企業の出勤停止やテレワークの推進等により減少したものと思われる。</t>
    <rPh sb="100" eb="103">
      <t>フジエキ</t>
    </rPh>
    <rPh sb="103" eb="106">
      <t>リヨウシャ</t>
    </rPh>
    <rPh sb="106" eb="107">
      <t>スウ</t>
    </rPh>
    <rPh sb="108" eb="109">
      <t>オオ</t>
    </rPh>
    <rPh sb="111" eb="113">
      <t>サユウ</t>
    </rPh>
    <rPh sb="117" eb="119">
      <t>キンキュウ</t>
    </rPh>
    <rPh sb="119" eb="121">
      <t>ジタイ</t>
    </rPh>
    <rPh sb="121" eb="123">
      <t>センゲン</t>
    </rPh>
    <rPh sb="126" eb="127">
      <t>エン</t>
    </rPh>
    <rPh sb="127" eb="129">
      <t>ボウシ</t>
    </rPh>
    <rPh sb="129" eb="130">
      <t>トウ</t>
    </rPh>
    <rPh sb="134" eb="135">
      <t>トウ</t>
    </rPh>
    <rPh sb="138" eb="140">
      <t>ミンカン</t>
    </rPh>
    <rPh sb="140" eb="142">
      <t>キギョウ</t>
    </rPh>
    <rPh sb="143" eb="145">
      <t>シュッキン</t>
    </rPh>
    <rPh sb="145" eb="147">
      <t>テイシ</t>
    </rPh>
    <rPh sb="154" eb="156">
      <t>スイシン</t>
    </rPh>
    <rPh sb="156" eb="157">
      <t>トウ</t>
    </rPh>
    <rPh sb="160" eb="162">
      <t>ゲンショウ</t>
    </rPh>
    <rPh sb="167" eb="168">
      <t>オモ</t>
    </rPh>
    <phoneticPr fontId="1"/>
  </si>
  <si>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</si>
  <si>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</si>
  <si>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</si>
  <si>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</si>
  <si>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</si>
  <si>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</si>
  <si>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</si>
  <si>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</si>
  <si>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</si>
  <si>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</si>
  <si>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</si>
  <si>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</si>
  <si>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</si>
  <si>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</si>
  <si>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</si>
  <si>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</si>
  <si>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</si>
  <si>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</si>
  <si>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</si>
  <si>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</si>
  <si>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</si>
  <si>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</si>
  <si>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</si>
  <si>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</si>
  <si>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</si>
  <si>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</si>
  <si>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</si>
  <si>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</si>
  <si>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</si>
  <si>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</si>
  <si>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</si>
  <si>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</si>
  <si>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</si>
  <si>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</si>
  <si>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</si>
  <si>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</si>
  <si>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</si>
  <si>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</si>
  <si>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</si>
  <si>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</si>
  <si>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</si>
  <si>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</si>
  <si>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</si>
  <si>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</si>
  <si>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</si>
  <si>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</si>
  <si>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</si>
  <si>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</si>
  <si>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</si>
  <si>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</si>
  <si>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</si>
  <si>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富士駅前駐車場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</si>
  <si>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</si>
  <si>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</si>
  <si>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</si>
  <si>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</si>
  <si>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</si>
  <si>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</si>
  <si>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</si>
  <si>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</si>
  <si>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</si>
  <si>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</si>
  <si>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</si>
  <si>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</si>
  <si>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河川上に設置されている駐車場であり、敷地の地価は近傍地より求めたものである。設備投資見込額は補修工事費及び修繕費を見込んでいる。設備が古いため維持管理上必要な修繕をしているが、今後計画的な補修工事のための設備投資が必要になってくると考える。</t>
  </si>
  <si>
    <t>富士駅が近く立地にも恵まれ、多くの利用者に支えられている反面、新型コロナウイルス感染症の影響を受けやすい。駐車場稼働率は平均より低いが市民に広く認知され、収益は上がっている。施設は古く、今後、施設維持のためには大規模な設備投資が必要となるが、現在、周辺に再開発事業が計画されていることから、再開発計画の中で駐車場のあり方について方針が示された後に、大規模な設備投資の是非について検討する。それまでは現状維持とする。</t>
    <rPh sb="0" eb="3">
      <t>フジエキ</t>
    </rPh>
    <rPh sb="4" eb="5">
      <t>チカ</t>
    </rPh>
    <rPh sb="28" eb="30">
      <t>ハンメン</t>
    </rPh>
    <rPh sb="47" eb="48">
      <t>ウ</t>
    </rPh>
    <phoneticPr fontId="1"/>
  </si>
  <si>
    <t>新型コロナウイルス感染症の影響により稼働率は減少している。収益等の状況についてと同様、富士駅利用者数に大きく左右され、緊急事態宣言やまん延防止等重点措置等により民間企業の出勤停止やテレワークの推進等により減少したものと思われる。</t>
    <rPh sb="29" eb="31">
      <t>シュウエキ</t>
    </rPh>
    <rPh sb="31" eb="32">
      <t>トウ</t>
    </rPh>
    <rPh sb="33" eb="35">
      <t>ジョウキョウ</t>
    </rPh>
    <rPh sb="40" eb="42">
      <t>ドウヨウ</t>
    </rPh>
    <rPh sb="96" eb="98">
      <t>スイシン</t>
    </rPh>
    <rPh sb="109" eb="110">
      <t>オモ</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</si>
</sst>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209.6</c:v>
                </c:pt>
                <c:pt idx="1">
                  <c:v>179</c:v>
                </c:pt>
                <c:pt idx="2">
                  <c:v>177.5</c:v>
                </c:pt>
                <c:pt idx="3">
                  <c:v>60.3</c:v>
                </c:pt>
                <c:pt idx="4">
                  <c:v>70.900000000000006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164.3</c:v>
                </c:pt>
                <c:pt idx="1">
                  <c:v>161.9</c:v>
                </c:pt>
                <c:pt idx="2">
                  <c:v>157.1</c:v>
                </c:pt>
                <c:pt idx="3">
                  <c:v>73.8</c:v>
                </c:pt>
                <c:pt idx="4">
                  <c:v>75.599999999999994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52.1</c:v>
                </c:pt>
                <c:pt idx="1">
                  <c:v>43.9</c:v>
                </c:pt>
                <c:pt idx="2">
                  <c:v>43.4</c:v>
                </c:pt>
                <c:pt idx="3">
                  <c:v>-67.099999999999994</c:v>
                </c:pt>
                <c:pt idx="4">
                  <c:v>-44.5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6585</c:v>
                </c:pt>
                <c:pt idx="1">
                  <c:v>5265</c:v>
                </c:pt>
                <c:pt idx="2">
                  <c:v>4919</c:v>
                </c:pt>
                <c:pt idx="3">
                  <c:v>-2672</c:v>
                </c:pt>
                <c:pt idx="4">
                  <c:v>-1857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富士駅前駐車場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636</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41</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53</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209.6</v>
      </c>
      <c r="V31" s="37"/>
      <c r="W31" s="37"/>
      <c r="X31" s="37"/>
      <c r="Y31" s="37"/>
      <c r="Z31" s="37"/>
      <c r="AA31" s="37"/>
      <c r="AB31" s="37"/>
      <c r="AC31" s="37"/>
      <c r="AD31" s="37"/>
      <c r="AE31" s="37"/>
      <c r="AF31" s="37"/>
      <c r="AG31" s="37"/>
      <c r="AH31" s="37"/>
      <c r="AI31" s="37"/>
      <c r="AJ31" s="37"/>
      <c r="AK31" s="37"/>
      <c r="AL31" s="37"/>
      <c r="AM31" s="37"/>
      <c r="AN31" s="37">
        <f>データ!Z7</f>
        <v>179</v>
      </c>
      <c r="AO31" s="37"/>
      <c r="AP31" s="37"/>
      <c r="AQ31" s="37"/>
      <c r="AR31" s="37"/>
      <c r="AS31" s="37"/>
      <c r="AT31" s="37"/>
      <c r="AU31" s="37"/>
      <c r="AV31" s="37"/>
      <c r="AW31" s="37"/>
      <c r="AX31" s="37"/>
      <c r="AY31" s="37"/>
      <c r="AZ31" s="37"/>
      <c r="BA31" s="37"/>
      <c r="BB31" s="37"/>
      <c r="BC31" s="37"/>
      <c r="BD31" s="37"/>
      <c r="BE31" s="37"/>
      <c r="BF31" s="37"/>
      <c r="BG31" s="37">
        <f>データ!AA7</f>
        <v>177.5</v>
      </c>
      <c r="BH31" s="37"/>
      <c r="BI31" s="37"/>
      <c r="BJ31" s="37"/>
      <c r="BK31" s="37"/>
      <c r="BL31" s="37"/>
      <c r="BM31" s="37"/>
      <c r="BN31" s="37"/>
      <c r="BO31" s="37"/>
      <c r="BP31" s="37"/>
      <c r="BQ31" s="37"/>
      <c r="BR31" s="37"/>
      <c r="BS31" s="37"/>
      <c r="BT31" s="37"/>
      <c r="BU31" s="37"/>
      <c r="BV31" s="37"/>
      <c r="BW31" s="37"/>
      <c r="BX31" s="37"/>
      <c r="BY31" s="37"/>
      <c r="BZ31" s="37">
        <f>データ!AB7</f>
        <v>60.3</v>
      </c>
      <c r="CA31" s="37"/>
      <c r="CB31" s="37"/>
      <c r="CC31" s="37"/>
      <c r="CD31" s="37"/>
      <c r="CE31" s="37"/>
      <c r="CF31" s="37"/>
      <c r="CG31" s="37"/>
      <c r="CH31" s="37"/>
      <c r="CI31" s="37"/>
      <c r="CJ31" s="37"/>
      <c r="CK31" s="37"/>
      <c r="CL31" s="37"/>
      <c r="CM31" s="37"/>
      <c r="CN31" s="37"/>
      <c r="CO31" s="37"/>
      <c r="CP31" s="37"/>
      <c r="CQ31" s="37"/>
      <c r="CR31" s="37"/>
      <c r="CS31" s="37">
        <f>データ!AC7</f>
        <v>70.900000000000006</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164.3</v>
      </c>
      <c r="JD31" s="34"/>
      <c r="JE31" s="34"/>
      <c r="JF31" s="34"/>
      <c r="JG31" s="34"/>
      <c r="JH31" s="34"/>
      <c r="JI31" s="34"/>
      <c r="JJ31" s="34"/>
      <c r="JK31" s="34"/>
      <c r="JL31" s="34"/>
      <c r="JM31" s="34"/>
      <c r="JN31" s="34"/>
      <c r="JO31" s="34"/>
      <c r="JP31" s="34"/>
      <c r="JQ31" s="34"/>
      <c r="JR31" s="34"/>
      <c r="JS31" s="34"/>
      <c r="JT31" s="34"/>
      <c r="JU31" s="40"/>
      <c r="JV31" s="32">
        <f>データ!DL7</f>
        <v>161.9</v>
      </c>
      <c r="JW31" s="34"/>
      <c r="JX31" s="34"/>
      <c r="JY31" s="34"/>
      <c r="JZ31" s="34"/>
      <c r="KA31" s="34"/>
      <c r="KB31" s="34"/>
      <c r="KC31" s="34"/>
      <c r="KD31" s="34"/>
      <c r="KE31" s="34"/>
      <c r="KF31" s="34"/>
      <c r="KG31" s="34"/>
      <c r="KH31" s="34"/>
      <c r="KI31" s="34"/>
      <c r="KJ31" s="34"/>
      <c r="KK31" s="34"/>
      <c r="KL31" s="34"/>
      <c r="KM31" s="34"/>
      <c r="KN31" s="40"/>
      <c r="KO31" s="32">
        <f>データ!DM7</f>
        <v>157.1</v>
      </c>
      <c r="KP31" s="34"/>
      <c r="KQ31" s="34"/>
      <c r="KR31" s="34"/>
      <c r="KS31" s="34"/>
      <c r="KT31" s="34"/>
      <c r="KU31" s="34"/>
      <c r="KV31" s="34"/>
      <c r="KW31" s="34"/>
      <c r="KX31" s="34"/>
      <c r="KY31" s="34"/>
      <c r="KZ31" s="34"/>
      <c r="LA31" s="34"/>
      <c r="LB31" s="34"/>
      <c r="LC31" s="34"/>
      <c r="LD31" s="34"/>
      <c r="LE31" s="34"/>
      <c r="LF31" s="34"/>
      <c r="LG31" s="40"/>
      <c r="LH31" s="32">
        <f>データ!DN7</f>
        <v>73.8</v>
      </c>
      <c r="LI31" s="34"/>
      <c r="LJ31" s="34"/>
      <c r="LK31" s="34"/>
      <c r="LL31" s="34"/>
      <c r="LM31" s="34"/>
      <c r="LN31" s="34"/>
      <c r="LO31" s="34"/>
      <c r="LP31" s="34"/>
      <c r="LQ31" s="34"/>
      <c r="LR31" s="34"/>
      <c r="LS31" s="34"/>
      <c r="LT31" s="34"/>
      <c r="LU31" s="34"/>
      <c r="LV31" s="34"/>
      <c r="LW31" s="34"/>
      <c r="LX31" s="34"/>
      <c r="LY31" s="34"/>
      <c r="LZ31" s="40"/>
      <c r="MA31" s="32">
        <f>データ!DO7</f>
        <v>75.599999999999994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52.1</v>
      </c>
      <c r="EM52" s="37"/>
      <c r="EN52" s="37"/>
      <c r="EO52" s="37"/>
      <c r="EP52" s="37"/>
      <c r="EQ52" s="37"/>
      <c r="ER52" s="37"/>
      <c r="ES52" s="37"/>
      <c r="ET52" s="37"/>
      <c r="EU52" s="37"/>
      <c r="EV52" s="37"/>
      <c r="EW52" s="37"/>
      <c r="EX52" s="37"/>
      <c r="EY52" s="37"/>
      <c r="EZ52" s="37"/>
      <c r="FA52" s="37"/>
      <c r="FB52" s="37"/>
      <c r="FC52" s="37"/>
      <c r="FD52" s="37"/>
      <c r="FE52" s="37">
        <f>データ!BG7</f>
        <v>43.9</v>
      </c>
      <c r="FF52" s="37"/>
      <c r="FG52" s="37"/>
      <c r="FH52" s="37"/>
      <c r="FI52" s="37"/>
      <c r="FJ52" s="37"/>
      <c r="FK52" s="37"/>
      <c r="FL52" s="37"/>
      <c r="FM52" s="37"/>
      <c r="FN52" s="37"/>
      <c r="FO52" s="37"/>
      <c r="FP52" s="37"/>
      <c r="FQ52" s="37"/>
      <c r="FR52" s="37"/>
      <c r="FS52" s="37"/>
      <c r="FT52" s="37"/>
      <c r="FU52" s="37"/>
      <c r="FV52" s="37"/>
      <c r="FW52" s="37"/>
      <c r="FX52" s="37">
        <f>データ!BH7</f>
        <v>43.4</v>
      </c>
      <c r="FY52" s="37"/>
      <c r="FZ52" s="37"/>
      <c r="GA52" s="37"/>
      <c r="GB52" s="37"/>
      <c r="GC52" s="37"/>
      <c r="GD52" s="37"/>
      <c r="GE52" s="37"/>
      <c r="GF52" s="37"/>
      <c r="GG52" s="37"/>
      <c r="GH52" s="37"/>
      <c r="GI52" s="37"/>
      <c r="GJ52" s="37"/>
      <c r="GK52" s="37"/>
      <c r="GL52" s="37"/>
      <c r="GM52" s="37"/>
      <c r="GN52" s="37"/>
      <c r="GO52" s="37"/>
      <c r="GP52" s="37"/>
      <c r="GQ52" s="37">
        <f>データ!BI7</f>
        <v>-67.099999999999994</v>
      </c>
      <c r="GR52" s="37"/>
      <c r="GS52" s="37"/>
      <c r="GT52" s="37"/>
      <c r="GU52" s="37"/>
      <c r="GV52" s="37"/>
      <c r="GW52" s="37"/>
      <c r="GX52" s="37"/>
      <c r="GY52" s="37"/>
      <c r="GZ52" s="37"/>
      <c r="HA52" s="37"/>
      <c r="HB52" s="37"/>
      <c r="HC52" s="37"/>
      <c r="HD52" s="37"/>
      <c r="HE52" s="37"/>
      <c r="HF52" s="37"/>
      <c r="HG52" s="37"/>
      <c r="HH52" s="37"/>
      <c r="HI52" s="37"/>
      <c r="HJ52" s="37">
        <f>データ!BJ7</f>
        <v>-44.5</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6585</v>
      </c>
      <c r="JD52" s="38"/>
      <c r="JE52" s="38"/>
      <c r="JF52" s="38"/>
      <c r="JG52" s="38"/>
      <c r="JH52" s="38"/>
      <c r="JI52" s="38"/>
      <c r="JJ52" s="38"/>
      <c r="JK52" s="38"/>
      <c r="JL52" s="38"/>
      <c r="JM52" s="38"/>
      <c r="JN52" s="38"/>
      <c r="JO52" s="38"/>
      <c r="JP52" s="38"/>
      <c r="JQ52" s="38"/>
      <c r="JR52" s="38"/>
      <c r="JS52" s="38"/>
      <c r="JT52" s="38"/>
      <c r="JU52" s="38"/>
      <c r="JV52" s="38">
        <f>データ!BR7</f>
        <v>5265</v>
      </c>
      <c r="JW52" s="38"/>
      <c r="JX52" s="38"/>
      <c r="JY52" s="38"/>
      <c r="JZ52" s="38"/>
      <c r="KA52" s="38"/>
      <c r="KB52" s="38"/>
      <c r="KC52" s="38"/>
      <c r="KD52" s="38"/>
      <c r="KE52" s="38"/>
      <c r="KF52" s="38"/>
      <c r="KG52" s="38"/>
      <c r="KH52" s="38"/>
      <c r="KI52" s="38"/>
      <c r="KJ52" s="38"/>
      <c r="KK52" s="38"/>
      <c r="KL52" s="38"/>
      <c r="KM52" s="38"/>
      <c r="KN52" s="38"/>
      <c r="KO52" s="38">
        <f>データ!BS7</f>
        <v>4919</v>
      </c>
      <c r="KP52" s="38"/>
      <c r="KQ52" s="38"/>
      <c r="KR52" s="38"/>
      <c r="KS52" s="38"/>
      <c r="KT52" s="38"/>
      <c r="KU52" s="38"/>
      <c r="KV52" s="38"/>
      <c r="KW52" s="38"/>
      <c r="KX52" s="38"/>
      <c r="KY52" s="38"/>
      <c r="KZ52" s="38"/>
      <c r="LA52" s="38"/>
      <c r="LB52" s="38"/>
      <c r="LC52" s="38"/>
      <c r="LD52" s="38"/>
      <c r="LE52" s="38"/>
      <c r="LF52" s="38"/>
      <c r="LG52" s="38"/>
      <c r="LH52" s="38">
        <f>データ!BT7</f>
        <v>-2672</v>
      </c>
      <c r="LI52" s="38"/>
      <c r="LJ52" s="38"/>
      <c r="LK52" s="38"/>
      <c r="LL52" s="38"/>
      <c r="LM52" s="38"/>
      <c r="LN52" s="38"/>
      <c r="LO52" s="38"/>
      <c r="LP52" s="38"/>
      <c r="LQ52" s="38"/>
      <c r="LR52" s="38"/>
      <c r="LS52" s="38"/>
      <c r="LT52" s="38"/>
      <c r="LU52" s="38"/>
      <c r="LV52" s="38"/>
      <c r="LW52" s="38"/>
      <c r="LX52" s="38"/>
      <c r="LY52" s="38"/>
      <c r="LZ52" s="38"/>
      <c r="MA52" s="38">
        <f>データ!BU7</f>
        <v>-1857</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119</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21432</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62</v>
      </c>
      <c r="D87" s="15" t="s">
        <v>63</v>
      </c>
      <c r="E87" s="15" t="s">
        <v>37</v>
      </c>
      <c r="F87" s="15" t="s">
        <v>4</v>
      </c>
      <c r="G87" s="15" t="s">
        <v>64</v>
      </c>
      <c r="H87" s="15" t="s">
        <v>57</v>
      </c>
      <c r="I87" s="15" t="s">
        <v>59</v>
      </c>
      <c r="J87" s="15" t="s">
        <v>29</v>
      </c>
      <c r="K87" s="15" t="s">
        <v>61</v>
      </c>
      <c r="L87" s="15" t="s">
        <v>66</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Qj1TOB6aVcdMGpXinDhdkAlis7nd5MxnKHt1UmpAJGFSBzMTrGFvHvDW9rWbLk3UpBfK95s5Y1Etpx4nmrKyAw==" saltValue="GQd/J0cMEMJhBzY+X/BWF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68</v>
      </c>
      <c r="D3" s="105" t="s">
        <v>69</v>
      </c>
      <c r="E3" s="105" t="s">
        <v>2</v>
      </c>
      <c r="F3" s="105" t="s">
        <v>1</v>
      </c>
      <c r="G3" s="105" t="s">
        <v>51</v>
      </c>
      <c r="H3" s="111" t="s">
        <v>21</v>
      </c>
      <c r="I3" s="114"/>
      <c r="J3" s="114"/>
      <c r="K3" s="114"/>
      <c r="L3" s="114"/>
      <c r="M3" s="114"/>
      <c r="N3" s="114"/>
      <c r="O3" s="114"/>
      <c r="P3" s="114"/>
      <c r="Q3" s="114"/>
      <c r="R3" s="114"/>
      <c r="S3" s="114"/>
      <c r="T3" s="114"/>
      <c r="U3" s="114"/>
      <c r="V3" s="114"/>
      <c r="W3" s="114"/>
      <c r="X3" s="114"/>
      <c r="Y3" s="121" t="s">
        <v>70</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65</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71</v>
      </c>
      <c r="CC4" s="129"/>
      <c r="CD4" s="129"/>
      <c r="CE4" s="129"/>
      <c r="CF4" s="129"/>
      <c r="CG4" s="129"/>
      <c r="CH4" s="129"/>
      <c r="CI4" s="129"/>
      <c r="CJ4" s="129"/>
      <c r="CK4" s="129"/>
      <c r="CL4" s="129"/>
      <c r="CM4" s="137" t="s">
        <v>72</v>
      </c>
      <c r="CN4" s="137" t="s">
        <v>73</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79</v>
      </c>
      <c r="I5" s="113" t="s">
        <v>80</v>
      </c>
      <c r="J5" s="113" t="s">
        <v>81</v>
      </c>
      <c r="K5" s="113" t="s">
        <v>82</v>
      </c>
      <c r="L5" s="113" t="s">
        <v>83</v>
      </c>
      <c r="M5" s="113" t="s">
        <v>16</v>
      </c>
      <c r="N5" s="113" t="s">
        <v>5</v>
      </c>
      <c r="O5" s="113" t="s">
        <v>84</v>
      </c>
      <c r="P5" s="113" t="s">
        <v>27</v>
      </c>
      <c r="Q5" s="113" t="s">
        <v>85</v>
      </c>
      <c r="R5" s="113" t="s">
        <v>86</v>
      </c>
      <c r="S5" s="113" t="s">
        <v>87</v>
      </c>
      <c r="T5" s="113" t="s">
        <v>88</v>
      </c>
      <c r="U5" s="113" t="s">
        <v>89</v>
      </c>
      <c r="V5" s="113" t="s">
        <v>90</v>
      </c>
      <c r="W5" s="113" t="s">
        <v>91</v>
      </c>
      <c r="X5" s="113" t="s">
        <v>92</v>
      </c>
      <c r="Y5" s="113" t="s">
        <v>30</v>
      </c>
      <c r="Z5" s="113" t="s">
        <v>93</v>
      </c>
      <c r="AA5" s="113" t="s">
        <v>94</v>
      </c>
      <c r="AB5" s="113" t="s">
        <v>95</v>
      </c>
      <c r="AC5" s="113" t="s">
        <v>96</v>
      </c>
      <c r="AD5" s="113" t="s">
        <v>97</v>
      </c>
      <c r="AE5" s="113" t="s">
        <v>67</v>
      </c>
      <c r="AF5" s="113" t="s">
        <v>98</v>
      </c>
      <c r="AG5" s="113" t="s">
        <v>99</v>
      </c>
      <c r="AH5" s="113" t="s">
        <v>100</v>
      </c>
      <c r="AI5" s="113" t="s">
        <v>101</v>
      </c>
      <c r="AJ5" s="113" t="s">
        <v>30</v>
      </c>
      <c r="AK5" s="113" t="s">
        <v>93</v>
      </c>
      <c r="AL5" s="113" t="s">
        <v>94</v>
      </c>
      <c r="AM5" s="113" t="s">
        <v>95</v>
      </c>
      <c r="AN5" s="113" t="s">
        <v>96</v>
      </c>
      <c r="AO5" s="113" t="s">
        <v>97</v>
      </c>
      <c r="AP5" s="113" t="s">
        <v>67</v>
      </c>
      <c r="AQ5" s="113" t="s">
        <v>98</v>
      </c>
      <c r="AR5" s="113" t="s">
        <v>99</v>
      </c>
      <c r="AS5" s="113" t="s">
        <v>100</v>
      </c>
      <c r="AT5" s="113" t="s">
        <v>101</v>
      </c>
      <c r="AU5" s="113" t="s">
        <v>30</v>
      </c>
      <c r="AV5" s="113" t="s">
        <v>93</v>
      </c>
      <c r="AW5" s="113" t="s">
        <v>94</v>
      </c>
      <c r="AX5" s="113" t="s">
        <v>95</v>
      </c>
      <c r="AY5" s="113" t="s">
        <v>96</v>
      </c>
      <c r="AZ5" s="113" t="s">
        <v>97</v>
      </c>
      <c r="BA5" s="113" t="s">
        <v>67</v>
      </c>
      <c r="BB5" s="113" t="s">
        <v>98</v>
      </c>
      <c r="BC5" s="113" t="s">
        <v>99</v>
      </c>
      <c r="BD5" s="113" t="s">
        <v>100</v>
      </c>
      <c r="BE5" s="113" t="s">
        <v>101</v>
      </c>
      <c r="BF5" s="113" t="s">
        <v>30</v>
      </c>
      <c r="BG5" s="113" t="s">
        <v>93</v>
      </c>
      <c r="BH5" s="113" t="s">
        <v>94</v>
      </c>
      <c r="BI5" s="113" t="s">
        <v>95</v>
      </c>
      <c r="BJ5" s="113" t="s">
        <v>96</v>
      </c>
      <c r="BK5" s="113" t="s">
        <v>97</v>
      </c>
      <c r="BL5" s="113" t="s">
        <v>67</v>
      </c>
      <c r="BM5" s="113" t="s">
        <v>98</v>
      </c>
      <c r="BN5" s="113" t="s">
        <v>99</v>
      </c>
      <c r="BO5" s="113" t="s">
        <v>100</v>
      </c>
      <c r="BP5" s="113" t="s">
        <v>101</v>
      </c>
      <c r="BQ5" s="113" t="s">
        <v>30</v>
      </c>
      <c r="BR5" s="113" t="s">
        <v>93</v>
      </c>
      <c r="BS5" s="113" t="s">
        <v>94</v>
      </c>
      <c r="BT5" s="113" t="s">
        <v>95</v>
      </c>
      <c r="BU5" s="113" t="s">
        <v>96</v>
      </c>
      <c r="BV5" s="113" t="s">
        <v>97</v>
      </c>
      <c r="BW5" s="113" t="s">
        <v>67</v>
      </c>
      <c r="BX5" s="113" t="s">
        <v>98</v>
      </c>
      <c r="BY5" s="113" t="s">
        <v>99</v>
      </c>
      <c r="BZ5" s="113" t="s">
        <v>100</v>
      </c>
      <c r="CA5" s="113" t="s">
        <v>101</v>
      </c>
      <c r="CB5" s="113" t="s">
        <v>30</v>
      </c>
      <c r="CC5" s="113" t="s">
        <v>93</v>
      </c>
      <c r="CD5" s="113" t="s">
        <v>94</v>
      </c>
      <c r="CE5" s="113" t="s">
        <v>95</v>
      </c>
      <c r="CF5" s="113" t="s">
        <v>96</v>
      </c>
      <c r="CG5" s="113" t="s">
        <v>97</v>
      </c>
      <c r="CH5" s="113" t="s">
        <v>67</v>
      </c>
      <c r="CI5" s="113" t="s">
        <v>98</v>
      </c>
      <c r="CJ5" s="113" t="s">
        <v>99</v>
      </c>
      <c r="CK5" s="113" t="s">
        <v>100</v>
      </c>
      <c r="CL5" s="113" t="s">
        <v>101</v>
      </c>
      <c r="CM5" s="138"/>
      <c r="CN5" s="138"/>
      <c r="CO5" s="113" t="s">
        <v>30</v>
      </c>
      <c r="CP5" s="113" t="s">
        <v>93</v>
      </c>
      <c r="CQ5" s="113" t="s">
        <v>94</v>
      </c>
      <c r="CR5" s="113" t="s">
        <v>95</v>
      </c>
      <c r="CS5" s="113" t="s">
        <v>96</v>
      </c>
      <c r="CT5" s="113" t="s">
        <v>97</v>
      </c>
      <c r="CU5" s="113" t="s">
        <v>67</v>
      </c>
      <c r="CV5" s="113" t="s">
        <v>98</v>
      </c>
      <c r="CW5" s="113" t="s">
        <v>99</v>
      </c>
      <c r="CX5" s="113" t="s">
        <v>100</v>
      </c>
      <c r="CY5" s="113" t="s">
        <v>101</v>
      </c>
      <c r="CZ5" s="113" t="s">
        <v>30</v>
      </c>
      <c r="DA5" s="113" t="s">
        <v>93</v>
      </c>
      <c r="DB5" s="113" t="s">
        <v>94</v>
      </c>
      <c r="DC5" s="113" t="s">
        <v>95</v>
      </c>
      <c r="DD5" s="113" t="s">
        <v>96</v>
      </c>
      <c r="DE5" s="113" t="s">
        <v>97</v>
      </c>
      <c r="DF5" s="113" t="s">
        <v>67</v>
      </c>
      <c r="DG5" s="113" t="s">
        <v>98</v>
      </c>
      <c r="DH5" s="113" t="s">
        <v>99</v>
      </c>
      <c r="DI5" s="113" t="s">
        <v>100</v>
      </c>
      <c r="DJ5" s="113" t="s">
        <v>60</v>
      </c>
      <c r="DK5" s="113" t="s">
        <v>30</v>
      </c>
      <c r="DL5" s="113" t="s">
        <v>93</v>
      </c>
      <c r="DM5" s="113" t="s">
        <v>94</v>
      </c>
      <c r="DN5" s="113" t="s">
        <v>95</v>
      </c>
      <c r="DO5" s="113" t="s">
        <v>96</v>
      </c>
      <c r="DP5" s="113" t="s">
        <v>97</v>
      </c>
      <c r="DQ5" s="113" t="s">
        <v>67</v>
      </c>
      <c r="DR5" s="113" t="s">
        <v>98</v>
      </c>
      <c r="DS5" s="113" t="s">
        <v>99</v>
      </c>
      <c r="DT5" s="113" t="s">
        <v>100</v>
      </c>
      <c r="DU5" s="113" t="s">
        <v>101</v>
      </c>
    </row>
    <row r="6" spans="1:125" s="102" customFormat="1">
      <c r="A6" s="103" t="s">
        <v>102</v>
      </c>
      <c r="B6" s="108">
        <f t="shared" ref="B6:G6" si="1">B8</f>
        <v>2021</v>
      </c>
      <c r="C6" s="108">
        <f t="shared" si="1"/>
        <v>222101</v>
      </c>
      <c r="D6" s="108">
        <f t="shared" si="1"/>
        <v>47</v>
      </c>
      <c r="E6" s="108">
        <f t="shared" si="1"/>
        <v>14</v>
      </c>
      <c r="F6" s="108">
        <f t="shared" si="1"/>
        <v>0</v>
      </c>
      <c r="G6" s="108">
        <f t="shared" si="1"/>
        <v>1</v>
      </c>
      <c r="H6" s="108" t="str">
        <f>SUBSTITUTE(H8,"　","")</f>
        <v>静岡県富士市</v>
      </c>
      <c r="I6" s="108" t="str">
        <f t="shared" ref="I6:X6" si="2">I8</f>
        <v>富士駅前駐車場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51</v>
      </c>
      <c r="S6" s="108" t="str">
        <f t="shared" si="2"/>
        <v>駅</v>
      </c>
      <c r="T6" s="108" t="str">
        <f t="shared" si="2"/>
        <v>無</v>
      </c>
      <c r="U6" s="118">
        <f t="shared" si="2"/>
        <v>636</v>
      </c>
      <c r="V6" s="118">
        <f t="shared" si="2"/>
        <v>41</v>
      </c>
      <c r="W6" s="118">
        <f t="shared" si="2"/>
        <v>110</v>
      </c>
      <c r="X6" s="108" t="str">
        <f t="shared" si="2"/>
        <v>無</v>
      </c>
      <c r="Y6" s="123">
        <f t="shared" ref="Y6:AH6" si="3">IF(Y8="-",NA(),Y8)</f>
        <v>209.6</v>
      </c>
      <c r="Z6" s="123">
        <f t="shared" si="3"/>
        <v>179</v>
      </c>
      <c r="AA6" s="123">
        <f t="shared" si="3"/>
        <v>177.5</v>
      </c>
      <c r="AB6" s="123">
        <f t="shared" si="3"/>
        <v>60.3</v>
      </c>
      <c r="AC6" s="123">
        <f t="shared" si="3"/>
        <v>70.900000000000006</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52.1</v>
      </c>
      <c r="BG6" s="123">
        <f t="shared" si="6"/>
        <v>43.9</v>
      </c>
      <c r="BH6" s="123">
        <f t="shared" si="6"/>
        <v>43.4</v>
      </c>
      <c r="BI6" s="123">
        <f t="shared" si="6"/>
        <v>-67.099999999999994</v>
      </c>
      <c r="BJ6" s="123">
        <f t="shared" si="6"/>
        <v>-44.5</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6585</v>
      </c>
      <c r="BR6" s="131">
        <f t="shared" si="7"/>
        <v>5265</v>
      </c>
      <c r="BS6" s="131">
        <f t="shared" si="7"/>
        <v>4919</v>
      </c>
      <c r="BT6" s="131">
        <f t="shared" si="7"/>
        <v>-2672</v>
      </c>
      <c r="BU6" s="131">
        <f t="shared" si="7"/>
        <v>-1857</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103</v>
      </c>
      <c r="CM6" s="118">
        <f>CM8</f>
        <v>21432</v>
      </c>
      <c r="CN6" s="118">
        <f>CN8</f>
        <v>4000</v>
      </c>
      <c r="CO6" s="123"/>
      <c r="CP6" s="123"/>
      <c r="CQ6" s="123"/>
      <c r="CR6" s="123"/>
      <c r="CS6" s="123"/>
      <c r="CT6" s="123"/>
      <c r="CU6" s="123"/>
      <c r="CV6" s="123"/>
      <c r="CW6" s="123"/>
      <c r="CX6" s="123"/>
      <c r="CY6" s="116" t="s">
        <v>103</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164.3</v>
      </c>
      <c r="DL6" s="123">
        <f t="shared" si="9"/>
        <v>161.9</v>
      </c>
      <c r="DM6" s="123">
        <f t="shared" si="9"/>
        <v>157.1</v>
      </c>
      <c r="DN6" s="123">
        <f t="shared" si="9"/>
        <v>73.8</v>
      </c>
      <c r="DO6" s="123">
        <f t="shared" si="9"/>
        <v>75.599999999999994</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78</v>
      </c>
      <c r="B7" s="108">
        <f t="shared" ref="B7:AH7" si="10">B8</f>
        <v>2021</v>
      </c>
      <c r="C7" s="108">
        <f t="shared" si="10"/>
        <v>222101</v>
      </c>
      <c r="D7" s="108">
        <f t="shared" si="10"/>
        <v>47</v>
      </c>
      <c r="E7" s="108">
        <f t="shared" si="10"/>
        <v>14</v>
      </c>
      <c r="F7" s="108">
        <f t="shared" si="10"/>
        <v>0</v>
      </c>
      <c r="G7" s="108">
        <f t="shared" si="10"/>
        <v>1</v>
      </c>
      <c r="H7" s="108" t="str">
        <f t="shared" si="10"/>
        <v>静岡県　富士市</v>
      </c>
      <c r="I7" s="108" t="str">
        <f t="shared" si="10"/>
        <v>富士駅前駐車場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51</v>
      </c>
      <c r="S7" s="108" t="str">
        <f t="shared" si="10"/>
        <v>駅</v>
      </c>
      <c r="T7" s="108" t="str">
        <f t="shared" si="10"/>
        <v>無</v>
      </c>
      <c r="U7" s="118">
        <f t="shared" si="10"/>
        <v>636</v>
      </c>
      <c r="V7" s="118">
        <f t="shared" si="10"/>
        <v>41</v>
      </c>
      <c r="W7" s="118">
        <f t="shared" si="10"/>
        <v>110</v>
      </c>
      <c r="X7" s="108" t="str">
        <f t="shared" si="10"/>
        <v>無</v>
      </c>
      <c r="Y7" s="123">
        <f t="shared" si="10"/>
        <v>209.6</v>
      </c>
      <c r="Z7" s="123">
        <f t="shared" si="10"/>
        <v>179</v>
      </c>
      <c r="AA7" s="123">
        <f t="shared" si="10"/>
        <v>177.5</v>
      </c>
      <c r="AB7" s="123">
        <f t="shared" si="10"/>
        <v>60.3</v>
      </c>
      <c r="AC7" s="123">
        <f t="shared" si="10"/>
        <v>70.900000000000006</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52.1</v>
      </c>
      <c r="BG7" s="123">
        <f t="shared" si="13"/>
        <v>43.9</v>
      </c>
      <c r="BH7" s="123">
        <f t="shared" si="13"/>
        <v>43.4</v>
      </c>
      <c r="BI7" s="123">
        <f t="shared" si="13"/>
        <v>-67.099999999999994</v>
      </c>
      <c r="BJ7" s="123">
        <f t="shared" si="13"/>
        <v>-44.5</v>
      </c>
      <c r="BK7" s="123">
        <f t="shared" si="13"/>
        <v>38.299999999999997</v>
      </c>
      <c r="BL7" s="123">
        <f t="shared" si="13"/>
        <v>30.4</v>
      </c>
      <c r="BM7" s="123">
        <f t="shared" si="13"/>
        <v>33.6</v>
      </c>
      <c r="BN7" s="123">
        <f t="shared" si="13"/>
        <v>-122.5</v>
      </c>
      <c r="BO7" s="123">
        <f t="shared" si="13"/>
        <v>8.5</v>
      </c>
      <c r="BP7" s="116"/>
      <c r="BQ7" s="131">
        <f t="shared" ref="BQ7:BZ7" si="14">BQ8</f>
        <v>6585</v>
      </c>
      <c r="BR7" s="131">
        <f t="shared" si="14"/>
        <v>5265</v>
      </c>
      <c r="BS7" s="131">
        <f t="shared" si="14"/>
        <v>4919</v>
      </c>
      <c r="BT7" s="131">
        <f t="shared" si="14"/>
        <v>-2672</v>
      </c>
      <c r="BU7" s="131">
        <f t="shared" si="14"/>
        <v>-1857</v>
      </c>
      <c r="BV7" s="131">
        <f t="shared" si="14"/>
        <v>7814</v>
      </c>
      <c r="BW7" s="131">
        <f t="shared" si="14"/>
        <v>8183</v>
      </c>
      <c r="BX7" s="131">
        <f t="shared" si="14"/>
        <v>7940</v>
      </c>
      <c r="BY7" s="131">
        <f t="shared" si="14"/>
        <v>2576</v>
      </c>
      <c r="BZ7" s="131">
        <f t="shared" si="14"/>
        <v>4153</v>
      </c>
      <c r="CA7" s="118"/>
      <c r="CB7" s="123" t="s">
        <v>103</v>
      </c>
      <c r="CC7" s="123" t="s">
        <v>103</v>
      </c>
      <c r="CD7" s="123" t="s">
        <v>103</v>
      </c>
      <c r="CE7" s="123" t="s">
        <v>103</v>
      </c>
      <c r="CF7" s="123" t="s">
        <v>103</v>
      </c>
      <c r="CG7" s="123" t="s">
        <v>103</v>
      </c>
      <c r="CH7" s="123" t="s">
        <v>103</v>
      </c>
      <c r="CI7" s="123" t="s">
        <v>103</v>
      </c>
      <c r="CJ7" s="123" t="s">
        <v>103</v>
      </c>
      <c r="CK7" s="123" t="s">
        <v>103</v>
      </c>
      <c r="CL7" s="116"/>
      <c r="CM7" s="118">
        <f>CM8</f>
        <v>21432</v>
      </c>
      <c r="CN7" s="118">
        <f>CN8</f>
        <v>4000</v>
      </c>
      <c r="CO7" s="123" t="s">
        <v>103</v>
      </c>
      <c r="CP7" s="123" t="s">
        <v>103</v>
      </c>
      <c r="CQ7" s="123" t="s">
        <v>103</v>
      </c>
      <c r="CR7" s="123" t="s">
        <v>103</v>
      </c>
      <c r="CS7" s="123" t="s">
        <v>103</v>
      </c>
      <c r="CT7" s="123" t="s">
        <v>103</v>
      </c>
      <c r="CU7" s="123" t="s">
        <v>103</v>
      </c>
      <c r="CV7" s="123" t="s">
        <v>103</v>
      </c>
      <c r="CW7" s="123" t="s">
        <v>103</v>
      </c>
      <c r="CX7" s="123" t="s">
        <v>103</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164.3</v>
      </c>
      <c r="DL7" s="123">
        <f t="shared" si="16"/>
        <v>161.9</v>
      </c>
      <c r="DM7" s="123">
        <f t="shared" si="16"/>
        <v>157.1</v>
      </c>
      <c r="DN7" s="123">
        <f t="shared" si="16"/>
        <v>73.8</v>
      </c>
      <c r="DO7" s="123">
        <f t="shared" si="16"/>
        <v>75.599999999999994</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1</v>
      </c>
      <c r="H8" s="109" t="s">
        <v>104</v>
      </c>
      <c r="I8" s="109" t="s">
        <v>105</v>
      </c>
      <c r="J8" s="109" t="s">
        <v>106</v>
      </c>
      <c r="K8" s="109" t="s">
        <v>107</v>
      </c>
      <c r="L8" s="109" t="s">
        <v>43</v>
      </c>
      <c r="M8" s="109" t="s">
        <v>108</v>
      </c>
      <c r="N8" s="109" t="s">
        <v>23</v>
      </c>
      <c r="O8" s="117" t="s">
        <v>109</v>
      </c>
      <c r="P8" s="109" t="s">
        <v>110</v>
      </c>
      <c r="Q8" s="109" t="s">
        <v>111</v>
      </c>
      <c r="R8" s="119">
        <v>51</v>
      </c>
      <c r="S8" s="109" t="s">
        <v>112</v>
      </c>
      <c r="T8" s="109" t="s">
        <v>113</v>
      </c>
      <c r="U8" s="119">
        <v>636</v>
      </c>
      <c r="V8" s="119">
        <v>41</v>
      </c>
      <c r="W8" s="119">
        <v>110</v>
      </c>
      <c r="X8" s="109" t="s">
        <v>113</v>
      </c>
      <c r="Y8" s="124">
        <v>209.6</v>
      </c>
      <c r="Z8" s="124">
        <v>179</v>
      </c>
      <c r="AA8" s="124">
        <v>177.5</v>
      </c>
      <c r="AB8" s="124">
        <v>60.3</v>
      </c>
      <c r="AC8" s="124">
        <v>70.900000000000006</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52.1</v>
      </c>
      <c r="BG8" s="124">
        <v>43.9</v>
      </c>
      <c r="BH8" s="124">
        <v>43.4</v>
      </c>
      <c r="BI8" s="124">
        <v>-67.099999999999994</v>
      </c>
      <c r="BJ8" s="124">
        <v>-44.5</v>
      </c>
      <c r="BK8" s="124">
        <v>38.299999999999997</v>
      </c>
      <c r="BL8" s="124">
        <v>30.4</v>
      </c>
      <c r="BM8" s="124">
        <v>33.6</v>
      </c>
      <c r="BN8" s="124">
        <v>-122.5</v>
      </c>
      <c r="BO8" s="124">
        <v>8.5</v>
      </c>
      <c r="BP8" s="117">
        <v>0.8</v>
      </c>
      <c r="BQ8" s="132">
        <v>6585</v>
      </c>
      <c r="BR8" s="132">
        <v>5265</v>
      </c>
      <c r="BS8" s="132">
        <v>4919</v>
      </c>
      <c r="BT8" s="134">
        <v>-2672</v>
      </c>
      <c r="BU8" s="134">
        <v>-1857</v>
      </c>
      <c r="BV8" s="132">
        <v>7814</v>
      </c>
      <c r="BW8" s="132">
        <v>8183</v>
      </c>
      <c r="BX8" s="132">
        <v>7940</v>
      </c>
      <c r="BY8" s="132">
        <v>2576</v>
      </c>
      <c r="BZ8" s="132">
        <v>4153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21432</v>
      </c>
      <c r="CN8" s="119">
        <v>4000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58.4</v>
      </c>
      <c r="DF8" s="124">
        <v>83.1</v>
      </c>
      <c r="DG8" s="124">
        <v>54.4</v>
      </c>
      <c r="DH8" s="124">
        <v>70.3</v>
      </c>
      <c r="DI8" s="124">
        <v>70</v>
      </c>
      <c r="DJ8" s="117">
        <v>99.8</v>
      </c>
      <c r="DK8" s="124">
        <v>164.3</v>
      </c>
      <c r="DL8" s="124">
        <v>161.9</v>
      </c>
      <c r="DM8" s="124">
        <v>157.1</v>
      </c>
      <c r="DN8" s="124">
        <v>73.8</v>
      </c>
      <c r="DO8" s="124">
        <v>75.599999999999994</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2022-12-09T03:27:14Z</dcterms:created>
  <dcterms:modified xsi:type="dcterms:W3CDTF">2023-02-15T07:05:40Z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2023-02-15T07:05:40Z</vt:filetime>
  </property>
</Properties>
</file>