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zCBX2yAtqRKITgkWiWo0MDkuIzb+u7jnEUh1uxxEDacWEW2wdj97LMxJ5Ej14RWy8Mt7F1mvx9uI+nVVKxfLQ==" workbookSaltValue="2ocWq0jtidh04xpvHZhpRg==" workbookSpinCount="100000"/>
  <bookViews>
    <workbookView xWindow="-110" yWindow="-110" windowWidth="22780" windowHeight="1466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<sst xmlns="http://schemas.openxmlformats.org/spreadsheetml/2006/main" xmlns:r="http://schemas.openxmlformats.org/officeDocument/2006/relationships" count="122" uniqueCount="122">
  <si>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</si>
  <si>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</si>
  <si>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</si>
  <si>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</si>
  <si>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</si>
  <si>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</si>
  <si>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</si>
  <si>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</si>
  <si>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</si>
  <si>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</si>
  <si>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</si>
  <si>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</si>
  <si>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</si>
  <si>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</si>
  <si>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</si>
  <si>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</si>
  <si>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</si>
  <si>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</si>
  <si>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</si>
  <si>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</si>
  <si>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</si>
  <si>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</si>
  <si>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</si>
  <si>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</si>
  <si>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</si>
  <si>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</si>
  <si>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</si>
  <si>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</si>
  <si>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</si>
  <si>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</si>
  <si>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</si>
  <si>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</si>
  <si>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</si>
  <si>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</si>
  <si>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</si>
  <si>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</si>
  <si>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</si>
  <si>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</si>
  <si>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</si>
  <si>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</si>
  <si>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</si>
  <si>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</si>
  <si>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</si>
  <si>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</si>
  <si>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</si>
  <si>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</si>
  <si>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</si>
  <si>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</si>
  <si>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</si>
  <si>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</si>
  <si>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</si>
  <si>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</si>
  <si>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</si>
  <si>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</si>
  <si>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</si>
  <si>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</si>
  <si>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</si>
  <si>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</si>
  <si>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</si>
  <si>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</si>
  <si>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</si>
  <si>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</si>
  <si>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</si>
  <si>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</si>
  <si>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</si>
  <si>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</si>
  <si>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</si>
  <si>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</si>
  <si>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</si>
  <si>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</si>
  <si>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</si>
  <si>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</si>
  <si>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</si>
  <si>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</si>
  <si>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</si>
  <si>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</si>
  <si>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</si>
  <si>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</si>
  <si>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</si>
  <si>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</si>
  <si>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</si>
  <si>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</si>
  <si>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</si>
  <si>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</si>
  <si>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</si>
  <si>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</si>
  <si>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</si>
  <si>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</si>
  <si>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</si>
  <si>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</si>
  <si>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</si>
  <si>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</si>
  <si>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</si>
  <si>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</si>
  <si>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</si>
  <si>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</si>
  <si>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</si>
  <si>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</si>
  <si>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</si>
  <si>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</si>
  <si>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</si>
  <si>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</si>
  <si>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</si>
  <si>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</si>
  <si>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袋井市</t>
  </si>
  <si>
    <t>愛野駅前駐車場</t>
  </si>
  <si>
    <t>法非適用</t>
  </si>
  <si>
    <t>駐車場整備事業</t>
  </si>
  <si>
    <t>Ａ３Ｂ１</t>
  </si>
  <si>
    <t>該当数値なし</t>
  </si>
  <si>
    <t>附置義務駐車施設</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</si>
  <si>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</si>
  <si>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</si>
  <si>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</si>
  <si>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</si>
  <si>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</si>
  <si>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</si>
  <si>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</si>
  <si>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①近隣に安価な民間駐車場が設置されていることに加え、新型コロナウイルス感染症による外出自粛等の影響でコロナ前と比較して収入が減少し、引き続き類似施設の平均値より低い状況が続いている。
②一般会計からの補助金は無い。
③一般会計からの繰入金は無い。
④近隣に安価な民間駐車場が設置されていることに加え、新型コロナウイルス感染症による外出自粛等の影響が続いており、依然として収入が低い状況が続いている。
⑤新型コロナウイルス感染症による外出自粛等の影響が続いており、収入が低い状況を推移しているが、基金からの補填により例年並みとなった。</t>
    <rPh sb="1" eb="3">
      <t>キンリン</t>
    </rPh>
    <rPh sb="4" eb="6">
      <t>アンカ</t>
    </rPh>
    <rPh sb="7" eb="9">
      <t>ミンカン</t>
    </rPh>
    <rPh sb="9" eb="12">
      <t>チュウシャジョウ</t>
    </rPh>
    <rPh sb="13" eb="15">
      <t>セッチ</t>
    </rPh>
    <rPh sb="23" eb="24">
      <t>クワ</t>
    </rPh>
    <rPh sb="26" eb="28">
      <t>シンガタ</t>
    </rPh>
    <rPh sb="35" eb="38">
      <t>カンセンショウ</t>
    </rPh>
    <rPh sb="41" eb="43">
      <t>ガイシュツ</t>
    </rPh>
    <rPh sb="43" eb="45">
      <t>ジシュク</t>
    </rPh>
    <rPh sb="45" eb="46">
      <t>トウ</t>
    </rPh>
    <rPh sb="47" eb="49">
      <t>エイキョウ</t>
    </rPh>
    <rPh sb="53" eb="54">
      <t>マエ</t>
    </rPh>
    <rPh sb="55" eb="57">
      <t>ヒカク</t>
    </rPh>
    <rPh sb="59" eb="61">
      <t>シュウニュウ</t>
    </rPh>
    <rPh sb="62" eb="64">
      <t>ゲンショウ</t>
    </rPh>
    <rPh sb="66" eb="67">
      <t>ヒ</t>
    </rPh>
    <rPh sb="68" eb="69">
      <t>ツヅ</t>
    </rPh>
    <rPh sb="70" eb="72">
      <t>ルイジ</t>
    </rPh>
    <rPh sb="72" eb="74">
      <t>シセツ</t>
    </rPh>
    <rPh sb="75" eb="78">
      <t>ヘイキンチ</t>
    </rPh>
    <rPh sb="80" eb="81">
      <t>ヒク</t>
    </rPh>
    <rPh sb="82" eb="84">
      <t>ジョウキョウ</t>
    </rPh>
    <rPh sb="85" eb="86">
      <t>ツヅ</t>
    </rPh>
    <rPh sb="93" eb="95">
      <t>イッパン</t>
    </rPh>
    <rPh sb="95" eb="97">
      <t>カイケイ</t>
    </rPh>
    <rPh sb="100" eb="103">
      <t>ホジョキン</t>
    </rPh>
    <rPh sb="104" eb="105">
      <t>ナ</t>
    </rPh>
    <rPh sb="109" eb="111">
      <t>イッパン</t>
    </rPh>
    <rPh sb="111" eb="113">
      <t>カイケイ</t>
    </rPh>
    <rPh sb="116" eb="118">
      <t>クリイレ</t>
    </rPh>
    <rPh sb="118" eb="119">
      <t>キン</t>
    </rPh>
    <rPh sb="120" eb="121">
      <t>ナ</t>
    </rPh>
    <rPh sb="125" eb="127">
      <t>キンリン</t>
    </rPh>
    <rPh sb="128" eb="130">
      <t>アンカ</t>
    </rPh>
    <rPh sb="131" eb="133">
      <t>ミンカン</t>
    </rPh>
    <rPh sb="133" eb="136">
      <t>チュウシャジョウ</t>
    </rPh>
    <rPh sb="137" eb="139">
      <t>セッチ</t>
    </rPh>
    <rPh sb="147" eb="148">
      <t>クワ</t>
    </rPh>
    <rPh sb="150" eb="152">
      <t>シンガタ</t>
    </rPh>
    <rPh sb="159" eb="162">
      <t>カンセンショウ</t>
    </rPh>
    <rPh sb="165" eb="167">
      <t>ガイシュツ</t>
    </rPh>
    <rPh sb="167" eb="169">
      <t>ジシュク</t>
    </rPh>
    <rPh sb="169" eb="170">
      <t>トウ</t>
    </rPh>
    <rPh sb="171" eb="173">
      <t>エイキョウ</t>
    </rPh>
    <rPh sb="174" eb="175">
      <t>ツヅ</t>
    </rPh>
    <rPh sb="180" eb="182">
      <t>イゼン</t>
    </rPh>
    <rPh sb="185" eb="187">
      <t>シュウニュウ</t>
    </rPh>
    <rPh sb="188" eb="189">
      <t>ヒク</t>
    </rPh>
    <rPh sb="190" eb="192">
      <t>ジョウキョウ</t>
    </rPh>
    <rPh sb="193" eb="194">
      <t>ツヅ</t>
    </rPh>
    <rPh sb="201" eb="203">
      <t>シンガタ</t>
    </rPh>
    <rPh sb="210" eb="213">
      <t>カンセンショウ</t>
    </rPh>
    <rPh sb="216" eb="221">
      <t>ガイシュツジシュクトウ</t>
    </rPh>
    <rPh sb="222" eb="224">
      <t>エイキョウ</t>
    </rPh>
    <rPh sb="225" eb="226">
      <t>ツヅ</t>
    </rPh>
    <rPh sb="231" eb="233">
      <t>シュウニュウ</t>
    </rPh>
    <rPh sb="234" eb="235">
      <t>ヒク</t>
    </rPh>
    <rPh sb="236" eb="238">
      <t>ジョウキョウ</t>
    </rPh>
    <rPh sb="239" eb="241">
      <t>スイイ</t>
    </rPh>
    <rPh sb="247" eb="249">
      <t>キキン</t>
    </rPh>
    <rPh sb="252" eb="254">
      <t>ホテン</t>
    </rPh>
    <rPh sb="257" eb="259">
      <t>レイネン</t>
    </rPh>
    <rPh sb="259" eb="260">
      <t>ナ</t>
    </rPh>
    <phoneticPr fontId="1"/>
  </si>
  <si>
    <t>⑥、⑦、⑧、⑨、⑩　無し。</t>
    <rPh sb="10" eb="11">
      <t>ナ</t>
    </rPh>
    <phoneticPr fontId="1"/>
  </si>
  <si>
    <t>　近隣に安価な民間駐車場が設置されていることや新型コロナウイルス感染症により周辺施設での大型イベント等が相次いで中止となったことで、使用料収入は減少した。令和３年度からの経営戦略では、新型コロナウイルス感染症の影響を考慮しつつ、新たな利用促進策を実施し、５年間で基金の取り崩しなしで収支均衡を保つ計画としている。
　収入確保の対策として、令和４年２月から平日定期利用を開始しており、引き続き利用促進を図る。
　使用料収入の状況などを注視し、特別会計を設けて事業実施する有用性や、民間活力の利用方法等についても検討・判断していく。</t>
    <rPh sb="1" eb="3">
      <t>キンリン</t>
    </rPh>
    <rPh sb="4" eb="6">
      <t>アンカ</t>
    </rPh>
    <rPh sb="7" eb="12">
      <t>ミンカンチュウシャジョウ</t>
    </rPh>
    <rPh sb="13" eb="15">
      <t>セッチ</t>
    </rPh>
    <rPh sb="23" eb="25">
      <t>シンガタ</t>
    </rPh>
    <rPh sb="32" eb="35">
      <t>カンセンショウ</t>
    </rPh>
    <rPh sb="38" eb="40">
      <t>シュウヘン</t>
    </rPh>
    <rPh sb="40" eb="42">
      <t>シセツ</t>
    </rPh>
    <rPh sb="44" eb="46">
      <t>オオガタ</t>
    </rPh>
    <rPh sb="50" eb="51">
      <t>トウ</t>
    </rPh>
    <rPh sb="52" eb="54">
      <t>アイツ</t>
    </rPh>
    <rPh sb="56" eb="58">
      <t>チュウシ</t>
    </rPh>
    <rPh sb="66" eb="71">
      <t>シヨウリョウシュウニュウ</t>
    </rPh>
    <rPh sb="72" eb="74">
      <t>ゲンショウ</t>
    </rPh>
    <rPh sb="77" eb="79">
      <t>レイワ</t>
    </rPh>
    <rPh sb="80" eb="82">
      <t>ネンド</t>
    </rPh>
    <rPh sb="85" eb="89">
      <t>ケイエイセンリャク</t>
    </rPh>
    <rPh sb="92" eb="94">
      <t>シンガタ</t>
    </rPh>
    <rPh sb="101" eb="104">
      <t>カンセンショウ</t>
    </rPh>
    <rPh sb="105" eb="107">
      <t>エイキョウ</t>
    </rPh>
    <rPh sb="108" eb="110">
      <t>コウリョ</t>
    </rPh>
    <rPh sb="114" eb="115">
      <t>アラ</t>
    </rPh>
    <rPh sb="117" eb="119">
      <t>リヨウ</t>
    </rPh>
    <rPh sb="119" eb="121">
      <t>ソクシン</t>
    </rPh>
    <rPh sb="121" eb="122">
      <t>サク</t>
    </rPh>
    <rPh sb="123" eb="125">
      <t>ジッシ</t>
    </rPh>
    <rPh sb="128" eb="130">
      <t>ネンカン</t>
    </rPh>
    <rPh sb="131" eb="133">
      <t>キキン</t>
    </rPh>
    <rPh sb="134" eb="135">
      <t>ト</t>
    </rPh>
    <rPh sb="136" eb="137">
      <t>クズ</t>
    </rPh>
    <rPh sb="141" eb="143">
      <t>シュウシ</t>
    </rPh>
    <rPh sb="143" eb="145">
      <t>キンコウ</t>
    </rPh>
    <rPh sb="146" eb="147">
      <t>タモ</t>
    </rPh>
    <rPh sb="148" eb="150">
      <t>ケイカク</t>
    </rPh>
    <rPh sb="158" eb="160">
      <t>シュウニュウ</t>
    </rPh>
    <rPh sb="160" eb="162">
      <t>カクホ</t>
    </rPh>
    <rPh sb="163" eb="165">
      <t>タイサク</t>
    </rPh>
    <rPh sb="169" eb="171">
      <t>レイワ</t>
    </rPh>
    <rPh sb="172" eb="173">
      <t>ネン</t>
    </rPh>
    <rPh sb="174" eb="175">
      <t>ガツ</t>
    </rPh>
    <rPh sb="177" eb="183">
      <t>ヘイジツテイキリヨウ</t>
    </rPh>
    <rPh sb="184" eb="186">
      <t>カイシ</t>
    </rPh>
    <rPh sb="191" eb="192">
      <t>ヒ</t>
    </rPh>
    <rPh sb="193" eb="194">
      <t>ツヅ</t>
    </rPh>
    <rPh sb="195" eb="197">
      <t>リヨウ</t>
    </rPh>
    <rPh sb="197" eb="199">
      <t>ソクシン</t>
    </rPh>
    <rPh sb="200" eb="201">
      <t>ハカ</t>
    </rPh>
    <rPh sb="205" eb="208">
      <t>シヨウリョウ</t>
    </rPh>
    <rPh sb="208" eb="210">
      <t>シュウニュウ</t>
    </rPh>
    <rPh sb="211" eb="213">
      <t>ジョウキョウ</t>
    </rPh>
    <rPh sb="216" eb="218">
      <t>チュウシ</t>
    </rPh>
    <rPh sb="220" eb="222">
      <t>トクベツ</t>
    </rPh>
    <rPh sb="222" eb="224">
      <t>カイケイ</t>
    </rPh>
    <rPh sb="225" eb="226">
      <t>モウ</t>
    </rPh>
    <rPh sb="228" eb="230">
      <t>ジギョウ</t>
    </rPh>
    <rPh sb="230" eb="232">
      <t>ジッシ</t>
    </rPh>
    <rPh sb="234" eb="237">
      <t>ユウヨウセイ</t>
    </rPh>
    <rPh sb="239" eb="241">
      <t>ミンカン</t>
    </rPh>
    <rPh sb="241" eb="243">
      <t>カツリョク</t>
    </rPh>
    <rPh sb="244" eb="246">
      <t>リヨウ</t>
    </rPh>
    <rPh sb="246" eb="248">
      <t>ホウホウ</t>
    </rPh>
    <rPh sb="248" eb="249">
      <t>トウ</t>
    </rPh>
    <rPh sb="254" eb="256">
      <t>ケントウ</t>
    </rPh>
    <rPh sb="257" eb="259">
      <t>ハンダン</t>
    </rPh>
    <phoneticPr fontId="1"/>
  </si>
  <si>
    <t>　近隣に安価な民間駐車場が設置されていることにより、利用者は分散傾向にあり、引き続き稼働率が低い状態が続いている。こうした状況に加え、新型コロナウイルス感染症による外出自粛等の影響が続いており、引き続き稼働率は低い状況である。</t>
    <rPh sb="1" eb="3">
      <t>キンリン</t>
    </rPh>
    <rPh sb="4" eb="6">
      <t>アンカ</t>
    </rPh>
    <rPh sb="7" eb="12">
      <t>ミンカンチュウシャジョウ</t>
    </rPh>
    <rPh sb="13" eb="15">
      <t>セッチ</t>
    </rPh>
    <rPh sb="26" eb="29">
      <t>リヨウシャ</t>
    </rPh>
    <rPh sb="30" eb="32">
      <t>ブンサン</t>
    </rPh>
    <rPh sb="32" eb="34">
      <t>ケイコウ</t>
    </rPh>
    <rPh sb="38" eb="39">
      <t>ヒ</t>
    </rPh>
    <rPh sb="40" eb="41">
      <t>ツヅ</t>
    </rPh>
    <rPh sb="42" eb="44">
      <t>カドウ</t>
    </rPh>
    <rPh sb="44" eb="45">
      <t>リツ</t>
    </rPh>
    <rPh sb="46" eb="47">
      <t>ヒク</t>
    </rPh>
    <rPh sb="48" eb="50">
      <t>ジョウタイ</t>
    </rPh>
    <rPh sb="51" eb="52">
      <t>ツヅ</t>
    </rPh>
    <rPh sb="61" eb="63">
      <t>ジョウキョウ</t>
    </rPh>
    <rPh sb="64" eb="65">
      <t>クワ</t>
    </rPh>
    <rPh sb="67" eb="69">
      <t>シンガタ</t>
    </rPh>
    <rPh sb="76" eb="79">
      <t>カンセンショウ</t>
    </rPh>
    <rPh sb="82" eb="87">
      <t>ガイシュツジシュクトウ</t>
    </rPh>
    <rPh sb="88" eb="90">
      <t>エイキョウ</t>
    </rPh>
    <rPh sb="91" eb="92">
      <t>ツヅ</t>
    </rPh>
    <rPh sb="97" eb="98">
      <t>ヒ</t>
    </rPh>
    <rPh sb="99" eb="100">
      <t>ツヅ</t>
    </rPh>
    <rPh sb="101" eb="104">
      <t>カドウリツ</t>
    </rPh>
    <rPh sb="105" eb="106">
      <t>ヒク</t>
    </rPh>
    <rPh sb="107" eb="109">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</si>
</sst>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70.3</c:v>
                </c:pt>
                <c:pt idx="1">
                  <c:v>74.3</c:v>
                </c:pt>
                <c:pt idx="2">
                  <c:v>100.1</c:v>
                </c:pt>
                <c:pt idx="3">
                  <c:v>60</c:v>
                </c:pt>
                <c:pt idx="4">
                  <c:v>64.599999999999994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20.6</c:v>
                </c:pt>
                <c:pt idx="1">
                  <c:v>20.100000000000001</c:v>
                </c:pt>
                <c:pt idx="2">
                  <c:v>32.200000000000003</c:v>
                </c:pt>
                <c:pt idx="3">
                  <c:v>9.6</c:v>
                </c:pt>
                <c:pt idx="4">
                  <c:v>11.1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-42.3</c:v>
                </c:pt>
                <c:pt idx="1">
                  <c:v>-34.6</c:v>
                </c:pt>
                <c:pt idx="2">
                  <c:v>-52.9</c:v>
                </c:pt>
                <c:pt idx="3">
                  <c:v>-197.5</c:v>
                </c:pt>
                <c:pt idx="4">
                  <c:v>-110.7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-5280</c:v>
                </c:pt>
                <c:pt idx="1">
                  <c:v>-4428</c:v>
                </c:pt>
                <c:pt idx="2">
                  <c:v>10</c:v>
                </c:pt>
                <c:pt idx="3">
                  <c:v>-3910</c:v>
                </c:pt>
                <c:pt idx="4">
                  <c:v>-3191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6730"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4920" y="10906125"/>
          <a:ext cx="421195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21138" y="200036"/>
          <a:ext cx="79208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328125" defaultRowHeight="13.5"/>
  <cols>
    <col min="2" max="2" width="0.90625" customWidth="1"/>
    <col min="3" max="244" width="0.6328125" customWidth="1"/>
    <col min="245" max="245" width="0.90625" customWidth="1"/>
    <col min="246" max="366" width="0.6328125" customWidth="1"/>
    <col min="368" max="382" width="3.08984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静岡県袋井市　愛野駅前駐車場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17</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16</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18</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14</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19</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4197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21</v>
      </c>
      <c r="NE8" s="86"/>
      <c r="NF8" s="92" t="s">
        <v>23</v>
      </c>
      <c r="NG8" s="92"/>
      <c r="NH8" s="92"/>
      <c r="NI8" s="92"/>
      <c r="NJ8" s="92"/>
      <c r="NK8" s="92"/>
      <c r="NL8" s="92"/>
      <c r="NM8" s="92"/>
      <c r="NN8" s="92"/>
      <c r="NO8" s="92"/>
      <c r="NP8" s="92"/>
      <c r="NQ8" s="96"/>
    </row>
    <row r="9" spans="1:382"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28</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29</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32</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34</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36</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40</v>
      </c>
      <c r="NE9" s="87"/>
      <c r="NF9" s="93" t="s">
        <v>42</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20</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208</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46</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49</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51</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70.3</v>
      </c>
      <c r="V31" s="37"/>
      <c r="W31" s="37"/>
      <c r="X31" s="37"/>
      <c r="Y31" s="37"/>
      <c r="Z31" s="37"/>
      <c r="AA31" s="37"/>
      <c r="AB31" s="37"/>
      <c r="AC31" s="37"/>
      <c r="AD31" s="37"/>
      <c r="AE31" s="37"/>
      <c r="AF31" s="37"/>
      <c r="AG31" s="37"/>
      <c r="AH31" s="37"/>
      <c r="AI31" s="37"/>
      <c r="AJ31" s="37"/>
      <c r="AK31" s="37"/>
      <c r="AL31" s="37"/>
      <c r="AM31" s="37"/>
      <c r="AN31" s="37">
        <f>データ!Z7</f>
        <v>74.3</v>
      </c>
      <c r="AO31" s="37"/>
      <c r="AP31" s="37"/>
      <c r="AQ31" s="37"/>
      <c r="AR31" s="37"/>
      <c r="AS31" s="37"/>
      <c r="AT31" s="37"/>
      <c r="AU31" s="37"/>
      <c r="AV31" s="37"/>
      <c r="AW31" s="37"/>
      <c r="AX31" s="37"/>
      <c r="AY31" s="37"/>
      <c r="AZ31" s="37"/>
      <c r="BA31" s="37"/>
      <c r="BB31" s="37"/>
      <c r="BC31" s="37"/>
      <c r="BD31" s="37"/>
      <c r="BE31" s="37"/>
      <c r="BF31" s="37"/>
      <c r="BG31" s="37">
        <f>データ!AA7</f>
        <v>100.1</v>
      </c>
      <c r="BH31" s="37"/>
      <c r="BI31" s="37"/>
      <c r="BJ31" s="37"/>
      <c r="BK31" s="37"/>
      <c r="BL31" s="37"/>
      <c r="BM31" s="37"/>
      <c r="BN31" s="37"/>
      <c r="BO31" s="37"/>
      <c r="BP31" s="37"/>
      <c r="BQ31" s="37"/>
      <c r="BR31" s="37"/>
      <c r="BS31" s="37"/>
      <c r="BT31" s="37"/>
      <c r="BU31" s="37"/>
      <c r="BV31" s="37"/>
      <c r="BW31" s="37"/>
      <c r="BX31" s="37"/>
      <c r="BY31" s="37"/>
      <c r="BZ31" s="37">
        <f>データ!AB7</f>
        <v>60</v>
      </c>
      <c r="CA31" s="37"/>
      <c r="CB31" s="37"/>
      <c r="CC31" s="37"/>
      <c r="CD31" s="37"/>
      <c r="CE31" s="37"/>
      <c r="CF31" s="37"/>
      <c r="CG31" s="37"/>
      <c r="CH31" s="37"/>
      <c r="CI31" s="37"/>
      <c r="CJ31" s="37"/>
      <c r="CK31" s="37"/>
      <c r="CL31" s="37"/>
      <c r="CM31" s="37"/>
      <c r="CN31" s="37"/>
      <c r="CO31" s="37"/>
      <c r="CP31" s="37"/>
      <c r="CQ31" s="37"/>
      <c r="CR31" s="37"/>
      <c r="CS31" s="37">
        <f>データ!AC7</f>
        <v>64.599999999999994</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20.6</v>
      </c>
      <c r="JD31" s="34"/>
      <c r="JE31" s="34"/>
      <c r="JF31" s="34"/>
      <c r="JG31" s="34"/>
      <c r="JH31" s="34"/>
      <c r="JI31" s="34"/>
      <c r="JJ31" s="34"/>
      <c r="JK31" s="34"/>
      <c r="JL31" s="34"/>
      <c r="JM31" s="34"/>
      <c r="JN31" s="34"/>
      <c r="JO31" s="34"/>
      <c r="JP31" s="34"/>
      <c r="JQ31" s="34"/>
      <c r="JR31" s="34"/>
      <c r="JS31" s="34"/>
      <c r="JT31" s="34"/>
      <c r="JU31" s="40"/>
      <c r="JV31" s="32">
        <f>データ!DL7</f>
        <v>20.100000000000001</v>
      </c>
      <c r="JW31" s="34"/>
      <c r="JX31" s="34"/>
      <c r="JY31" s="34"/>
      <c r="JZ31" s="34"/>
      <c r="KA31" s="34"/>
      <c r="KB31" s="34"/>
      <c r="KC31" s="34"/>
      <c r="KD31" s="34"/>
      <c r="KE31" s="34"/>
      <c r="KF31" s="34"/>
      <c r="KG31" s="34"/>
      <c r="KH31" s="34"/>
      <c r="KI31" s="34"/>
      <c r="KJ31" s="34"/>
      <c r="KK31" s="34"/>
      <c r="KL31" s="34"/>
      <c r="KM31" s="34"/>
      <c r="KN31" s="40"/>
      <c r="KO31" s="32">
        <f>データ!DM7</f>
        <v>32.200000000000003</v>
      </c>
      <c r="KP31" s="34"/>
      <c r="KQ31" s="34"/>
      <c r="KR31" s="34"/>
      <c r="KS31" s="34"/>
      <c r="KT31" s="34"/>
      <c r="KU31" s="34"/>
      <c r="KV31" s="34"/>
      <c r="KW31" s="34"/>
      <c r="KX31" s="34"/>
      <c r="KY31" s="34"/>
      <c r="KZ31" s="34"/>
      <c r="LA31" s="34"/>
      <c r="LB31" s="34"/>
      <c r="LC31" s="34"/>
      <c r="LD31" s="34"/>
      <c r="LE31" s="34"/>
      <c r="LF31" s="34"/>
      <c r="LG31" s="40"/>
      <c r="LH31" s="32">
        <f>データ!DN7</f>
        <v>9.6</v>
      </c>
      <c r="LI31" s="34"/>
      <c r="LJ31" s="34"/>
      <c r="LK31" s="34"/>
      <c r="LL31" s="34"/>
      <c r="LM31" s="34"/>
      <c r="LN31" s="34"/>
      <c r="LO31" s="34"/>
      <c r="LP31" s="34"/>
      <c r="LQ31" s="34"/>
      <c r="LR31" s="34"/>
      <c r="LS31" s="34"/>
      <c r="LT31" s="34"/>
      <c r="LU31" s="34"/>
      <c r="LV31" s="34"/>
      <c r="LW31" s="34"/>
      <c r="LX31" s="34"/>
      <c r="LY31" s="34"/>
      <c r="LZ31" s="40"/>
      <c r="MA31" s="32">
        <f>データ!DO7</f>
        <v>11.1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53</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121</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-42.3</v>
      </c>
      <c r="EM52" s="37"/>
      <c r="EN52" s="37"/>
      <c r="EO52" s="37"/>
      <c r="EP52" s="37"/>
      <c r="EQ52" s="37"/>
      <c r="ER52" s="37"/>
      <c r="ES52" s="37"/>
      <c r="ET52" s="37"/>
      <c r="EU52" s="37"/>
      <c r="EV52" s="37"/>
      <c r="EW52" s="37"/>
      <c r="EX52" s="37"/>
      <c r="EY52" s="37"/>
      <c r="EZ52" s="37"/>
      <c r="FA52" s="37"/>
      <c r="FB52" s="37"/>
      <c r="FC52" s="37"/>
      <c r="FD52" s="37"/>
      <c r="FE52" s="37">
        <f>データ!BG7</f>
        <v>-34.6</v>
      </c>
      <c r="FF52" s="37"/>
      <c r="FG52" s="37"/>
      <c r="FH52" s="37"/>
      <c r="FI52" s="37"/>
      <c r="FJ52" s="37"/>
      <c r="FK52" s="37"/>
      <c r="FL52" s="37"/>
      <c r="FM52" s="37"/>
      <c r="FN52" s="37"/>
      <c r="FO52" s="37"/>
      <c r="FP52" s="37"/>
      <c r="FQ52" s="37"/>
      <c r="FR52" s="37"/>
      <c r="FS52" s="37"/>
      <c r="FT52" s="37"/>
      <c r="FU52" s="37"/>
      <c r="FV52" s="37"/>
      <c r="FW52" s="37"/>
      <c r="FX52" s="37">
        <f>データ!BH7</f>
        <v>-52.9</v>
      </c>
      <c r="FY52" s="37"/>
      <c r="FZ52" s="37"/>
      <c r="GA52" s="37"/>
      <c r="GB52" s="37"/>
      <c r="GC52" s="37"/>
      <c r="GD52" s="37"/>
      <c r="GE52" s="37"/>
      <c r="GF52" s="37"/>
      <c r="GG52" s="37"/>
      <c r="GH52" s="37"/>
      <c r="GI52" s="37"/>
      <c r="GJ52" s="37"/>
      <c r="GK52" s="37"/>
      <c r="GL52" s="37"/>
      <c r="GM52" s="37"/>
      <c r="GN52" s="37"/>
      <c r="GO52" s="37"/>
      <c r="GP52" s="37"/>
      <c r="GQ52" s="37">
        <f>データ!BI7</f>
        <v>-197.5</v>
      </c>
      <c r="GR52" s="37"/>
      <c r="GS52" s="37"/>
      <c r="GT52" s="37"/>
      <c r="GU52" s="37"/>
      <c r="GV52" s="37"/>
      <c r="GW52" s="37"/>
      <c r="GX52" s="37"/>
      <c r="GY52" s="37"/>
      <c r="GZ52" s="37"/>
      <c r="HA52" s="37"/>
      <c r="HB52" s="37"/>
      <c r="HC52" s="37"/>
      <c r="HD52" s="37"/>
      <c r="HE52" s="37"/>
      <c r="HF52" s="37"/>
      <c r="HG52" s="37"/>
      <c r="HH52" s="37"/>
      <c r="HI52" s="37"/>
      <c r="HJ52" s="37">
        <f>データ!BJ7</f>
        <v>-110.7</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-5280</v>
      </c>
      <c r="JD52" s="38"/>
      <c r="JE52" s="38"/>
      <c r="JF52" s="38"/>
      <c r="JG52" s="38"/>
      <c r="JH52" s="38"/>
      <c r="JI52" s="38"/>
      <c r="JJ52" s="38"/>
      <c r="JK52" s="38"/>
      <c r="JL52" s="38"/>
      <c r="JM52" s="38"/>
      <c r="JN52" s="38"/>
      <c r="JO52" s="38"/>
      <c r="JP52" s="38"/>
      <c r="JQ52" s="38"/>
      <c r="JR52" s="38"/>
      <c r="JS52" s="38"/>
      <c r="JT52" s="38"/>
      <c r="JU52" s="38"/>
      <c r="JV52" s="38">
        <f>データ!BR7</f>
        <v>-4428</v>
      </c>
      <c r="JW52" s="38"/>
      <c r="JX52" s="38"/>
      <c r="JY52" s="38"/>
      <c r="JZ52" s="38"/>
      <c r="KA52" s="38"/>
      <c r="KB52" s="38"/>
      <c r="KC52" s="38"/>
      <c r="KD52" s="38"/>
      <c r="KE52" s="38"/>
      <c r="KF52" s="38"/>
      <c r="KG52" s="38"/>
      <c r="KH52" s="38"/>
      <c r="KI52" s="38"/>
      <c r="KJ52" s="38"/>
      <c r="KK52" s="38"/>
      <c r="KL52" s="38"/>
      <c r="KM52" s="38"/>
      <c r="KN52" s="38"/>
      <c r="KO52" s="38">
        <f>データ!BS7</f>
        <v>10</v>
      </c>
      <c r="KP52" s="38"/>
      <c r="KQ52" s="38"/>
      <c r="KR52" s="38"/>
      <c r="KS52" s="38"/>
      <c r="KT52" s="38"/>
      <c r="KU52" s="38"/>
      <c r="KV52" s="38"/>
      <c r="KW52" s="38"/>
      <c r="KX52" s="38"/>
      <c r="KY52" s="38"/>
      <c r="KZ52" s="38"/>
      <c r="LA52" s="38"/>
      <c r="LB52" s="38"/>
      <c r="LC52" s="38"/>
      <c r="LD52" s="38"/>
      <c r="LE52" s="38"/>
      <c r="LF52" s="38"/>
      <c r="LG52" s="38"/>
      <c r="LH52" s="38">
        <f>データ!BT7</f>
        <v>-3910</v>
      </c>
      <c r="LI52" s="38"/>
      <c r="LJ52" s="38"/>
      <c r="LK52" s="38"/>
      <c r="LL52" s="38"/>
      <c r="LM52" s="38"/>
      <c r="LN52" s="38"/>
      <c r="LO52" s="38"/>
      <c r="LP52" s="38"/>
      <c r="LQ52" s="38"/>
      <c r="LR52" s="38"/>
      <c r="LS52" s="38"/>
      <c r="LT52" s="38"/>
      <c r="LU52" s="38"/>
      <c r="LV52" s="38"/>
      <c r="LW52" s="38"/>
      <c r="LX52" s="38"/>
      <c r="LY52" s="38"/>
      <c r="LZ52" s="38"/>
      <c r="MA52" s="38">
        <f>データ!BU7</f>
        <v>-3191</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58</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9500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60</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62</v>
      </c>
      <c r="D87" s="15" t="s">
        <v>63</v>
      </c>
      <c r="E87" s="15" t="s">
        <v>38</v>
      </c>
      <c r="F87" s="15" t="s">
        <v>4</v>
      </c>
      <c r="G87" s="15" t="s">
        <v>64</v>
      </c>
      <c r="H87" s="15" t="s">
        <v>57</v>
      </c>
      <c r="I87" s="15" t="s">
        <v>59</v>
      </c>
      <c r="J87" s="15" t="s">
        <v>30</v>
      </c>
      <c r="K87" s="15" t="s">
        <v>61</v>
      </c>
      <c r="L87" s="15" t="s">
        <v>66</v>
      </c>
      <c r="M87" s="29" t="s">
        <v>38</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44</v>
      </c>
      <c r="J88" s="15" t="s">
        <v>44</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vdyUrKSyU1KfUIv3X4fizvXCkFLRv/G+G1mY1WOU615pJfsFAX3mWW1iuLePj9eM+8jV/afgDnGrC1PhcI8ytA==" saltValue="19hqqbQNnRvaoFH6TuQxA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
  <cols>
    <col min="1" max="1" width="14.6328125" customWidth="1"/>
    <col min="2" max="90" width="11.90625" customWidth="1"/>
    <col min="91" max="92" width="15.453125" customWidth="1"/>
    <col min="93" max="125" width="11.9062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20</v>
      </c>
      <c r="B3" s="105" t="s">
        <v>33</v>
      </c>
      <c r="C3" s="105" t="s">
        <v>68</v>
      </c>
      <c r="D3" s="105" t="s">
        <v>69</v>
      </c>
      <c r="E3" s="105" t="s">
        <v>2</v>
      </c>
      <c r="F3" s="105" t="s">
        <v>1</v>
      </c>
      <c r="G3" s="105" t="s">
        <v>52</v>
      </c>
      <c r="H3" s="111" t="s">
        <v>22</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51</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26</v>
      </c>
      <c r="AK4" s="129"/>
      <c r="AL4" s="129"/>
      <c r="AM4" s="129"/>
      <c r="AN4" s="129"/>
      <c r="AO4" s="129"/>
      <c r="AP4" s="129"/>
      <c r="AQ4" s="129"/>
      <c r="AR4" s="129"/>
      <c r="AS4" s="129"/>
      <c r="AT4" s="129"/>
      <c r="AU4" s="130" t="s">
        <v>47</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13</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79</v>
      </c>
      <c r="I5" s="113" t="s">
        <v>80</v>
      </c>
      <c r="J5" s="113" t="s">
        <v>81</v>
      </c>
      <c r="K5" s="113" t="s">
        <v>82</v>
      </c>
      <c r="L5" s="113" t="s">
        <v>83</v>
      </c>
      <c r="M5" s="113" t="s">
        <v>17</v>
      </c>
      <c r="N5" s="113" t="s">
        <v>5</v>
      </c>
      <c r="O5" s="113" t="s">
        <v>84</v>
      </c>
      <c r="P5" s="113" t="s">
        <v>28</v>
      </c>
      <c r="Q5" s="113" t="s">
        <v>85</v>
      </c>
      <c r="R5" s="113" t="s">
        <v>86</v>
      </c>
      <c r="S5" s="113" t="s">
        <v>87</v>
      </c>
      <c r="T5" s="113" t="s">
        <v>88</v>
      </c>
      <c r="U5" s="113" t="s">
        <v>89</v>
      </c>
      <c r="V5" s="113" t="s">
        <v>90</v>
      </c>
      <c r="W5" s="113" t="s">
        <v>91</v>
      </c>
      <c r="X5" s="113" t="s">
        <v>92</v>
      </c>
      <c r="Y5" s="113" t="s">
        <v>31</v>
      </c>
      <c r="Z5" s="113" t="s">
        <v>93</v>
      </c>
      <c r="AA5" s="113" t="s">
        <v>94</v>
      </c>
      <c r="AB5" s="113" t="s">
        <v>95</v>
      </c>
      <c r="AC5" s="113" t="s">
        <v>96</v>
      </c>
      <c r="AD5" s="113" t="s">
        <v>97</v>
      </c>
      <c r="AE5" s="113" t="s">
        <v>67</v>
      </c>
      <c r="AF5" s="113" t="s">
        <v>98</v>
      </c>
      <c r="AG5" s="113" t="s">
        <v>99</v>
      </c>
      <c r="AH5" s="113" t="s">
        <v>100</v>
      </c>
      <c r="AI5" s="113" t="s">
        <v>101</v>
      </c>
      <c r="AJ5" s="113" t="s">
        <v>31</v>
      </c>
      <c r="AK5" s="113" t="s">
        <v>93</v>
      </c>
      <c r="AL5" s="113" t="s">
        <v>94</v>
      </c>
      <c r="AM5" s="113" t="s">
        <v>95</v>
      </c>
      <c r="AN5" s="113" t="s">
        <v>96</v>
      </c>
      <c r="AO5" s="113" t="s">
        <v>97</v>
      </c>
      <c r="AP5" s="113" t="s">
        <v>67</v>
      </c>
      <c r="AQ5" s="113" t="s">
        <v>98</v>
      </c>
      <c r="AR5" s="113" t="s">
        <v>99</v>
      </c>
      <c r="AS5" s="113" t="s">
        <v>100</v>
      </c>
      <c r="AT5" s="113" t="s">
        <v>101</v>
      </c>
      <c r="AU5" s="113" t="s">
        <v>31</v>
      </c>
      <c r="AV5" s="113" t="s">
        <v>93</v>
      </c>
      <c r="AW5" s="113" t="s">
        <v>94</v>
      </c>
      <c r="AX5" s="113" t="s">
        <v>95</v>
      </c>
      <c r="AY5" s="113" t="s">
        <v>96</v>
      </c>
      <c r="AZ5" s="113" t="s">
        <v>97</v>
      </c>
      <c r="BA5" s="113" t="s">
        <v>67</v>
      </c>
      <c r="BB5" s="113" t="s">
        <v>98</v>
      </c>
      <c r="BC5" s="113" t="s">
        <v>99</v>
      </c>
      <c r="BD5" s="113" t="s">
        <v>100</v>
      </c>
      <c r="BE5" s="113" t="s">
        <v>101</v>
      </c>
      <c r="BF5" s="113" t="s">
        <v>31</v>
      </c>
      <c r="BG5" s="113" t="s">
        <v>93</v>
      </c>
      <c r="BH5" s="113" t="s">
        <v>94</v>
      </c>
      <c r="BI5" s="113" t="s">
        <v>95</v>
      </c>
      <c r="BJ5" s="113" t="s">
        <v>96</v>
      </c>
      <c r="BK5" s="113" t="s">
        <v>97</v>
      </c>
      <c r="BL5" s="113" t="s">
        <v>67</v>
      </c>
      <c r="BM5" s="113" t="s">
        <v>98</v>
      </c>
      <c r="BN5" s="113" t="s">
        <v>99</v>
      </c>
      <c r="BO5" s="113" t="s">
        <v>100</v>
      </c>
      <c r="BP5" s="113" t="s">
        <v>101</v>
      </c>
      <c r="BQ5" s="113" t="s">
        <v>31</v>
      </c>
      <c r="BR5" s="113" t="s">
        <v>93</v>
      </c>
      <c r="BS5" s="113" t="s">
        <v>94</v>
      </c>
      <c r="BT5" s="113" t="s">
        <v>95</v>
      </c>
      <c r="BU5" s="113" t="s">
        <v>96</v>
      </c>
      <c r="BV5" s="113" t="s">
        <v>97</v>
      </c>
      <c r="BW5" s="113" t="s">
        <v>67</v>
      </c>
      <c r="BX5" s="113" t="s">
        <v>98</v>
      </c>
      <c r="BY5" s="113" t="s">
        <v>99</v>
      </c>
      <c r="BZ5" s="113" t="s">
        <v>100</v>
      </c>
      <c r="CA5" s="113" t="s">
        <v>101</v>
      </c>
      <c r="CB5" s="113" t="s">
        <v>31</v>
      </c>
      <c r="CC5" s="113" t="s">
        <v>93</v>
      </c>
      <c r="CD5" s="113" t="s">
        <v>94</v>
      </c>
      <c r="CE5" s="113" t="s">
        <v>95</v>
      </c>
      <c r="CF5" s="113" t="s">
        <v>96</v>
      </c>
      <c r="CG5" s="113" t="s">
        <v>97</v>
      </c>
      <c r="CH5" s="113" t="s">
        <v>67</v>
      </c>
      <c r="CI5" s="113" t="s">
        <v>98</v>
      </c>
      <c r="CJ5" s="113" t="s">
        <v>99</v>
      </c>
      <c r="CK5" s="113" t="s">
        <v>100</v>
      </c>
      <c r="CL5" s="113" t="s">
        <v>101</v>
      </c>
      <c r="CM5" s="138"/>
      <c r="CN5" s="138"/>
      <c r="CO5" s="113" t="s">
        <v>31</v>
      </c>
      <c r="CP5" s="113" t="s">
        <v>93</v>
      </c>
      <c r="CQ5" s="113" t="s">
        <v>94</v>
      </c>
      <c r="CR5" s="113" t="s">
        <v>95</v>
      </c>
      <c r="CS5" s="113" t="s">
        <v>96</v>
      </c>
      <c r="CT5" s="113" t="s">
        <v>97</v>
      </c>
      <c r="CU5" s="113" t="s">
        <v>67</v>
      </c>
      <c r="CV5" s="113" t="s">
        <v>98</v>
      </c>
      <c r="CW5" s="113" t="s">
        <v>99</v>
      </c>
      <c r="CX5" s="113" t="s">
        <v>100</v>
      </c>
      <c r="CY5" s="113" t="s">
        <v>101</v>
      </c>
      <c r="CZ5" s="113" t="s">
        <v>31</v>
      </c>
      <c r="DA5" s="113" t="s">
        <v>93</v>
      </c>
      <c r="DB5" s="113" t="s">
        <v>94</v>
      </c>
      <c r="DC5" s="113" t="s">
        <v>95</v>
      </c>
      <c r="DD5" s="113" t="s">
        <v>96</v>
      </c>
      <c r="DE5" s="113" t="s">
        <v>97</v>
      </c>
      <c r="DF5" s="113" t="s">
        <v>67</v>
      </c>
      <c r="DG5" s="113" t="s">
        <v>98</v>
      </c>
      <c r="DH5" s="113" t="s">
        <v>99</v>
      </c>
      <c r="DI5" s="113" t="s">
        <v>100</v>
      </c>
      <c r="DJ5" s="113" t="s">
        <v>60</v>
      </c>
      <c r="DK5" s="113" t="s">
        <v>31</v>
      </c>
      <c r="DL5" s="113" t="s">
        <v>93</v>
      </c>
      <c r="DM5" s="113" t="s">
        <v>94</v>
      </c>
      <c r="DN5" s="113" t="s">
        <v>95</v>
      </c>
      <c r="DO5" s="113" t="s">
        <v>96</v>
      </c>
      <c r="DP5" s="113" t="s">
        <v>97</v>
      </c>
      <c r="DQ5" s="113" t="s">
        <v>67</v>
      </c>
      <c r="DR5" s="113" t="s">
        <v>98</v>
      </c>
      <c r="DS5" s="113" t="s">
        <v>99</v>
      </c>
      <c r="DT5" s="113" t="s">
        <v>100</v>
      </c>
      <c r="DU5" s="113" t="s">
        <v>101</v>
      </c>
    </row>
    <row r="6" spans="1:125" s="102" customFormat="1">
      <c r="A6" s="103" t="s">
        <v>102</v>
      </c>
      <c r="B6" s="108">
        <f t="shared" ref="B6:G6" si="1">B8</f>
        <v>2021</v>
      </c>
      <c r="C6" s="108">
        <f t="shared" si="1"/>
        <v>222160</v>
      </c>
      <c r="D6" s="108">
        <f t="shared" si="1"/>
        <v>47</v>
      </c>
      <c r="E6" s="108">
        <f t="shared" si="1"/>
        <v>14</v>
      </c>
      <c r="F6" s="108">
        <f t="shared" si="1"/>
        <v>0</v>
      </c>
      <c r="G6" s="108">
        <f t="shared" si="1"/>
        <v>2</v>
      </c>
      <c r="H6" s="108" t="str">
        <f>SUBSTITUTE(H8,"　","")</f>
        <v>静岡県袋井市</v>
      </c>
      <c r="I6" s="108" t="str">
        <f t="shared" ref="I6:X6" si="2">I8</f>
        <v>愛野駅前駐車場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附置義務駐車施設</v>
      </c>
      <c r="Q6" s="108" t="str">
        <f t="shared" si="2"/>
        <v>広場式</v>
      </c>
      <c r="R6" s="118">
        <f t="shared" si="2"/>
        <v>20</v>
      </c>
      <c r="S6" s="108" t="str">
        <f t="shared" si="2"/>
        <v>駅</v>
      </c>
      <c r="T6" s="108" t="str">
        <f t="shared" si="2"/>
        <v>無</v>
      </c>
      <c r="U6" s="118">
        <f t="shared" si="2"/>
        <v>4197</v>
      </c>
      <c r="V6" s="118">
        <f t="shared" si="2"/>
        <v>208</v>
      </c>
      <c r="W6" s="118">
        <f t="shared" si="2"/>
        <v>0</v>
      </c>
      <c r="X6" s="108" t="str">
        <f t="shared" si="2"/>
        <v>代行制</v>
      </c>
      <c r="Y6" s="123">
        <f t="shared" ref="Y6:AH6" si="3">IF(Y8="-",NA(),Y8)</f>
        <v>70.3</v>
      </c>
      <c r="Z6" s="123">
        <f t="shared" si="3"/>
        <v>74.3</v>
      </c>
      <c r="AA6" s="123">
        <f t="shared" si="3"/>
        <v>100.1</v>
      </c>
      <c r="AB6" s="123">
        <f t="shared" si="3"/>
        <v>60</v>
      </c>
      <c r="AC6" s="123">
        <f t="shared" si="3"/>
        <v>64.599999999999994</v>
      </c>
      <c r="AD6" s="123">
        <f t="shared" si="3"/>
        <v>471.5</v>
      </c>
      <c r="AE6" s="123">
        <f t="shared" si="3"/>
        <v>384.2</v>
      </c>
      <c r="AF6" s="123">
        <f t="shared" si="3"/>
        <v>754.2</v>
      </c>
      <c r="AG6" s="123">
        <f t="shared" si="3"/>
        <v>383.4</v>
      </c>
      <c r="AH6" s="123">
        <f t="shared" si="3"/>
        <v>338.4</v>
      </c>
      <c r="AI6" s="116" t="str">
        <f>IF(AI8="-","",IF(AI8="-","【-】","【"&amp;SUBSTITUTE(TEXT(AI8,"#,##0.0"),"-","△")&amp;"】"))</f>
        <v>【236.1】</v>
      </c>
      <c r="AJ6" s="123">
        <f t="shared" ref="AJ6:AS6" si="4">IF(AJ8="-",NA(),AJ8)</f>
        <v>0</v>
      </c>
      <c r="AK6" s="123">
        <f t="shared" si="4"/>
        <v>0</v>
      </c>
      <c r="AL6" s="123">
        <f t="shared" si="4"/>
        <v>0</v>
      </c>
      <c r="AM6" s="123">
        <f t="shared" si="4"/>
        <v>0</v>
      </c>
      <c r="AN6" s="123">
        <f t="shared" si="4"/>
        <v>0</v>
      </c>
      <c r="AO6" s="123">
        <f t="shared" si="4"/>
        <v>6</v>
      </c>
      <c r="AP6" s="123">
        <f t="shared" si="4"/>
        <v>3.8</v>
      </c>
      <c r="AQ6" s="123">
        <f t="shared" si="4"/>
        <v>2</v>
      </c>
      <c r="AR6" s="123">
        <f t="shared" si="4"/>
        <v>10.199999999999999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21</v>
      </c>
      <c r="BA6" s="131">
        <f t="shared" si="5"/>
        <v>17</v>
      </c>
      <c r="BB6" s="131">
        <f t="shared" si="5"/>
        <v>15</v>
      </c>
      <c r="BC6" s="131">
        <f t="shared" si="5"/>
        <v>407</v>
      </c>
      <c r="BD6" s="131">
        <f t="shared" si="5"/>
        <v>166</v>
      </c>
      <c r="BE6" s="118" t="str">
        <f>IF(BE8="-","",IF(BE8="-","【-】","【"&amp;SUBSTITUTE(TEXT(BE8,"#,##0"),"-","△")&amp;"】"))</f>
        <v>【3,111】</v>
      </c>
      <c r="BF6" s="123">
        <f t="shared" ref="BF6:BO6" si="6">IF(BF8="-",NA(),BF8)</f>
        <v>-42.3</v>
      </c>
      <c r="BG6" s="123">
        <f t="shared" si="6"/>
        <v>-34.6</v>
      </c>
      <c r="BH6" s="123">
        <f t="shared" si="6"/>
        <v>-52.9</v>
      </c>
      <c r="BI6" s="123">
        <f t="shared" si="6"/>
        <v>-197.5</v>
      </c>
      <c r="BJ6" s="123">
        <f t="shared" si="6"/>
        <v>-110.7</v>
      </c>
      <c r="BK6" s="123">
        <f t="shared" si="6"/>
        <v>38.299999999999997</v>
      </c>
      <c r="BL6" s="123">
        <f t="shared" si="6"/>
        <v>30.4</v>
      </c>
      <c r="BM6" s="123">
        <f t="shared" si="6"/>
        <v>33.6</v>
      </c>
      <c r="BN6" s="123">
        <f t="shared" si="6"/>
        <v>-122.5</v>
      </c>
      <c r="BO6" s="123">
        <f t="shared" si="6"/>
        <v>8.5</v>
      </c>
      <c r="BP6" s="116" t="str">
        <f>IF(BP8="-","",IF(BP8="-","【-】","【"&amp;SUBSTITUTE(TEXT(BP8,"#,##0.0"),"-","△")&amp;"】"))</f>
        <v>【0.8】</v>
      </c>
      <c r="BQ6" s="131">
        <f t="shared" ref="BQ6:BZ6" si="7">IF(BQ8="-",NA(),BQ8)</f>
        <v>-5280</v>
      </c>
      <c r="BR6" s="131">
        <f t="shared" si="7"/>
        <v>-4428</v>
      </c>
      <c r="BS6" s="131">
        <f t="shared" si="7"/>
        <v>10</v>
      </c>
      <c r="BT6" s="131">
        <f t="shared" si="7"/>
        <v>-3910</v>
      </c>
      <c r="BU6" s="131">
        <f t="shared" si="7"/>
        <v>-3191</v>
      </c>
      <c r="BV6" s="131">
        <f t="shared" si="7"/>
        <v>7814</v>
      </c>
      <c r="BW6" s="131">
        <f t="shared" si="7"/>
        <v>8183</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103</v>
      </c>
      <c r="CM6" s="118">
        <f>CM8</f>
        <v>0</v>
      </c>
      <c r="CN6" s="118">
        <f>CN8</f>
        <v>9500</v>
      </c>
      <c r="CO6" s="123"/>
      <c r="CP6" s="123"/>
      <c r="CQ6" s="123"/>
      <c r="CR6" s="123"/>
      <c r="CS6" s="123"/>
      <c r="CT6" s="123"/>
      <c r="CU6" s="123"/>
      <c r="CV6" s="123"/>
      <c r="CW6" s="123"/>
      <c r="CX6" s="123"/>
      <c r="CY6" s="116" t="s">
        <v>103</v>
      </c>
      <c r="CZ6" s="123">
        <f t="shared" ref="CZ6:DI6" si="8">IF(CZ8="-",NA(),CZ8)</f>
        <v>0</v>
      </c>
      <c r="DA6" s="123">
        <f t="shared" si="8"/>
        <v>0</v>
      </c>
      <c r="DB6" s="123">
        <f t="shared" si="8"/>
        <v>0</v>
      </c>
      <c r="DC6" s="123">
        <f t="shared" si="8"/>
        <v>0</v>
      </c>
      <c r="DD6" s="123">
        <f t="shared" si="8"/>
        <v>0</v>
      </c>
      <c r="DE6" s="123">
        <f t="shared" si="8"/>
        <v>58.4</v>
      </c>
      <c r="DF6" s="123">
        <f t="shared" si="8"/>
        <v>83.1</v>
      </c>
      <c r="DG6" s="123">
        <f t="shared" si="8"/>
        <v>54.4</v>
      </c>
      <c r="DH6" s="123">
        <f t="shared" si="8"/>
        <v>70.3</v>
      </c>
      <c r="DI6" s="123">
        <f t="shared" si="8"/>
        <v>70</v>
      </c>
      <c r="DJ6" s="116" t="str">
        <f>IF(DJ8="-","",IF(DJ8="-","【-】","【"&amp;SUBSTITUTE(TEXT(DJ8,"#,##0.0"),"-","△")&amp;"】"))</f>
        <v>【99.8】</v>
      </c>
      <c r="DK6" s="123">
        <f t="shared" ref="DK6:DT6" si="9">IF(DK8="-",NA(),DK8)</f>
        <v>20.6</v>
      </c>
      <c r="DL6" s="123">
        <f t="shared" si="9"/>
        <v>20.100000000000001</v>
      </c>
      <c r="DM6" s="123">
        <f t="shared" si="9"/>
        <v>32.200000000000003</v>
      </c>
      <c r="DN6" s="123">
        <f t="shared" si="9"/>
        <v>9.6</v>
      </c>
      <c r="DO6" s="123">
        <f t="shared" si="9"/>
        <v>11.1</v>
      </c>
      <c r="DP6" s="123">
        <f t="shared" si="9"/>
        <v>274.8</v>
      </c>
      <c r="DQ6" s="123">
        <f t="shared" si="9"/>
        <v>279.89999999999998</v>
      </c>
      <c r="DR6" s="123">
        <f t="shared" si="9"/>
        <v>295.5</v>
      </c>
      <c r="DS6" s="123">
        <f t="shared" si="9"/>
        <v>224.4</v>
      </c>
      <c r="DT6" s="123">
        <f t="shared" si="9"/>
        <v>251.9</v>
      </c>
      <c r="DU6" s="116" t="str">
        <f>IF(DU8="-","",IF(DU8="-","【-】","【"&amp;SUBSTITUTE(TEXT(DU8,"#,##0.0"),"-","△")&amp;"】"))</f>
        <v>【178.5】</v>
      </c>
    </row>
    <row r="7" spans="1:125" s="102" customFormat="1">
      <c r="A7" s="103" t="s">
        <v>78</v>
      </c>
      <c r="B7" s="108">
        <f t="shared" ref="B7:AH7" si="10">B8</f>
        <v>2021</v>
      </c>
      <c r="C7" s="108">
        <f t="shared" si="10"/>
        <v>222160</v>
      </c>
      <c r="D7" s="108">
        <f t="shared" si="10"/>
        <v>47</v>
      </c>
      <c r="E7" s="108">
        <f t="shared" si="10"/>
        <v>14</v>
      </c>
      <c r="F7" s="108">
        <f t="shared" si="10"/>
        <v>0</v>
      </c>
      <c r="G7" s="108">
        <f t="shared" si="10"/>
        <v>2</v>
      </c>
      <c r="H7" s="108" t="str">
        <f t="shared" si="10"/>
        <v>静岡県　袋井市</v>
      </c>
      <c r="I7" s="108" t="str">
        <f t="shared" si="10"/>
        <v>愛野駅前駐車場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附置義務駐車施設</v>
      </c>
      <c r="Q7" s="108" t="str">
        <f t="shared" si="10"/>
        <v>広場式</v>
      </c>
      <c r="R7" s="118">
        <f t="shared" si="10"/>
        <v>20</v>
      </c>
      <c r="S7" s="108" t="str">
        <f t="shared" si="10"/>
        <v>駅</v>
      </c>
      <c r="T7" s="108" t="str">
        <f t="shared" si="10"/>
        <v>無</v>
      </c>
      <c r="U7" s="118">
        <f t="shared" si="10"/>
        <v>4197</v>
      </c>
      <c r="V7" s="118">
        <f t="shared" si="10"/>
        <v>208</v>
      </c>
      <c r="W7" s="118">
        <f t="shared" si="10"/>
        <v>0</v>
      </c>
      <c r="X7" s="108" t="str">
        <f t="shared" si="10"/>
        <v>代行制</v>
      </c>
      <c r="Y7" s="123">
        <f t="shared" si="10"/>
        <v>70.3</v>
      </c>
      <c r="Z7" s="123">
        <f t="shared" si="10"/>
        <v>74.3</v>
      </c>
      <c r="AA7" s="123">
        <f t="shared" si="10"/>
        <v>100.1</v>
      </c>
      <c r="AB7" s="123">
        <f t="shared" si="10"/>
        <v>60</v>
      </c>
      <c r="AC7" s="123">
        <f t="shared" si="10"/>
        <v>64.599999999999994</v>
      </c>
      <c r="AD7" s="123">
        <f t="shared" si="10"/>
        <v>471.5</v>
      </c>
      <c r="AE7" s="123">
        <f t="shared" si="10"/>
        <v>384.2</v>
      </c>
      <c r="AF7" s="123">
        <f t="shared" si="10"/>
        <v>754.2</v>
      </c>
      <c r="AG7" s="123">
        <f t="shared" si="10"/>
        <v>383.4</v>
      </c>
      <c r="AH7" s="123">
        <f t="shared" si="10"/>
        <v>338.4</v>
      </c>
      <c r="AI7" s="116"/>
      <c r="AJ7" s="123">
        <f t="shared" ref="AJ7:AS7" si="11">AJ8</f>
        <v>0</v>
      </c>
      <c r="AK7" s="123">
        <f t="shared" si="11"/>
        <v>0</v>
      </c>
      <c r="AL7" s="123">
        <f t="shared" si="11"/>
        <v>0</v>
      </c>
      <c r="AM7" s="123">
        <f t="shared" si="11"/>
        <v>0</v>
      </c>
      <c r="AN7" s="123">
        <f t="shared" si="11"/>
        <v>0</v>
      </c>
      <c r="AO7" s="123">
        <f t="shared" si="11"/>
        <v>6</v>
      </c>
      <c r="AP7" s="123">
        <f t="shared" si="11"/>
        <v>3.8</v>
      </c>
      <c r="AQ7" s="123">
        <f t="shared" si="11"/>
        <v>2</v>
      </c>
      <c r="AR7" s="123">
        <f t="shared" si="11"/>
        <v>10.199999999999999</v>
      </c>
      <c r="AS7" s="123">
        <f t="shared" si="11"/>
        <v>5.0999999999999996</v>
      </c>
      <c r="AT7" s="116"/>
      <c r="AU7" s="131">
        <f t="shared" ref="AU7:BD7" si="12">AU8</f>
        <v>0</v>
      </c>
      <c r="AV7" s="131">
        <f t="shared" si="12"/>
        <v>0</v>
      </c>
      <c r="AW7" s="131">
        <f t="shared" si="12"/>
        <v>0</v>
      </c>
      <c r="AX7" s="131">
        <f t="shared" si="12"/>
        <v>0</v>
      </c>
      <c r="AY7" s="131">
        <f t="shared" si="12"/>
        <v>0</v>
      </c>
      <c r="AZ7" s="131">
        <f t="shared" si="12"/>
        <v>21</v>
      </c>
      <c r="BA7" s="131">
        <f t="shared" si="12"/>
        <v>17</v>
      </c>
      <c r="BB7" s="131">
        <f t="shared" si="12"/>
        <v>15</v>
      </c>
      <c r="BC7" s="131">
        <f t="shared" si="12"/>
        <v>407</v>
      </c>
      <c r="BD7" s="131">
        <f t="shared" si="12"/>
        <v>166</v>
      </c>
      <c r="BE7" s="118"/>
      <c r="BF7" s="123">
        <f t="shared" ref="BF7:BO7" si="13">BF8</f>
        <v>-42.3</v>
      </c>
      <c r="BG7" s="123">
        <f t="shared" si="13"/>
        <v>-34.6</v>
      </c>
      <c r="BH7" s="123">
        <f t="shared" si="13"/>
        <v>-52.9</v>
      </c>
      <c r="BI7" s="123">
        <f t="shared" si="13"/>
        <v>-197.5</v>
      </c>
      <c r="BJ7" s="123">
        <f t="shared" si="13"/>
        <v>-110.7</v>
      </c>
      <c r="BK7" s="123">
        <f t="shared" si="13"/>
        <v>38.299999999999997</v>
      </c>
      <c r="BL7" s="123">
        <f t="shared" si="13"/>
        <v>30.4</v>
      </c>
      <c r="BM7" s="123">
        <f t="shared" si="13"/>
        <v>33.6</v>
      </c>
      <c r="BN7" s="123">
        <f t="shared" si="13"/>
        <v>-122.5</v>
      </c>
      <c r="BO7" s="123">
        <f t="shared" si="13"/>
        <v>8.5</v>
      </c>
      <c r="BP7" s="116"/>
      <c r="BQ7" s="131">
        <f t="shared" ref="BQ7:BZ7" si="14">BQ8</f>
        <v>-5280</v>
      </c>
      <c r="BR7" s="131">
        <f t="shared" si="14"/>
        <v>-4428</v>
      </c>
      <c r="BS7" s="131">
        <f t="shared" si="14"/>
        <v>10</v>
      </c>
      <c r="BT7" s="131">
        <f t="shared" si="14"/>
        <v>-3910</v>
      </c>
      <c r="BU7" s="131">
        <f t="shared" si="14"/>
        <v>-3191</v>
      </c>
      <c r="BV7" s="131">
        <f t="shared" si="14"/>
        <v>7814</v>
      </c>
      <c r="BW7" s="131">
        <f t="shared" si="14"/>
        <v>8183</v>
      </c>
      <c r="BX7" s="131">
        <f t="shared" si="14"/>
        <v>7940</v>
      </c>
      <c r="BY7" s="131">
        <f t="shared" si="14"/>
        <v>2576</v>
      </c>
      <c r="BZ7" s="131">
        <f t="shared" si="14"/>
        <v>4153</v>
      </c>
      <c r="CA7" s="118"/>
      <c r="CB7" s="123" t="s">
        <v>103</v>
      </c>
      <c r="CC7" s="123" t="s">
        <v>103</v>
      </c>
      <c r="CD7" s="123" t="s">
        <v>103</v>
      </c>
      <c r="CE7" s="123" t="s">
        <v>103</v>
      </c>
      <c r="CF7" s="123" t="s">
        <v>103</v>
      </c>
      <c r="CG7" s="123" t="s">
        <v>103</v>
      </c>
      <c r="CH7" s="123" t="s">
        <v>103</v>
      </c>
      <c r="CI7" s="123" t="s">
        <v>103</v>
      </c>
      <c r="CJ7" s="123" t="s">
        <v>103</v>
      </c>
      <c r="CK7" s="123" t="s">
        <v>103</v>
      </c>
      <c r="CL7" s="116"/>
      <c r="CM7" s="118">
        <f>CM8</f>
        <v>0</v>
      </c>
      <c r="CN7" s="118">
        <f>CN8</f>
        <v>9500</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0</v>
      </c>
      <c r="DA7" s="123">
        <f t="shared" si="15"/>
        <v>0</v>
      </c>
      <c r="DB7" s="123">
        <f t="shared" si="15"/>
        <v>0</v>
      </c>
      <c r="DC7" s="123">
        <f t="shared" si="15"/>
        <v>0</v>
      </c>
      <c r="DD7" s="123">
        <f t="shared" si="15"/>
        <v>0</v>
      </c>
      <c r="DE7" s="123">
        <f t="shared" si="15"/>
        <v>58.4</v>
      </c>
      <c r="DF7" s="123">
        <f t="shared" si="15"/>
        <v>83.1</v>
      </c>
      <c r="DG7" s="123">
        <f t="shared" si="15"/>
        <v>54.4</v>
      </c>
      <c r="DH7" s="123">
        <f t="shared" si="15"/>
        <v>70.3</v>
      </c>
      <c r="DI7" s="123">
        <f t="shared" si="15"/>
        <v>70</v>
      </c>
      <c r="DJ7" s="116"/>
      <c r="DK7" s="123">
        <f t="shared" ref="DK7:DT7" si="16">DK8</f>
        <v>20.6</v>
      </c>
      <c r="DL7" s="123">
        <f t="shared" si="16"/>
        <v>20.100000000000001</v>
      </c>
      <c r="DM7" s="123">
        <f t="shared" si="16"/>
        <v>32.200000000000003</v>
      </c>
      <c r="DN7" s="123">
        <f t="shared" si="16"/>
        <v>9.6</v>
      </c>
      <c r="DO7" s="123">
        <f t="shared" si="16"/>
        <v>11.1</v>
      </c>
      <c r="DP7" s="123">
        <f t="shared" si="16"/>
        <v>274.8</v>
      </c>
      <c r="DQ7" s="123">
        <f t="shared" si="16"/>
        <v>279.89999999999998</v>
      </c>
      <c r="DR7" s="123">
        <f t="shared" si="16"/>
        <v>295.5</v>
      </c>
      <c r="DS7" s="123">
        <f t="shared" si="16"/>
        <v>224.4</v>
      </c>
      <c r="DT7" s="123">
        <f t="shared" si="16"/>
        <v>251.9</v>
      </c>
      <c r="DU7" s="116"/>
    </row>
    <row r="8" spans="1:125" s="102" customFormat="1">
      <c r="A8" s="103"/>
      <c r="B8" s="109">
        <v>2021</v>
      </c>
      <c r="C8" s="109">
        <v>222160</v>
      </c>
      <c r="D8" s="109">
        <v>47</v>
      </c>
      <c r="E8" s="109">
        <v>14</v>
      </c>
      <c r="F8" s="109">
        <v>0</v>
      </c>
      <c r="G8" s="109">
        <v>2</v>
      </c>
      <c r="H8" s="109" t="s">
        <v>104</v>
      </c>
      <c r="I8" s="109" t="s">
        <v>105</v>
      </c>
      <c r="J8" s="109" t="s">
        <v>106</v>
      </c>
      <c r="K8" s="109" t="s">
        <v>107</v>
      </c>
      <c r="L8" s="109" t="s">
        <v>44</v>
      </c>
      <c r="M8" s="109" t="s">
        <v>108</v>
      </c>
      <c r="N8" s="109" t="s">
        <v>24</v>
      </c>
      <c r="O8" s="117" t="s">
        <v>109</v>
      </c>
      <c r="P8" s="109" t="s">
        <v>110</v>
      </c>
      <c r="Q8" s="109" t="s">
        <v>111</v>
      </c>
      <c r="R8" s="119">
        <v>20</v>
      </c>
      <c r="S8" s="109" t="s">
        <v>112</v>
      </c>
      <c r="T8" s="109" t="s">
        <v>113</v>
      </c>
      <c r="U8" s="119">
        <v>4197</v>
      </c>
      <c r="V8" s="119">
        <v>208</v>
      </c>
      <c r="W8" s="119">
        <v>0</v>
      </c>
      <c r="X8" s="109" t="s">
        <v>12</v>
      </c>
      <c r="Y8" s="124">
        <v>70.3</v>
      </c>
      <c r="Z8" s="124">
        <v>74.3</v>
      </c>
      <c r="AA8" s="124">
        <v>100.1</v>
      </c>
      <c r="AB8" s="124">
        <v>60</v>
      </c>
      <c r="AC8" s="124">
        <v>64.599999999999994</v>
      </c>
      <c r="AD8" s="124">
        <v>471.5</v>
      </c>
      <c r="AE8" s="124">
        <v>384.2</v>
      </c>
      <c r="AF8" s="124">
        <v>754.2</v>
      </c>
      <c r="AG8" s="124">
        <v>383.4</v>
      </c>
      <c r="AH8" s="124">
        <v>338.4</v>
      </c>
      <c r="AI8" s="117">
        <v>236.1</v>
      </c>
      <c r="AJ8" s="124">
        <v>0</v>
      </c>
      <c r="AK8" s="124">
        <v>0</v>
      </c>
      <c r="AL8" s="124">
        <v>0</v>
      </c>
      <c r="AM8" s="124">
        <v>0</v>
      </c>
      <c r="AN8" s="124">
        <v>0</v>
      </c>
      <c r="AO8" s="124">
        <v>6</v>
      </c>
      <c r="AP8" s="124">
        <v>3.8</v>
      </c>
      <c r="AQ8" s="124">
        <v>2</v>
      </c>
      <c r="AR8" s="124">
        <v>10.199999999999999</v>
      </c>
      <c r="AS8" s="124">
        <v>5.0999999999999996</v>
      </c>
      <c r="AT8" s="117">
        <v>5.2</v>
      </c>
      <c r="AU8" s="132">
        <v>0</v>
      </c>
      <c r="AV8" s="132">
        <v>0</v>
      </c>
      <c r="AW8" s="132">
        <v>0</v>
      </c>
      <c r="AX8" s="132">
        <v>0</v>
      </c>
      <c r="AY8" s="132">
        <v>0</v>
      </c>
      <c r="AZ8" s="132">
        <v>21</v>
      </c>
      <c r="BA8" s="132">
        <v>17</v>
      </c>
      <c r="BB8" s="132">
        <v>15</v>
      </c>
      <c r="BC8" s="132">
        <v>407</v>
      </c>
      <c r="BD8" s="132">
        <v>166</v>
      </c>
      <c r="BE8" s="132">
        <v>3111</v>
      </c>
      <c r="BF8" s="124">
        <v>-42.3</v>
      </c>
      <c r="BG8" s="124">
        <v>-34.6</v>
      </c>
      <c r="BH8" s="124">
        <v>-52.9</v>
      </c>
      <c r="BI8" s="124">
        <v>-197.5</v>
      </c>
      <c r="BJ8" s="124">
        <v>-110.7</v>
      </c>
      <c r="BK8" s="124">
        <v>38.299999999999997</v>
      </c>
      <c r="BL8" s="124">
        <v>30.4</v>
      </c>
      <c r="BM8" s="124">
        <v>33.6</v>
      </c>
      <c r="BN8" s="124">
        <v>-122.5</v>
      </c>
      <c r="BO8" s="124">
        <v>8.5</v>
      </c>
      <c r="BP8" s="117">
        <v>0.8</v>
      </c>
      <c r="BQ8" s="132">
        <v>-5280</v>
      </c>
      <c r="BR8" s="132">
        <v>-4428</v>
      </c>
      <c r="BS8" s="132">
        <v>10</v>
      </c>
      <c r="BT8" s="134">
        <v>-3910</v>
      </c>
      <c r="BU8" s="134">
        <v>-3191</v>
      </c>
      <c r="BV8" s="132">
        <v>7814</v>
      </c>
      <c r="BW8" s="132">
        <v>8183</v>
      </c>
      <c r="BX8" s="132">
        <v>7940</v>
      </c>
      <c r="BY8" s="132">
        <v>2576</v>
      </c>
      <c r="BZ8" s="132">
        <v>4153</v>
      </c>
      <c r="CA8" s="119">
        <v>10906</v>
      </c>
      <c r="CB8" s="124" t="s">
        <v>44</v>
      </c>
      <c r="CC8" s="124" t="s">
        <v>44</v>
      </c>
      <c r="CD8" s="124" t="s">
        <v>44</v>
      </c>
      <c r="CE8" s="124" t="s">
        <v>44</v>
      </c>
      <c r="CF8" s="124" t="s">
        <v>44</v>
      </c>
      <c r="CG8" s="124" t="s">
        <v>44</v>
      </c>
      <c r="CH8" s="124" t="s">
        <v>44</v>
      </c>
      <c r="CI8" s="124" t="s">
        <v>44</v>
      </c>
      <c r="CJ8" s="124" t="s">
        <v>44</v>
      </c>
      <c r="CK8" s="124" t="s">
        <v>44</v>
      </c>
      <c r="CL8" s="117" t="s">
        <v>44</v>
      </c>
      <c r="CM8" s="119">
        <v>0</v>
      </c>
      <c r="CN8" s="119">
        <v>9500</v>
      </c>
      <c r="CO8" s="124" t="s">
        <v>44</v>
      </c>
      <c r="CP8" s="124" t="s">
        <v>44</v>
      </c>
      <c r="CQ8" s="124" t="s">
        <v>44</v>
      </c>
      <c r="CR8" s="124" t="s">
        <v>44</v>
      </c>
      <c r="CS8" s="124" t="s">
        <v>44</v>
      </c>
      <c r="CT8" s="124" t="s">
        <v>44</v>
      </c>
      <c r="CU8" s="124" t="s">
        <v>44</v>
      </c>
      <c r="CV8" s="124" t="s">
        <v>44</v>
      </c>
      <c r="CW8" s="124" t="s">
        <v>44</v>
      </c>
      <c r="CX8" s="124" t="s">
        <v>44</v>
      </c>
      <c r="CY8" s="117" t="s">
        <v>44</v>
      </c>
      <c r="CZ8" s="124">
        <v>0</v>
      </c>
      <c r="DA8" s="124">
        <v>0</v>
      </c>
      <c r="DB8" s="124">
        <v>0</v>
      </c>
      <c r="DC8" s="124">
        <v>0</v>
      </c>
      <c r="DD8" s="124">
        <v>0</v>
      </c>
      <c r="DE8" s="124">
        <v>58.4</v>
      </c>
      <c r="DF8" s="124">
        <v>83.1</v>
      </c>
      <c r="DG8" s="124">
        <v>54.4</v>
      </c>
      <c r="DH8" s="124">
        <v>70.3</v>
      </c>
      <c r="DI8" s="124">
        <v>70</v>
      </c>
      <c r="DJ8" s="117">
        <v>99.8</v>
      </c>
      <c r="DK8" s="124">
        <v>20.6</v>
      </c>
      <c r="DL8" s="124">
        <v>20.100000000000001</v>
      </c>
      <c r="DM8" s="124">
        <v>32.200000000000003</v>
      </c>
      <c r="DN8" s="124">
        <v>9.6</v>
      </c>
      <c r="DO8" s="124">
        <v>11.1</v>
      </c>
      <c r="DP8" s="124">
        <v>274.8</v>
      </c>
      <c r="DQ8" s="124">
        <v>279.89999999999998</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27</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33</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2022-12-09T03:27:26Z</dcterms:created>
  <dcterms:modified xsi:type="dcterms:W3CDTF">2023-02-15T07:07:24Z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2023-02-15T07:07:24Z</vt:filetime>
  </property>
</Properties>
</file>