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e+VlDvQxuL0yo2wLOd0SFYu4c9SwKcxn5AjG4hfqiFH3Rc8IFXn9NWhRvntGHr4iC9Bp6h1cLYeDgHYP17NQw==" workbookSaltValue="8BXzicI04uyua/GV6T+lXA==" workbookSpinCount="100000"/>
  <bookViews>
    <workbookView xWindow="-110" yWindow="-110" windowWidth="22780" windowHeight="146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<sst xmlns="http://schemas.openxmlformats.org/spreadsheetml/2006/main" xmlns:r="http://schemas.openxmlformats.org/officeDocument/2006/relationships" count="115" uniqueCount="115">
  <si>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</si>
  <si>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</si>
  <si>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</si>
  <si>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</si>
  <si>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</si>
  <si>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</si>
  <si>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</si>
  <si>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</si>
  <si>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</si>
  <si>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</si>
  <si>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</si>
  <si>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</si>
  <si>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</si>
  <si>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</si>
  <si>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</si>
  <si>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</si>
  <si>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</si>
  <si>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</si>
  <si>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</si>
  <si>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</si>
  <si>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</si>
  <si>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</si>
  <si>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</si>
  <si>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</si>
  <si>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</si>
  <si>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</si>
  <si>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</si>
  <si>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</si>
  <si>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</si>
  <si>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</si>
  <si>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</si>
  <si>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</si>
  <si>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</si>
  <si>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</si>
  <si>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</si>
  <si>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</si>
  <si>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</si>
  <si>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</si>
  <si>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</si>
  <si>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</si>
  <si>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</si>
  <si>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</si>
  <si>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</si>
  <si>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</si>
  <si>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</si>
  <si>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</si>
  <si>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</si>
  <si>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</si>
  <si>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</si>
  <si>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</si>
  <si>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</si>
  <si>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</si>
  <si>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</si>
  <si>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</si>
  <si>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</si>
  <si>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</si>
  <si>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</si>
  <si>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</si>
  <si>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</si>
  <si>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</si>
  <si>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</si>
  <si>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</si>
  <si>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</si>
  <si>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</si>
  <si>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</si>
  <si>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</si>
  <si>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</si>
  <si>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</si>
  <si>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</si>
  <si>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</si>
  <si>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</si>
  <si>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</si>
  <si>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</si>
  <si>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</si>
  <si>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</si>
  <si>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</si>
  <si>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</si>
  <si>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</si>
  <si>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</si>
  <si>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</si>
  <si>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</si>
  <si>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</si>
  <si>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</si>
  <si>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</si>
  <si>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</si>
  <si>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</si>
  <si>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</si>
  <si>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</si>
  <si>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</si>
  <si>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</si>
  <si>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</si>
  <si>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</si>
  <si>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</si>
  <si>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</si>
  <si>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</si>
  <si>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</si>
  <si>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</si>
  <si>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</si>
  <si>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</si>
  <si>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</si>
  <si>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</si>
  <si>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</si>
  <si>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</si>
  <si>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</si>
  <si>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</si>
  <si>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</si>
  <si>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</si>
  <si>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</si>
  <si>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</si>
  <si>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</si>
  <si>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</si>
  <si>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</si>
  <si>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現在耐用年数を超え更新対象となる管渠はない。
今後は、長期的な視点に立ち、計画的に管渠の更新を行う。</t>
  </si>
  <si>
    <t>①経常収支比率は、類似団体や全国平均を上回り、100％を超えているが、経常利益のうちの多くを一般会計繰入金に依存している。令和３年４月に予定していた使用料改定は、新型コロナウイルス感染拡大による市民生活の影響により見送り、令和４年４月に改定した。
②累積欠損比率は、未処理欠損金はないが、利益を上げられる企業体質ではない。
③流動比率は、流動負債のほとんどを占める企業債残高が少ないため、高い比率となっている。
④平成29年度から繰出し基準割合が100％となっているため、比率が0％となっている。
⑤処理人口（約250人）に対して、多額の処理場維持管理費が必要であるが、公共下水道使用料と同一料金体系であるため、低い値となっている。使用料を定期的に見直し、経営状況や社会情勢を踏まえながら改善を図っていく。
⑥類似団体や全国平均より低い値である。整備は完了しているため、有収水量は、ほぼ横ばいで推移しているが、修繕規模によっては汚水処理費が大きく増加し、汚水処理原価が高くなる。最適整備構想に基づく効率的な維持管理を行っていく必要がある。
⑦処理人口が、ほぼ増減がないため、横ばいで推移している。
⑧本事業前の地元説明会や地元管理組合の設置により事前周知が徹底されており、また、人口に大きな変化がないため、水洗化率は、ほぼ100％である。</t>
  </si>
  <si>
    <t xml:space="preserve">事業規模が小さく、使用料収入で賄うべき汚水処理費（公費負担分を除く）を一般会計からの繰入金に大きく依存する状況が続いている。このため、令和４年４月から使用料を改定した。
今後は経営戦略に基づく事業運営を行い、経営健全化を図る。
また、使用料を定期的に見直し、経営状況や社会情勢を踏まえながら改善を図っていく。
</t>
    <rPh sb="67" eb="69">
      <t>レイワ</t>
    </rPh>
    <rPh sb="70" eb="71">
      <t>ネン</t>
    </rPh>
    <rPh sb="72" eb="73">
      <t>ガツ</t>
    </rPh>
    <rPh sb="75" eb="78">
      <t>シヨウリョウ</t>
    </rPh>
    <rPh sb="79" eb="81">
      <t>カイテイ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</si>
</sst>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67.37</c:v>
                </c:pt>
                <c:pt idx="4">
                  <c:v>65.260000000000005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98.46</c:v>
                </c:pt>
                <c:pt idx="4">
                  <c:v>99.19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154.62</c:v>
                </c:pt>
                <c:pt idx="4">
                  <c:v>121.38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4.8899999999999997</c:v>
                </c:pt>
                <c:pt idx="4">
                  <c:v>9.8699999999999992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217.2</c:v>
                </c:pt>
                <c:pt idx="4">
                  <c:v>236.68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55.46</c:v>
                </c:pt>
                <c:pt idx="4">
                  <c:v>50.11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187.18</c:v>
                </c:pt>
                <c:pt idx="4">
                  <c:v>206.12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88127</v>
      </c>
      <c r="AM8" s="21"/>
      <c r="AN8" s="21"/>
      <c r="AO8" s="21"/>
      <c r="AP8" s="21"/>
      <c r="AQ8" s="21"/>
      <c r="AR8" s="21"/>
      <c r="AS8" s="21"/>
      <c r="AT8" s="7">
        <f>データ!T6</f>
        <v>108.33</v>
      </c>
      <c r="AU8" s="7"/>
      <c r="AV8" s="7"/>
      <c r="AW8" s="7"/>
      <c r="AX8" s="7"/>
      <c r="AY8" s="7"/>
      <c r="AZ8" s="7"/>
      <c r="BA8" s="7"/>
      <c r="BB8" s="7">
        <f>データ!U6</f>
        <v>813.51</v>
      </c>
      <c r="BC8" s="7"/>
      <c r="BD8" s="7"/>
      <c r="BE8" s="7"/>
      <c r="BF8" s="7"/>
      <c r="BG8" s="7"/>
      <c r="BH8" s="7"/>
      <c r="BI8" s="7"/>
      <c r="BJ8" s="3"/>
      <c r="BK8" s="3"/>
      <c r="BL8" s="27" t="s">
        <v>13</v>
      </c>
      <c r="BM8" s="39"/>
      <c r="BN8" s="48"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40"/>
      <c r="BN9" s="49"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81.42</v>
      </c>
      <c r="J10" s="7"/>
      <c r="K10" s="7"/>
      <c r="L10" s="7"/>
      <c r="M10" s="7"/>
      <c r="N10" s="7"/>
      <c r="O10" s="7"/>
      <c r="P10" s="7">
        <f>データ!P6</f>
        <v>0.28000000000000003</v>
      </c>
      <c r="Q10" s="7"/>
      <c r="R10" s="7"/>
      <c r="S10" s="7"/>
      <c r="T10" s="7"/>
      <c r="U10" s="7"/>
      <c r="V10" s="7"/>
      <c r="W10" s="7">
        <f>データ!Q6</f>
        <v>100.11</v>
      </c>
      <c r="X10" s="7"/>
      <c r="Y10" s="7"/>
      <c r="Z10" s="7"/>
      <c r="AA10" s="7"/>
      <c r="AB10" s="7"/>
      <c r="AC10" s="7"/>
      <c r="AD10" s="21">
        <f>データ!R6</f>
        <v>2019</v>
      </c>
      <c r="AE10" s="21"/>
      <c r="AF10" s="21"/>
      <c r="AG10" s="21"/>
      <c r="AH10" s="21"/>
      <c r="AI10" s="21"/>
      <c r="AJ10" s="21"/>
      <c r="AK10" s="2"/>
      <c r="AL10" s="21">
        <f>データ!V6</f>
        <v>246</v>
      </c>
      <c r="AM10" s="21"/>
      <c r="AN10" s="21"/>
      <c r="AO10" s="21"/>
      <c r="AP10" s="21"/>
      <c r="AQ10" s="21"/>
      <c r="AR10" s="21"/>
      <c r="AS10" s="21"/>
      <c r="AT10" s="7">
        <f>データ!W6</f>
        <v>8.e-002</v>
      </c>
      <c r="AU10" s="7"/>
      <c r="AV10" s="7"/>
      <c r="AW10" s="7"/>
      <c r="AX10" s="7"/>
      <c r="AY10" s="7"/>
      <c r="AZ10" s="7"/>
      <c r="BA10" s="7"/>
      <c r="BB10" s="7">
        <f>データ!X6</f>
        <v>3075</v>
      </c>
      <c r="BC10" s="7"/>
      <c r="BD10" s="7"/>
      <c r="BE10" s="7"/>
      <c r="BF10" s="7"/>
      <c r="BG10" s="7"/>
      <c r="BH10" s="7"/>
      <c r="BI10" s="7"/>
      <c r="BJ10" s="2"/>
      <c r="BK10" s="2"/>
      <c r="BL10" s="29" t="s">
        <v>38</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5"/>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5"/>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5"/>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5"/>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5"/>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5"/>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5"/>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5"/>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5"/>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5"/>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5"/>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5"/>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5"/>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5"/>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5"/>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5"/>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5"/>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5"/>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5"/>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5"/>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5"/>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5"/>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5"/>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5"/>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5"/>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5"/>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5"/>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6"/>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fym3R6f++hAUSYTZBR/BLFFHhuUr4Bqk/K1dTmaEKTDQ7q3KeJrBE7+V9VW7moGfsCU4FsfKumZAJrnCzjxOQ==" saltValue="PE6VREk0hxwObOePOMtSq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5"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32</v>
      </c>
      <c r="C3" s="64" t="s">
        <v>58</v>
      </c>
      <c r="D3" s="64" t="s">
        <v>59</v>
      </c>
      <c r="E3" s="64" t="s">
        <v>4</v>
      </c>
      <c r="F3" s="64" t="s">
        <v>3</v>
      </c>
      <c r="G3" s="64" t="s">
        <v>25</v>
      </c>
      <c r="H3" s="71" t="s">
        <v>60</v>
      </c>
      <c r="I3" s="74"/>
      <c r="J3" s="74"/>
      <c r="K3" s="74"/>
      <c r="L3" s="74"/>
      <c r="M3" s="74"/>
      <c r="N3" s="74"/>
      <c r="O3" s="74"/>
      <c r="P3" s="74"/>
      <c r="Q3" s="74"/>
      <c r="R3" s="74"/>
      <c r="S3" s="74"/>
      <c r="T3" s="74"/>
      <c r="U3" s="74"/>
      <c r="V3" s="74"/>
      <c r="W3" s="74"/>
      <c r="X3" s="79"/>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51</v>
      </c>
      <c r="Z4" s="83"/>
      <c r="AA4" s="83"/>
      <c r="AB4" s="83"/>
      <c r="AC4" s="83"/>
      <c r="AD4" s="83"/>
      <c r="AE4" s="83"/>
      <c r="AF4" s="83"/>
      <c r="AG4" s="83"/>
      <c r="AH4" s="83"/>
      <c r="AI4" s="83"/>
      <c r="AJ4" s="83" t="s">
        <v>45</v>
      </c>
      <c r="AK4" s="83"/>
      <c r="AL4" s="83"/>
      <c r="AM4" s="83"/>
      <c r="AN4" s="83"/>
      <c r="AO4" s="83"/>
      <c r="AP4" s="83"/>
      <c r="AQ4" s="83"/>
      <c r="AR4" s="83"/>
      <c r="AS4" s="83"/>
      <c r="AT4" s="83"/>
      <c r="AU4" s="83" t="s">
        <v>28</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1</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8">
      <c r="A5" s="62" t="s">
        <v>68</v>
      </c>
      <c r="B5" s="66"/>
      <c r="C5" s="66"/>
      <c r="D5" s="66"/>
      <c r="E5" s="66"/>
      <c r="F5" s="66"/>
      <c r="G5" s="66"/>
      <c r="H5" s="73" t="s">
        <v>57</v>
      </c>
      <c r="I5" s="73" t="s">
        <v>69</v>
      </c>
      <c r="J5" s="73" t="s">
        <v>70</v>
      </c>
      <c r="K5" s="73" t="s">
        <v>71</v>
      </c>
      <c r="L5" s="73" t="s">
        <v>72</v>
      </c>
      <c r="M5" s="73" t="s">
        <v>6</v>
      </c>
      <c r="N5" s="73" t="s">
        <v>73</v>
      </c>
      <c r="O5" s="73" t="s">
        <v>74</v>
      </c>
      <c r="P5" s="73" t="s">
        <v>75</v>
      </c>
      <c r="Q5" s="73" t="s">
        <v>76</v>
      </c>
      <c r="R5" s="73" t="s">
        <v>77</v>
      </c>
      <c r="S5" s="73" t="s">
        <v>78</v>
      </c>
      <c r="T5" s="73" t="s">
        <v>79</v>
      </c>
      <c r="U5" s="73" t="s">
        <v>0</v>
      </c>
      <c r="V5" s="73" t="s">
        <v>80</v>
      </c>
      <c r="W5" s="73" t="s">
        <v>81</v>
      </c>
      <c r="X5" s="73" t="s">
        <v>82</v>
      </c>
      <c r="Y5" s="73" t="s">
        <v>83</v>
      </c>
      <c r="Z5" s="73" t="s">
        <v>84</v>
      </c>
      <c r="AA5" s="73" t="s">
        <v>85</v>
      </c>
      <c r="AB5" s="73" t="s">
        <v>86</v>
      </c>
      <c r="AC5" s="73" t="s">
        <v>87</v>
      </c>
      <c r="AD5" s="73" t="s">
        <v>89</v>
      </c>
      <c r="AE5" s="73" t="s">
        <v>90</v>
      </c>
      <c r="AF5" s="73" t="s">
        <v>91</v>
      </c>
      <c r="AG5" s="73" t="s">
        <v>92</v>
      </c>
      <c r="AH5" s="73" t="s">
        <v>93</v>
      </c>
      <c r="AI5" s="73" t="s">
        <v>44</v>
      </c>
      <c r="AJ5" s="73" t="s">
        <v>83</v>
      </c>
      <c r="AK5" s="73" t="s">
        <v>84</v>
      </c>
      <c r="AL5" s="73" t="s">
        <v>85</v>
      </c>
      <c r="AM5" s="73" t="s">
        <v>86</v>
      </c>
      <c r="AN5" s="73" t="s">
        <v>87</v>
      </c>
      <c r="AO5" s="73" t="s">
        <v>89</v>
      </c>
      <c r="AP5" s="73" t="s">
        <v>90</v>
      </c>
      <c r="AQ5" s="73" t="s">
        <v>91</v>
      </c>
      <c r="AR5" s="73" t="s">
        <v>92</v>
      </c>
      <c r="AS5" s="73" t="s">
        <v>93</v>
      </c>
      <c r="AT5" s="73" t="s">
        <v>88</v>
      </c>
      <c r="AU5" s="73" t="s">
        <v>83</v>
      </c>
      <c r="AV5" s="73" t="s">
        <v>84</v>
      </c>
      <c r="AW5" s="73" t="s">
        <v>85</v>
      </c>
      <c r="AX5" s="73" t="s">
        <v>86</v>
      </c>
      <c r="AY5" s="73" t="s">
        <v>87</v>
      </c>
      <c r="AZ5" s="73" t="s">
        <v>89</v>
      </c>
      <c r="BA5" s="73" t="s">
        <v>90</v>
      </c>
      <c r="BB5" s="73" t="s">
        <v>91</v>
      </c>
      <c r="BC5" s="73" t="s">
        <v>92</v>
      </c>
      <c r="BD5" s="73" t="s">
        <v>93</v>
      </c>
      <c r="BE5" s="73" t="s">
        <v>88</v>
      </c>
      <c r="BF5" s="73" t="s">
        <v>83</v>
      </c>
      <c r="BG5" s="73" t="s">
        <v>84</v>
      </c>
      <c r="BH5" s="73" t="s">
        <v>85</v>
      </c>
      <c r="BI5" s="73" t="s">
        <v>86</v>
      </c>
      <c r="BJ5" s="73" t="s">
        <v>87</v>
      </c>
      <c r="BK5" s="73" t="s">
        <v>89</v>
      </c>
      <c r="BL5" s="73" t="s">
        <v>90</v>
      </c>
      <c r="BM5" s="73" t="s">
        <v>91</v>
      </c>
      <c r="BN5" s="73" t="s">
        <v>92</v>
      </c>
      <c r="BO5" s="73" t="s">
        <v>93</v>
      </c>
      <c r="BP5" s="73" t="s">
        <v>88</v>
      </c>
      <c r="BQ5" s="73" t="s">
        <v>83</v>
      </c>
      <c r="BR5" s="73" t="s">
        <v>84</v>
      </c>
      <c r="BS5" s="73" t="s">
        <v>85</v>
      </c>
      <c r="BT5" s="73" t="s">
        <v>86</v>
      </c>
      <c r="BU5" s="73" t="s">
        <v>87</v>
      </c>
      <c r="BV5" s="73" t="s">
        <v>89</v>
      </c>
      <c r="BW5" s="73" t="s">
        <v>90</v>
      </c>
      <c r="BX5" s="73" t="s">
        <v>91</v>
      </c>
      <c r="BY5" s="73" t="s">
        <v>92</v>
      </c>
      <c r="BZ5" s="73" t="s">
        <v>93</v>
      </c>
      <c r="CA5" s="73" t="s">
        <v>88</v>
      </c>
      <c r="CB5" s="73" t="s">
        <v>83</v>
      </c>
      <c r="CC5" s="73" t="s">
        <v>84</v>
      </c>
      <c r="CD5" s="73" t="s">
        <v>85</v>
      </c>
      <c r="CE5" s="73" t="s">
        <v>86</v>
      </c>
      <c r="CF5" s="73" t="s">
        <v>87</v>
      </c>
      <c r="CG5" s="73" t="s">
        <v>89</v>
      </c>
      <c r="CH5" s="73" t="s">
        <v>90</v>
      </c>
      <c r="CI5" s="73" t="s">
        <v>91</v>
      </c>
      <c r="CJ5" s="73" t="s">
        <v>92</v>
      </c>
      <c r="CK5" s="73" t="s">
        <v>93</v>
      </c>
      <c r="CL5" s="73" t="s">
        <v>88</v>
      </c>
      <c r="CM5" s="73" t="s">
        <v>83</v>
      </c>
      <c r="CN5" s="73" t="s">
        <v>84</v>
      </c>
      <c r="CO5" s="73" t="s">
        <v>85</v>
      </c>
      <c r="CP5" s="73" t="s">
        <v>86</v>
      </c>
      <c r="CQ5" s="73" t="s">
        <v>87</v>
      </c>
      <c r="CR5" s="73" t="s">
        <v>89</v>
      </c>
      <c r="CS5" s="73" t="s">
        <v>90</v>
      </c>
      <c r="CT5" s="73" t="s">
        <v>91</v>
      </c>
      <c r="CU5" s="73" t="s">
        <v>92</v>
      </c>
      <c r="CV5" s="73" t="s">
        <v>93</v>
      </c>
      <c r="CW5" s="73" t="s">
        <v>88</v>
      </c>
      <c r="CX5" s="73" t="s">
        <v>83</v>
      </c>
      <c r="CY5" s="73" t="s">
        <v>84</v>
      </c>
      <c r="CZ5" s="73" t="s">
        <v>85</v>
      </c>
      <c r="DA5" s="73" t="s">
        <v>86</v>
      </c>
      <c r="DB5" s="73" t="s">
        <v>87</v>
      </c>
      <c r="DC5" s="73" t="s">
        <v>89</v>
      </c>
      <c r="DD5" s="73" t="s">
        <v>90</v>
      </c>
      <c r="DE5" s="73" t="s">
        <v>91</v>
      </c>
      <c r="DF5" s="73" t="s">
        <v>92</v>
      </c>
      <c r="DG5" s="73" t="s">
        <v>93</v>
      </c>
      <c r="DH5" s="73" t="s">
        <v>88</v>
      </c>
      <c r="DI5" s="73" t="s">
        <v>83</v>
      </c>
      <c r="DJ5" s="73" t="s">
        <v>84</v>
      </c>
      <c r="DK5" s="73" t="s">
        <v>85</v>
      </c>
      <c r="DL5" s="73" t="s">
        <v>86</v>
      </c>
      <c r="DM5" s="73" t="s">
        <v>87</v>
      </c>
      <c r="DN5" s="73" t="s">
        <v>89</v>
      </c>
      <c r="DO5" s="73" t="s">
        <v>90</v>
      </c>
      <c r="DP5" s="73" t="s">
        <v>91</v>
      </c>
      <c r="DQ5" s="73" t="s">
        <v>92</v>
      </c>
      <c r="DR5" s="73" t="s">
        <v>93</v>
      </c>
      <c r="DS5" s="73" t="s">
        <v>88</v>
      </c>
      <c r="DT5" s="73" t="s">
        <v>83</v>
      </c>
      <c r="DU5" s="73" t="s">
        <v>84</v>
      </c>
      <c r="DV5" s="73" t="s">
        <v>85</v>
      </c>
      <c r="DW5" s="73" t="s">
        <v>86</v>
      </c>
      <c r="DX5" s="73" t="s">
        <v>87</v>
      </c>
      <c r="DY5" s="73" t="s">
        <v>89</v>
      </c>
      <c r="DZ5" s="73" t="s">
        <v>90</v>
      </c>
      <c r="EA5" s="73" t="s">
        <v>91</v>
      </c>
      <c r="EB5" s="73" t="s">
        <v>92</v>
      </c>
      <c r="EC5" s="73" t="s">
        <v>93</v>
      </c>
      <c r="ED5" s="73" t="s">
        <v>88</v>
      </c>
      <c r="EE5" s="73" t="s">
        <v>83</v>
      </c>
      <c r="EF5" s="73" t="s">
        <v>84</v>
      </c>
      <c r="EG5" s="73" t="s">
        <v>85</v>
      </c>
      <c r="EH5" s="73" t="s">
        <v>86</v>
      </c>
      <c r="EI5" s="73" t="s">
        <v>87</v>
      </c>
      <c r="EJ5" s="73" t="s">
        <v>89</v>
      </c>
      <c r="EK5" s="73" t="s">
        <v>90</v>
      </c>
      <c r="EL5" s="73" t="s">
        <v>91</v>
      </c>
      <c r="EM5" s="73" t="s">
        <v>92</v>
      </c>
      <c r="EN5" s="73" t="s">
        <v>93</v>
      </c>
      <c r="EO5" s="73" t="s">
        <v>88</v>
      </c>
    </row>
    <row r="6" spans="1:148" s="61" customFormat="1">
      <c r="A6" s="62" t="s">
        <v>94</v>
      </c>
      <c r="B6" s="67">
        <f t="shared" ref="B6:X6" si="1">B7</f>
        <v>2021</v>
      </c>
      <c r="C6" s="67">
        <f t="shared" si="1"/>
        <v>222160</v>
      </c>
      <c r="D6" s="67">
        <f t="shared" si="1"/>
        <v>46</v>
      </c>
      <c r="E6" s="67">
        <f t="shared" si="1"/>
        <v>17</v>
      </c>
      <c r="F6" s="67">
        <f t="shared" si="1"/>
        <v>5</v>
      </c>
      <c r="G6" s="67">
        <f t="shared" si="1"/>
        <v>0</v>
      </c>
      <c r="H6" s="67" t="str">
        <f t="shared" si="1"/>
        <v>静岡県　袋井市</v>
      </c>
      <c r="I6" s="67" t="str">
        <f t="shared" si="1"/>
        <v>法適用</v>
      </c>
      <c r="J6" s="67" t="str">
        <f t="shared" si="1"/>
        <v>下水道事業</v>
      </c>
      <c r="K6" s="67" t="str">
        <f t="shared" si="1"/>
        <v>農業集落排水</v>
      </c>
      <c r="L6" s="67" t="str">
        <f t="shared" si="1"/>
        <v>F2</v>
      </c>
      <c r="M6" s="67" t="str">
        <f t="shared" si="1"/>
        <v>非設置</v>
      </c>
      <c r="N6" s="76" t="str">
        <f t="shared" si="1"/>
        <v>-</v>
      </c>
      <c r="O6" s="76">
        <f t="shared" si="1"/>
        <v>81.42</v>
      </c>
      <c r="P6" s="76">
        <f t="shared" si="1"/>
        <v>0.28000000000000003</v>
      </c>
      <c r="Q6" s="76">
        <f t="shared" si="1"/>
        <v>100.11</v>
      </c>
      <c r="R6" s="76">
        <f t="shared" si="1"/>
        <v>2019</v>
      </c>
      <c r="S6" s="76">
        <f t="shared" si="1"/>
        <v>88127</v>
      </c>
      <c r="T6" s="76">
        <f t="shared" si="1"/>
        <v>108.33</v>
      </c>
      <c r="U6" s="76">
        <f t="shared" si="1"/>
        <v>813.51</v>
      </c>
      <c r="V6" s="76">
        <f t="shared" si="1"/>
        <v>246</v>
      </c>
      <c r="W6" s="76">
        <f t="shared" si="1"/>
        <v>8.e-002</v>
      </c>
      <c r="X6" s="76">
        <f t="shared" si="1"/>
        <v>3075</v>
      </c>
      <c r="Y6" s="84" t="str">
        <f t="shared" ref="Y6:AH6" si="2">IF(Y7="",NA(),Y7)</f>
        <v>-</v>
      </c>
      <c r="Z6" s="84" t="str">
        <f t="shared" si="2"/>
        <v>-</v>
      </c>
      <c r="AA6" s="84" t="str">
        <f t="shared" si="2"/>
        <v>-</v>
      </c>
      <c r="AB6" s="84">
        <f t="shared" si="2"/>
        <v>154.62</v>
      </c>
      <c r="AC6" s="84">
        <f t="shared" si="2"/>
        <v>121.38</v>
      </c>
      <c r="AD6" s="84" t="str">
        <f t="shared" si="2"/>
        <v>-</v>
      </c>
      <c r="AE6" s="84" t="str">
        <f t="shared" si="2"/>
        <v>-</v>
      </c>
      <c r="AF6" s="84" t="str">
        <f t="shared" si="2"/>
        <v>-</v>
      </c>
      <c r="AG6" s="84">
        <f t="shared" si="2"/>
        <v>106.37</v>
      </c>
      <c r="AH6" s="84">
        <f t="shared" si="2"/>
        <v>106.07</v>
      </c>
      <c r="AI6" s="76" t="str">
        <f>IF(AI7="","",IF(AI7="-","【-】","【"&amp;SUBSTITUTE(TEXT(AI7,"#,##0.00"),"-","△")&amp;"】"))</f>
        <v>【104.16】</v>
      </c>
      <c r="AJ6" s="84" t="str">
        <f t="shared" ref="AJ6:AS6" si="3">IF(AJ7="",NA(),AJ7)</f>
        <v>-</v>
      </c>
      <c r="AK6" s="84" t="str">
        <f t="shared" si="3"/>
        <v>-</v>
      </c>
      <c r="AL6" s="84" t="str">
        <f t="shared" si="3"/>
        <v>-</v>
      </c>
      <c r="AM6" s="76">
        <f t="shared" si="3"/>
        <v>0</v>
      </c>
      <c r="AN6" s="76">
        <f t="shared" si="3"/>
        <v>0</v>
      </c>
      <c r="AO6" s="84" t="str">
        <f t="shared" si="3"/>
        <v>-</v>
      </c>
      <c r="AP6" s="84" t="str">
        <f t="shared" si="3"/>
        <v>-</v>
      </c>
      <c r="AQ6" s="84" t="str">
        <f t="shared" si="3"/>
        <v>-</v>
      </c>
      <c r="AR6" s="84">
        <f t="shared" si="3"/>
        <v>139.02000000000001</v>
      </c>
      <c r="AS6" s="84">
        <f t="shared" si="3"/>
        <v>132.04</v>
      </c>
      <c r="AT6" s="76" t="str">
        <f>IF(AT7="","",IF(AT7="-","【-】","【"&amp;SUBSTITUTE(TEXT(AT7,"#,##0.00"),"-","△")&amp;"】"))</f>
        <v>【128.23】</v>
      </c>
      <c r="AU6" s="84" t="str">
        <f t="shared" ref="AU6:BD6" si="4">IF(AU7="",NA(),AU7)</f>
        <v>-</v>
      </c>
      <c r="AV6" s="84" t="str">
        <f t="shared" si="4"/>
        <v>-</v>
      </c>
      <c r="AW6" s="84" t="str">
        <f t="shared" si="4"/>
        <v>-</v>
      </c>
      <c r="AX6" s="84">
        <f t="shared" si="4"/>
        <v>217.2</v>
      </c>
      <c r="AY6" s="84">
        <f t="shared" si="4"/>
        <v>236.68</v>
      </c>
      <c r="AZ6" s="84" t="str">
        <f t="shared" si="4"/>
        <v>-</v>
      </c>
      <c r="BA6" s="84" t="str">
        <f t="shared" si="4"/>
        <v>-</v>
      </c>
      <c r="BB6" s="84" t="str">
        <f t="shared" si="4"/>
        <v>-</v>
      </c>
      <c r="BC6" s="84">
        <f t="shared" si="4"/>
        <v>29.13</v>
      </c>
      <c r="BD6" s="84">
        <f t="shared" si="4"/>
        <v>35.69</v>
      </c>
      <c r="BE6" s="76" t="str">
        <f>IF(BE7="","",IF(BE7="-","【-】","【"&amp;SUBSTITUTE(TEXT(BE7,"#,##0.00"),"-","△")&amp;"】"))</f>
        <v>【34.77】</v>
      </c>
      <c r="BF6" s="84" t="str">
        <f t="shared" ref="BF6:BO6" si="5">IF(BF7="",NA(),BF7)</f>
        <v>-</v>
      </c>
      <c r="BG6" s="84" t="str">
        <f t="shared" si="5"/>
        <v>-</v>
      </c>
      <c r="BH6" s="84" t="str">
        <f t="shared" si="5"/>
        <v>-</v>
      </c>
      <c r="BI6" s="76">
        <f t="shared" si="5"/>
        <v>0</v>
      </c>
      <c r="BJ6" s="76">
        <f t="shared" si="5"/>
        <v>0</v>
      </c>
      <c r="BK6" s="84" t="str">
        <f t="shared" si="5"/>
        <v>-</v>
      </c>
      <c r="BL6" s="84" t="str">
        <f t="shared" si="5"/>
        <v>-</v>
      </c>
      <c r="BM6" s="84" t="str">
        <f t="shared" si="5"/>
        <v>-</v>
      </c>
      <c r="BN6" s="84">
        <f t="shared" si="5"/>
        <v>867.83</v>
      </c>
      <c r="BO6" s="84">
        <f t="shared" si="5"/>
        <v>791.76</v>
      </c>
      <c r="BP6" s="76" t="str">
        <f>IF(BP7="","",IF(BP7="-","【-】","【"&amp;SUBSTITUTE(TEXT(BP7,"#,##0.00"),"-","△")&amp;"】"))</f>
        <v>【786.37】</v>
      </c>
      <c r="BQ6" s="84" t="str">
        <f t="shared" ref="BQ6:BZ6" si="6">IF(BQ7="",NA(),BQ7)</f>
        <v>-</v>
      </c>
      <c r="BR6" s="84" t="str">
        <f t="shared" si="6"/>
        <v>-</v>
      </c>
      <c r="BS6" s="84" t="str">
        <f t="shared" si="6"/>
        <v>-</v>
      </c>
      <c r="BT6" s="84">
        <f t="shared" si="6"/>
        <v>55.46</v>
      </c>
      <c r="BU6" s="84">
        <f t="shared" si="6"/>
        <v>50.11</v>
      </c>
      <c r="BV6" s="84" t="str">
        <f t="shared" si="6"/>
        <v>-</v>
      </c>
      <c r="BW6" s="84" t="str">
        <f t="shared" si="6"/>
        <v>-</v>
      </c>
      <c r="BX6" s="84" t="str">
        <f t="shared" si="6"/>
        <v>-</v>
      </c>
      <c r="BY6" s="84">
        <f t="shared" si="6"/>
        <v>57.08</v>
      </c>
      <c r="BZ6" s="84">
        <f t="shared" si="6"/>
        <v>56.26</v>
      </c>
      <c r="CA6" s="76" t="str">
        <f>IF(CA7="","",IF(CA7="-","【-】","【"&amp;SUBSTITUTE(TEXT(CA7,"#,##0.00"),"-","△")&amp;"】"))</f>
        <v>【60.65】</v>
      </c>
      <c r="CB6" s="84" t="str">
        <f t="shared" ref="CB6:CK6" si="7">IF(CB7="",NA(),CB7)</f>
        <v>-</v>
      </c>
      <c r="CC6" s="84" t="str">
        <f t="shared" si="7"/>
        <v>-</v>
      </c>
      <c r="CD6" s="84" t="str">
        <f t="shared" si="7"/>
        <v>-</v>
      </c>
      <c r="CE6" s="84">
        <f t="shared" si="7"/>
        <v>187.18</v>
      </c>
      <c r="CF6" s="84">
        <f t="shared" si="7"/>
        <v>206.12</v>
      </c>
      <c r="CG6" s="84" t="str">
        <f t="shared" si="7"/>
        <v>-</v>
      </c>
      <c r="CH6" s="84" t="str">
        <f t="shared" si="7"/>
        <v>-</v>
      </c>
      <c r="CI6" s="84" t="str">
        <f t="shared" si="7"/>
        <v>-</v>
      </c>
      <c r="CJ6" s="84">
        <f t="shared" si="7"/>
        <v>274.99</v>
      </c>
      <c r="CK6" s="84">
        <f t="shared" si="7"/>
        <v>282.08999999999997</v>
      </c>
      <c r="CL6" s="76" t="str">
        <f>IF(CL7="","",IF(CL7="-","【-】","【"&amp;SUBSTITUTE(TEXT(CL7,"#,##0.00"),"-","△")&amp;"】"))</f>
        <v>【256.97】</v>
      </c>
      <c r="CM6" s="84" t="str">
        <f t="shared" ref="CM6:CV6" si="8">IF(CM7="",NA(),CM7)</f>
        <v>-</v>
      </c>
      <c r="CN6" s="84" t="str">
        <f t="shared" si="8"/>
        <v>-</v>
      </c>
      <c r="CO6" s="84" t="str">
        <f t="shared" si="8"/>
        <v>-</v>
      </c>
      <c r="CP6" s="84">
        <f t="shared" si="8"/>
        <v>67.37</v>
      </c>
      <c r="CQ6" s="84">
        <f t="shared" si="8"/>
        <v>65.260000000000005</v>
      </c>
      <c r="CR6" s="84" t="str">
        <f t="shared" si="8"/>
        <v>-</v>
      </c>
      <c r="CS6" s="84" t="str">
        <f t="shared" si="8"/>
        <v>-</v>
      </c>
      <c r="CT6" s="84" t="str">
        <f t="shared" si="8"/>
        <v>-</v>
      </c>
      <c r="CU6" s="84">
        <f t="shared" si="8"/>
        <v>54.83</v>
      </c>
      <c r="CV6" s="84">
        <f t="shared" si="8"/>
        <v>66.53</v>
      </c>
      <c r="CW6" s="76" t="str">
        <f>IF(CW7="","",IF(CW7="-","【-】","【"&amp;SUBSTITUTE(TEXT(CW7,"#,##0.00"),"-","△")&amp;"】"))</f>
        <v>【61.14】</v>
      </c>
      <c r="CX6" s="84" t="str">
        <f t="shared" ref="CX6:DG6" si="9">IF(CX7="",NA(),CX7)</f>
        <v>-</v>
      </c>
      <c r="CY6" s="84" t="str">
        <f t="shared" si="9"/>
        <v>-</v>
      </c>
      <c r="CZ6" s="84" t="str">
        <f t="shared" si="9"/>
        <v>-</v>
      </c>
      <c r="DA6" s="84">
        <f t="shared" si="9"/>
        <v>98.46</v>
      </c>
      <c r="DB6" s="84">
        <f t="shared" si="9"/>
        <v>99.19</v>
      </c>
      <c r="DC6" s="84" t="str">
        <f t="shared" si="9"/>
        <v>-</v>
      </c>
      <c r="DD6" s="84" t="str">
        <f t="shared" si="9"/>
        <v>-</v>
      </c>
      <c r="DE6" s="84" t="str">
        <f t="shared" si="9"/>
        <v>-</v>
      </c>
      <c r="DF6" s="84">
        <f t="shared" si="9"/>
        <v>84.7</v>
      </c>
      <c r="DG6" s="84">
        <f t="shared" si="9"/>
        <v>84.67</v>
      </c>
      <c r="DH6" s="76" t="str">
        <f>IF(DH7="","",IF(DH7="-","【-】","【"&amp;SUBSTITUTE(TEXT(DH7,"#,##0.00"),"-","△")&amp;"】"))</f>
        <v>【86.91】</v>
      </c>
      <c r="DI6" s="84" t="str">
        <f t="shared" ref="DI6:DR6" si="10">IF(DI7="",NA(),DI7)</f>
        <v>-</v>
      </c>
      <c r="DJ6" s="84" t="str">
        <f t="shared" si="10"/>
        <v>-</v>
      </c>
      <c r="DK6" s="84" t="str">
        <f t="shared" si="10"/>
        <v>-</v>
      </c>
      <c r="DL6" s="84">
        <f t="shared" si="10"/>
        <v>4.8899999999999997</v>
      </c>
      <c r="DM6" s="84">
        <f t="shared" si="10"/>
        <v>9.8699999999999992</v>
      </c>
      <c r="DN6" s="84" t="str">
        <f t="shared" si="10"/>
        <v>-</v>
      </c>
      <c r="DO6" s="84" t="str">
        <f t="shared" si="10"/>
        <v>-</v>
      </c>
      <c r="DP6" s="84" t="str">
        <f t="shared" si="10"/>
        <v>-</v>
      </c>
      <c r="DQ6" s="84">
        <f t="shared" si="10"/>
        <v>20.34</v>
      </c>
      <c r="DR6" s="84">
        <f t="shared" si="10"/>
        <v>21.85</v>
      </c>
      <c r="DS6" s="76" t="str">
        <f>IF(DS7="","",IF(DS7="-","【-】","【"&amp;SUBSTITUTE(TEXT(DS7,"#,##0.00"),"-","△")&amp;"】"))</f>
        <v>【24.95】</v>
      </c>
      <c r="DT6" s="84" t="str">
        <f t="shared" ref="DT6:EC6" si="11">IF(DT7="",NA(),DT7)</f>
        <v>-</v>
      </c>
      <c r="DU6" s="84" t="str">
        <f t="shared" si="11"/>
        <v>-</v>
      </c>
      <c r="DV6" s="84" t="str">
        <f t="shared" si="11"/>
        <v>-</v>
      </c>
      <c r="DW6" s="76">
        <f t="shared" si="11"/>
        <v>0</v>
      </c>
      <c r="DX6" s="76">
        <f t="shared" si="11"/>
        <v>0</v>
      </c>
      <c r="DY6" s="84" t="str">
        <f t="shared" si="11"/>
        <v>-</v>
      </c>
      <c r="DZ6" s="84" t="str">
        <f t="shared" si="11"/>
        <v>-</v>
      </c>
      <c r="EA6" s="84" t="str">
        <f t="shared" si="11"/>
        <v>-</v>
      </c>
      <c r="EB6" s="76">
        <f t="shared" si="11"/>
        <v>0</v>
      </c>
      <c r="EC6" s="76">
        <f t="shared" si="11"/>
        <v>0</v>
      </c>
      <c r="ED6" s="76" t="str">
        <f>IF(ED7="","",IF(ED7="-","【-】","【"&amp;SUBSTITUTE(TEXT(ED7,"#,##0.00"),"-","△")&amp;"】"))</f>
        <v>【0.00】</v>
      </c>
      <c r="EE6" s="84" t="str">
        <f t="shared" ref="EE6:EN6" si="12">IF(EE7="",NA(),EE7)</f>
        <v>-</v>
      </c>
      <c r="EF6" s="84" t="str">
        <f t="shared" si="12"/>
        <v>-</v>
      </c>
      <c r="EG6" s="84" t="str">
        <f t="shared" si="12"/>
        <v>-</v>
      </c>
      <c r="EH6" s="76">
        <f t="shared" si="12"/>
        <v>0</v>
      </c>
      <c r="EI6" s="76">
        <f t="shared" si="12"/>
        <v>0</v>
      </c>
      <c r="EJ6" s="84" t="str">
        <f t="shared" si="12"/>
        <v>-</v>
      </c>
      <c r="EK6" s="84" t="str">
        <f t="shared" si="12"/>
        <v>-</v>
      </c>
      <c r="EL6" s="84" t="str">
        <f t="shared" si="12"/>
        <v>-</v>
      </c>
      <c r="EM6" s="84">
        <f t="shared" si="12"/>
        <v>0.25</v>
      </c>
      <c r="EN6" s="84">
        <f t="shared" si="12"/>
        <v>5.e-002</v>
      </c>
      <c r="EO6" s="76" t="str">
        <f>IF(EO7="","",IF(EO7="-","【-】","【"&amp;SUBSTITUTE(TEXT(EO7,"#,##0.00"),"-","△")&amp;"】"))</f>
        <v>【0.03】</v>
      </c>
    </row>
    <row r="7" spans="1:148" s="61" customFormat="1">
      <c r="A7" s="62"/>
      <c r="B7" s="68">
        <v>2021</v>
      </c>
      <c r="C7" s="68">
        <v>222160</v>
      </c>
      <c r="D7" s="68">
        <v>46</v>
      </c>
      <c r="E7" s="68">
        <v>17</v>
      </c>
      <c r="F7" s="68">
        <v>5</v>
      </c>
      <c r="G7" s="68">
        <v>0</v>
      </c>
      <c r="H7" s="68" t="s">
        <v>95</v>
      </c>
      <c r="I7" s="68" t="s">
        <v>96</v>
      </c>
      <c r="J7" s="68" t="s">
        <v>97</v>
      </c>
      <c r="K7" s="68" t="s">
        <v>98</v>
      </c>
      <c r="L7" s="68" t="s">
        <v>99</v>
      </c>
      <c r="M7" s="68" t="s">
        <v>100</v>
      </c>
      <c r="N7" s="77" t="s">
        <v>101</v>
      </c>
      <c r="O7" s="77">
        <v>81.42</v>
      </c>
      <c r="P7" s="77">
        <v>0.28000000000000003</v>
      </c>
      <c r="Q7" s="77">
        <v>100.11</v>
      </c>
      <c r="R7" s="77">
        <v>2019</v>
      </c>
      <c r="S7" s="77">
        <v>88127</v>
      </c>
      <c r="T7" s="77">
        <v>108.33</v>
      </c>
      <c r="U7" s="77">
        <v>813.51</v>
      </c>
      <c r="V7" s="77">
        <v>246</v>
      </c>
      <c r="W7" s="77">
        <v>8.e-002</v>
      </c>
      <c r="X7" s="77">
        <v>3075</v>
      </c>
      <c r="Y7" s="77" t="s">
        <v>101</v>
      </c>
      <c r="Z7" s="77" t="s">
        <v>101</v>
      </c>
      <c r="AA7" s="77" t="s">
        <v>101</v>
      </c>
      <c r="AB7" s="77">
        <v>154.62</v>
      </c>
      <c r="AC7" s="77">
        <v>121.38</v>
      </c>
      <c r="AD7" s="77" t="s">
        <v>101</v>
      </c>
      <c r="AE7" s="77" t="s">
        <v>101</v>
      </c>
      <c r="AF7" s="77" t="s">
        <v>101</v>
      </c>
      <c r="AG7" s="77">
        <v>106.37</v>
      </c>
      <c r="AH7" s="77">
        <v>106.07</v>
      </c>
      <c r="AI7" s="77">
        <v>104.16</v>
      </c>
      <c r="AJ7" s="77" t="s">
        <v>101</v>
      </c>
      <c r="AK7" s="77" t="s">
        <v>101</v>
      </c>
      <c r="AL7" s="77" t="s">
        <v>101</v>
      </c>
      <c r="AM7" s="77">
        <v>0</v>
      </c>
      <c r="AN7" s="77">
        <v>0</v>
      </c>
      <c r="AO7" s="77" t="s">
        <v>101</v>
      </c>
      <c r="AP7" s="77" t="s">
        <v>101</v>
      </c>
      <c r="AQ7" s="77" t="s">
        <v>101</v>
      </c>
      <c r="AR7" s="77">
        <v>139.02000000000001</v>
      </c>
      <c r="AS7" s="77">
        <v>132.04</v>
      </c>
      <c r="AT7" s="77">
        <v>128.22999999999999</v>
      </c>
      <c r="AU7" s="77" t="s">
        <v>101</v>
      </c>
      <c r="AV7" s="77" t="s">
        <v>101</v>
      </c>
      <c r="AW7" s="77" t="s">
        <v>101</v>
      </c>
      <c r="AX7" s="77">
        <v>217.2</v>
      </c>
      <c r="AY7" s="77">
        <v>236.68</v>
      </c>
      <c r="AZ7" s="77" t="s">
        <v>101</v>
      </c>
      <c r="BA7" s="77" t="s">
        <v>101</v>
      </c>
      <c r="BB7" s="77" t="s">
        <v>101</v>
      </c>
      <c r="BC7" s="77">
        <v>29.13</v>
      </c>
      <c r="BD7" s="77">
        <v>35.69</v>
      </c>
      <c r="BE7" s="77">
        <v>34.770000000000003</v>
      </c>
      <c r="BF7" s="77" t="s">
        <v>101</v>
      </c>
      <c r="BG7" s="77" t="s">
        <v>101</v>
      </c>
      <c r="BH7" s="77" t="s">
        <v>101</v>
      </c>
      <c r="BI7" s="77">
        <v>0</v>
      </c>
      <c r="BJ7" s="77">
        <v>0</v>
      </c>
      <c r="BK7" s="77" t="s">
        <v>101</v>
      </c>
      <c r="BL7" s="77" t="s">
        <v>101</v>
      </c>
      <c r="BM7" s="77" t="s">
        <v>101</v>
      </c>
      <c r="BN7" s="77">
        <v>867.83</v>
      </c>
      <c r="BO7" s="77">
        <v>791.76</v>
      </c>
      <c r="BP7" s="77">
        <v>786.37</v>
      </c>
      <c r="BQ7" s="77" t="s">
        <v>101</v>
      </c>
      <c r="BR7" s="77" t="s">
        <v>101</v>
      </c>
      <c r="BS7" s="77" t="s">
        <v>101</v>
      </c>
      <c r="BT7" s="77">
        <v>55.46</v>
      </c>
      <c r="BU7" s="77">
        <v>50.11</v>
      </c>
      <c r="BV7" s="77" t="s">
        <v>101</v>
      </c>
      <c r="BW7" s="77" t="s">
        <v>101</v>
      </c>
      <c r="BX7" s="77" t="s">
        <v>101</v>
      </c>
      <c r="BY7" s="77">
        <v>57.08</v>
      </c>
      <c r="BZ7" s="77">
        <v>56.26</v>
      </c>
      <c r="CA7" s="77">
        <v>60.65</v>
      </c>
      <c r="CB7" s="77" t="s">
        <v>101</v>
      </c>
      <c r="CC7" s="77" t="s">
        <v>101</v>
      </c>
      <c r="CD7" s="77" t="s">
        <v>101</v>
      </c>
      <c r="CE7" s="77">
        <v>187.18</v>
      </c>
      <c r="CF7" s="77">
        <v>206.12</v>
      </c>
      <c r="CG7" s="77" t="s">
        <v>101</v>
      </c>
      <c r="CH7" s="77" t="s">
        <v>101</v>
      </c>
      <c r="CI7" s="77" t="s">
        <v>101</v>
      </c>
      <c r="CJ7" s="77">
        <v>274.99</v>
      </c>
      <c r="CK7" s="77">
        <v>282.08999999999997</v>
      </c>
      <c r="CL7" s="77">
        <v>256.97000000000003</v>
      </c>
      <c r="CM7" s="77" t="s">
        <v>101</v>
      </c>
      <c r="CN7" s="77" t="s">
        <v>101</v>
      </c>
      <c r="CO7" s="77" t="s">
        <v>101</v>
      </c>
      <c r="CP7" s="77">
        <v>67.37</v>
      </c>
      <c r="CQ7" s="77">
        <v>65.260000000000005</v>
      </c>
      <c r="CR7" s="77" t="s">
        <v>101</v>
      </c>
      <c r="CS7" s="77" t="s">
        <v>101</v>
      </c>
      <c r="CT7" s="77" t="s">
        <v>101</v>
      </c>
      <c r="CU7" s="77">
        <v>54.83</v>
      </c>
      <c r="CV7" s="77">
        <v>66.53</v>
      </c>
      <c r="CW7" s="77">
        <v>61.14</v>
      </c>
      <c r="CX7" s="77" t="s">
        <v>101</v>
      </c>
      <c r="CY7" s="77" t="s">
        <v>101</v>
      </c>
      <c r="CZ7" s="77" t="s">
        <v>101</v>
      </c>
      <c r="DA7" s="77">
        <v>98.46</v>
      </c>
      <c r="DB7" s="77">
        <v>99.19</v>
      </c>
      <c r="DC7" s="77" t="s">
        <v>101</v>
      </c>
      <c r="DD7" s="77" t="s">
        <v>101</v>
      </c>
      <c r="DE7" s="77" t="s">
        <v>101</v>
      </c>
      <c r="DF7" s="77">
        <v>84.7</v>
      </c>
      <c r="DG7" s="77">
        <v>84.67</v>
      </c>
      <c r="DH7" s="77">
        <v>86.91</v>
      </c>
      <c r="DI7" s="77" t="s">
        <v>101</v>
      </c>
      <c r="DJ7" s="77" t="s">
        <v>101</v>
      </c>
      <c r="DK7" s="77" t="s">
        <v>101</v>
      </c>
      <c r="DL7" s="77">
        <v>4.8899999999999997</v>
      </c>
      <c r="DM7" s="77">
        <v>9.8699999999999992</v>
      </c>
      <c r="DN7" s="77" t="s">
        <v>101</v>
      </c>
      <c r="DO7" s="77" t="s">
        <v>101</v>
      </c>
      <c r="DP7" s="77" t="s">
        <v>101</v>
      </c>
      <c r="DQ7" s="77">
        <v>20.34</v>
      </c>
      <c r="DR7" s="77">
        <v>21.85</v>
      </c>
      <c r="DS7" s="77">
        <v>24.95</v>
      </c>
      <c r="DT7" s="77" t="s">
        <v>101</v>
      </c>
      <c r="DU7" s="77" t="s">
        <v>101</v>
      </c>
      <c r="DV7" s="77" t="s">
        <v>101</v>
      </c>
      <c r="DW7" s="77">
        <v>0</v>
      </c>
      <c r="DX7" s="77">
        <v>0</v>
      </c>
      <c r="DY7" s="77" t="s">
        <v>101</v>
      </c>
      <c r="DZ7" s="77" t="s">
        <v>101</v>
      </c>
      <c r="EA7" s="77" t="s">
        <v>101</v>
      </c>
      <c r="EB7" s="77">
        <v>0</v>
      </c>
      <c r="EC7" s="77">
        <v>0</v>
      </c>
      <c r="ED7" s="77">
        <v>0</v>
      </c>
      <c r="EE7" s="77" t="s">
        <v>101</v>
      </c>
      <c r="EF7" s="77" t="s">
        <v>101</v>
      </c>
      <c r="EG7" s="77" t="s">
        <v>101</v>
      </c>
      <c r="EH7" s="77">
        <v>0</v>
      </c>
      <c r="EI7" s="77">
        <v>0</v>
      </c>
      <c r="EJ7" s="77" t="s">
        <v>101</v>
      </c>
      <c r="EK7" s="77" t="s">
        <v>101</v>
      </c>
      <c r="EL7" s="77" t="s">
        <v>101</v>
      </c>
      <c r="EM7" s="77">
        <v>0.25</v>
      </c>
      <c r="EN7" s="77">
        <v>5.e-002</v>
      </c>
      <c r="EO7" s="77">
        <v>3.e-002</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32</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2023-01-23T00:42:20Z</cp:lastPrinted>
  <dcterms:created xsi:type="dcterms:W3CDTF">2022-12-01T01:35:24Z</dcterms:created>
  <dcterms:modified xsi:type="dcterms:W3CDTF">2023-02-21T23:10:24Z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2023-02-21T23:10:24Z</vt:filetime>
  </property>
</Properties>
</file>