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eXDmBlSUosI+hojsRBFyM+Y6PPDY5xoMeMt6hVEDFf4ShT2M6EVjzcZcuMqfuWl+7Jt1/68JfRsfFlTtqm3yA==" workbookSaltValue="dAJqc0oGs8g4qIsg6FFwq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<sst xmlns="http://schemas.openxmlformats.org/spreadsheetml/2006/main" xmlns:r="http://schemas.openxmlformats.org/officeDocument/2006/relationships" count="116" uniqueCount="116">
  <si>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</si>
  <si>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</si>
  <si>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</si>
  <si>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</si>
  <si>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</si>
  <si>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</si>
  <si>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</si>
  <si>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</si>
  <si>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</si>
  <si>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</si>
  <si>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</si>
  <si>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</si>
  <si>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</si>
  <si>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</si>
  <si>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</si>
  <si>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</si>
  <si>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</si>
  <si>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</si>
  <si>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</si>
  <si>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</si>
  <si>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</si>
  <si>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</si>
  <si>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</si>
  <si>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静岡県　松崎町</t>
  </si>
  <si>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</si>
  <si>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</si>
  <si>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</si>
  <si>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</si>
  <si>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</si>
  <si>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</si>
  <si>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</si>
  <si>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</si>
  <si>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</si>
  <si>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</si>
  <si>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</si>
  <si>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</si>
  <si>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</si>
  <si>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</si>
  <si>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</si>
  <si>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</si>
  <si>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</si>
  <si>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</si>
  <si>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</si>
  <si>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</si>
  <si>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</si>
  <si>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</si>
  <si>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</si>
  <si>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</si>
  <si>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</si>
  <si>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</si>
  <si>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</si>
  <si>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</si>
  <si>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</si>
  <si>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</si>
  <si>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</si>
  <si>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</si>
  <si>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</si>
  <si>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</si>
  <si>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</si>
  <si>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</si>
  <si>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</si>
  <si>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</si>
  <si>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</si>
  <si>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</si>
  <si>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</si>
  <si>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</si>
  <si>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</si>
  <si>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</si>
  <si>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</si>
  <si>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</si>
  <si>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</si>
  <si>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</si>
  <si>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</si>
  <si>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</si>
  <si>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</si>
  <si>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</si>
  <si>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</si>
  <si>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</si>
  <si>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</si>
  <si>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</si>
  <si>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</si>
  <si>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</si>
  <si>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</si>
  <si>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</si>
  <si>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</si>
  <si>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</si>
  <si>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</si>
  <si>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</si>
  <si>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</si>
  <si>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</si>
  <si>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</si>
  <si>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</si>
  <si>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</si>
  <si>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</si>
  <si>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</si>
  <si>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</si>
  <si>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</si>
  <si>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法非適用</t>
  </si>
  <si>
    <t>下水道事業</t>
  </si>
  <si>
    <t>農業集落排水</t>
  </si>
  <si>
    <t>F1</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</si>
  <si>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</si>
  <si>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</si>
  <si>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</si>
  <si>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</si>
  <si>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</si>
  <si>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</si>
  <si>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</si>
  <si>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</si>
  <si>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</si>
  <si>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</si>
  <si>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</si>
  <si>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</si>
  <si>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経費回収率は高い水準を保っているが、今後、過疎化、高齢化により地域住民は減少していくことが予想されるため、料金改定の検討、施設運転経費の削減、施設運転の効率化が必要となっている。</t>
  </si>
  <si>
    <t>　施設稼働から現在に至るまで20年以上施設更新を実施していないため、全体的に老朽化が進んでいる。日々のメンテナンスや設備の交換、修繕により対応しており、施設停止等の重篤なトラブルもなく施設は稼働している。
　今後も施設利用を継続する必要があるため、施設の機能診断や最適化構想に基づき計画的な設備更新を進めていく必要がある。</t>
  </si>
  <si>
    <t>処理区域のほぼ全戸が加入しているが、過疎化や高齢化により処理区域の人口は減少していくことが予想されるため、使用料の増収は望めないと思われる。
　現在のところ施設の運営は安定しており、基金の積み立ても行っているが、老朽化が進んだ施設全体を一度に改修することは困難であるため、経営戦略や最適化構想に基づき施設の長寿命化を図るとともに更新時期の平準化を行い、計画的な改修及び料金改定の検討により持続可能な運営をしていく必要が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</si>
</sst>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1.e-002</c:v>
                </c:pt>
                <c:pt idx="2">
                  <c:v>2.e-002</c:v>
                </c:pt>
                <c:pt idx="3">
                  <c:v>0.25</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60.26</c:v>
                </c:pt>
                <c:pt idx="1">
                  <c:v>58.97</c:v>
                </c:pt>
                <c:pt idx="2">
                  <c:v>61.54</c:v>
                </c:pt>
                <c:pt idx="3">
                  <c:v>57.69</c:v>
                </c:pt>
                <c:pt idx="4">
                  <c:v>55.13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50.68</c:v>
                </c:pt>
                <c:pt idx="2">
                  <c:v>50.14</c:v>
                </c:pt>
                <c:pt idx="3">
                  <c:v>54.83</c:v>
                </c:pt>
                <c:pt idx="4">
                  <c:v>54.54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84.86</c:v>
                </c:pt>
                <c:pt idx="2">
                  <c:v>84.98</c:v>
                </c:pt>
                <c:pt idx="3">
                  <c:v>84.7</c:v>
                </c:pt>
                <c:pt idx="4">
                  <c:v>90.3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91.81</c:v>
                </c:pt>
                <c:pt idx="1">
                  <c:v>97.78</c:v>
                </c:pt>
                <c:pt idx="2">
                  <c:v>106.57</c:v>
                </c:pt>
                <c:pt idx="3">
                  <c:v>98.64</c:v>
                </c:pt>
                <c:pt idx="4">
                  <c:v>86.77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789.46</c:v>
                </c:pt>
                <c:pt idx="2">
                  <c:v>826.83</c:v>
                </c:pt>
                <c:pt idx="3">
                  <c:v>867.83</c:v>
                </c:pt>
                <c:pt idx="4">
                  <c:v>778.81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96.43</c:v>
                </c:pt>
                <c:pt idx="1">
                  <c:v>103.62</c:v>
                </c:pt>
                <c:pt idx="2">
                  <c:v>117.01</c:v>
                </c:pt>
                <c:pt idx="3">
                  <c:v>105.75</c:v>
                </c:pt>
                <c:pt idx="4">
                  <c:v>93.32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57.77</c:v>
                </c:pt>
                <c:pt idx="2">
                  <c:v>57.31</c:v>
                </c:pt>
                <c:pt idx="3">
                  <c:v>57.08</c:v>
                </c:pt>
                <c:pt idx="4">
                  <c:v>67.23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184.18</c:v>
                </c:pt>
                <c:pt idx="1">
                  <c:v>162.19</c:v>
                </c:pt>
                <c:pt idx="2">
                  <c:v>156.49</c:v>
                </c:pt>
                <c:pt idx="3">
                  <c:v>175.75</c:v>
                </c:pt>
                <c:pt idx="4">
                  <c:v>201.5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274.35000000000002</c:v>
                </c:pt>
                <c:pt idx="2">
                  <c:v>273.52</c:v>
                </c:pt>
                <c:pt idx="3">
                  <c:v>274.99</c:v>
                </c:pt>
                <c:pt idx="4">
                  <c:v>228.21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松崎町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6151</v>
      </c>
      <c r="AM8" s="21"/>
      <c r="AN8" s="21"/>
      <c r="AO8" s="21"/>
      <c r="AP8" s="21"/>
      <c r="AQ8" s="21"/>
      <c r="AR8" s="21"/>
      <c r="AS8" s="21"/>
      <c r="AT8" s="7">
        <f>データ!T6</f>
        <v>85.11</v>
      </c>
      <c r="AU8" s="7"/>
      <c r="AV8" s="7"/>
      <c r="AW8" s="7"/>
      <c r="AX8" s="7"/>
      <c r="AY8" s="7"/>
      <c r="AZ8" s="7"/>
      <c r="BA8" s="7"/>
      <c r="BB8" s="7">
        <f>データ!U6</f>
        <v>72.27</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2.85</v>
      </c>
      <c r="Q10" s="7"/>
      <c r="R10" s="7"/>
      <c r="S10" s="7"/>
      <c r="T10" s="7"/>
      <c r="U10" s="7"/>
      <c r="V10" s="7"/>
      <c r="W10" s="7">
        <f>データ!Q6</f>
        <v>121.86</v>
      </c>
      <c r="X10" s="7"/>
      <c r="Y10" s="7"/>
      <c r="Z10" s="7"/>
      <c r="AA10" s="7"/>
      <c r="AB10" s="7"/>
      <c r="AC10" s="7"/>
      <c r="AD10" s="21">
        <f>データ!R6</f>
        <v>3200</v>
      </c>
      <c r="AE10" s="21"/>
      <c r="AF10" s="21"/>
      <c r="AG10" s="21"/>
      <c r="AH10" s="21"/>
      <c r="AI10" s="21"/>
      <c r="AJ10" s="21"/>
      <c r="AK10" s="2"/>
      <c r="AL10" s="21">
        <f>データ!V6</f>
        <v>173</v>
      </c>
      <c r="AM10" s="21"/>
      <c r="AN10" s="21"/>
      <c r="AO10" s="21"/>
      <c r="AP10" s="21"/>
      <c r="AQ10" s="21"/>
      <c r="AR10" s="21"/>
      <c r="AS10" s="21"/>
      <c r="AT10" s="7">
        <f>データ!W6</f>
        <v>1.9300000000000002</v>
      </c>
      <c r="AU10" s="7"/>
      <c r="AV10" s="7"/>
      <c r="AW10" s="7"/>
      <c r="AX10" s="7"/>
      <c r="AY10" s="7"/>
      <c r="AZ10" s="7"/>
      <c r="BA10" s="7"/>
      <c r="BB10" s="7">
        <f>データ!X6</f>
        <v>89.64</v>
      </c>
      <c r="BC10" s="7"/>
      <c r="BD10" s="7"/>
      <c r="BE10" s="7"/>
      <c r="BF10" s="7"/>
      <c r="BG10" s="7"/>
      <c r="BH10" s="7"/>
      <c r="BI10" s="7"/>
      <c r="BJ10" s="2"/>
      <c r="BK10" s="2"/>
      <c r="BL10" s="29" t="s">
        <v>40</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43</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45</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46</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【786.37】</v>
      </c>
      <c r="I86" s="12" t="str">
        <f>データ!CA6</f>
        <v>【60.65】</v>
      </c>
      <c r="J86" s="12" t="str">
        <f>データ!CL6</f>
        <v>【256.97】</v>
      </c>
      <c r="K86" s="12" t="str">
        <f>データ!CW6</f>
        <v>【61.14】</v>
      </c>
      <c r="L86" s="12" t="str">
        <f>データ!DH6</f>
        <v>【86.91】</v>
      </c>
      <c r="M86" s="12" t="s">
        <v>41</v>
      </c>
      <c r="N86" s="12" t="s">
        <v>41</v>
      </c>
      <c r="O86" s="12" t="str">
        <f>データ!EO6</f>
        <v>【0.03】</v>
      </c>
    </row>
  </sheetData>
  <sheetProtection algorithmName="SHA-512" hashValue="5VfrMfSpYDXgjg4BdIawQl4B7+aA48L3PGWNSNE6WH2X9qJGcGFKwbj13J2ZgrKASDC+op/ACpNvZyk1LHYuYg==" saltValue="7N47e56MvkP7h6aYOoa7V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59</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34</v>
      </c>
      <c r="C3" s="58" t="s">
        <v>61</v>
      </c>
      <c r="D3" s="58" t="s">
        <v>62</v>
      </c>
      <c r="E3" s="58" t="s">
        <v>4</v>
      </c>
      <c r="F3" s="58" t="s">
        <v>3</v>
      </c>
      <c r="G3" s="58" t="s">
        <v>28</v>
      </c>
      <c r="H3" s="65" t="s">
        <v>58</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63</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15</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60</v>
      </c>
      <c r="I5" s="67" t="s">
        <v>71</v>
      </c>
      <c r="J5" s="67" t="s">
        <v>72</v>
      </c>
      <c r="K5" s="67" t="s">
        <v>73</v>
      </c>
      <c r="L5" s="67" t="s">
        <v>74</v>
      </c>
      <c r="M5" s="67" t="s">
        <v>6</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47</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5" s="55" customFormat="1">
      <c r="A6" s="56" t="s">
        <v>96</v>
      </c>
      <c r="B6" s="61">
        <f t="shared" ref="B6:X6" si="1">B7</f>
        <v>2021</v>
      </c>
      <c r="C6" s="61">
        <f t="shared" si="1"/>
        <v>223051</v>
      </c>
      <c r="D6" s="61">
        <f t="shared" si="1"/>
        <v>47</v>
      </c>
      <c r="E6" s="61">
        <f t="shared" si="1"/>
        <v>17</v>
      </c>
      <c r="F6" s="61">
        <f t="shared" si="1"/>
        <v>5</v>
      </c>
      <c r="G6" s="61">
        <f t="shared" si="1"/>
        <v>0</v>
      </c>
      <c r="H6" s="61" t="str">
        <f t="shared" si="1"/>
        <v>静岡県　松崎町</v>
      </c>
      <c r="I6" s="61" t="str">
        <f t="shared" si="1"/>
        <v>法非適用</v>
      </c>
      <c r="J6" s="61" t="str">
        <f t="shared" si="1"/>
        <v>下水道事業</v>
      </c>
      <c r="K6" s="61" t="str">
        <f t="shared" si="1"/>
        <v>農業集落排水</v>
      </c>
      <c r="L6" s="61" t="str">
        <f t="shared" si="1"/>
        <v>F1</v>
      </c>
      <c r="M6" s="61" t="str">
        <f t="shared" si="1"/>
        <v>非設置</v>
      </c>
      <c r="N6" s="70" t="str">
        <f t="shared" si="1"/>
        <v>-</v>
      </c>
      <c r="O6" s="70" t="str">
        <f t="shared" si="1"/>
        <v>該当数値なし</v>
      </c>
      <c r="P6" s="70">
        <f t="shared" si="1"/>
        <v>2.85</v>
      </c>
      <c r="Q6" s="70">
        <f t="shared" si="1"/>
        <v>121.86</v>
      </c>
      <c r="R6" s="70">
        <f t="shared" si="1"/>
        <v>3200</v>
      </c>
      <c r="S6" s="70">
        <f t="shared" si="1"/>
        <v>6151</v>
      </c>
      <c r="T6" s="70">
        <f t="shared" si="1"/>
        <v>85.11</v>
      </c>
      <c r="U6" s="70">
        <f t="shared" si="1"/>
        <v>72.27</v>
      </c>
      <c r="V6" s="70">
        <f t="shared" si="1"/>
        <v>173</v>
      </c>
      <c r="W6" s="70">
        <f t="shared" si="1"/>
        <v>1.9300000000000002</v>
      </c>
      <c r="X6" s="70">
        <f t="shared" si="1"/>
        <v>89.64</v>
      </c>
      <c r="Y6" s="78">
        <f t="shared" ref="Y6:AH6" si="2">IF(Y7="",NA(),Y7)</f>
        <v>91.81</v>
      </c>
      <c r="Z6" s="78">
        <f t="shared" si="2"/>
        <v>97.78</v>
      </c>
      <c r="AA6" s="78">
        <f t="shared" si="2"/>
        <v>106.57</v>
      </c>
      <c r="AB6" s="78">
        <f t="shared" si="2"/>
        <v>98.64</v>
      </c>
      <c r="AC6" s="78">
        <f t="shared" si="2"/>
        <v>86.77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855.8</v>
      </c>
      <c r="BL6" s="78">
        <f t="shared" si="5"/>
        <v>789.46</v>
      </c>
      <c r="BM6" s="78">
        <f t="shared" si="5"/>
        <v>826.83</v>
      </c>
      <c r="BN6" s="78">
        <f t="shared" si="5"/>
        <v>867.83</v>
      </c>
      <c r="BO6" s="78">
        <f t="shared" si="5"/>
        <v>778.81</v>
      </c>
      <c r="BP6" s="70" t="str">
        <f>IF(BP7="","",IF(BP7="-","【-】","【"&amp;SUBSTITUTE(TEXT(BP7,"#,##0.00"),"-","△")&amp;"】"))</f>
        <v>【786.37】</v>
      </c>
      <c r="BQ6" s="78">
        <f t="shared" ref="BQ6:BZ6" si="6">IF(BQ7="",NA(),BQ7)</f>
        <v>96.43</v>
      </c>
      <c r="BR6" s="78">
        <f t="shared" si="6"/>
        <v>103.62</v>
      </c>
      <c r="BS6" s="78">
        <f t="shared" si="6"/>
        <v>117.01</v>
      </c>
      <c r="BT6" s="78">
        <f t="shared" si="6"/>
        <v>105.75</v>
      </c>
      <c r="BU6" s="78">
        <f t="shared" si="6"/>
        <v>93.32</v>
      </c>
      <c r="BV6" s="78">
        <f t="shared" si="6"/>
        <v>59.8</v>
      </c>
      <c r="BW6" s="78">
        <f t="shared" si="6"/>
        <v>57.77</v>
      </c>
      <c r="BX6" s="78">
        <f t="shared" si="6"/>
        <v>57.31</v>
      </c>
      <c r="BY6" s="78">
        <f t="shared" si="6"/>
        <v>57.08</v>
      </c>
      <c r="BZ6" s="78">
        <f t="shared" si="6"/>
        <v>67.23</v>
      </c>
      <c r="CA6" s="70" t="str">
        <f>IF(CA7="","",IF(CA7="-","【-】","【"&amp;SUBSTITUTE(TEXT(CA7,"#,##0.00"),"-","△")&amp;"】"))</f>
        <v>【60.65】</v>
      </c>
      <c r="CB6" s="78">
        <f t="shared" ref="CB6:CK6" si="7">IF(CB7="",NA(),CB7)</f>
        <v>184.18</v>
      </c>
      <c r="CC6" s="78">
        <f t="shared" si="7"/>
        <v>162.19</v>
      </c>
      <c r="CD6" s="78">
        <f t="shared" si="7"/>
        <v>156.49</v>
      </c>
      <c r="CE6" s="78">
        <f t="shared" si="7"/>
        <v>175.75</v>
      </c>
      <c r="CF6" s="78">
        <f t="shared" si="7"/>
        <v>201.5</v>
      </c>
      <c r="CG6" s="78">
        <f t="shared" si="7"/>
        <v>263.76</v>
      </c>
      <c r="CH6" s="78">
        <f t="shared" si="7"/>
        <v>274.35000000000002</v>
      </c>
      <c r="CI6" s="78">
        <f t="shared" si="7"/>
        <v>273.52</v>
      </c>
      <c r="CJ6" s="78">
        <f t="shared" si="7"/>
        <v>274.99</v>
      </c>
      <c r="CK6" s="78">
        <f t="shared" si="7"/>
        <v>228.21</v>
      </c>
      <c r="CL6" s="70" t="str">
        <f>IF(CL7="","",IF(CL7="-","【-】","【"&amp;SUBSTITUTE(TEXT(CL7,"#,##0.00"),"-","△")&amp;"】"))</f>
        <v>【256.97】</v>
      </c>
      <c r="CM6" s="78">
        <f t="shared" ref="CM6:CV6" si="8">IF(CM7="",NA(),CM7)</f>
        <v>60.26</v>
      </c>
      <c r="CN6" s="78">
        <f t="shared" si="8"/>
        <v>58.97</v>
      </c>
      <c r="CO6" s="78">
        <f t="shared" si="8"/>
        <v>61.54</v>
      </c>
      <c r="CP6" s="78">
        <f t="shared" si="8"/>
        <v>57.69</v>
      </c>
      <c r="CQ6" s="78">
        <f t="shared" si="8"/>
        <v>55.13</v>
      </c>
      <c r="CR6" s="78">
        <f t="shared" si="8"/>
        <v>51.75</v>
      </c>
      <c r="CS6" s="78">
        <f t="shared" si="8"/>
        <v>50.68</v>
      </c>
      <c r="CT6" s="78">
        <f t="shared" si="8"/>
        <v>50.14</v>
      </c>
      <c r="CU6" s="78">
        <f t="shared" si="8"/>
        <v>54.83</v>
      </c>
      <c r="CV6" s="78">
        <f t="shared" si="8"/>
        <v>54.54</v>
      </c>
      <c r="CW6" s="70" t="str">
        <f>IF(CW7="","",IF(CW7="-","【-】","【"&amp;SUBSTITUTE(TEXT(CW7,"#,##0.00"),"-","△")&amp;"】"))</f>
        <v>【61.14】</v>
      </c>
      <c r="CX6" s="78">
        <f t="shared" ref="CX6:DG6" si="9">IF(CX7="",NA(),CX7)</f>
        <v>100</v>
      </c>
      <c r="CY6" s="78">
        <f t="shared" si="9"/>
        <v>100</v>
      </c>
      <c r="CZ6" s="78">
        <f t="shared" si="9"/>
        <v>100</v>
      </c>
      <c r="DA6" s="78">
        <f t="shared" si="9"/>
        <v>100</v>
      </c>
      <c r="DB6" s="78">
        <f t="shared" si="9"/>
        <v>100</v>
      </c>
      <c r="DC6" s="78">
        <f t="shared" si="9"/>
        <v>84.84</v>
      </c>
      <c r="DD6" s="78">
        <f t="shared" si="9"/>
        <v>84.86</v>
      </c>
      <c r="DE6" s="78">
        <f t="shared" si="9"/>
        <v>84.98</v>
      </c>
      <c r="DF6" s="78">
        <f t="shared" si="9"/>
        <v>84.7</v>
      </c>
      <c r="DG6" s="78">
        <f t="shared" si="9"/>
        <v>90.3</v>
      </c>
      <c r="DH6" s="70" t="str">
        <f>IF(DH7="","",IF(DH7="-","【-】","【"&amp;SUBSTITUTE(TEXT(DH7,"#,##0.00"),"-","△")&amp;"】"))</f>
        <v>【86.91】</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1.e-002</v>
      </c>
      <c r="EK6" s="78">
        <f t="shared" si="12"/>
        <v>1.e-002</v>
      </c>
      <c r="EL6" s="78">
        <f t="shared" si="12"/>
        <v>2.e-002</v>
      </c>
      <c r="EM6" s="78">
        <f t="shared" si="12"/>
        <v>0.25</v>
      </c>
      <c r="EN6" s="78">
        <f t="shared" si="12"/>
        <v>1.e-002</v>
      </c>
      <c r="EO6" s="70" t="str">
        <f>IF(EO7="","",IF(EO7="-","【-】","【"&amp;SUBSTITUTE(TEXT(EO7,"#,##0.00"),"-","△")&amp;"】"))</f>
        <v>【0.03】</v>
      </c>
    </row>
    <row r="7" spans="1:145" s="55" customFormat="1">
      <c r="A7" s="56"/>
      <c r="B7" s="62">
        <v>2021</v>
      </c>
      <c r="C7" s="62">
        <v>223051</v>
      </c>
      <c r="D7" s="62">
        <v>47</v>
      </c>
      <c r="E7" s="62">
        <v>17</v>
      </c>
      <c r="F7" s="62">
        <v>5</v>
      </c>
      <c r="G7" s="62">
        <v>0</v>
      </c>
      <c r="H7" s="62" t="s">
        <v>23</v>
      </c>
      <c r="I7" s="62" t="s">
        <v>97</v>
      </c>
      <c r="J7" s="62" t="s">
        <v>98</v>
      </c>
      <c r="K7" s="62" t="s">
        <v>99</v>
      </c>
      <c r="L7" s="62" t="s">
        <v>100</v>
      </c>
      <c r="M7" s="62" t="s">
        <v>101</v>
      </c>
      <c r="N7" s="71" t="s">
        <v>41</v>
      </c>
      <c r="O7" s="71" t="s">
        <v>102</v>
      </c>
      <c r="P7" s="71">
        <v>2.85</v>
      </c>
      <c r="Q7" s="71">
        <v>121.86</v>
      </c>
      <c r="R7" s="71">
        <v>3200</v>
      </c>
      <c r="S7" s="71">
        <v>6151</v>
      </c>
      <c r="T7" s="71">
        <v>85.11</v>
      </c>
      <c r="U7" s="71">
        <v>72.27</v>
      </c>
      <c r="V7" s="71">
        <v>173</v>
      </c>
      <c r="W7" s="71">
        <v>1.9300000000000002</v>
      </c>
      <c r="X7" s="71">
        <v>89.64</v>
      </c>
      <c r="Y7" s="71">
        <v>91.81</v>
      </c>
      <c r="Z7" s="71">
        <v>97.78</v>
      </c>
      <c r="AA7" s="71">
        <v>106.57</v>
      </c>
      <c r="AB7" s="71">
        <v>98.64</v>
      </c>
      <c r="AC7" s="71">
        <v>86.77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855.8</v>
      </c>
      <c r="BL7" s="71">
        <v>789.46</v>
      </c>
      <c r="BM7" s="71">
        <v>826.83</v>
      </c>
      <c r="BN7" s="71">
        <v>867.83</v>
      </c>
      <c r="BO7" s="71">
        <v>778.81</v>
      </c>
      <c r="BP7" s="71">
        <v>786.37</v>
      </c>
      <c r="BQ7" s="71">
        <v>96.43</v>
      </c>
      <c r="BR7" s="71">
        <v>103.62</v>
      </c>
      <c r="BS7" s="71">
        <v>117.01</v>
      </c>
      <c r="BT7" s="71">
        <v>105.75</v>
      </c>
      <c r="BU7" s="71">
        <v>93.32</v>
      </c>
      <c r="BV7" s="71">
        <v>59.8</v>
      </c>
      <c r="BW7" s="71">
        <v>57.77</v>
      </c>
      <c r="BX7" s="71">
        <v>57.31</v>
      </c>
      <c r="BY7" s="71">
        <v>57.08</v>
      </c>
      <c r="BZ7" s="71">
        <v>67.23</v>
      </c>
      <c r="CA7" s="71">
        <v>60.65</v>
      </c>
      <c r="CB7" s="71">
        <v>184.18</v>
      </c>
      <c r="CC7" s="71">
        <v>162.19</v>
      </c>
      <c r="CD7" s="71">
        <v>156.49</v>
      </c>
      <c r="CE7" s="71">
        <v>175.75</v>
      </c>
      <c r="CF7" s="71">
        <v>201.5</v>
      </c>
      <c r="CG7" s="71">
        <v>263.76</v>
      </c>
      <c r="CH7" s="71">
        <v>274.35000000000002</v>
      </c>
      <c r="CI7" s="71">
        <v>273.52</v>
      </c>
      <c r="CJ7" s="71">
        <v>274.99</v>
      </c>
      <c r="CK7" s="71">
        <v>228.21</v>
      </c>
      <c r="CL7" s="71">
        <v>256.97000000000003</v>
      </c>
      <c r="CM7" s="71">
        <v>60.26</v>
      </c>
      <c r="CN7" s="71">
        <v>58.97</v>
      </c>
      <c r="CO7" s="71">
        <v>61.54</v>
      </c>
      <c r="CP7" s="71">
        <v>57.69</v>
      </c>
      <c r="CQ7" s="71">
        <v>55.13</v>
      </c>
      <c r="CR7" s="71">
        <v>51.75</v>
      </c>
      <c r="CS7" s="71">
        <v>50.68</v>
      </c>
      <c r="CT7" s="71">
        <v>50.14</v>
      </c>
      <c r="CU7" s="71">
        <v>54.83</v>
      </c>
      <c r="CV7" s="71">
        <v>54.54</v>
      </c>
      <c r="CW7" s="71">
        <v>61.14</v>
      </c>
      <c r="CX7" s="71">
        <v>100</v>
      </c>
      <c r="CY7" s="71">
        <v>100</v>
      </c>
      <c r="CZ7" s="71">
        <v>100</v>
      </c>
      <c r="DA7" s="71">
        <v>100</v>
      </c>
      <c r="DB7" s="71">
        <v>100</v>
      </c>
      <c r="DC7" s="71">
        <v>84.84</v>
      </c>
      <c r="DD7" s="71">
        <v>84.86</v>
      </c>
      <c r="DE7" s="71">
        <v>84.98</v>
      </c>
      <c r="DF7" s="71">
        <v>84.7</v>
      </c>
      <c r="DG7" s="71">
        <v>90.3</v>
      </c>
      <c r="DH7" s="71">
        <v>86.91</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1.e-002</v>
      </c>
      <c r="EK7" s="71">
        <v>1.e-002</v>
      </c>
      <c r="EL7" s="71">
        <v>2.e-002</v>
      </c>
      <c r="EM7" s="71">
        <v>0.25</v>
      </c>
      <c r="EN7" s="71">
        <v>1.e-002</v>
      </c>
      <c r="EO7" s="71">
        <v>3.e-002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2022-12-01T01:58:13Z</dcterms:created>
  <dcterms:modified xsi:type="dcterms:W3CDTF">2023-02-15T07:01:21Z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2023-02-15T07:01:21Z</vt:filetime>
  </property>
</Properties>
</file>