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image/x-wmf" Extension="wmf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thumbnail.wmf" Type="http://schemas.openxmlformats.org/package/2006/relationships/metadata/thumbnail"/><Relationship Id="rId3" Target="docProps/core.xml" Type="http://schemas.openxmlformats.org/package/2006/relationships/metadata/core-properties"/><Relationship Id="rId4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D6A488F4-A531-4750-98C5-F701AE6D4128}" xr6:coauthVersionLast="47" xr6:coauthVersionMax="47" xr10:uidLastSave="{00000000-0000-0000-0000-000000000000}"/>
  <bookViews>
    <workbookView xWindow="28680" yWindow="-120" windowWidth="29040" windowHeight="15990" xr2:uid="{898E5E04-FE6C-4966-8A22-DBF8918AC37A}"/>
  </bookViews>
  <sheets>
    <sheet name="帳票" sheetId="1" r:id="rId1"/>
  </sheets>
  <definedNames>
    <definedName name="_xlnm.Print_Area" localSheetId="0">帳票!$A$1:$AC$192</definedName>
    <definedName name="_xlnm.Print_Titles" localSheetId="0">帳票!$1:$2</definedName>
    <definedName name="RP040230_DETAIL_開票率_県計">帳票!$AB$192</definedName>
    <definedName name="RP040230_DETAIL_開票率_市区計">帳票!$AB$190</definedName>
    <definedName name="RP040230_DETAIL_開票率_町計">帳票!$AB$191</definedName>
    <definedName name="RP040230_DETAIL_確定状況_県計">帳票!$AC$192</definedName>
    <definedName name="RP040230_DETAIL_確定状況_市区計">帳票!$AC$190</definedName>
    <definedName name="RP040230_DETAIL_確定状況_町計">帳票!$AC$191</definedName>
    <definedName name="RP040230_DETAIL_得票数計_県計_小数">帳票!$Z$192</definedName>
    <definedName name="RP040230_DETAIL_得票数計_県計_整数">帳票!$Y$192</definedName>
    <definedName name="RP040230_DETAIL_得票数計_市区計_小数">帳票!$Z$190</definedName>
    <definedName name="RP040230_DETAIL_得票数計_市区計_整数">帳票!$Y$190</definedName>
    <definedName name="RP040230_DETAIL_得票数計_町計_小数">帳票!$Z$191</definedName>
    <definedName name="RP040230_DETAIL_得票数計_町計_整数">帳票!$Y$191</definedName>
    <definedName name="RP040230_DETAIL_無効投票数_県計">帳票!$AA$192</definedName>
    <definedName name="RP040230_DETAIL_無効投票数_市区計">帳票!$AA$190</definedName>
    <definedName name="RP040230_DETAIL_無効投票数_町計">帳票!$AA$191</definedName>
    <definedName name="RP040230_DETAIL_無効投票数_町県計">帳票!$AA$192</definedName>
    <definedName name="RP040230_HEAD_タイトル">帳票!$I$1</definedName>
    <definedName name="RP040230_HEAD_時刻">帳票!$Y$1</definedName>
    <definedName name="RP040230_HEAD_執行日">帳票!$A$2</definedName>
    <definedName name="RP040230_SUB2_候補者名_性">帳票!$E$4</definedName>
    <definedName name="RP040230_SUB2_候補者名_名">帳票!$E$5</definedName>
    <definedName name="RP040230_SUB2_得票数_小数">帳票!$F$7</definedName>
    <definedName name="RP040230_SUB2_得票数_整数">帳票!$E$7</definedName>
    <definedName name="RP040230_SUB3_10区開票率">帳票!$AB$62</definedName>
    <definedName name="RP040230_SUB3_19区開票率">帳票!$AB$109</definedName>
    <definedName name="RP040230_SUB3_1区開票率">帳票!$AB$6</definedName>
    <definedName name="RP040230_SUB3_20区開票率">帳票!$AB$116</definedName>
    <definedName name="RP040230_SUB3_24区開票率">帳票!$AB$138</definedName>
    <definedName name="RP040230_SUB3_8区開票率">帳票!#REF!</definedName>
    <definedName name="RP040230_SUB3_開票率">帳票!$AB$7</definedName>
    <definedName name="RP040230_SUB3_確定状況">帳票!$AC$7</definedName>
    <definedName name="RP040230_SUB3_得票数計_小数">帳票!$Z$7</definedName>
    <definedName name="RP040230_SUB3_得票数計_整数">帳票!$Y$7</definedName>
    <definedName name="RP040230_SUB3_無効投票数">帳票!$AA$7</definedName>
  </definedNames>
  <calcPr calcId="191029" fullCalcOnLoad="true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91" i="1" l="1"/>
  <c r="X138" i="1"/>
  <c r="X116" i="1"/>
  <c r="X109" i="1"/>
  <c r="X62" i="1"/>
  <c r="X6" i="1"/>
  <c r="F6" i="1"/>
  <c r="Z7" i="1"/>
  <c r="Z8" i="1"/>
  <c r="Z9" i="1"/>
  <c r="Z10" i="1"/>
  <c r="Z11" i="1"/>
  <c r="Z12" i="1"/>
  <c r="Z17" i="1"/>
  <c r="Z22" i="1"/>
  <c r="Z27" i="1"/>
  <c r="Z32" i="1"/>
  <c r="Z37" i="1"/>
  <c r="Z42" i="1"/>
  <c r="Z47" i="1"/>
  <c r="Z52" i="1"/>
  <c r="Z57" i="1"/>
  <c r="Z63" i="1"/>
  <c r="Z64" i="1"/>
  <c r="Z69" i="1"/>
  <c r="Z74" i="1"/>
  <c r="Z79" i="1"/>
  <c r="Z84" i="1"/>
  <c r="Z89" i="1"/>
  <c r="Z94" i="1"/>
  <c r="Z99" i="1"/>
  <c r="Z104" i="1"/>
  <c r="Z110" i="1"/>
  <c r="Z111" i="1"/>
  <c r="Z117" i="1"/>
  <c r="Z118" i="1"/>
  <c r="Z123" i="1"/>
  <c r="Z128" i="1"/>
  <c r="Z133" i="1"/>
  <c r="Z139" i="1"/>
  <c r="Z140" i="1"/>
  <c r="Z145" i="1"/>
  <c r="Z150" i="1"/>
  <c r="Z155" i="1"/>
  <c r="Z160" i="1"/>
  <c r="Z165" i="1"/>
  <c r="Z170" i="1"/>
  <c r="Z175" i="1"/>
  <c r="Z180" i="1"/>
  <c r="Z185" i="1"/>
  <c r="V138" i="1"/>
  <c r="V116" i="1"/>
  <c r="V109" i="1"/>
  <c r="V62" i="1"/>
  <c r="V6" i="1"/>
  <c r="T138" i="1"/>
  <c r="T116" i="1"/>
  <c r="T109" i="1"/>
  <c r="T62" i="1"/>
  <c r="T6" i="1"/>
  <c r="R138" i="1"/>
  <c r="R116" i="1"/>
  <c r="R109" i="1"/>
  <c r="R62" i="1"/>
  <c r="R6" i="1"/>
  <c r="P138" i="1"/>
  <c r="P116" i="1"/>
  <c r="P109" i="1"/>
  <c r="P62" i="1"/>
  <c r="P6" i="1"/>
  <c r="N138" i="1"/>
  <c r="N116" i="1"/>
  <c r="N109" i="1"/>
  <c r="N62" i="1"/>
  <c r="N6" i="1"/>
  <c r="L138" i="1"/>
  <c r="L116" i="1"/>
  <c r="L109" i="1"/>
  <c r="L62" i="1"/>
  <c r="L6" i="1"/>
  <c r="J138" i="1"/>
  <c r="J116" i="1"/>
  <c r="J109" i="1"/>
  <c r="J62" i="1"/>
  <c r="J6" i="1"/>
  <c r="H138" i="1"/>
  <c r="H116" i="1"/>
  <c r="H109" i="1"/>
  <c r="H62" i="1"/>
  <c r="H6" i="1"/>
  <c r="AC116" i="1"/>
  <c r="AC6" i="1"/>
  <c r="Y52" i="1"/>
  <c r="Y47" i="1"/>
  <c r="AC192" i="1" l="1"/>
  <c r="AC138" i="1" l="1"/>
  <c r="AC109" i="1"/>
  <c r="AC62" i="1"/>
  <c r="E6" i="1"/>
  <c r="G6" i="1"/>
  <c r="I6" i="1"/>
  <c r="K6" i="1"/>
  <c r="M6" i="1"/>
  <c r="O6" i="1"/>
  <c r="Q6" i="1"/>
  <c r="S6" i="1"/>
  <c r="U6" i="1"/>
  <c r="W6" i="1"/>
  <c r="Z6" i="1" l="1"/>
  <c r="AA138" i="1"/>
  <c r="AA116" i="1"/>
  <c r="AA109" i="1"/>
  <c r="AA62" i="1"/>
  <c r="AA6" i="1"/>
  <c r="Y185" i="1"/>
  <c r="Y175" i="1"/>
  <c r="Y180" i="1"/>
  <c r="Y170" i="1"/>
  <c r="Y165" i="1"/>
  <c r="Y160" i="1"/>
  <c r="Y155" i="1"/>
  <c r="Y150" i="1"/>
  <c r="Y145" i="1"/>
  <c r="Y133" i="1"/>
  <c r="Y128" i="1"/>
  <c r="Y123" i="1"/>
  <c r="Y104" i="1"/>
  <c r="Y99" i="1"/>
  <c r="Y94" i="1"/>
  <c r="Y89" i="1"/>
  <c r="Y84" i="1"/>
  <c r="Y79" i="1"/>
  <c r="Y74" i="1"/>
  <c r="Y69" i="1"/>
  <c r="Y57" i="1"/>
  <c r="Y140" i="1"/>
  <c r="Y139" i="1"/>
  <c r="W138" i="1"/>
  <c r="U138" i="1"/>
  <c r="S138" i="1"/>
  <c r="Q138" i="1"/>
  <c r="O138" i="1"/>
  <c r="M138" i="1"/>
  <c r="K138" i="1"/>
  <c r="I138" i="1"/>
  <c r="G138" i="1"/>
  <c r="F138" i="1"/>
  <c r="E138" i="1"/>
  <c r="Y118" i="1"/>
  <c r="Y117" i="1"/>
  <c r="W116" i="1"/>
  <c r="U116" i="1"/>
  <c r="S116" i="1"/>
  <c r="Q116" i="1"/>
  <c r="O116" i="1"/>
  <c r="M116" i="1"/>
  <c r="K116" i="1"/>
  <c r="I116" i="1"/>
  <c r="G116" i="1"/>
  <c r="F116" i="1"/>
  <c r="E116" i="1"/>
  <c r="Y111" i="1"/>
  <c r="Y110" i="1"/>
  <c r="Z109" i="1" s="1"/>
  <c r="W109" i="1"/>
  <c r="U109" i="1"/>
  <c r="S109" i="1"/>
  <c r="Q109" i="1"/>
  <c r="O109" i="1"/>
  <c r="M109" i="1"/>
  <c r="K109" i="1"/>
  <c r="I109" i="1"/>
  <c r="G109" i="1"/>
  <c r="F109" i="1"/>
  <c r="E109" i="1"/>
  <c r="Y64" i="1"/>
  <c r="Y63" i="1"/>
  <c r="W62" i="1"/>
  <c r="U62" i="1"/>
  <c r="S62" i="1"/>
  <c r="Q62" i="1"/>
  <c r="O62" i="1"/>
  <c r="M62" i="1"/>
  <c r="K62" i="1"/>
  <c r="I62" i="1"/>
  <c r="G62" i="1"/>
  <c r="F62" i="1"/>
  <c r="E62" i="1"/>
  <c r="Y42" i="1"/>
  <c r="Y37" i="1"/>
  <c r="Y32" i="1"/>
  <c r="Y27" i="1"/>
  <c r="Y22" i="1"/>
  <c r="Y17" i="1"/>
  <c r="Y7" i="1"/>
  <c r="Y8" i="1"/>
  <c r="Y9" i="1"/>
  <c r="Y10" i="1"/>
  <c r="Y11" i="1"/>
  <c r="Y12" i="1"/>
  <c r="Y6" i="1"/>
  <c r="Z138" i="1" l="1"/>
  <c r="Z62" i="1"/>
  <c r="Z190" i="1"/>
  <c r="Z116" i="1"/>
  <c r="Y190" i="1"/>
  <c r="Y191" i="1"/>
  <c r="Y138" i="1"/>
  <c r="Y116" i="1"/>
  <c r="Y109" i="1"/>
  <c r="Y62" i="1"/>
  <c r="Z192" i="1" l="1"/>
  <c r="Y192" i="1"/>
</calcChain>
</file>

<file path=xl/sharedStrings.xml><?xml version="1.0" encoding="utf-8"?>
<sst xmlns="http://schemas.openxmlformats.org/spreadsheetml/2006/main" count="597" uniqueCount="239">
  <si>
    <t>令和3年6月20日執行</t>
    <phoneticPr fontId="1"/>
  </si>
  <si>
    <t>静岡県選挙管理委員会</t>
    <rPh sb="0" eb="10">
      <t>シズオカケンセンキョカンリイインカイ</t>
    </rPh>
    <phoneticPr fontId="1"/>
  </si>
  <si>
    <t>選挙区名</t>
    <rPh sb="0" eb="4">
      <t>センキョクメイ</t>
    </rPh>
    <phoneticPr fontId="1"/>
  </si>
  <si>
    <t>下田市・賀茂郡</t>
    <rPh sb="0" eb="2">
      <t>シモダ</t>
    </rPh>
    <rPh sb="2" eb="3">
      <t>シ</t>
    </rPh>
    <rPh sb="4" eb="7">
      <t>カモグン</t>
    </rPh>
    <phoneticPr fontId="1"/>
  </si>
  <si>
    <t>東伊豆町</t>
    <rPh sb="0" eb="4">
      <t>ヒガシイズチョウ</t>
    </rPh>
    <phoneticPr fontId="1"/>
  </si>
  <si>
    <t>河津町</t>
    <rPh sb="0" eb="3">
      <t>カワヅチョウ</t>
    </rPh>
    <phoneticPr fontId="1"/>
  </si>
  <si>
    <t>南伊豆町</t>
    <rPh sb="0" eb="4">
      <t>ミナミイズチョウ</t>
    </rPh>
    <phoneticPr fontId="1"/>
  </si>
  <si>
    <t>松崎町</t>
    <rPh sb="0" eb="3">
      <t>マツザキチョウ</t>
    </rPh>
    <phoneticPr fontId="1"/>
  </si>
  <si>
    <t>西伊豆町</t>
    <rPh sb="0" eb="4">
      <t>ニシイズチョウ</t>
    </rPh>
    <phoneticPr fontId="1"/>
  </si>
  <si>
    <t>伊東市</t>
    <rPh sb="0" eb="3">
      <t>イトウシ</t>
    </rPh>
    <phoneticPr fontId="1"/>
  </si>
  <si>
    <t>熱海市</t>
    <rPh sb="0" eb="3">
      <t>アタミシ</t>
    </rPh>
    <phoneticPr fontId="1"/>
  </si>
  <si>
    <t>伊豆市</t>
    <rPh sb="0" eb="2">
      <t>イズ</t>
    </rPh>
    <rPh sb="2" eb="3">
      <t>シ</t>
    </rPh>
    <phoneticPr fontId="1"/>
  </si>
  <si>
    <t>伊豆の国市</t>
    <rPh sb="0" eb="2">
      <t>イズ</t>
    </rPh>
    <rPh sb="3" eb="5">
      <t>クニシ</t>
    </rPh>
    <phoneticPr fontId="1"/>
  </si>
  <si>
    <t>三島市</t>
    <rPh sb="0" eb="3">
      <t>ミシマシ</t>
    </rPh>
    <phoneticPr fontId="1"/>
  </si>
  <si>
    <t>清水町</t>
    <rPh sb="0" eb="3">
      <t>シミズチョウ</t>
    </rPh>
    <phoneticPr fontId="1"/>
  </si>
  <si>
    <t>長泉町</t>
    <rPh sb="0" eb="3">
      <t>ナガイズミチョウ</t>
    </rPh>
    <phoneticPr fontId="1"/>
  </si>
  <si>
    <t>裾野市</t>
    <rPh sb="0" eb="3">
      <t>スソノシ</t>
    </rPh>
    <phoneticPr fontId="1"/>
  </si>
  <si>
    <t>御殿場市・小山町</t>
    <rPh sb="0" eb="4">
      <t>ゴテンバシ</t>
    </rPh>
    <rPh sb="5" eb="8">
      <t>オヤマチョウ</t>
    </rPh>
    <phoneticPr fontId="1"/>
  </si>
  <si>
    <t>御殿場市</t>
    <rPh sb="0" eb="4">
      <t>ゴテンバシ</t>
    </rPh>
    <phoneticPr fontId="1"/>
  </si>
  <si>
    <t>小山町</t>
    <rPh sb="0" eb="3">
      <t>オヤマチョウ</t>
    </rPh>
    <phoneticPr fontId="1"/>
  </si>
  <si>
    <t>沼津市</t>
    <rPh sb="0" eb="3">
      <t>ヌマヅシ</t>
    </rPh>
    <phoneticPr fontId="1"/>
  </si>
  <si>
    <t>富士市</t>
    <rPh sb="0" eb="3">
      <t>フジシ</t>
    </rPh>
    <phoneticPr fontId="1"/>
  </si>
  <si>
    <t>富士宮市</t>
    <rPh sb="0" eb="4">
      <t>フジノミヤシ</t>
    </rPh>
    <phoneticPr fontId="1"/>
  </si>
  <si>
    <t>静岡市葵区</t>
    <rPh sb="0" eb="5">
      <t>シズオカシアオイク</t>
    </rPh>
    <phoneticPr fontId="1"/>
  </si>
  <si>
    <t>静岡市駿河区</t>
    <rPh sb="0" eb="6">
      <t>シズオカシスルガク</t>
    </rPh>
    <phoneticPr fontId="1"/>
  </si>
  <si>
    <t>静岡市清水区</t>
    <rPh sb="0" eb="6">
      <t>シズオカシシミズク</t>
    </rPh>
    <phoneticPr fontId="1"/>
  </si>
  <si>
    <t>焼津市</t>
    <rPh sb="0" eb="3">
      <t>ヤイヅシ</t>
    </rPh>
    <phoneticPr fontId="1"/>
  </si>
  <si>
    <t>藤枝市</t>
    <rPh sb="0" eb="3">
      <t>フジエダシ</t>
    </rPh>
    <phoneticPr fontId="1"/>
  </si>
  <si>
    <t>牧之原市・吉田町</t>
    <rPh sb="0" eb="4">
      <t>マキノハラシ</t>
    </rPh>
    <rPh sb="5" eb="8">
      <t>ヨシダチョウ</t>
    </rPh>
    <phoneticPr fontId="1"/>
  </si>
  <si>
    <t>牧之原市</t>
    <rPh sb="0" eb="4">
      <t>マキノハラシ</t>
    </rPh>
    <phoneticPr fontId="1"/>
  </si>
  <si>
    <t>吉田町</t>
    <rPh sb="0" eb="3">
      <t>ヨシダチョウ</t>
    </rPh>
    <phoneticPr fontId="1"/>
  </si>
  <si>
    <t>島田市</t>
    <rPh sb="0" eb="3">
      <t>シマダシ</t>
    </rPh>
    <phoneticPr fontId="1"/>
  </si>
  <si>
    <t>川根本町</t>
    <rPh sb="0" eb="4">
      <t>カワネホンチョウ</t>
    </rPh>
    <phoneticPr fontId="1"/>
  </si>
  <si>
    <t>御前崎市</t>
    <rPh sb="0" eb="4">
      <t>オマエザキシ</t>
    </rPh>
    <phoneticPr fontId="1"/>
  </si>
  <si>
    <t>菊川市</t>
    <rPh sb="0" eb="3">
      <t>キクガワシ</t>
    </rPh>
    <phoneticPr fontId="1"/>
  </si>
  <si>
    <t>掛川市</t>
    <rPh sb="0" eb="3">
      <t>カケガワシ</t>
    </rPh>
    <phoneticPr fontId="1"/>
  </si>
  <si>
    <t>袋井市・森町</t>
    <rPh sb="0" eb="3">
      <t>フクロイシ</t>
    </rPh>
    <rPh sb="4" eb="6">
      <t>モリマチ</t>
    </rPh>
    <phoneticPr fontId="1"/>
  </si>
  <si>
    <t>袋井市</t>
    <rPh sb="0" eb="3">
      <t>フクロイシ</t>
    </rPh>
    <phoneticPr fontId="1"/>
  </si>
  <si>
    <t>森町</t>
    <rPh sb="0" eb="2">
      <t>モリマチ</t>
    </rPh>
    <phoneticPr fontId="1"/>
  </si>
  <si>
    <t>磐田市</t>
    <rPh sb="0" eb="3">
      <t>イワタシ</t>
    </rPh>
    <phoneticPr fontId="1"/>
  </si>
  <si>
    <t>浜松市中区</t>
    <rPh sb="0" eb="3">
      <t>ハママツシ</t>
    </rPh>
    <rPh sb="3" eb="5">
      <t>ナカク</t>
    </rPh>
    <phoneticPr fontId="1"/>
  </si>
  <si>
    <t>浜松市東区</t>
    <rPh sb="0" eb="3">
      <t>ハママツシ</t>
    </rPh>
    <rPh sb="3" eb="5">
      <t>ヒガシク</t>
    </rPh>
    <phoneticPr fontId="1"/>
  </si>
  <si>
    <t>浜松市西区</t>
    <rPh sb="0" eb="3">
      <t>ハママツシ</t>
    </rPh>
    <rPh sb="3" eb="5">
      <t>ニシク</t>
    </rPh>
    <phoneticPr fontId="1"/>
  </si>
  <si>
    <t>浜松市南区</t>
    <rPh sb="0" eb="3">
      <t>ハママツシ</t>
    </rPh>
    <rPh sb="3" eb="5">
      <t>ミナミク</t>
    </rPh>
    <phoneticPr fontId="1"/>
  </si>
  <si>
    <t>浜松市北区</t>
    <rPh sb="0" eb="5">
      <t>ハママツシキタク</t>
    </rPh>
    <phoneticPr fontId="1"/>
  </si>
  <si>
    <t>浜松市浜北区</t>
    <rPh sb="0" eb="6">
      <t>ハママツシハマキタク</t>
    </rPh>
    <phoneticPr fontId="1"/>
  </si>
  <si>
    <t>浜松市天竜区</t>
    <rPh sb="0" eb="6">
      <t>ハママツシテンリュウク</t>
    </rPh>
    <phoneticPr fontId="1"/>
  </si>
  <si>
    <t>湖西市</t>
    <rPh sb="0" eb="3">
      <t>コサイシ</t>
    </rPh>
    <phoneticPr fontId="1"/>
  </si>
  <si>
    <t>市区計</t>
    <rPh sb="0" eb="3">
      <t>シクケイ</t>
    </rPh>
    <phoneticPr fontId="1"/>
  </si>
  <si>
    <t>町計</t>
    <rPh sb="0" eb="1">
      <t>マチ</t>
    </rPh>
    <rPh sb="1" eb="2">
      <t>ケイ</t>
    </rPh>
    <phoneticPr fontId="1"/>
  </si>
  <si>
    <t>県計</t>
    <rPh sb="0" eb="1">
      <t>ケン</t>
    </rPh>
    <rPh sb="1" eb="2">
      <t>ケイ</t>
    </rPh>
    <phoneticPr fontId="1"/>
  </si>
  <si>
    <t>下田市</t>
  </si>
  <si>
    <t>選挙区合計</t>
    <rPh sb="0" eb="5">
      <t>センキョクゴウケイ</t>
    </rPh>
    <phoneticPr fontId="1"/>
  </si>
  <si>
    <t>届出順位</t>
    <rPh sb="0" eb="4">
      <t>トドケデジュンイ</t>
    </rPh>
    <phoneticPr fontId="1"/>
  </si>
  <si>
    <t>無効
投票数</t>
    <rPh sb="0" eb="2">
      <t>ムコウ</t>
    </rPh>
    <rPh sb="3" eb="6">
      <t>トウヒョウスウ</t>
    </rPh>
    <phoneticPr fontId="1"/>
  </si>
  <si>
    <t>開票率</t>
    <rPh sb="0" eb="3">
      <t>カイヒョウリツ</t>
    </rPh>
    <phoneticPr fontId="1"/>
  </si>
  <si>
    <t>確定
状況</t>
    <rPh sb="0" eb="2">
      <t>カクテイ</t>
    </rPh>
    <rPh sb="3" eb="5">
      <t>ジョウキョウ</t>
    </rPh>
    <phoneticPr fontId="1"/>
  </si>
  <si>
    <t>得票数計</t>
    <rPh sb="0" eb="3">
      <t>トクヒョウスウ</t>
    </rPh>
    <rPh sb="3" eb="4">
      <t>ケイ</t>
    </rPh>
    <phoneticPr fontId="1"/>
  </si>
  <si>
    <t>計</t>
    <rPh sb="0" eb="1">
      <t>ケイ</t>
    </rPh>
    <phoneticPr fontId="1"/>
  </si>
  <si>
    <t>得票数計</t>
    <rPh sb="0" eb="4">
      <t>トクヒョウスウケイ</t>
    </rPh>
    <phoneticPr fontId="1"/>
  </si>
  <si>
    <t>No</t>
    <phoneticPr fontId="1"/>
  </si>
  <si>
    <t>静岡県議会議員選挙　開票状況</t>
    <phoneticPr fontId="1"/>
  </si>
  <si>
    <t>函南町</t>
    <rPh sb="0" eb="2">
      <t>カンナミ</t>
    </rPh>
    <rPh sb="2" eb="3">
      <t>チョウ</t>
    </rPh>
    <phoneticPr fontId="1"/>
  </si>
  <si>
    <t>候補者氏名</t>
    <rPh sb="0" eb="3">
      <t>コウホシャ</t>
    </rPh>
    <rPh sb="3" eb="5">
      <t>シメイ</t>
    </rPh>
    <phoneticPr fontId="1"/>
  </si>
  <si>
    <t>島田市・川根本町</t>
    <rPh sb="0" eb="3">
      <t>シマダシ</t>
    </rPh>
    <rPh sb="4" eb="8">
      <t>カワネホンチョウ</t>
    </rPh>
    <phoneticPr fontId="1"/>
  </si>
  <si>
    <t>候補者氏名</t>
    <phoneticPr fontId="1"/>
  </si>
  <si>
    <t>静岡県議会議員選挙　開票結果</t>
  </si>
  <si>
    <t>令和5年4月9日執行</t>
  </si>
  <si>
    <t>1時20分 現在 確定</t>
  </si>
  <si>
    <t>確定</t>
  </si>
  <si>
    <t>橋本</t>
  </si>
  <si>
    <t>ともひろ</t>
  </si>
  <si>
    <t>加畑</t>
  </si>
  <si>
    <t>たけし</t>
  </si>
  <si>
    <t>中田</t>
  </si>
  <si>
    <t>次城</t>
  </si>
  <si>
    <t>犬飼</t>
  </si>
  <si>
    <t>このり</t>
  </si>
  <si>
    <t>藤曲</t>
  </si>
  <si>
    <t>たかひろ</t>
  </si>
  <si>
    <t>のだ</t>
  </si>
  <si>
    <t>治久</t>
  </si>
  <si>
    <t>森</t>
  </si>
  <si>
    <t>よしお</t>
  </si>
  <si>
    <t>土屋</t>
  </si>
  <si>
    <t>もとよし</t>
  </si>
  <si>
    <t>岩田</t>
  </si>
  <si>
    <t>てつや</t>
  </si>
  <si>
    <t>ひろた</t>
  </si>
  <si>
    <t>直美</t>
  </si>
  <si>
    <t>いたみ</t>
  </si>
  <si>
    <t>雅治</t>
  </si>
  <si>
    <t>宮沢</t>
  </si>
  <si>
    <t>正美</t>
  </si>
  <si>
    <t>坪内</t>
  </si>
  <si>
    <t>ひでき</t>
  </si>
  <si>
    <t>わたなべ</t>
  </si>
  <si>
    <t>じん</t>
  </si>
  <si>
    <t>加藤</t>
  </si>
  <si>
    <t>ゆうき</t>
  </si>
  <si>
    <t>鳥沢</t>
  </si>
  <si>
    <t>よしかつ</t>
  </si>
  <si>
    <t>高橋</t>
  </si>
  <si>
    <t>やすな</t>
  </si>
  <si>
    <t>和田</t>
  </si>
  <si>
    <t>とくお</t>
  </si>
  <si>
    <t>勝又</t>
  </si>
  <si>
    <t>ひでひろ</t>
  </si>
  <si>
    <t>勝俣</t>
  </si>
  <si>
    <t>のぼる</t>
  </si>
  <si>
    <t>はすいけ</t>
  </si>
  <si>
    <t>章平</t>
  </si>
  <si>
    <t>杉山</t>
  </si>
  <si>
    <t>もりお</t>
  </si>
  <si>
    <t>もとあき</t>
  </si>
  <si>
    <t>ひきた</t>
  </si>
  <si>
    <t>たかし</t>
  </si>
  <si>
    <t>鈴木</t>
  </si>
  <si>
    <t>すみよし</t>
  </si>
  <si>
    <t>植田</t>
  </si>
  <si>
    <t>とおる</t>
  </si>
  <si>
    <t>伴</t>
  </si>
  <si>
    <t>すぐる</t>
  </si>
  <si>
    <t>早川</t>
  </si>
  <si>
    <t>いく子</t>
  </si>
  <si>
    <t>四本</t>
  </si>
  <si>
    <t>やすひさ</t>
  </si>
  <si>
    <t>木内</t>
  </si>
  <si>
    <t>みつる</t>
  </si>
  <si>
    <t>せつ子</t>
  </si>
  <si>
    <t>天野</t>
  </si>
  <si>
    <t>たみこ</t>
  </si>
  <si>
    <t>さいとう</t>
  </si>
  <si>
    <t>佳代</t>
  </si>
  <si>
    <t>小長井</t>
  </si>
  <si>
    <t>天の</t>
  </si>
  <si>
    <t>一</t>
  </si>
  <si>
    <t>えんどう</t>
  </si>
  <si>
    <t>行洋</t>
  </si>
  <si>
    <t>山本</t>
  </si>
  <si>
    <t>あきひこ</t>
  </si>
  <si>
    <t>平島</t>
  </si>
  <si>
    <t>まさじ</t>
  </si>
  <si>
    <t>岡山</t>
  </si>
  <si>
    <t>晃一郎</t>
  </si>
  <si>
    <t>さち</t>
  </si>
  <si>
    <t>茂人</t>
  </si>
  <si>
    <t>あつし</t>
  </si>
  <si>
    <t>相坂</t>
  </si>
  <si>
    <t>せつじ</t>
  </si>
  <si>
    <t>牧野</t>
  </si>
  <si>
    <t>まさし</t>
  </si>
  <si>
    <t>望月</t>
  </si>
  <si>
    <t>香世子</t>
  </si>
  <si>
    <t>盛月</t>
  </si>
  <si>
    <t>ひろみ</t>
  </si>
  <si>
    <t>中山</t>
  </si>
  <si>
    <t>真珠</t>
  </si>
  <si>
    <t>いとう</t>
  </si>
  <si>
    <t>たかよし</t>
  </si>
  <si>
    <t>松井</t>
  </si>
  <si>
    <t>ゆうすけ</t>
  </si>
  <si>
    <t>つかもと</t>
  </si>
  <si>
    <t>大</t>
  </si>
  <si>
    <t>松島</t>
  </si>
  <si>
    <t>和久</t>
  </si>
  <si>
    <t>らち</t>
  </si>
  <si>
    <t>淳行</t>
  </si>
  <si>
    <t>諸田</t>
  </si>
  <si>
    <t>ひろゆき</t>
  </si>
  <si>
    <t>西原</t>
  </si>
  <si>
    <t>あけみ</t>
  </si>
  <si>
    <t>佐野</t>
  </si>
  <si>
    <t>あいこ</t>
  </si>
  <si>
    <t>落合</t>
  </si>
  <si>
    <t>しんご</t>
  </si>
  <si>
    <t>大石</t>
  </si>
  <si>
    <t>けんじ</t>
  </si>
  <si>
    <t>桜井</t>
  </si>
  <si>
    <t>勝郎</t>
  </si>
  <si>
    <t>河原崎</t>
  </si>
  <si>
    <t>きよし</t>
  </si>
  <si>
    <t>あきら</t>
  </si>
  <si>
    <t>黒田</t>
  </si>
  <si>
    <t>しげる</t>
  </si>
  <si>
    <t>横山</t>
  </si>
  <si>
    <t>正文</t>
  </si>
  <si>
    <t>赤堀</t>
  </si>
  <si>
    <t>杉村</t>
  </si>
  <si>
    <t>増田</t>
  </si>
  <si>
    <t>小沼</t>
  </si>
  <si>
    <t>ひであき</t>
  </si>
  <si>
    <t>和子</t>
  </si>
  <si>
    <t>わたせ</t>
  </si>
  <si>
    <t>典幸</t>
  </si>
  <si>
    <t>伊藤</t>
  </si>
  <si>
    <t>けんいち</t>
  </si>
  <si>
    <t>川崎</t>
  </si>
  <si>
    <t>のざき</t>
  </si>
  <si>
    <t>正蔵</t>
  </si>
  <si>
    <t>江間</t>
  </si>
  <si>
    <t>はるひと</t>
  </si>
  <si>
    <t>沢田</t>
  </si>
  <si>
    <t>ともふみ</t>
  </si>
  <si>
    <t>田中</t>
  </si>
  <si>
    <t>てるひこ</t>
  </si>
  <si>
    <t>竹内</t>
  </si>
  <si>
    <t>よしのり</t>
  </si>
  <si>
    <t>ひらが</t>
  </si>
  <si>
    <t>高成</t>
  </si>
  <si>
    <t>ゆきこ</t>
  </si>
  <si>
    <t>杉本</t>
  </si>
  <si>
    <t>よしえ</t>
  </si>
  <si>
    <t>中沢</t>
  </si>
  <si>
    <t>きみひこ</t>
  </si>
  <si>
    <t>丸山</t>
  </si>
  <si>
    <t>しゅん</t>
  </si>
  <si>
    <t>哲司</t>
  </si>
  <si>
    <t>けいじ</t>
  </si>
  <si>
    <t>田口</t>
  </si>
  <si>
    <t>章</t>
  </si>
  <si>
    <t>飯田</t>
  </si>
  <si>
    <t>すえお</t>
  </si>
  <si>
    <t>たかひさ</t>
  </si>
  <si>
    <t>馬塚</t>
  </si>
  <si>
    <t>たけじ</t>
  </si>
  <si>
    <t>としゆき</t>
  </si>
  <si>
    <t>かんま</t>
  </si>
  <si>
    <t>智博</t>
  </si>
  <si>
    <t>良知</t>
  </si>
  <si>
    <t>しゅんいち</t>
  </si>
  <si>
    <t>阿部</t>
  </si>
  <si>
    <t>たくや</t>
  </si>
  <si>
    <t>市川</t>
  </si>
  <si>
    <t>秀之</t>
  </si>
  <si>
    <t>中谷</t>
  </si>
  <si>
    <t>たかじ</t>
  </si>
  <si>
    <t>田内</t>
  </si>
  <si>
    <t>浩之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</si>
</sst>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.0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6" fontId="2" fillId="0" borderId="1" xfId="0" applyNumberFormat="1" applyFont="1" applyBorder="1">
      <alignment vertical="center"/>
    </xf>
    <xf numFmtId="177" fontId="2" fillId="0" borderId="12" xfId="0" applyNumberFormat="1" applyFont="1" applyBorder="1" applyAlignment="1">
      <alignment horizontal="left" vertical="center"/>
    </xf>
    <xf numFmtId="176" fontId="2" fillId="0" borderId="17" xfId="0" applyNumberFormat="1" applyFont="1" applyBorder="1" applyAlignment="1">
      <alignment horizontal="right" vertical="center"/>
    </xf>
    <xf numFmtId="2" fontId="2" fillId="0" borderId="17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center" vertical="center"/>
    </xf>
    <xf numFmtId="176" fontId="2" fillId="0" borderId="7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2" fontId="2" fillId="0" borderId="4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2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right" vertical="center"/>
    </xf>
    <xf numFmtId="176" fontId="2" fillId="0" borderId="10" xfId="0" applyNumberFormat="1" applyFont="1" applyBorder="1" applyAlignment="1">
      <alignment horizontal="center" vertical="center"/>
    </xf>
    <xf numFmtId="176" fontId="2" fillId="0" borderId="10" xfId="0" applyNumberFormat="1" applyFont="1" applyBorder="1">
      <alignment vertical="center"/>
    </xf>
    <xf numFmtId="2" fontId="2" fillId="0" borderId="10" xfId="0" applyNumberFormat="1" applyFont="1" applyBorder="1" applyAlignment="1">
      <alignment horizontal="right" vertical="center"/>
    </xf>
    <xf numFmtId="176" fontId="2" fillId="0" borderId="8" xfId="0" applyNumberFormat="1" applyFont="1" applyBorder="1">
      <alignment vertical="center"/>
    </xf>
    <xf numFmtId="177" fontId="2" fillId="0" borderId="8" xfId="0" applyNumberFormat="1" applyFont="1" applyBorder="1">
      <alignment vertical="center"/>
    </xf>
    <xf numFmtId="2" fontId="2" fillId="0" borderId="8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176" fontId="2" fillId="0" borderId="10" xfId="0" applyNumberFormat="1" applyFont="1" applyBorder="1" applyAlignment="1">
      <alignment horizontal="left" vertical="center"/>
    </xf>
    <xf numFmtId="176" fontId="2" fillId="0" borderId="4" xfId="0" applyNumberFormat="1" applyFont="1" applyBorder="1" applyAlignment="1">
      <alignment horizontal="left" vertical="center"/>
    </xf>
    <xf numFmtId="176" fontId="2" fillId="0" borderId="24" xfId="0" applyNumberFormat="1" applyFont="1" applyBorder="1" applyAlignment="1">
      <alignment horizontal="left" vertical="center"/>
    </xf>
    <xf numFmtId="176" fontId="2" fillId="0" borderId="13" xfId="0" applyNumberFormat="1" applyFont="1" applyBorder="1" applyAlignment="1">
      <alignment horizontal="left" vertical="center"/>
    </xf>
    <xf numFmtId="38" fontId="2" fillId="0" borderId="13" xfId="0" applyNumberFormat="1" applyFont="1" applyBorder="1">
      <alignment vertical="center"/>
    </xf>
    <xf numFmtId="176" fontId="2" fillId="0" borderId="10" xfId="0" applyNumberFormat="1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/>
    </xf>
    <xf numFmtId="176" fontId="2" fillId="0" borderId="14" xfId="0" applyNumberFormat="1" applyFont="1" applyBorder="1" applyAlignment="1">
      <alignment horizontal="left" vertical="center"/>
    </xf>
    <xf numFmtId="176" fontId="2" fillId="0" borderId="15" xfId="0" applyNumberFormat="1" applyFont="1" applyBorder="1" applyAlignment="1">
      <alignment horizontal="left" vertical="center"/>
    </xf>
    <xf numFmtId="176" fontId="2" fillId="0" borderId="19" xfId="0" applyNumberFormat="1" applyFont="1" applyBorder="1" applyAlignment="1">
      <alignment horizontal="center" vertical="center"/>
    </xf>
    <xf numFmtId="176" fontId="2" fillId="0" borderId="20" xfId="0" applyNumberFormat="1" applyFont="1" applyBorder="1" applyAlignment="1">
      <alignment horizontal="center" vertical="center"/>
    </xf>
    <xf numFmtId="176" fontId="2" fillId="0" borderId="21" xfId="0" applyNumberFormat="1" applyFont="1" applyBorder="1" applyAlignment="1">
      <alignment horizontal="center" vertical="center"/>
    </xf>
    <xf numFmtId="176" fontId="2" fillId="0" borderId="2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/>
    </xf>
    <xf numFmtId="176" fontId="2" fillId="0" borderId="25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18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23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left" vertical="center"/>
    </xf>
    <xf numFmtId="176" fontId="2" fillId="0" borderId="7" xfId="0" applyNumberFormat="1" applyFont="1" applyBorder="1" applyAlignment="1">
      <alignment horizontal="left" vertical="center"/>
    </xf>
    <xf numFmtId="176" fontId="2" fillId="0" borderId="4" xfId="0" applyNumberFormat="1" applyFont="1" applyBorder="1" applyAlignment="1">
      <alignment horizontal="left" vertical="center"/>
    </xf>
    <xf numFmtId="176" fontId="2" fillId="0" borderId="24" xfId="0" applyNumberFormat="1" applyFont="1" applyBorder="1" applyAlignment="1">
      <alignment horizontal="left" vertical="center"/>
    </xf>
    <xf numFmtId="176" fontId="2" fillId="0" borderId="6" xfId="0" applyNumberFormat="1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left" vertical="center"/>
    </xf>
    <xf numFmtId="176" fontId="2" fillId="0" borderId="16" xfId="0" applyNumberFormat="1" applyFont="1" applyBorder="1" applyAlignment="1">
      <alignment horizontal="left" vertical="center"/>
    </xf>
    <xf numFmtId="176" fontId="2" fillId="0" borderId="6" xfId="0" applyNumberFormat="1" applyFont="1" applyBorder="1" applyAlignment="1">
      <alignment horizontal="left" vertical="center" wrapText="1"/>
    </xf>
    <xf numFmtId="176" fontId="2" fillId="0" borderId="7" xfId="0" applyNumberFormat="1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left" vertical="center"/>
    </xf>
    <xf numFmtId="176" fontId="2" fillId="0" borderId="8" xfId="0" applyNumberFormat="1" applyFont="1" applyBorder="1">
      <alignment vertical="center"/>
    </xf>
    <xf numFmtId="176" fontId="3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4EAAB-6BBE-4395-AE21-0BE810D1C74A}">
  <sheetPr codeName="Sheet1"/>
  <dimension ref="A1:AC192"/>
  <sheetViews>
    <sheetView showZeros="0" tabSelected="1" view="pageBreakPreview" zoomScaleNormal="100" zoomScaleSheetLayoutView="100" workbookViewId="0">
      <selection activeCell="E6" sqref="E6"/>
    </sheetView>
  </sheetViews>
  <sheetFormatPr defaultRowHeight="13.2" x14ac:dyDescent="0.45"/>
  <cols>
    <col min="1" max="1" customWidth="true" style="1" width="4.3984375" collapsed="false"/>
    <col min="2" max="2" customWidth="true" style="1" width="18.69921875" collapsed="false"/>
    <col min="3" max="3" customWidth="true" style="1" width="1.69921875" collapsed="false"/>
    <col min="4" max="4" customWidth="true" style="1" width="15.8984375" collapsed="false"/>
    <col min="5" max="5" customWidth="true" style="1" width="10.69921875" collapsed="false"/>
    <col min="6" max="6" customWidth="true" style="2" width="5.796875" collapsed="false"/>
    <col min="7" max="7" customWidth="true" style="1" width="10.69921875" collapsed="false"/>
    <col min="8" max="8" customWidth="true" style="2" width="5.796875" collapsed="false"/>
    <col min="9" max="9" customWidth="true" style="1" width="10.69921875" collapsed="false"/>
    <col min="10" max="10" customWidth="true" style="2" width="5.796875" collapsed="false"/>
    <col min="11" max="11" customWidth="true" style="1" width="10.69921875" collapsed="false"/>
    <col min="12" max="12" customWidth="true" style="2" width="5.796875" collapsed="false"/>
    <col min="13" max="13" customWidth="true" style="1" width="10.69921875" collapsed="false"/>
    <col min="14" max="14" customWidth="true" style="2" width="5.796875" collapsed="false"/>
    <col min="15" max="15" customWidth="true" style="1" width="10.69921875" collapsed="false"/>
    <col min="16" max="16" customWidth="true" style="2" width="5.796875" collapsed="false"/>
    <col min="17" max="17" customWidth="true" style="1" width="10.69921875" collapsed="false"/>
    <col min="18" max="18" customWidth="true" style="2" width="5.796875" collapsed="false"/>
    <col min="19" max="19" customWidth="true" style="1" width="10.69921875" collapsed="false"/>
    <col min="20" max="20" customWidth="true" style="2" width="5.796875" collapsed="false"/>
    <col min="21" max="21" customWidth="true" style="1" width="10.69921875" collapsed="false"/>
    <col min="22" max="22" customWidth="true" style="2" width="5.796875" collapsed="false"/>
    <col min="23" max="23" customWidth="true" style="1" width="10.69921875" collapsed="false"/>
    <col min="24" max="24" customWidth="true" style="2" width="5.796875" collapsed="false"/>
    <col min="25" max="25" customWidth="true" style="1" width="12.296875" collapsed="false"/>
    <col min="26" max="26" customWidth="true" style="2" width="5.296875" collapsed="false"/>
    <col min="27" max="27" customWidth="true" style="1" width="11.19921875" collapsed="false"/>
    <col min="28" max="28" style="26" width="8.796875" collapsed="false"/>
    <col min="29" max="29" customWidth="true" style="3" width="6.3984375" collapsed="false"/>
    <col min="30" max="16384" style="1" width="8.796875" collapsed="false"/>
  </cols>
  <sheetData>
    <row r="1" spans="1:29" ht="18" customHeight="1" x14ac:dyDescent="0.45">
      <c r="I1" s="73" t="s">
        <v>66</v>
      </c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Y1" s="51" t="s">
        <v>68</v>
      </c>
      <c r="Z1" s="51"/>
      <c r="AA1" s="51"/>
      <c r="AB1" s="51"/>
      <c r="AC1" s="51"/>
    </row>
    <row r="2" spans="1:29" ht="18" customHeight="1" x14ac:dyDescent="0.45">
      <c r="A2" s="51" t="s">
        <v>67</v>
      </c>
      <c r="B2" s="51"/>
      <c r="C2" s="3"/>
      <c r="G2" s="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4"/>
      <c r="W2" s="4"/>
      <c r="Y2" s="61" t="s">
        <v>1</v>
      </c>
      <c r="Z2" s="61"/>
      <c r="AA2" s="61"/>
      <c r="AB2" s="61"/>
      <c r="AC2" s="61"/>
    </row>
    <row r="3" spans="1:29" ht="18" customHeight="1" x14ac:dyDescent="0.45">
      <c r="A3" s="41" t="s">
        <v>60</v>
      </c>
      <c r="B3" s="41" t="s">
        <v>2</v>
      </c>
      <c r="C3" s="44" t="s">
        <v>53</v>
      </c>
      <c r="D3" s="45"/>
      <c r="E3" s="37">
        <v>1</v>
      </c>
      <c r="F3" s="38"/>
      <c r="G3" s="37">
        <v>2</v>
      </c>
      <c r="H3" s="45"/>
      <c r="I3" s="37">
        <v>3</v>
      </c>
      <c r="J3" s="38"/>
      <c r="K3" s="37">
        <v>4</v>
      </c>
      <c r="L3" s="45"/>
      <c r="M3" s="37">
        <v>5</v>
      </c>
      <c r="N3" s="38"/>
      <c r="O3" s="37">
        <v>6</v>
      </c>
      <c r="P3" s="45"/>
      <c r="Q3" s="37">
        <v>7</v>
      </c>
      <c r="R3" s="38"/>
      <c r="S3" s="37">
        <v>8</v>
      </c>
      <c r="T3" s="45"/>
      <c r="U3" s="37">
        <v>9</v>
      </c>
      <c r="V3" s="38"/>
      <c r="W3" s="37">
        <v>10</v>
      </c>
      <c r="X3" s="45"/>
      <c r="Y3" s="37" t="s">
        <v>57</v>
      </c>
      <c r="Z3" s="38"/>
      <c r="AA3" s="32" t="s">
        <v>54</v>
      </c>
      <c r="AB3" s="48" t="s">
        <v>55</v>
      </c>
      <c r="AC3" s="32" t="s">
        <v>56</v>
      </c>
    </row>
    <row r="4" spans="1:29" ht="18" customHeight="1" x14ac:dyDescent="0.45">
      <c r="A4" s="42"/>
      <c r="B4" s="42"/>
      <c r="C4" s="37" t="s">
        <v>63</v>
      </c>
      <c r="D4" s="56"/>
      <c r="E4" s="37" t="s">
        <v>70</v>
      </c>
      <c r="F4" s="38"/>
      <c r="G4" s="37" t="s">
        <v>72</v>
      </c>
      <c r="H4" s="38"/>
      <c r="I4" s="37"/>
      <c r="J4" s="38"/>
      <c r="K4" s="37"/>
      <c r="L4" s="38"/>
      <c r="M4" s="37"/>
      <c r="N4" s="38"/>
      <c r="O4" s="37"/>
      <c r="P4" s="38"/>
      <c r="Q4" s="37"/>
      <c r="R4" s="38"/>
      <c r="S4" s="37"/>
      <c r="T4" s="38"/>
      <c r="U4" s="37"/>
      <c r="V4" s="38"/>
      <c r="W4" s="37"/>
      <c r="X4" s="38"/>
      <c r="Y4" s="46"/>
      <c r="Z4" s="47"/>
      <c r="AA4" s="33"/>
      <c r="AB4" s="49"/>
      <c r="AC4" s="33"/>
    </row>
    <row r="5" spans="1:29" ht="18" customHeight="1" thickBot="1" x14ac:dyDescent="0.5">
      <c r="A5" s="43"/>
      <c r="B5" s="43"/>
      <c r="C5" s="39"/>
      <c r="D5" s="60"/>
      <c r="E5" s="39" t="s">
        <v>71</v>
      </c>
      <c r="F5" s="40"/>
      <c r="G5" s="39" t="s">
        <v>73</v>
      </c>
      <c r="H5" s="40"/>
      <c r="I5" s="39"/>
      <c r="J5" s="40"/>
      <c r="K5" s="39"/>
      <c r="L5" s="40"/>
      <c r="M5" s="39"/>
      <c r="N5" s="40"/>
      <c r="O5" s="39"/>
      <c r="P5" s="40"/>
      <c r="Q5" s="39"/>
      <c r="R5" s="40"/>
      <c r="S5" s="39"/>
      <c r="T5" s="40"/>
      <c r="U5" s="39"/>
      <c r="V5" s="40"/>
      <c r="W5" s="39"/>
      <c r="X5" s="40"/>
      <c r="Y5" s="39"/>
      <c r="Z5" s="40"/>
      <c r="AA5" s="34"/>
      <c r="AB5" s="50"/>
      <c r="AC5" s="34"/>
    </row>
    <row r="6" spans="1:29" ht="18" customHeight="1" thickTop="1" x14ac:dyDescent="0.45">
      <c r="A6" s="57">
        <v>1</v>
      </c>
      <c r="B6" s="62" t="s">
        <v>3</v>
      </c>
      <c r="C6" s="63" t="s">
        <v>52</v>
      </c>
      <c r="D6" s="65"/>
      <c r="E6" s="31">
        <f>ROUNDDOWN(SUM(E7:E12)+SUM(F7:F12),0)</f>
        <v>0</v>
      </c>
      <c r="F6" s="5">
        <f>MOD(SUM(E7:E12)+SUM(F7:F12),1)</f>
        <v>0</v>
      </c>
      <c r="G6" s="31">
        <f t="shared" ref="G6" si="0">ROUNDDOWN(SUM(G7:G12)+SUM(H7:H12),0)</f>
        <v>0</v>
      </c>
      <c r="H6" s="5">
        <f>MOD(SUM(G7:G12)+SUM(H7:H12),1)</f>
        <v>0</v>
      </c>
      <c r="I6" s="31">
        <f t="shared" ref="I6" si="1">ROUNDDOWN(SUM(I7:I12)+SUM(J7:J12),0)</f>
        <v>0</v>
      </c>
      <c r="J6" s="5">
        <f>MOD(SUM(I7:I12)+SUM(J7:J12),1)</f>
        <v>0</v>
      </c>
      <c r="K6" s="31">
        <f t="shared" ref="K6" si="2">ROUNDDOWN(SUM(K7:K12)+SUM(L7:L12),0)</f>
        <v>0</v>
      </c>
      <c r="L6" s="5">
        <f>MOD(SUM(K7:K12)+SUM(L7:L12),1)</f>
        <v>0</v>
      </c>
      <c r="M6" s="31">
        <f t="shared" ref="M6" si="3">ROUNDDOWN(SUM(M7:M12)+SUM(N7:N12),0)</f>
        <v>0</v>
      </c>
      <c r="N6" s="5">
        <f>MOD(SUM(M7:M12)+SUM(N7:N12),1)</f>
        <v>0</v>
      </c>
      <c r="O6" s="31">
        <f t="shared" ref="O6" si="4">ROUNDDOWN(SUM(O7:O12)+SUM(P7:P12),0)</f>
        <v>0</v>
      </c>
      <c r="P6" s="5">
        <f>MOD(SUM(O7:O12)+SUM(P7:P12),1)</f>
        <v>0</v>
      </c>
      <c r="Q6" s="31">
        <f t="shared" ref="Q6" si="5">ROUNDDOWN(SUM(Q7:Q12)+SUM(R7:R12),0)</f>
        <v>0</v>
      </c>
      <c r="R6" s="5">
        <f>MOD(SUM(Q7:Q12)+SUM(R7:R12),1)</f>
        <v>0</v>
      </c>
      <c r="S6" s="31">
        <f t="shared" ref="S6" si="6">ROUNDDOWN(SUM(S7:S12)+SUM(T7:T12),0)</f>
        <v>0</v>
      </c>
      <c r="T6" s="5">
        <f>MOD(SUM(S7:S12)+SUM(T7:T12),1)</f>
        <v>0</v>
      </c>
      <c r="U6" s="31">
        <f t="shared" ref="U6" si="7">ROUNDDOWN(SUM(U7:U12)+SUM(V7:V12),0)</f>
        <v>0</v>
      </c>
      <c r="V6" s="5">
        <f>MOD(SUM(U7:U12)+SUM(V7:V12),1)</f>
        <v>0</v>
      </c>
      <c r="W6" s="31">
        <f t="shared" ref="W6" si="8">ROUNDDOWN(SUM(W7:W12)+SUM(X7:X12),0)</f>
        <v>0</v>
      </c>
      <c r="X6" s="5">
        <f>MOD(SUM(W7:W12)+SUM(X7:X12),1)</f>
        <v>0</v>
      </c>
      <c r="Y6" s="31">
        <f>ROUNDDOWN(SUM(E6,G6,I6,K6,M6,O6,Q6,S6,U6,W6)+SUM(F6,H6,J6,L6,N6,P6,R6,T6,V6,X6,),0)</f>
        <v>0</v>
      </c>
      <c r="Z6" s="5">
        <f>MOD(SUM(E6,G6,I6,K6,M6,O6,Q6,S6,U6,W6)+SUM(F6,H6,J6,L6,N6,P6,R6,T6,V6,X6),1)</f>
        <v>0</v>
      </c>
      <c r="AA6" s="6">
        <f>SUM(AA7:AA12)</f>
        <v>0</v>
      </c>
      <c r="AB6" s="7" t="n">
        <v>100.0</v>
      </c>
      <c r="AC6" s="8" t="str">
        <f>IF(COUNTIF(AC7:AC12,"")&gt;0,"",IF(COUNTIF(AC7:AC12,"今回")&gt;0,"今回",IF(COUNTIF(AC7:AC12,"確定")&gt;0,"確定","")))</f>
        <v/>
      </c>
    </row>
    <row r="7" spans="1:29" ht="18" customHeight="1" x14ac:dyDescent="0.45">
      <c r="A7" s="58"/>
      <c r="B7" s="63"/>
      <c r="C7" s="9"/>
      <c r="D7" s="29" t="s">
        <v>51</v>
      </c>
      <c r="E7" s="31" t="n">
        <v>5702.0</v>
      </c>
      <c r="F7" s="5"/>
      <c r="G7" s="31" t="n">
        <v>3392.0</v>
      </c>
      <c r="H7" s="5"/>
      <c r="I7" s="31"/>
      <c r="J7" s="5"/>
      <c r="K7" s="31"/>
      <c r="L7" s="5"/>
      <c r="M7" s="31"/>
      <c r="N7" s="5"/>
      <c r="O7" s="31"/>
      <c r="P7" s="5"/>
      <c r="Q7" s="31"/>
      <c r="R7" s="5"/>
      <c r="S7" s="31"/>
      <c r="T7" s="5"/>
      <c r="U7" s="31"/>
      <c r="V7" s="5"/>
      <c r="W7" s="31"/>
      <c r="X7" s="5"/>
      <c r="Y7" s="31">
        <f t="shared" ref="Y7:Y12" si="9">ROUNDDOWN(SUM(E7,G7,I7,K7,M7,O7,Q7,S7,U7,W7)+SUM(F7,H7,J7,L7,N7,P7,R7,T7,V7,X7,),0)</f>
        <v>0</v>
      </c>
      <c r="Z7" s="5">
        <f t="shared" ref="Z7:Z12" si="10">MOD(SUM(E7,G7,I7,K7,M7,O7,Q7,S7,U7,W7)+SUM(F7,H7,J7,L7,N7,P7,R7,T7,V7,X7),1)</f>
        <v>0</v>
      </c>
      <c r="AA7" s="10" t="n">
        <v>154.0</v>
      </c>
      <c r="AB7" s="11" t="n">
        <v>100.0</v>
      </c>
      <c r="AC7" s="12" t="s">
        <v>69</v>
      </c>
    </row>
    <row r="8" spans="1:29" ht="18" customHeight="1" x14ac:dyDescent="0.45">
      <c r="A8" s="58"/>
      <c r="B8" s="63"/>
      <c r="C8" s="9"/>
      <c r="D8" s="30" t="s">
        <v>4</v>
      </c>
      <c r="E8" s="31" t="n">
        <v>1730.0</v>
      </c>
      <c r="F8" s="5"/>
      <c r="G8" s="31" t="n">
        <v>2028.0</v>
      </c>
      <c r="H8" s="5"/>
      <c r="I8" s="31"/>
      <c r="J8" s="5"/>
      <c r="K8" s="31"/>
      <c r="L8" s="5"/>
      <c r="M8" s="31"/>
      <c r="N8" s="5"/>
      <c r="O8" s="31"/>
      <c r="P8" s="5"/>
      <c r="Q8" s="31"/>
      <c r="R8" s="5"/>
      <c r="S8" s="31"/>
      <c r="T8" s="5"/>
      <c r="U8" s="31"/>
      <c r="V8" s="5"/>
      <c r="W8" s="31"/>
      <c r="X8" s="5"/>
      <c r="Y8" s="31">
        <f t="shared" si="9"/>
        <v>0</v>
      </c>
      <c r="Z8" s="5">
        <f t="shared" si="10"/>
        <v>0</v>
      </c>
      <c r="AA8" s="13" t="n">
        <v>61.0</v>
      </c>
      <c r="AB8" s="14" t="n">
        <v>100.0</v>
      </c>
      <c r="AC8" s="15" t="s">
        <v>69</v>
      </c>
    </row>
    <row r="9" spans="1:29" ht="18" customHeight="1" x14ac:dyDescent="0.45">
      <c r="A9" s="58"/>
      <c r="B9" s="63"/>
      <c r="C9" s="9"/>
      <c r="D9" s="30" t="s">
        <v>5</v>
      </c>
      <c r="E9" s="31" t="n">
        <v>1343.0</v>
      </c>
      <c r="F9" s="5"/>
      <c r="G9" s="31" t="n">
        <v>1386.0</v>
      </c>
      <c r="H9" s="5"/>
      <c r="I9" s="31"/>
      <c r="J9" s="5"/>
      <c r="K9" s="31"/>
      <c r="L9" s="5"/>
      <c r="M9" s="31"/>
      <c r="N9" s="5"/>
      <c r="O9" s="31"/>
      <c r="P9" s="5"/>
      <c r="Q9" s="31"/>
      <c r="R9" s="5"/>
      <c r="S9" s="31"/>
      <c r="T9" s="5"/>
      <c r="U9" s="31"/>
      <c r="V9" s="5"/>
      <c r="W9" s="31"/>
      <c r="X9" s="5"/>
      <c r="Y9" s="31">
        <f t="shared" si="9"/>
        <v>0</v>
      </c>
      <c r="Z9" s="5">
        <f t="shared" si="10"/>
        <v>0</v>
      </c>
      <c r="AA9" s="13" t="n">
        <v>59.0</v>
      </c>
      <c r="AB9" s="14" t="n">
        <v>100.0</v>
      </c>
      <c r="AC9" s="15" t="s">
        <v>69</v>
      </c>
    </row>
    <row r="10" spans="1:29" ht="18" customHeight="1" x14ac:dyDescent="0.45">
      <c r="A10" s="58"/>
      <c r="B10" s="63"/>
      <c r="C10" s="9"/>
      <c r="D10" s="30" t="s">
        <v>6</v>
      </c>
      <c r="E10" s="31" t="n">
        <v>961.0</v>
      </c>
      <c r="F10" s="5"/>
      <c r="G10" s="31" t="n">
        <v>3336.0</v>
      </c>
      <c r="H10" s="5"/>
      <c r="I10" s="31"/>
      <c r="J10" s="5"/>
      <c r="K10" s="31"/>
      <c r="L10" s="5"/>
      <c r="M10" s="31"/>
      <c r="N10" s="5"/>
      <c r="O10" s="31"/>
      <c r="P10" s="5"/>
      <c r="Q10" s="31"/>
      <c r="R10" s="5"/>
      <c r="S10" s="31"/>
      <c r="T10" s="5"/>
      <c r="U10" s="31"/>
      <c r="V10" s="5"/>
      <c r="W10" s="31"/>
      <c r="X10" s="5"/>
      <c r="Y10" s="31">
        <f t="shared" si="9"/>
        <v>0</v>
      </c>
      <c r="Z10" s="5">
        <f t="shared" si="10"/>
        <v>0</v>
      </c>
      <c r="AA10" s="13" t="n">
        <v>47.0</v>
      </c>
      <c r="AB10" s="14" t="n">
        <v>100.0</v>
      </c>
      <c r="AC10" s="15" t="s">
        <v>69</v>
      </c>
    </row>
    <row r="11" spans="1:29" ht="18" customHeight="1" x14ac:dyDescent="0.45">
      <c r="A11" s="58"/>
      <c r="B11" s="63"/>
      <c r="C11" s="9"/>
      <c r="D11" s="30" t="s">
        <v>7</v>
      </c>
      <c r="E11" s="31" t="n">
        <v>1397.0</v>
      </c>
      <c r="F11" s="5"/>
      <c r="G11" s="31" t="n">
        <v>1627.0</v>
      </c>
      <c r="H11" s="5"/>
      <c r="I11" s="31"/>
      <c r="J11" s="5"/>
      <c r="K11" s="31"/>
      <c r="L11" s="5"/>
      <c r="M11" s="31"/>
      <c r="N11" s="5"/>
      <c r="O11" s="31"/>
      <c r="P11" s="5"/>
      <c r="Q11" s="31"/>
      <c r="R11" s="5"/>
      <c r="S11" s="31"/>
      <c r="T11" s="5"/>
      <c r="U11" s="31"/>
      <c r="V11" s="5"/>
      <c r="W11" s="31"/>
      <c r="X11" s="5"/>
      <c r="Y11" s="31">
        <f t="shared" si="9"/>
        <v>0</v>
      </c>
      <c r="Z11" s="5">
        <f t="shared" si="10"/>
        <v>0</v>
      </c>
      <c r="AA11" s="13" t="n">
        <v>61.0</v>
      </c>
      <c r="AB11" s="14" t="n">
        <v>100.0</v>
      </c>
      <c r="AC11" s="15" t="s">
        <v>69</v>
      </c>
    </row>
    <row r="12" spans="1:29" ht="18" customHeight="1" x14ac:dyDescent="0.45">
      <c r="A12" s="59"/>
      <c r="B12" s="64"/>
      <c r="C12" s="10"/>
      <c r="D12" s="30" t="s">
        <v>8</v>
      </c>
      <c r="E12" s="31" t="n">
        <v>1472.0</v>
      </c>
      <c r="F12" s="5"/>
      <c r="G12" s="31" t="n">
        <v>1763.0</v>
      </c>
      <c r="H12" s="5"/>
      <c r="I12" s="31"/>
      <c r="J12" s="5"/>
      <c r="K12" s="31"/>
      <c r="L12" s="5"/>
      <c r="M12" s="31"/>
      <c r="N12" s="5"/>
      <c r="O12" s="31"/>
      <c r="P12" s="5"/>
      <c r="Q12" s="31"/>
      <c r="R12" s="5"/>
      <c r="S12" s="31"/>
      <c r="T12" s="5"/>
      <c r="U12" s="31"/>
      <c r="V12" s="5"/>
      <c r="W12" s="31"/>
      <c r="X12" s="5"/>
      <c r="Y12" s="31">
        <f t="shared" si="9"/>
        <v>0</v>
      </c>
      <c r="Z12" s="5">
        <f t="shared" si="10"/>
        <v>0</v>
      </c>
      <c r="AA12" s="13" t="n">
        <v>54.0</v>
      </c>
      <c r="AB12" s="14" t="n">
        <v>100.0</v>
      </c>
      <c r="AC12" s="15" t="s">
        <v>69</v>
      </c>
    </row>
    <row r="13" spans="1:29" ht="18" customHeight="1" x14ac:dyDescent="0.45">
      <c r="A13" s="55"/>
      <c r="B13" s="55"/>
      <c r="C13" s="55"/>
      <c r="D13" s="55"/>
      <c r="E13" s="61"/>
      <c r="F13" s="61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</row>
    <row r="14" spans="1:29" ht="18" customHeight="1" x14ac:dyDescent="0.45">
      <c r="A14" s="41" t="s">
        <v>60</v>
      </c>
      <c r="B14" s="41" t="s">
        <v>2</v>
      </c>
      <c r="C14" s="44" t="s">
        <v>53</v>
      </c>
      <c r="D14" s="45"/>
      <c r="E14" s="37">
        <v>1</v>
      </c>
      <c r="F14" s="38"/>
      <c r="G14" s="37">
        <v>2</v>
      </c>
      <c r="H14" s="45"/>
      <c r="I14" s="37">
        <v>3</v>
      </c>
      <c r="J14" s="38"/>
      <c r="K14" s="37">
        <v>4</v>
      </c>
      <c r="L14" s="45"/>
      <c r="M14" s="37">
        <v>5</v>
      </c>
      <c r="N14" s="38"/>
      <c r="O14" s="37">
        <v>6</v>
      </c>
      <c r="P14" s="45"/>
      <c r="Q14" s="37">
        <v>7</v>
      </c>
      <c r="R14" s="38"/>
      <c r="S14" s="37">
        <v>8</v>
      </c>
      <c r="T14" s="45"/>
      <c r="U14" s="37">
        <v>9</v>
      </c>
      <c r="V14" s="38"/>
      <c r="W14" s="37">
        <v>10</v>
      </c>
      <c r="X14" s="45"/>
      <c r="Y14" s="37" t="s">
        <v>57</v>
      </c>
      <c r="Z14" s="38"/>
      <c r="AA14" s="32" t="s">
        <v>54</v>
      </c>
      <c r="AB14" s="48" t="s">
        <v>55</v>
      </c>
      <c r="AC14" s="32" t="s">
        <v>56</v>
      </c>
    </row>
    <row r="15" spans="1:29" ht="18" customHeight="1" x14ac:dyDescent="0.45">
      <c r="A15" s="42"/>
      <c r="B15" s="42"/>
      <c r="C15" s="37" t="s">
        <v>65</v>
      </c>
      <c r="D15" s="56"/>
      <c r="E15" s="37" t="s">
        <v>74</v>
      </c>
      <c r="F15" s="38"/>
      <c r="G15" s="37" t="s">
        <v>76</v>
      </c>
      <c r="H15" s="38"/>
      <c r="I15" s="37"/>
      <c r="J15" s="38"/>
      <c r="K15" s="37"/>
      <c r="L15" s="38"/>
      <c r="M15" s="37"/>
      <c r="N15" s="38"/>
      <c r="O15" s="37"/>
      <c r="P15" s="38"/>
      <c r="Q15" s="37"/>
      <c r="R15" s="38"/>
      <c r="S15" s="37"/>
      <c r="T15" s="38"/>
      <c r="U15" s="37"/>
      <c r="V15" s="38"/>
      <c r="W15" s="37"/>
      <c r="X15" s="38"/>
      <c r="Y15" s="46"/>
      <c r="Z15" s="47"/>
      <c r="AA15" s="33"/>
      <c r="AB15" s="49"/>
      <c r="AC15" s="33"/>
    </row>
    <row r="16" spans="1:29" ht="18" customHeight="1" thickBot="1" x14ac:dyDescent="0.5">
      <c r="A16" s="43"/>
      <c r="B16" s="43"/>
      <c r="C16" s="39"/>
      <c r="D16" s="60"/>
      <c r="E16" s="39" t="s">
        <v>75</v>
      </c>
      <c r="F16" s="40"/>
      <c r="G16" s="39" t="s">
        <v>77</v>
      </c>
      <c r="H16" s="40"/>
      <c r="I16" s="39"/>
      <c r="J16" s="40"/>
      <c r="K16" s="39"/>
      <c r="L16" s="40"/>
      <c r="M16" s="39"/>
      <c r="N16" s="40"/>
      <c r="O16" s="39"/>
      <c r="P16" s="40"/>
      <c r="Q16" s="39"/>
      <c r="R16" s="40"/>
      <c r="S16" s="39"/>
      <c r="T16" s="40"/>
      <c r="U16" s="39"/>
      <c r="V16" s="40"/>
      <c r="W16" s="39"/>
      <c r="X16" s="40"/>
      <c r="Y16" s="39"/>
      <c r="Z16" s="40"/>
      <c r="AA16" s="34"/>
      <c r="AB16" s="50"/>
      <c r="AC16" s="34"/>
    </row>
    <row r="17" spans="1:29" ht="18" customHeight="1" thickTop="1" x14ac:dyDescent="0.45">
      <c r="A17" s="16">
        <v>2</v>
      </c>
      <c r="B17" s="9" t="s">
        <v>9</v>
      </c>
      <c r="C17" s="35" t="s">
        <v>9</v>
      </c>
      <c r="D17" s="36"/>
      <c r="E17" s="31" t="n">
        <v>12221.0</v>
      </c>
      <c r="F17" s="5"/>
      <c r="G17" s="31" t="n">
        <v>5014.0</v>
      </c>
      <c r="H17" s="5"/>
      <c r="I17" s="31"/>
      <c r="J17" s="5"/>
      <c r="K17" s="31"/>
      <c r="L17" s="5"/>
      <c r="M17" s="31"/>
      <c r="N17" s="5"/>
      <c r="O17" s="31"/>
      <c r="P17" s="5"/>
      <c r="Q17" s="31"/>
      <c r="R17" s="5"/>
      <c r="S17" s="31"/>
      <c r="T17" s="5"/>
      <c r="U17" s="31"/>
      <c r="V17" s="5"/>
      <c r="W17" s="31"/>
      <c r="X17" s="5"/>
      <c r="Y17" s="31">
        <f>ROUNDDOWN(SUM(E17,G17,I17,K17,M17,O17,Q17,S17,U17,W17)+SUM(F17,H17,J17,L17,N17,P17,R17,T17,V17,X17,),0)</f>
        <v>0</v>
      </c>
      <c r="Z17" s="5">
        <f>MOD(SUM(E17,G17,I17,K17,M17,O17,Q17,S17,U17,W17)+SUM(F17,H17,J17,L17,N17,P17,R17,T17,V17,X17),1)</f>
        <v>0</v>
      </c>
      <c r="AA17" s="9" t="n">
        <v>811.0</v>
      </c>
      <c r="AB17" s="17" t="n">
        <v>100.0</v>
      </c>
      <c r="AC17" s="16" t="s">
        <v>69</v>
      </c>
    </row>
    <row r="18" spans="1:29" ht="18" customHeight="1" x14ac:dyDescent="0.4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</row>
    <row r="19" spans="1:29" ht="18" customHeight="1" x14ac:dyDescent="0.45">
      <c r="A19" s="41" t="s">
        <v>60</v>
      </c>
      <c r="B19" s="41" t="s">
        <v>2</v>
      </c>
      <c r="C19" s="44" t="s">
        <v>53</v>
      </c>
      <c r="D19" s="45"/>
      <c r="E19" s="37">
        <v>1</v>
      </c>
      <c r="F19" s="38"/>
      <c r="G19" s="37">
        <v>2</v>
      </c>
      <c r="H19" s="45"/>
      <c r="I19" s="37">
        <v>3</v>
      </c>
      <c r="J19" s="38"/>
      <c r="K19" s="37">
        <v>4</v>
      </c>
      <c r="L19" s="45"/>
      <c r="M19" s="37">
        <v>5</v>
      </c>
      <c r="N19" s="38"/>
      <c r="O19" s="37">
        <v>6</v>
      </c>
      <c r="P19" s="45"/>
      <c r="Q19" s="37">
        <v>7</v>
      </c>
      <c r="R19" s="38"/>
      <c r="S19" s="37">
        <v>8</v>
      </c>
      <c r="T19" s="45"/>
      <c r="U19" s="37">
        <v>9</v>
      </c>
      <c r="V19" s="38"/>
      <c r="W19" s="37">
        <v>10</v>
      </c>
      <c r="X19" s="45"/>
      <c r="Y19" s="37" t="s">
        <v>57</v>
      </c>
      <c r="Z19" s="38"/>
      <c r="AA19" s="32" t="s">
        <v>54</v>
      </c>
      <c r="AB19" s="48" t="s">
        <v>55</v>
      </c>
      <c r="AC19" s="32" t="s">
        <v>56</v>
      </c>
    </row>
    <row r="20" spans="1:29" ht="18" customHeight="1" x14ac:dyDescent="0.45">
      <c r="A20" s="42"/>
      <c r="B20" s="42"/>
      <c r="C20" s="37" t="s">
        <v>65</v>
      </c>
      <c r="D20" s="38"/>
      <c r="E20" s="37" t="s">
        <v>78</v>
      </c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46"/>
      <c r="Z20" s="47"/>
      <c r="AA20" s="33"/>
      <c r="AB20" s="49"/>
      <c r="AC20" s="33"/>
    </row>
    <row r="21" spans="1:29" ht="18" customHeight="1" thickBot="1" x14ac:dyDescent="0.5">
      <c r="A21" s="43"/>
      <c r="B21" s="43"/>
      <c r="C21" s="39"/>
      <c r="D21" s="40"/>
      <c r="E21" s="39" t="s">
        <v>79</v>
      </c>
      <c r="F21" s="40"/>
      <c r="G21" s="39"/>
      <c r="H21" s="40"/>
      <c r="I21" s="39"/>
      <c r="J21" s="40"/>
      <c r="K21" s="39"/>
      <c r="L21" s="40"/>
      <c r="M21" s="39"/>
      <c r="N21" s="40"/>
      <c r="O21" s="39"/>
      <c r="P21" s="40"/>
      <c r="Q21" s="39"/>
      <c r="R21" s="40"/>
      <c r="S21" s="39"/>
      <c r="T21" s="40"/>
      <c r="U21" s="39"/>
      <c r="V21" s="40"/>
      <c r="W21" s="39"/>
      <c r="X21" s="40"/>
      <c r="Y21" s="39"/>
      <c r="Z21" s="40"/>
      <c r="AA21" s="34"/>
      <c r="AB21" s="50"/>
      <c r="AC21" s="34"/>
    </row>
    <row r="22" spans="1:29" ht="18" customHeight="1" thickTop="1" x14ac:dyDescent="0.45">
      <c r="A22" s="18">
        <v>3</v>
      </c>
      <c r="B22" s="19" t="s">
        <v>10</v>
      </c>
      <c r="C22" s="35" t="s">
        <v>10</v>
      </c>
      <c r="D22" s="36"/>
      <c r="E22" s="31" t="n">
        <v>0.0</v>
      </c>
      <c r="F22" s="5"/>
      <c r="G22" s="31"/>
      <c r="H22" s="5"/>
      <c r="I22" s="31"/>
      <c r="J22" s="5"/>
      <c r="K22" s="31"/>
      <c r="L22" s="5"/>
      <c r="M22" s="31"/>
      <c r="N22" s="5"/>
      <c r="O22" s="31"/>
      <c r="P22" s="5"/>
      <c r="Q22" s="31"/>
      <c r="R22" s="5"/>
      <c r="S22" s="31"/>
      <c r="T22" s="5"/>
      <c r="U22" s="31"/>
      <c r="V22" s="5"/>
      <c r="W22" s="31"/>
      <c r="X22" s="5"/>
      <c r="Y22" s="31">
        <f>ROUNDDOWN(SUM(E22,G22,I22,K22,M22,O22,Q22,S22,U22,W22)+SUM(F22,H22,J22,L22,N22,P22,R22,T22,V22,X22,),0)</f>
        <v>0</v>
      </c>
      <c r="Z22" s="5">
        <f>MOD(SUM(E22,G22,I22,K22,M22,O22,Q22,S22,U22,W22)+SUM(F22,H22,J22,L22,N22,P22,R22,T22,V22,X22),1)</f>
        <v>0</v>
      </c>
      <c r="AA22" s="19" t="n">
        <v>0.0</v>
      </c>
      <c r="AB22" s="20" t="n">
        <v>0.0</v>
      </c>
      <c r="AC22" s="18" t="s">
        <v>69</v>
      </c>
    </row>
    <row r="23" spans="1:29" ht="18" customHeight="1" x14ac:dyDescent="0.45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</row>
    <row r="24" spans="1:29" ht="18" customHeight="1" x14ac:dyDescent="0.45">
      <c r="A24" s="41" t="s">
        <v>60</v>
      </c>
      <c r="B24" s="41" t="s">
        <v>2</v>
      </c>
      <c r="C24" s="44" t="s">
        <v>53</v>
      </c>
      <c r="D24" s="45"/>
      <c r="E24" s="37">
        <v>1</v>
      </c>
      <c r="F24" s="38"/>
      <c r="G24" s="37">
        <v>2</v>
      </c>
      <c r="H24" s="45"/>
      <c r="I24" s="37">
        <v>3</v>
      </c>
      <c r="J24" s="38"/>
      <c r="K24" s="37">
        <v>4</v>
      </c>
      <c r="L24" s="45"/>
      <c r="M24" s="37">
        <v>5</v>
      </c>
      <c r="N24" s="38"/>
      <c r="O24" s="37">
        <v>6</v>
      </c>
      <c r="P24" s="45"/>
      <c r="Q24" s="37">
        <v>7</v>
      </c>
      <c r="R24" s="38"/>
      <c r="S24" s="37">
        <v>8</v>
      </c>
      <c r="T24" s="45"/>
      <c r="U24" s="37">
        <v>9</v>
      </c>
      <c r="V24" s="38"/>
      <c r="W24" s="37">
        <v>10</v>
      </c>
      <c r="X24" s="45"/>
      <c r="Y24" s="37" t="s">
        <v>57</v>
      </c>
      <c r="Z24" s="38"/>
      <c r="AA24" s="32" t="s">
        <v>54</v>
      </c>
      <c r="AB24" s="48" t="s">
        <v>55</v>
      </c>
      <c r="AC24" s="32" t="s">
        <v>56</v>
      </c>
    </row>
    <row r="25" spans="1:29" ht="18" customHeight="1" x14ac:dyDescent="0.45">
      <c r="A25" s="42"/>
      <c r="B25" s="42"/>
      <c r="C25" s="37" t="s">
        <v>65</v>
      </c>
      <c r="D25" s="38"/>
      <c r="E25" s="37" t="s">
        <v>80</v>
      </c>
      <c r="F25" s="38"/>
      <c r="G25" s="37" t="s">
        <v>82</v>
      </c>
      <c r="H25" s="38"/>
      <c r="I25" s="37"/>
      <c r="J25" s="38"/>
      <c r="K25" s="37"/>
      <c r="L25" s="38"/>
      <c r="M25" s="37"/>
      <c r="N25" s="38"/>
      <c r="O25" s="37"/>
      <c r="P25" s="38"/>
      <c r="Q25" s="37"/>
      <c r="R25" s="38"/>
      <c r="S25" s="37"/>
      <c r="T25" s="38"/>
      <c r="U25" s="37"/>
      <c r="V25" s="38"/>
      <c r="W25" s="37"/>
      <c r="X25" s="38"/>
      <c r="Y25" s="46"/>
      <c r="Z25" s="47"/>
      <c r="AA25" s="33"/>
      <c r="AB25" s="49"/>
      <c r="AC25" s="33"/>
    </row>
    <row r="26" spans="1:29" ht="18" customHeight="1" thickBot="1" x14ac:dyDescent="0.5">
      <c r="A26" s="43"/>
      <c r="B26" s="43"/>
      <c r="C26" s="39"/>
      <c r="D26" s="40"/>
      <c r="E26" s="39" t="s">
        <v>81</v>
      </c>
      <c r="F26" s="40"/>
      <c r="G26" s="39" t="s">
        <v>83</v>
      </c>
      <c r="H26" s="40"/>
      <c r="I26" s="39"/>
      <c r="J26" s="40"/>
      <c r="K26" s="39"/>
      <c r="L26" s="40"/>
      <c r="M26" s="39"/>
      <c r="N26" s="40"/>
      <c r="O26" s="39"/>
      <c r="P26" s="40"/>
      <c r="Q26" s="39"/>
      <c r="R26" s="40"/>
      <c r="S26" s="39"/>
      <c r="T26" s="40"/>
      <c r="U26" s="39"/>
      <c r="V26" s="40"/>
      <c r="W26" s="39"/>
      <c r="X26" s="40"/>
      <c r="Y26" s="39"/>
      <c r="Z26" s="40"/>
      <c r="AA26" s="34"/>
      <c r="AB26" s="50"/>
      <c r="AC26" s="34"/>
    </row>
    <row r="27" spans="1:29" ht="18" customHeight="1" thickTop="1" x14ac:dyDescent="0.45">
      <c r="A27" s="18">
        <v>4</v>
      </c>
      <c r="B27" s="19" t="s">
        <v>11</v>
      </c>
      <c r="C27" s="35" t="s">
        <v>11</v>
      </c>
      <c r="D27" s="36"/>
      <c r="E27" s="31" t="n">
        <v>7869.0</v>
      </c>
      <c r="F27" s="5"/>
      <c r="G27" s="31" t="n">
        <v>1738.0</v>
      </c>
      <c r="H27" s="5"/>
      <c r="I27" s="31"/>
      <c r="J27" s="5"/>
      <c r="K27" s="31"/>
      <c r="L27" s="5"/>
      <c r="M27" s="31"/>
      <c r="N27" s="5"/>
      <c r="O27" s="31"/>
      <c r="P27" s="5"/>
      <c r="Q27" s="31"/>
      <c r="R27" s="5"/>
      <c r="S27" s="31"/>
      <c r="T27" s="5"/>
      <c r="U27" s="31"/>
      <c r="V27" s="5"/>
      <c r="W27" s="31"/>
      <c r="X27" s="5"/>
      <c r="Y27" s="31">
        <f>ROUNDDOWN(SUM(E27,G27,I27,K27,M27,O27,Q27,S27,U27,W27)+SUM(F27,H27,J27,L27,N27,P27,R27,T27,V27,X27,),0)</f>
        <v>0</v>
      </c>
      <c r="Z27" s="5">
        <f>MOD(SUM(E27,G27,I27,K27,M27,O27,Q27,S27,U27,W27)+SUM(F27,H27,J27,L27,N27,P27,R27,T27,V27,X27),1)</f>
        <v>0</v>
      </c>
      <c r="AA27" s="19" t="n">
        <v>223.0</v>
      </c>
      <c r="AB27" s="20" t="n">
        <v>100.0</v>
      </c>
      <c r="AC27" s="18" t="s">
        <v>69</v>
      </c>
    </row>
    <row r="28" spans="1:29" ht="18" customHeight="1" x14ac:dyDescent="0.4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</row>
    <row r="29" spans="1:29" ht="18" customHeight="1" x14ac:dyDescent="0.45">
      <c r="A29" s="41" t="s">
        <v>60</v>
      </c>
      <c r="B29" s="41" t="s">
        <v>2</v>
      </c>
      <c r="C29" s="44" t="s">
        <v>53</v>
      </c>
      <c r="D29" s="45"/>
      <c r="E29" s="37">
        <v>1</v>
      </c>
      <c r="F29" s="38"/>
      <c r="G29" s="37">
        <v>2</v>
      </c>
      <c r="H29" s="45"/>
      <c r="I29" s="37">
        <v>3</v>
      </c>
      <c r="J29" s="38"/>
      <c r="K29" s="37">
        <v>4</v>
      </c>
      <c r="L29" s="45"/>
      <c r="M29" s="37">
        <v>5</v>
      </c>
      <c r="N29" s="38"/>
      <c r="O29" s="37">
        <v>6</v>
      </c>
      <c r="P29" s="45"/>
      <c r="Q29" s="37">
        <v>7</v>
      </c>
      <c r="R29" s="38"/>
      <c r="S29" s="37">
        <v>8</v>
      </c>
      <c r="T29" s="45"/>
      <c r="U29" s="37">
        <v>9</v>
      </c>
      <c r="V29" s="38"/>
      <c r="W29" s="37">
        <v>10</v>
      </c>
      <c r="X29" s="45"/>
      <c r="Y29" s="37" t="s">
        <v>57</v>
      </c>
      <c r="Z29" s="38"/>
      <c r="AA29" s="32" t="s">
        <v>54</v>
      </c>
      <c r="AB29" s="48" t="s">
        <v>55</v>
      </c>
      <c r="AC29" s="32" t="s">
        <v>56</v>
      </c>
    </row>
    <row r="30" spans="1:29" ht="18" customHeight="1" x14ac:dyDescent="0.45">
      <c r="A30" s="42"/>
      <c r="B30" s="42"/>
      <c r="C30" s="37" t="s">
        <v>65</v>
      </c>
      <c r="D30" s="38"/>
      <c r="E30" s="37" t="s">
        <v>84</v>
      </c>
      <c r="F30" s="38"/>
      <c r="G30" s="37"/>
      <c r="H30" s="38"/>
      <c r="I30" s="37"/>
      <c r="J30" s="38"/>
      <c r="K30" s="37"/>
      <c r="L30" s="38"/>
      <c r="M30" s="37"/>
      <c r="N30" s="38"/>
      <c r="O30" s="37"/>
      <c r="P30" s="38"/>
      <c r="Q30" s="37"/>
      <c r="R30" s="38"/>
      <c r="S30" s="37"/>
      <c r="T30" s="38"/>
      <c r="U30" s="37"/>
      <c r="V30" s="38"/>
      <c r="W30" s="37"/>
      <c r="X30" s="38"/>
      <c r="Y30" s="46"/>
      <c r="Z30" s="47"/>
      <c r="AA30" s="33"/>
      <c r="AB30" s="49"/>
      <c r="AC30" s="33"/>
    </row>
    <row r="31" spans="1:29" ht="18" customHeight="1" thickBot="1" x14ac:dyDescent="0.5">
      <c r="A31" s="43"/>
      <c r="B31" s="43"/>
      <c r="C31" s="39"/>
      <c r="D31" s="40"/>
      <c r="E31" s="39" t="s">
        <v>85</v>
      </c>
      <c r="F31" s="40"/>
      <c r="G31" s="39"/>
      <c r="H31" s="40"/>
      <c r="I31" s="39"/>
      <c r="J31" s="40"/>
      <c r="K31" s="39"/>
      <c r="L31" s="40"/>
      <c r="M31" s="39"/>
      <c r="N31" s="40"/>
      <c r="O31" s="39"/>
      <c r="P31" s="40"/>
      <c r="Q31" s="39"/>
      <c r="R31" s="40"/>
      <c r="S31" s="39"/>
      <c r="T31" s="40"/>
      <c r="U31" s="39"/>
      <c r="V31" s="40"/>
      <c r="W31" s="39"/>
      <c r="X31" s="40"/>
      <c r="Y31" s="39"/>
      <c r="Z31" s="40"/>
      <c r="AA31" s="34"/>
      <c r="AB31" s="50"/>
      <c r="AC31" s="34"/>
    </row>
    <row r="32" spans="1:29" ht="18" customHeight="1" thickTop="1" x14ac:dyDescent="0.45">
      <c r="A32" s="18">
        <v>5</v>
      </c>
      <c r="B32" s="19" t="s">
        <v>12</v>
      </c>
      <c r="C32" s="35" t="s">
        <v>12</v>
      </c>
      <c r="D32" s="36"/>
      <c r="E32" s="31" t="n">
        <v>0.0</v>
      </c>
      <c r="F32" s="5"/>
      <c r="G32" s="31"/>
      <c r="H32" s="5"/>
      <c r="I32" s="31"/>
      <c r="J32" s="5"/>
      <c r="K32" s="31"/>
      <c r="L32" s="5"/>
      <c r="M32" s="31"/>
      <c r="N32" s="5"/>
      <c r="O32" s="31"/>
      <c r="P32" s="5"/>
      <c r="Q32" s="31"/>
      <c r="R32" s="5"/>
      <c r="S32" s="31"/>
      <c r="T32" s="5"/>
      <c r="U32" s="31"/>
      <c r="V32" s="5"/>
      <c r="W32" s="31"/>
      <c r="X32" s="5"/>
      <c r="Y32" s="31">
        <f>ROUNDDOWN(SUM(E32,G32,I32,K32,M32,O32,Q32,S32,U32,W32)+SUM(F32,H32,J32,L32,N32,P32,R32,T32,V32,X32,),0)</f>
        <v>0</v>
      </c>
      <c r="Z32" s="5">
        <f>MOD(SUM(E32,G32,I32,K32,M32,O32,Q32,S32,U32,W32)+SUM(F32,H32,J32,L32,N32,P32,R32,T32,V32,X32),1)</f>
        <v>0</v>
      </c>
      <c r="AA32" s="19" t="n">
        <v>0.0</v>
      </c>
      <c r="AB32" s="20" t="n">
        <v>0.0</v>
      </c>
      <c r="AC32" s="18" t="s">
        <v>69</v>
      </c>
    </row>
    <row r="33" spans="1:29" ht="18" customHeight="1" x14ac:dyDescent="0.4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</row>
    <row r="34" spans="1:29" ht="18" customHeight="1" x14ac:dyDescent="0.45">
      <c r="A34" s="41" t="s">
        <v>60</v>
      </c>
      <c r="B34" s="41" t="s">
        <v>2</v>
      </c>
      <c r="C34" s="44" t="s">
        <v>53</v>
      </c>
      <c r="D34" s="45"/>
      <c r="E34" s="37">
        <v>1</v>
      </c>
      <c r="F34" s="38"/>
      <c r="G34" s="37">
        <v>2</v>
      </c>
      <c r="H34" s="45"/>
      <c r="I34" s="37">
        <v>3</v>
      </c>
      <c r="J34" s="38"/>
      <c r="K34" s="37">
        <v>4</v>
      </c>
      <c r="L34" s="45"/>
      <c r="M34" s="37">
        <v>5</v>
      </c>
      <c r="N34" s="38"/>
      <c r="O34" s="37">
        <v>6</v>
      </c>
      <c r="P34" s="45"/>
      <c r="Q34" s="37">
        <v>7</v>
      </c>
      <c r="R34" s="38"/>
      <c r="S34" s="37">
        <v>8</v>
      </c>
      <c r="T34" s="45"/>
      <c r="U34" s="37">
        <v>9</v>
      </c>
      <c r="V34" s="38"/>
      <c r="W34" s="37">
        <v>10</v>
      </c>
      <c r="X34" s="45"/>
      <c r="Y34" s="37" t="s">
        <v>57</v>
      </c>
      <c r="Z34" s="38"/>
      <c r="AA34" s="32" t="s">
        <v>54</v>
      </c>
      <c r="AB34" s="48" t="s">
        <v>55</v>
      </c>
      <c r="AC34" s="32" t="s">
        <v>56</v>
      </c>
    </row>
    <row r="35" spans="1:29" ht="18" customHeight="1" x14ac:dyDescent="0.45">
      <c r="A35" s="42"/>
      <c r="B35" s="42"/>
      <c r="C35" s="37" t="s">
        <v>65</v>
      </c>
      <c r="D35" s="38"/>
      <c r="E35" s="37" t="s">
        <v>86</v>
      </c>
      <c r="F35" s="38"/>
      <c r="G35" s="37" t="s">
        <v>88</v>
      </c>
      <c r="H35" s="38"/>
      <c r="I35" s="37"/>
      <c r="J35" s="38"/>
      <c r="K35" s="37"/>
      <c r="L35" s="38"/>
      <c r="M35" s="37"/>
      <c r="N35" s="38"/>
      <c r="O35" s="37"/>
      <c r="P35" s="38"/>
      <c r="Q35" s="37"/>
      <c r="R35" s="38"/>
      <c r="S35" s="37"/>
      <c r="T35" s="38"/>
      <c r="U35" s="37"/>
      <c r="V35" s="38"/>
      <c r="W35" s="37"/>
      <c r="X35" s="38"/>
      <c r="Y35" s="46"/>
      <c r="Z35" s="47"/>
      <c r="AA35" s="33"/>
      <c r="AB35" s="49"/>
      <c r="AC35" s="33"/>
    </row>
    <row r="36" spans="1:29" ht="18" customHeight="1" thickBot="1" x14ac:dyDescent="0.5">
      <c r="A36" s="43"/>
      <c r="B36" s="43"/>
      <c r="C36" s="39"/>
      <c r="D36" s="40"/>
      <c r="E36" s="39" t="s">
        <v>87</v>
      </c>
      <c r="F36" s="40"/>
      <c r="G36" s="39" t="s">
        <v>89</v>
      </c>
      <c r="H36" s="40"/>
      <c r="I36" s="39"/>
      <c r="J36" s="40"/>
      <c r="K36" s="39"/>
      <c r="L36" s="40"/>
      <c r="M36" s="39"/>
      <c r="N36" s="40"/>
      <c r="O36" s="39"/>
      <c r="P36" s="40"/>
      <c r="Q36" s="39"/>
      <c r="R36" s="40"/>
      <c r="S36" s="39"/>
      <c r="T36" s="40"/>
      <c r="U36" s="39"/>
      <c r="V36" s="40"/>
      <c r="W36" s="39"/>
      <c r="X36" s="40"/>
      <c r="Y36" s="39"/>
      <c r="Z36" s="40"/>
      <c r="AA36" s="34"/>
      <c r="AB36" s="50"/>
      <c r="AC36" s="34"/>
    </row>
    <row r="37" spans="1:29" ht="18" customHeight="1" thickTop="1" x14ac:dyDescent="0.45">
      <c r="A37" s="18">
        <v>6</v>
      </c>
      <c r="B37" s="19" t="s">
        <v>62</v>
      </c>
      <c r="C37" s="35" t="s">
        <v>62</v>
      </c>
      <c r="D37" s="36"/>
      <c r="E37" s="31" t="n">
        <v>6671.0</v>
      </c>
      <c r="F37" s="5"/>
      <c r="G37" s="31" t="n">
        <v>5371.0</v>
      </c>
      <c r="H37" s="5"/>
      <c r="I37" s="31"/>
      <c r="J37" s="5"/>
      <c r="K37" s="31"/>
      <c r="L37" s="5"/>
      <c r="M37" s="31"/>
      <c r="N37" s="5"/>
      <c r="O37" s="31"/>
      <c r="P37" s="5"/>
      <c r="Q37" s="31"/>
      <c r="R37" s="5"/>
      <c r="S37" s="31"/>
      <c r="T37" s="5"/>
      <c r="U37" s="31"/>
      <c r="V37" s="5"/>
      <c r="W37" s="31"/>
      <c r="X37" s="5"/>
      <c r="Y37" s="31">
        <f>ROUNDDOWN(SUM(E37,G37,I37,K37,M37,O37,Q37,S37,U37,W37)+SUM(F37,H37,J37,L37,N37,P37,R37,T37,V37,X37,),0)</f>
        <v>0</v>
      </c>
      <c r="Z37" s="5">
        <f>MOD(SUM(E37,G37,I37,K37,M37,O37,Q37,S37,U37,W37)+SUM(F37,H37,J37,L37,N37,P37,R37,T37,V37,X37),1)</f>
        <v>0</v>
      </c>
      <c r="AA37" s="19" t="n">
        <v>165.0</v>
      </c>
      <c r="AB37" s="20" t="n">
        <v>100.0</v>
      </c>
      <c r="AC37" s="18" t="s">
        <v>69</v>
      </c>
    </row>
    <row r="38" spans="1:29" ht="18" customHeight="1" x14ac:dyDescent="0.4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</row>
    <row r="39" spans="1:29" ht="18" customHeight="1" x14ac:dyDescent="0.45">
      <c r="A39" s="41" t="s">
        <v>60</v>
      </c>
      <c r="B39" s="41" t="s">
        <v>2</v>
      </c>
      <c r="C39" s="44" t="s">
        <v>53</v>
      </c>
      <c r="D39" s="45"/>
      <c r="E39" s="37">
        <v>1</v>
      </c>
      <c r="F39" s="38"/>
      <c r="G39" s="37">
        <v>2</v>
      </c>
      <c r="H39" s="45"/>
      <c r="I39" s="37">
        <v>3</v>
      </c>
      <c r="J39" s="38"/>
      <c r="K39" s="37">
        <v>4</v>
      </c>
      <c r="L39" s="45"/>
      <c r="M39" s="37">
        <v>5</v>
      </c>
      <c r="N39" s="38"/>
      <c r="O39" s="37">
        <v>6</v>
      </c>
      <c r="P39" s="45"/>
      <c r="Q39" s="37">
        <v>7</v>
      </c>
      <c r="R39" s="38"/>
      <c r="S39" s="37">
        <v>8</v>
      </c>
      <c r="T39" s="45"/>
      <c r="U39" s="37">
        <v>9</v>
      </c>
      <c r="V39" s="38"/>
      <c r="W39" s="37">
        <v>10</v>
      </c>
      <c r="X39" s="45"/>
      <c r="Y39" s="37" t="s">
        <v>57</v>
      </c>
      <c r="Z39" s="38"/>
      <c r="AA39" s="32" t="s">
        <v>54</v>
      </c>
      <c r="AB39" s="48" t="s">
        <v>55</v>
      </c>
      <c r="AC39" s="32" t="s">
        <v>56</v>
      </c>
    </row>
    <row r="40" spans="1:29" ht="18" customHeight="1" x14ac:dyDescent="0.45">
      <c r="A40" s="42"/>
      <c r="B40" s="42"/>
      <c r="C40" s="37" t="s">
        <v>65</v>
      </c>
      <c r="D40" s="38"/>
      <c r="E40" s="37" t="s">
        <v>90</v>
      </c>
      <c r="F40" s="38"/>
      <c r="G40" s="37" t="s">
        <v>92</v>
      </c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46"/>
      <c r="Z40" s="47"/>
      <c r="AA40" s="33"/>
      <c r="AB40" s="49"/>
      <c r="AC40" s="33"/>
    </row>
    <row r="41" spans="1:29" ht="18" customHeight="1" thickBot="1" x14ac:dyDescent="0.5">
      <c r="A41" s="43"/>
      <c r="B41" s="43"/>
      <c r="C41" s="39"/>
      <c r="D41" s="40"/>
      <c r="E41" s="39" t="s">
        <v>91</v>
      </c>
      <c r="F41" s="40"/>
      <c r="G41" s="39" t="s">
        <v>93</v>
      </c>
      <c r="H41" s="40"/>
      <c r="I41" s="39"/>
      <c r="J41" s="40"/>
      <c r="K41" s="39"/>
      <c r="L41" s="40"/>
      <c r="M41" s="39"/>
      <c r="N41" s="40"/>
      <c r="O41" s="39"/>
      <c r="P41" s="40"/>
      <c r="Q41" s="39"/>
      <c r="R41" s="40"/>
      <c r="S41" s="39"/>
      <c r="T41" s="40"/>
      <c r="U41" s="39"/>
      <c r="V41" s="40"/>
      <c r="W41" s="39"/>
      <c r="X41" s="40"/>
      <c r="Y41" s="39"/>
      <c r="Z41" s="40"/>
      <c r="AA41" s="34"/>
      <c r="AB41" s="50"/>
      <c r="AC41" s="34"/>
    </row>
    <row r="42" spans="1:29" ht="18" customHeight="1" thickTop="1" x14ac:dyDescent="0.45">
      <c r="A42" s="18">
        <v>7</v>
      </c>
      <c r="B42" s="19" t="s">
        <v>13</v>
      </c>
      <c r="C42" s="35" t="s">
        <v>13</v>
      </c>
      <c r="D42" s="36"/>
      <c r="E42" s="31" t="n">
        <v>0.0</v>
      </c>
      <c r="F42" s="5"/>
      <c r="G42" s="31" t="n">
        <v>0.0</v>
      </c>
      <c r="H42" s="5"/>
      <c r="I42" s="31"/>
      <c r="J42" s="5"/>
      <c r="K42" s="31"/>
      <c r="L42" s="5"/>
      <c r="M42" s="31"/>
      <c r="N42" s="5"/>
      <c r="O42" s="31"/>
      <c r="P42" s="5"/>
      <c r="Q42" s="31"/>
      <c r="R42" s="5"/>
      <c r="S42" s="31"/>
      <c r="T42" s="5"/>
      <c r="U42" s="31"/>
      <c r="V42" s="5"/>
      <c r="W42" s="31"/>
      <c r="X42" s="5"/>
      <c r="Y42" s="31">
        <f>ROUNDDOWN(SUM(E42,G42,I42,K42,M42,O42,Q42,S42,U42,W42)+SUM(F42,H42,J42,L42,N42,P42,R42,T42,V42,X42,),0)</f>
        <v>0</v>
      </c>
      <c r="Z42" s="5">
        <f>MOD(SUM(E42,G42,I42,K42,M42,O42,Q42,S42,U42,W42)+SUM(F42,H42,J42,L42,N42,P42,R42,T42,V42,X42),1)</f>
        <v>0</v>
      </c>
      <c r="AA42" s="19" t="n">
        <v>0.0</v>
      </c>
      <c r="AB42" s="20" t="n">
        <v>0.0</v>
      </c>
      <c r="AC42" s="18" t="s">
        <v>69</v>
      </c>
    </row>
    <row r="43" spans="1:29" ht="18" customHeight="1" x14ac:dyDescent="0.4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</row>
    <row r="44" spans="1:29" ht="18" customHeight="1" x14ac:dyDescent="0.45">
      <c r="A44" s="41" t="s">
        <v>60</v>
      </c>
      <c r="B44" s="41" t="s">
        <v>2</v>
      </c>
      <c r="C44" s="44" t="s">
        <v>53</v>
      </c>
      <c r="D44" s="45"/>
      <c r="E44" s="37">
        <v>1</v>
      </c>
      <c r="F44" s="38"/>
      <c r="G44" s="37">
        <v>2</v>
      </c>
      <c r="H44" s="45"/>
      <c r="I44" s="37">
        <v>3</v>
      </c>
      <c r="J44" s="38"/>
      <c r="K44" s="37">
        <v>4</v>
      </c>
      <c r="L44" s="45"/>
      <c r="M44" s="37">
        <v>5</v>
      </c>
      <c r="N44" s="38"/>
      <c r="O44" s="37">
        <v>6</v>
      </c>
      <c r="P44" s="45"/>
      <c r="Q44" s="37">
        <v>7</v>
      </c>
      <c r="R44" s="38"/>
      <c r="S44" s="37">
        <v>8</v>
      </c>
      <c r="T44" s="45"/>
      <c r="U44" s="37">
        <v>9</v>
      </c>
      <c r="V44" s="38"/>
      <c r="W44" s="37">
        <v>10</v>
      </c>
      <c r="X44" s="45"/>
      <c r="Y44" s="37" t="s">
        <v>57</v>
      </c>
      <c r="Z44" s="38"/>
      <c r="AA44" s="32" t="s">
        <v>54</v>
      </c>
      <c r="AB44" s="48" t="s">
        <v>55</v>
      </c>
      <c r="AC44" s="32" t="s">
        <v>56</v>
      </c>
    </row>
    <row r="45" spans="1:29" ht="18" customHeight="1" x14ac:dyDescent="0.45">
      <c r="A45" s="42"/>
      <c r="B45" s="42"/>
      <c r="C45" s="37" t="s">
        <v>65</v>
      </c>
      <c r="D45" s="38"/>
      <c r="E45" s="37" t="s">
        <v>94</v>
      </c>
      <c r="F45" s="38"/>
      <c r="G45" s="37"/>
      <c r="H45" s="38"/>
      <c r="I45" s="37"/>
      <c r="J45" s="38"/>
      <c r="K45" s="37"/>
      <c r="L45" s="38"/>
      <c r="M45" s="37"/>
      <c r="N45" s="38"/>
      <c r="O45" s="37"/>
      <c r="P45" s="38"/>
      <c r="Q45" s="37"/>
      <c r="R45" s="38"/>
      <c r="S45" s="37"/>
      <c r="T45" s="38"/>
      <c r="U45" s="37"/>
      <c r="V45" s="38"/>
      <c r="W45" s="37"/>
      <c r="X45" s="38"/>
      <c r="Y45" s="46"/>
      <c r="Z45" s="47"/>
      <c r="AA45" s="33"/>
      <c r="AB45" s="49"/>
      <c r="AC45" s="33"/>
    </row>
    <row r="46" spans="1:29" ht="18" customHeight="1" thickBot="1" x14ac:dyDescent="0.5">
      <c r="A46" s="43"/>
      <c r="B46" s="43"/>
      <c r="C46" s="39"/>
      <c r="D46" s="40"/>
      <c r="E46" s="39" t="s">
        <v>95</v>
      </c>
      <c r="F46" s="40"/>
      <c r="G46" s="39"/>
      <c r="H46" s="40"/>
      <c r="I46" s="39"/>
      <c r="J46" s="40"/>
      <c r="K46" s="39"/>
      <c r="L46" s="40"/>
      <c r="M46" s="39"/>
      <c r="N46" s="40"/>
      <c r="O46" s="39"/>
      <c r="P46" s="40"/>
      <c r="Q46" s="39"/>
      <c r="R46" s="40"/>
      <c r="S46" s="39"/>
      <c r="T46" s="40"/>
      <c r="U46" s="39"/>
      <c r="V46" s="40"/>
      <c r="W46" s="39"/>
      <c r="X46" s="40"/>
      <c r="Y46" s="39"/>
      <c r="Z46" s="40"/>
      <c r="AA46" s="34"/>
      <c r="AB46" s="50"/>
      <c r="AC46" s="34"/>
    </row>
    <row r="47" spans="1:29" ht="18" customHeight="1" thickTop="1" x14ac:dyDescent="0.45">
      <c r="A47" s="18">
        <v>8</v>
      </c>
      <c r="B47" s="19" t="s">
        <v>14</v>
      </c>
      <c r="C47" s="35" t="s">
        <v>14</v>
      </c>
      <c r="D47" s="36"/>
      <c r="E47" s="31" t="n">
        <v>0.0</v>
      </c>
      <c r="F47" s="5"/>
      <c r="G47" s="31"/>
      <c r="H47" s="5"/>
      <c r="I47" s="31"/>
      <c r="J47" s="5"/>
      <c r="K47" s="31"/>
      <c r="L47" s="5"/>
      <c r="M47" s="31"/>
      <c r="N47" s="5"/>
      <c r="O47" s="31"/>
      <c r="P47" s="5"/>
      <c r="Q47" s="31"/>
      <c r="R47" s="5"/>
      <c r="S47" s="31"/>
      <c r="T47" s="5"/>
      <c r="U47" s="31"/>
      <c r="V47" s="5"/>
      <c r="W47" s="31"/>
      <c r="X47" s="5"/>
      <c r="Y47" s="31">
        <f>ROUNDDOWN(SUM(E47,G47,I47,K47,M47,O47,Q47,S47,U47,W47)+SUM(F47,H47,J47,L47,N47,P47,R47,T47,V47,X47,),0)</f>
        <v>0</v>
      </c>
      <c r="Z47" s="5">
        <f>MOD(SUM(E47,G47,I47,K47,M47,O47,Q47,S47,U47,W47)+SUM(F47,H47,J47,L47,N47,P47,R47,T47,V47,X47),1)</f>
        <v>0</v>
      </c>
      <c r="AA47" s="19" t="n">
        <v>0.0</v>
      </c>
      <c r="AB47" s="20" t="n">
        <v>0.0</v>
      </c>
      <c r="AC47" s="18" t="s">
        <v>69</v>
      </c>
    </row>
    <row r="48" spans="1:29" ht="18" customHeight="1" x14ac:dyDescent="0.4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</row>
    <row r="49" spans="1:29" ht="18" customHeight="1" x14ac:dyDescent="0.45">
      <c r="A49" s="41" t="s">
        <v>60</v>
      </c>
      <c r="B49" s="41" t="s">
        <v>2</v>
      </c>
      <c r="C49" s="44" t="s">
        <v>53</v>
      </c>
      <c r="D49" s="45"/>
      <c r="E49" s="37">
        <v>1</v>
      </c>
      <c r="F49" s="38"/>
      <c r="G49" s="37">
        <v>2</v>
      </c>
      <c r="H49" s="45"/>
      <c r="I49" s="37">
        <v>3</v>
      </c>
      <c r="J49" s="38"/>
      <c r="K49" s="37">
        <v>4</v>
      </c>
      <c r="L49" s="45"/>
      <c r="M49" s="37">
        <v>5</v>
      </c>
      <c r="N49" s="38"/>
      <c r="O49" s="37">
        <v>6</v>
      </c>
      <c r="P49" s="45"/>
      <c r="Q49" s="37">
        <v>7</v>
      </c>
      <c r="R49" s="38"/>
      <c r="S49" s="37">
        <v>8</v>
      </c>
      <c r="T49" s="45"/>
      <c r="U49" s="37">
        <v>9</v>
      </c>
      <c r="V49" s="38"/>
      <c r="W49" s="37">
        <v>10</v>
      </c>
      <c r="X49" s="45"/>
      <c r="Y49" s="37" t="s">
        <v>57</v>
      </c>
      <c r="Z49" s="38"/>
      <c r="AA49" s="32" t="s">
        <v>54</v>
      </c>
      <c r="AB49" s="48" t="s">
        <v>55</v>
      </c>
      <c r="AC49" s="32" t="s">
        <v>56</v>
      </c>
    </row>
    <row r="50" spans="1:29" ht="18" customHeight="1" x14ac:dyDescent="0.45">
      <c r="A50" s="42"/>
      <c r="B50" s="42"/>
      <c r="C50" s="37" t="s">
        <v>65</v>
      </c>
      <c r="D50" s="38"/>
      <c r="E50" s="37" t="s">
        <v>96</v>
      </c>
      <c r="F50" s="38"/>
      <c r="G50" s="37" t="s">
        <v>98</v>
      </c>
      <c r="H50" s="38"/>
      <c r="I50" s="37"/>
      <c r="J50" s="38"/>
      <c r="K50" s="37"/>
      <c r="L50" s="38"/>
      <c r="M50" s="37"/>
      <c r="N50" s="38"/>
      <c r="O50" s="37"/>
      <c r="P50" s="38"/>
      <c r="Q50" s="37"/>
      <c r="R50" s="38"/>
      <c r="S50" s="37"/>
      <c r="T50" s="38"/>
      <c r="U50" s="37"/>
      <c r="V50" s="38"/>
      <c r="W50" s="37"/>
      <c r="X50" s="38"/>
      <c r="Y50" s="46"/>
      <c r="Z50" s="47"/>
      <c r="AA50" s="33"/>
      <c r="AB50" s="49"/>
      <c r="AC50" s="33"/>
    </row>
    <row r="51" spans="1:29" ht="18" customHeight="1" thickBot="1" x14ac:dyDescent="0.5">
      <c r="A51" s="43"/>
      <c r="B51" s="43"/>
      <c r="C51" s="39"/>
      <c r="D51" s="40"/>
      <c r="E51" s="39" t="s">
        <v>97</v>
      </c>
      <c r="F51" s="40"/>
      <c r="G51" s="39" t="s">
        <v>99</v>
      </c>
      <c r="H51" s="40"/>
      <c r="I51" s="39"/>
      <c r="J51" s="40"/>
      <c r="K51" s="39"/>
      <c r="L51" s="40"/>
      <c r="M51" s="39"/>
      <c r="N51" s="40"/>
      <c r="O51" s="39"/>
      <c r="P51" s="40"/>
      <c r="Q51" s="39"/>
      <c r="R51" s="40"/>
      <c r="S51" s="39"/>
      <c r="T51" s="40"/>
      <c r="U51" s="39"/>
      <c r="V51" s="40"/>
      <c r="W51" s="39"/>
      <c r="X51" s="40"/>
      <c r="Y51" s="39"/>
      <c r="Z51" s="40"/>
      <c r="AA51" s="34"/>
      <c r="AB51" s="50"/>
      <c r="AC51" s="34"/>
    </row>
    <row r="52" spans="1:29" ht="18" customHeight="1" thickTop="1" x14ac:dyDescent="0.45">
      <c r="A52" s="18">
        <v>9</v>
      </c>
      <c r="B52" s="19" t="s">
        <v>15</v>
      </c>
      <c r="C52" s="35" t="s">
        <v>15</v>
      </c>
      <c r="D52" s="36"/>
      <c r="E52" s="31" t="n">
        <v>7075.0</v>
      </c>
      <c r="F52" s="5"/>
      <c r="G52" s="31" t="n">
        <v>7777.0</v>
      </c>
      <c r="H52" s="5"/>
      <c r="I52" s="31"/>
      <c r="J52" s="5"/>
      <c r="K52" s="31"/>
      <c r="L52" s="5"/>
      <c r="M52" s="31"/>
      <c r="N52" s="5"/>
      <c r="O52" s="31"/>
      <c r="P52" s="5"/>
      <c r="Q52" s="31"/>
      <c r="R52" s="5"/>
      <c r="S52" s="31"/>
      <c r="T52" s="5"/>
      <c r="U52" s="31"/>
      <c r="V52" s="5"/>
      <c r="W52" s="31"/>
      <c r="X52" s="5"/>
      <c r="Y52" s="31">
        <f>ROUNDDOWN(SUM(E52,G52,I52,K52,M52,O52,Q52,S52,U52,W52)+SUM(F52,H52,J52,L52,N52,P52,R52,T52,V52,X52,),0)</f>
        <v>0</v>
      </c>
      <c r="Z52" s="5">
        <f>MOD(SUM(E52,G52,I52,K52,M52,O52,Q52,S52,U52,W52)+SUM(F52,H52,J52,L52,N52,P52,R52,T52,V52,X52),1)</f>
        <v>0</v>
      </c>
      <c r="AA52" s="19" t="n">
        <v>177.0</v>
      </c>
      <c r="AB52" s="20" t="n">
        <v>100.0</v>
      </c>
      <c r="AC52" s="18" t="s">
        <v>69</v>
      </c>
    </row>
    <row r="53" spans="1:29" ht="18" customHeight="1" x14ac:dyDescent="0.4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</row>
    <row r="54" spans="1:29" ht="18" customHeight="1" x14ac:dyDescent="0.45">
      <c r="A54" s="41" t="s">
        <v>60</v>
      </c>
      <c r="B54" s="41" t="s">
        <v>2</v>
      </c>
      <c r="C54" s="44" t="s">
        <v>53</v>
      </c>
      <c r="D54" s="45"/>
      <c r="E54" s="37">
        <v>1</v>
      </c>
      <c r="F54" s="38"/>
      <c r="G54" s="37">
        <v>2</v>
      </c>
      <c r="H54" s="45"/>
      <c r="I54" s="37">
        <v>3</v>
      </c>
      <c r="J54" s="38"/>
      <c r="K54" s="37">
        <v>4</v>
      </c>
      <c r="L54" s="45"/>
      <c r="M54" s="37">
        <v>5</v>
      </c>
      <c r="N54" s="38"/>
      <c r="O54" s="37">
        <v>6</v>
      </c>
      <c r="P54" s="45"/>
      <c r="Q54" s="37">
        <v>7</v>
      </c>
      <c r="R54" s="38"/>
      <c r="S54" s="37">
        <v>8</v>
      </c>
      <c r="T54" s="45"/>
      <c r="U54" s="37">
        <v>9</v>
      </c>
      <c r="V54" s="38"/>
      <c r="W54" s="37">
        <v>10</v>
      </c>
      <c r="X54" s="45"/>
      <c r="Y54" s="37" t="s">
        <v>57</v>
      </c>
      <c r="Z54" s="38"/>
      <c r="AA54" s="32" t="s">
        <v>54</v>
      </c>
      <c r="AB54" s="48" t="s">
        <v>55</v>
      </c>
      <c r="AC54" s="32" t="s">
        <v>56</v>
      </c>
    </row>
    <row r="55" spans="1:29" ht="18" customHeight="1" x14ac:dyDescent="0.45">
      <c r="A55" s="42"/>
      <c r="B55" s="42"/>
      <c r="C55" s="37" t="s">
        <v>65</v>
      </c>
      <c r="D55" s="38"/>
      <c r="E55" s="37" t="s">
        <v>100</v>
      </c>
      <c r="F55" s="38"/>
      <c r="G55" s="37"/>
      <c r="H55" s="38"/>
      <c r="I55" s="37"/>
      <c r="J55" s="38"/>
      <c r="K55" s="37"/>
      <c r="L55" s="38"/>
      <c r="M55" s="37"/>
      <c r="N55" s="38"/>
      <c r="O55" s="37"/>
      <c r="P55" s="38"/>
      <c r="Q55" s="37"/>
      <c r="R55" s="38"/>
      <c r="S55" s="37"/>
      <c r="T55" s="38"/>
      <c r="U55" s="37"/>
      <c r="V55" s="38"/>
      <c r="W55" s="37"/>
      <c r="X55" s="38"/>
      <c r="Y55" s="46"/>
      <c r="Z55" s="47"/>
      <c r="AA55" s="33"/>
      <c r="AB55" s="49"/>
      <c r="AC55" s="33"/>
    </row>
    <row r="56" spans="1:29" ht="18" customHeight="1" thickBot="1" x14ac:dyDescent="0.5">
      <c r="A56" s="43"/>
      <c r="B56" s="43"/>
      <c r="C56" s="39"/>
      <c r="D56" s="40"/>
      <c r="E56" s="39" t="s">
        <v>101</v>
      </c>
      <c r="F56" s="40"/>
      <c r="G56" s="39"/>
      <c r="H56" s="40"/>
      <c r="I56" s="39"/>
      <c r="J56" s="40"/>
      <c r="K56" s="39"/>
      <c r="L56" s="40"/>
      <c r="M56" s="39"/>
      <c r="N56" s="40"/>
      <c r="O56" s="39"/>
      <c r="P56" s="40"/>
      <c r="Q56" s="39"/>
      <c r="R56" s="40"/>
      <c r="S56" s="39"/>
      <c r="T56" s="40"/>
      <c r="U56" s="39"/>
      <c r="V56" s="40"/>
      <c r="W56" s="39"/>
      <c r="X56" s="40"/>
      <c r="Y56" s="39"/>
      <c r="Z56" s="40"/>
      <c r="AA56" s="34"/>
      <c r="AB56" s="50"/>
      <c r="AC56" s="34"/>
    </row>
    <row r="57" spans="1:29" ht="18" customHeight="1" thickTop="1" x14ac:dyDescent="0.45">
      <c r="A57" s="16">
        <v>10</v>
      </c>
      <c r="B57" s="9" t="s">
        <v>16</v>
      </c>
      <c r="C57" s="35" t="s">
        <v>16</v>
      </c>
      <c r="D57" s="36"/>
      <c r="E57" s="31" t="n">
        <v>0.0</v>
      </c>
      <c r="F57" s="5"/>
      <c r="G57" s="31"/>
      <c r="H57" s="5"/>
      <c r="I57" s="31"/>
      <c r="J57" s="5"/>
      <c r="K57" s="31"/>
      <c r="L57" s="5"/>
      <c r="M57" s="31"/>
      <c r="N57" s="5"/>
      <c r="O57" s="31"/>
      <c r="P57" s="5"/>
      <c r="Q57" s="31"/>
      <c r="R57" s="5"/>
      <c r="S57" s="31"/>
      <c r="T57" s="5"/>
      <c r="U57" s="31"/>
      <c r="V57" s="5"/>
      <c r="W57" s="31"/>
      <c r="X57" s="5"/>
      <c r="Y57" s="31">
        <f>ROUNDDOWN(SUM(E57,G57,I57,K57,M57,O57,Q57,S57,U57,W57)+SUM(F57,H57,J57,L57,N57,P57,R57,T57,V57,X57,),0)</f>
        <v>0</v>
      </c>
      <c r="Z57" s="5">
        <f>MOD(SUM(E57,G57,I57,K57,M57,O57,Q57,S57,U57,W57)+SUM(F57,H57,J57,L57,N57,P57,R57,T57,V57,X57),1)</f>
        <v>0</v>
      </c>
      <c r="AA57" s="9" t="n">
        <v>0.0</v>
      </c>
      <c r="AB57" s="17" t="n">
        <v>0.0</v>
      </c>
      <c r="AC57" s="16" t="s">
        <v>69</v>
      </c>
    </row>
    <row r="58" spans="1:29" ht="18" customHeight="1" x14ac:dyDescent="0.4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</row>
    <row r="59" spans="1:29" ht="18" customHeight="1" x14ac:dyDescent="0.45">
      <c r="A59" s="41" t="s">
        <v>60</v>
      </c>
      <c r="B59" s="41" t="s">
        <v>2</v>
      </c>
      <c r="C59" s="44" t="s">
        <v>53</v>
      </c>
      <c r="D59" s="45"/>
      <c r="E59" s="37">
        <v>1</v>
      </c>
      <c r="F59" s="38"/>
      <c r="G59" s="37">
        <v>2</v>
      </c>
      <c r="H59" s="45"/>
      <c r="I59" s="37">
        <v>3</v>
      </c>
      <c r="J59" s="38"/>
      <c r="K59" s="37">
        <v>4</v>
      </c>
      <c r="L59" s="45"/>
      <c r="M59" s="37">
        <v>5</v>
      </c>
      <c r="N59" s="38"/>
      <c r="O59" s="37">
        <v>6</v>
      </c>
      <c r="P59" s="45"/>
      <c r="Q59" s="37">
        <v>7</v>
      </c>
      <c r="R59" s="38"/>
      <c r="S59" s="37">
        <v>8</v>
      </c>
      <c r="T59" s="45"/>
      <c r="U59" s="37">
        <v>9</v>
      </c>
      <c r="V59" s="38"/>
      <c r="W59" s="37">
        <v>10</v>
      </c>
      <c r="X59" s="45"/>
      <c r="Y59" s="37" t="s">
        <v>57</v>
      </c>
      <c r="Z59" s="38"/>
      <c r="AA59" s="32" t="s">
        <v>54</v>
      </c>
      <c r="AB59" s="48" t="s">
        <v>55</v>
      </c>
      <c r="AC59" s="32" t="s">
        <v>56</v>
      </c>
    </row>
    <row r="60" spans="1:29" ht="18" customHeight="1" x14ac:dyDescent="0.45">
      <c r="A60" s="42"/>
      <c r="B60" s="42"/>
      <c r="C60" s="37" t="s">
        <v>65</v>
      </c>
      <c r="D60" s="38"/>
      <c r="E60" s="37" t="s">
        <v>102</v>
      </c>
      <c r="F60" s="38"/>
      <c r="G60" s="37" t="s">
        <v>104</v>
      </c>
      <c r="H60" s="38"/>
      <c r="I60" s="37" t="s">
        <v>106</v>
      </c>
      <c r="J60" s="38"/>
      <c r="K60" s="37" t="s">
        <v>108</v>
      </c>
      <c r="L60" s="38"/>
      <c r="M60" s="37"/>
      <c r="N60" s="38"/>
      <c r="O60" s="37"/>
      <c r="P60" s="38"/>
      <c r="Q60" s="37"/>
      <c r="R60" s="38"/>
      <c r="S60" s="37"/>
      <c r="T60" s="38"/>
      <c r="U60" s="37"/>
      <c r="V60" s="38"/>
      <c r="W60" s="37"/>
      <c r="X60" s="38"/>
      <c r="Y60" s="46"/>
      <c r="Z60" s="47"/>
      <c r="AA60" s="33"/>
      <c r="AB60" s="49"/>
      <c r="AC60" s="33"/>
    </row>
    <row r="61" spans="1:29" ht="18" customHeight="1" thickBot="1" x14ac:dyDescent="0.5">
      <c r="A61" s="43"/>
      <c r="B61" s="43"/>
      <c r="C61" s="39"/>
      <c r="D61" s="40"/>
      <c r="E61" s="39" t="s">
        <v>103</v>
      </c>
      <c r="F61" s="40"/>
      <c r="G61" s="39" t="s">
        <v>105</v>
      </c>
      <c r="H61" s="40"/>
      <c r="I61" s="39" t="s">
        <v>107</v>
      </c>
      <c r="J61" s="40"/>
      <c r="K61" s="39" t="s">
        <v>109</v>
      </c>
      <c r="L61" s="40"/>
      <c r="M61" s="39"/>
      <c r="N61" s="40"/>
      <c r="O61" s="39"/>
      <c r="P61" s="40"/>
      <c r="Q61" s="39"/>
      <c r="R61" s="40"/>
      <c r="S61" s="39"/>
      <c r="T61" s="40"/>
      <c r="U61" s="39"/>
      <c r="V61" s="40"/>
      <c r="W61" s="39"/>
      <c r="X61" s="40"/>
      <c r="Y61" s="39"/>
      <c r="Z61" s="40"/>
      <c r="AA61" s="34"/>
      <c r="AB61" s="50"/>
      <c r="AC61" s="34"/>
    </row>
    <row r="62" spans="1:29" ht="18" customHeight="1" thickTop="1" x14ac:dyDescent="0.45">
      <c r="A62" s="57">
        <v>11</v>
      </c>
      <c r="B62" s="66" t="s">
        <v>17</v>
      </c>
      <c r="C62" s="67" t="s">
        <v>52</v>
      </c>
      <c r="D62" s="68"/>
      <c r="E62" s="31">
        <f>ROUNDDOWN(SUM(E63:E64)+SUM(F63:F64),0)</f>
        <v>0</v>
      </c>
      <c r="F62" s="5">
        <f>MOD(SUM(E63:E64)+SUM(F63:F64),1)</f>
        <v>0</v>
      </c>
      <c r="G62" s="31">
        <f t="shared" ref="G62" si="11">ROUNDDOWN(SUM(G63:G64)+SUM(H63:H64),0)</f>
        <v>0</v>
      </c>
      <c r="H62" s="5">
        <f>MOD(SUM(G63:G64)+SUM(H63:H64),1)</f>
        <v>0</v>
      </c>
      <c r="I62" s="31">
        <f t="shared" ref="I62" si="12">ROUNDDOWN(SUM(I63:I64)+SUM(J63:J64),0)</f>
        <v>0</v>
      </c>
      <c r="J62" s="5">
        <f>MOD(SUM(I63:I64)+SUM(J63:J64),1)</f>
        <v>0</v>
      </c>
      <c r="K62" s="31">
        <f t="shared" ref="K62" si="13">ROUNDDOWN(SUM(K63:K64)+SUM(L63:L64),0)</f>
        <v>0</v>
      </c>
      <c r="L62" s="5">
        <f>MOD(SUM(K63:K64)+SUM(L63:L64),1)</f>
        <v>0</v>
      </c>
      <c r="M62" s="31">
        <f t="shared" ref="M62" si="14">ROUNDDOWN(SUM(M63:M64)+SUM(N63:N64),0)</f>
        <v>0</v>
      </c>
      <c r="N62" s="5">
        <f>MOD(SUM(M63:M64)+SUM(N63:N64),1)</f>
        <v>0</v>
      </c>
      <c r="O62" s="31">
        <f t="shared" ref="O62" si="15">ROUNDDOWN(SUM(O63:O64)+SUM(P63:P64),0)</f>
        <v>0</v>
      </c>
      <c r="P62" s="5">
        <f>MOD(SUM(O63:O64)+SUM(P63:P64),1)</f>
        <v>0</v>
      </c>
      <c r="Q62" s="31">
        <f t="shared" ref="Q62" si="16">ROUNDDOWN(SUM(Q63:Q64)+SUM(R63:R64),0)</f>
        <v>0</v>
      </c>
      <c r="R62" s="5">
        <f>MOD(SUM(Q63:Q64)+SUM(R63:R64),1)</f>
        <v>0</v>
      </c>
      <c r="S62" s="31">
        <f t="shared" ref="S62" si="17">ROUNDDOWN(SUM(S63:S64)+SUM(T63:T64),0)</f>
        <v>0</v>
      </c>
      <c r="T62" s="5">
        <f>MOD(SUM(S63:S64)+SUM(T63:T64),1)</f>
        <v>0</v>
      </c>
      <c r="U62" s="31">
        <f t="shared" ref="U62" si="18">ROUNDDOWN(SUM(U63:U64)+SUM(V63:V64),0)</f>
        <v>0</v>
      </c>
      <c r="V62" s="5">
        <f>MOD(SUM(U63:U64)+SUM(V63:V64),1)</f>
        <v>0</v>
      </c>
      <c r="W62" s="31">
        <f t="shared" ref="W62" si="19">ROUNDDOWN(SUM(W63:W64)+SUM(X63:X64),0)</f>
        <v>0</v>
      </c>
      <c r="X62" s="5">
        <f>MOD(SUM(W63:W64)+SUM(X63:X64),1)</f>
        <v>0</v>
      </c>
      <c r="Y62" s="31">
        <f t="shared" ref="Y62" si="20">ROUNDDOWN(SUM(Y63:Y64)+SUM(Z63:Z64),0)</f>
        <v>0</v>
      </c>
      <c r="Z62" s="5">
        <f t="shared" ref="Z62" si="21">MOD(SUM(Y63:Y68)+SUM(Z63:Z68),1)</f>
        <v>0</v>
      </c>
      <c r="AA62" s="6">
        <f>SUM(AA63:AA64)</f>
        <v>0</v>
      </c>
      <c r="AB62" s="7" t="n">
        <v>100.0</v>
      </c>
      <c r="AC62" s="8" t="str">
        <f>IF(COUNTIF(AC63:AC64,"")&gt;0,"",IF(COUNTIF(AC63:AC64,"今回")&gt;0,"今回",IF(COUNTIF(AC63:AC64,"確定")&gt;0,"確定","")))</f>
        <v/>
      </c>
    </row>
    <row r="63" spans="1:29" ht="18" customHeight="1" x14ac:dyDescent="0.45">
      <c r="A63" s="58"/>
      <c r="B63" s="63"/>
      <c r="C63" s="58"/>
      <c r="D63" s="28" t="s">
        <v>18</v>
      </c>
      <c r="E63" s="31" t="n">
        <v>4975.0</v>
      </c>
      <c r="F63" s="5"/>
      <c r="G63" s="31" t="n">
        <v>6654.0</v>
      </c>
      <c r="H63" s="5"/>
      <c r="I63" s="31" t="n">
        <v>4635.0</v>
      </c>
      <c r="J63" s="5" t="n">
        <v>0.372</v>
      </c>
      <c r="K63" s="31" t="n">
        <v>9145.0</v>
      </c>
      <c r="L63" s="5" t="n">
        <v>0.627</v>
      </c>
      <c r="M63" s="31"/>
      <c r="N63" s="5"/>
      <c r="O63" s="31"/>
      <c r="P63" s="5"/>
      <c r="Q63" s="31"/>
      <c r="R63" s="5"/>
      <c r="S63" s="31"/>
      <c r="T63" s="5"/>
      <c r="U63" s="31"/>
      <c r="V63" s="5"/>
      <c r="W63" s="31"/>
      <c r="X63" s="5"/>
      <c r="Y63" s="31">
        <f>ROUNDDOWN(SUM(E63,G63,I63,K63,M63,O63,Q63,S63,U63,W63)+SUM(F63,H63,J63,L63,N63,P63,R63,T63,V63,X63,),0)</f>
        <v>0</v>
      </c>
      <c r="Z63" s="5">
        <f>MOD(SUM(E63,G63,I63,K63,M63,O63,Q63,S63,U63,W63)+SUM(F63,H63,J63,L63,N63,P63,R63,T63,V63,X63),1)</f>
        <v>0</v>
      </c>
      <c r="AA63" s="10" t="n">
        <v>378.0</v>
      </c>
      <c r="AB63" s="11" t="n">
        <v>100.0</v>
      </c>
      <c r="AC63" s="12" t="s">
        <v>69</v>
      </c>
    </row>
    <row r="64" spans="1:29" ht="18" customHeight="1" x14ac:dyDescent="0.45">
      <c r="A64" s="59"/>
      <c r="B64" s="63"/>
      <c r="C64" s="58"/>
      <c r="D64" s="27" t="s">
        <v>19</v>
      </c>
      <c r="E64" s="31" t="n">
        <v>759.0</v>
      </c>
      <c r="F64" s="5"/>
      <c r="G64" s="31" t="n">
        <v>1423.0</v>
      </c>
      <c r="H64" s="5"/>
      <c r="I64" s="31" t="n">
        <v>976.0</v>
      </c>
      <c r="J64" s="5" t="n">
        <v>0.388</v>
      </c>
      <c r="K64" s="31" t="n">
        <v>4046.0</v>
      </c>
      <c r="L64" s="5" t="n">
        <v>0.611</v>
      </c>
      <c r="M64" s="31"/>
      <c r="N64" s="5"/>
      <c r="O64" s="31"/>
      <c r="P64" s="5"/>
      <c r="Q64" s="31"/>
      <c r="R64" s="5"/>
      <c r="S64" s="31"/>
      <c r="T64" s="5"/>
      <c r="U64" s="31"/>
      <c r="V64" s="5"/>
      <c r="W64" s="31"/>
      <c r="X64" s="5"/>
      <c r="Y64" s="31">
        <f>ROUNDDOWN(SUM(E64,G64,I64,K64,M64,O64,Q64,S64,U64,W64)+SUM(F64,H64,J64,L64,N64,P64,R64,T64,V64,X64,),0)</f>
        <v>0</v>
      </c>
      <c r="Z64" s="5">
        <f>MOD(SUM(E64,G64,I64,K64,M64,O64,Q64,S64,U64,W64)+SUM(F64,H64,J64,L64,N64,P64,R64,T64,V64,X64),1)</f>
        <v>0</v>
      </c>
      <c r="AA64" s="19" t="n">
        <v>97.0</v>
      </c>
      <c r="AB64" s="20" t="n">
        <v>100.0</v>
      </c>
      <c r="AC64" s="18" t="s">
        <v>69</v>
      </c>
    </row>
    <row r="65" spans="1:29" ht="18" customHeight="1" x14ac:dyDescent="0.45">
      <c r="A65" s="21"/>
      <c r="B65" s="21"/>
      <c r="C65" s="21"/>
      <c r="D65" s="21"/>
      <c r="E65" s="21"/>
      <c r="F65" s="22"/>
      <c r="G65" s="21"/>
      <c r="H65" s="22"/>
      <c r="I65" s="21"/>
      <c r="J65" s="22"/>
      <c r="K65" s="21"/>
      <c r="L65" s="22"/>
      <c r="M65" s="21"/>
      <c r="N65" s="22"/>
      <c r="O65" s="21"/>
      <c r="P65" s="22"/>
      <c r="Q65" s="21"/>
      <c r="R65" s="22"/>
      <c r="S65" s="21"/>
      <c r="T65" s="22"/>
      <c r="U65" s="21"/>
      <c r="V65" s="22"/>
      <c r="W65" s="21"/>
      <c r="X65" s="22"/>
      <c r="Y65" s="21"/>
      <c r="Z65" s="22"/>
      <c r="AA65" s="21"/>
      <c r="AB65" s="23"/>
      <c r="AC65" s="24"/>
    </row>
    <row r="66" spans="1:29" ht="18" customHeight="1" x14ac:dyDescent="0.45">
      <c r="A66" s="41" t="s">
        <v>60</v>
      </c>
      <c r="B66" s="41" t="s">
        <v>2</v>
      </c>
      <c r="C66" s="44" t="s">
        <v>53</v>
      </c>
      <c r="D66" s="45"/>
      <c r="E66" s="37">
        <v>1</v>
      </c>
      <c r="F66" s="38"/>
      <c r="G66" s="37">
        <v>2</v>
      </c>
      <c r="H66" s="45"/>
      <c r="I66" s="37">
        <v>3</v>
      </c>
      <c r="J66" s="38"/>
      <c r="K66" s="37">
        <v>4</v>
      </c>
      <c r="L66" s="45"/>
      <c r="M66" s="37">
        <v>5</v>
      </c>
      <c r="N66" s="38"/>
      <c r="O66" s="37">
        <v>6</v>
      </c>
      <c r="P66" s="45"/>
      <c r="Q66" s="37">
        <v>7</v>
      </c>
      <c r="R66" s="38"/>
      <c r="S66" s="37">
        <v>8</v>
      </c>
      <c r="T66" s="45"/>
      <c r="U66" s="37">
        <v>9</v>
      </c>
      <c r="V66" s="38"/>
      <c r="W66" s="37">
        <v>10</v>
      </c>
      <c r="X66" s="45"/>
      <c r="Y66" s="37" t="s">
        <v>57</v>
      </c>
      <c r="Z66" s="38"/>
      <c r="AA66" s="32" t="s">
        <v>54</v>
      </c>
      <c r="AB66" s="48" t="s">
        <v>55</v>
      </c>
      <c r="AC66" s="32" t="s">
        <v>56</v>
      </c>
    </row>
    <row r="67" spans="1:29" ht="18" customHeight="1" x14ac:dyDescent="0.45">
      <c r="A67" s="42"/>
      <c r="B67" s="42"/>
      <c r="C67" s="37" t="s">
        <v>65</v>
      </c>
      <c r="D67" s="38"/>
      <c r="E67" s="37" t="s">
        <v>110</v>
      </c>
      <c r="F67" s="38"/>
      <c r="G67" s="37" t="s">
        <v>112</v>
      </c>
      <c r="H67" s="38"/>
      <c r="I67" s="37" t="s">
        <v>98</v>
      </c>
      <c r="J67" s="38"/>
      <c r="K67" s="37" t="s">
        <v>115</v>
      </c>
      <c r="L67" s="38"/>
      <c r="M67" s="37"/>
      <c r="N67" s="38"/>
      <c r="O67" s="37"/>
      <c r="P67" s="38"/>
      <c r="Q67" s="37"/>
      <c r="R67" s="38"/>
      <c r="S67" s="37"/>
      <c r="T67" s="38"/>
      <c r="U67" s="37"/>
      <c r="V67" s="38"/>
      <c r="W67" s="37"/>
      <c r="X67" s="38"/>
      <c r="Y67" s="46"/>
      <c r="Z67" s="47"/>
      <c r="AA67" s="33"/>
      <c r="AB67" s="49"/>
      <c r="AC67" s="33"/>
    </row>
    <row r="68" spans="1:29" ht="18" customHeight="1" thickBot="1" x14ac:dyDescent="0.5">
      <c r="A68" s="43"/>
      <c r="B68" s="43"/>
      <c r="C68" s="39"/>
      <c r="D68" s="40"/>
      <c r="E68" s="39" t="s">
        <v>111</v>
      </c>
      <c r="F68" s="40"/>
      <c r="G68" s="39" t="s">
        <v>113</v>
      </c>
      <c r="H68" s="40"/>
      <c r="I68" s="39" t="s">
        <v>114</v>
      </c>
      <c r="J68" s="40"/>
      <c r="K68" s="39" t="s">
        <v>116</v>
      </c>
      <c r="L68" s="40"/>
      <c r="M68" s="39"/>
      <c r="N68" s="40"/>
      <c r="O68" s="39"/>
      <c r="P68" s="40"/>
      <c r="Q68" s="39"/>
      <c r="R68" s="40"/>
      <c r="S68" s="39"/>
      <c r="T68" s="40"/>
      <c r="U68" s="39"/>
      <c r="V68" s="40"/>
      <c r="W68" s="39"/>
      <c r="X68" s="40"/>
      <c r="Y68" s="39"/>
      <c r="Z68" s="40"/>
      <c r="AA68" s="34"/>
      <c r="AB68" s="50"/>
      <c r="AC68" s="34"/>
    </row>
    <row r="69" spans="1:29" ht="18" customHeight="1" thickTop="1" x14ac:dyDescent="0.45">
      <c r="A69" s="15">
        <v>12</v>
      </c>
      <c r="B69" s="10" t="s">
        <v>20</v>
      </c>
      <c r="C69" s="35" t="s">
        <v>20</v>
      </c>
      <c r="D69" s="36"/>
      <c r="E69" s="31" t="n">
        <v>16998.0</v>
      </c>
      <c r="F69" s="5"/>
      <c r="G69" s="31" t="n">
        <v>15329.0</v>
      </c>
      <c r="H69" s="5"/>
      <c r="I69" s="31" t="n">
        <v>14288.0</v>
      </c>
      <c r="J69" s="5"/>
      <c r="K69" s="31" t="n">
        <v>14854.0</v>
      </c>
      <c r="L69" s="5"/>
      <c r="M69" s="31"/>
      <c r="N69" s="5"/>
      <c r="O69" s="31"/>
      <c r="P69" s="5"/>
      <c r="Q69" s="31"/>
      <c r="R69" s="5"/>
      <c r="S69" s="31"/>
      <c r="T69" s="5"/>
      <c r="U69" s="31"/>
      <c r="V69" s="5"/>
      <c r="W69" s="31"/>
      <c r="X69" s="5"/>
      <c r="Y69" s="31">
        <f>ROUNDDOWN(SUM(E69,G69,I69,K69,M69,O69,Q69,S69,U69,W69)+SUM(F69,H69,J69,L69,N69,P69,R69,T69,V69,X69,),0)</f>
        <v>0</v>
      </c>
      <c r="Z69" s="5">
        <f>MOD(SUM(E69,G69,I69,K69,M69,O69,Q69,S69,U69,W69)+SUM(F69,H69,J69,L69,N69,P69,R69,T69,V69,X69),1)</f>
        <v>0</v>
      </c>
      <c r="AA69" s="10" t="n">
        <v>883.0</v>
      </c>
      <c r="AB69" s="11" t="n">
        <v>100.0</v>
      </c>
      <c r="AC69" s="12" t="s">
        <v>69</v>
      </c>
    </row>
    <row r="70" spans="1:29" ht="18" customHeight="1" x14ac:dyDescent="0.4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</row>
    <row r="71" spans="1:29" ht="18" customHeight="1" x14ac:dyDescent="0.45">
      <c r="A71" s="41" t="s">
        <v>60</v>
      </c>
      <c r="B71" s="41" t="s">
        <v>2</v>
      </c>
      <c r="C71" s="44" t="s">
        <v>53</v>
      </c>
      <c r="D71" s="45"/>
      <c r="E71" s="37">
        <v>1</v>
      </c>
      <c r="F71" s="38"/>
      <c r="G71" s="37">
        <v>2</v>
      </c>
      <c r="H71" s="45"/>
      <c r="I71" s="37">
        <v>3</v>
      </c>
      <c r="J71" s="38"/>
      <c r="K71" s="37">
        <v>4</v>
      </c>
      <c r="L71" s="45"/>
      <c r="M71" s="37">
        <v>5</v>
      </c>
      <c r="N71" s="38"/>
      <c r="O71" s="37">
        <v>6</v>
      </c>
      <c r="P71" s="45"/>
      <c r="Q71" s="37">
        <v>7</v>
      </c>
      <c r="R71" s="38"/>
      <c r="S71" s="37">
        <v>8</v>
      </c>
      <c r="T71" s="45"/>
      <c r="U71" s="37">
        <v>9</v>
      </c>
      <c r="V71" s="38"/>
      <c r="W71" s="37">
        <v>10</v>
      </c>
      <c r="X71" s="45"/>
      <c r="Y71" s="37" t="s">
        <v>57</v>
      </c>
      <c r="Z71" s="38"/>
      <c r="AA71" s="32" t="s">
        <v>54</v>
      </c>
      <c r="AB71" s="48" t="s">
        <v>55</v>
      </c>
      <c r="AC71" s="32" t="s">
        <v>56</v>
      </c>
    </row>
    <row r="72" spans="1:29" ht="18" customHeight="1" x14ac:dyDescent="0.45">
      <c r="A72" s="42"/>
      <c r="B72" s="42"/>
      <c r="C72" s="37" t="s">
        <v>65</v>
      </c>
      <c r="D72" s="38"/>
      <c r="E72" s="37" t="s">
        <v>117</v>
      </c>
      <c r="F72" s="38"/>
      <c r="G72" s="37" t="s">
        <v>119</v>
      </c>
      <c r="H72" s="38"/>
      <c r="I72" s="37" t="s">
        <v>121</v>
      </c>
      <c r="J72" s="38"/>
      <c r="K72" s="37" t="s">
        <v>123</v>
      </c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46"/>
      <c r="Z72" s="47"/>
      <c r="AA72" s="33"/>
      <c r="AB72" s="49"/>
      <c r="AC72" s="33"/>
    </row>
    <row r="73" spans="1:29" ht="18" customHeight="1" thickBot="1" x14ac:dyDescent="0.5">
      <c r="A73" s="43"/>
      <c r="B73" s="43"/>
      <c r="C73" s="39"/>
      <c r="D73" s="40"/>
      <c r="E73" s="39" t="s">
        <v>118</v>
      </c>
      <c r="F73" s="40"/>
      <c r="G73" s="39" t="s">
        <v>120</v>
      </c>
      <c r="H73" s="40"/>
      <c r="I73" s="39" t="s">
        <v>122</v>
      </c>
      <c r="J73" s="40"/>
      <c r="K73" s="39" t="s">
        <v>124</v>
      </c>
      <c r="L73" s="40"/>
      <c r="M73" s="39"/>
      <c r="N73" s="40"/>
      <c r="O73" s="39"/>
      <c r="P73" s="40"/>
      <c r="Q73" s="39"/>
      <c r="R73" s="40"/>
      <c r="S73" s="39"/>
      <c r="T73" s="40"/>
      <c r="U73" s="39"/>
      <c r="V73" s="40"/>
      <c r="W73" s="39"/>
      <c r="X73" s="40"/>
      <c r="Y73" s="39"/>
      <c r="Z73" s="40"/>
      <c r="AA73" s="34"/>
      <c r="AB73" s="50"/>
      <c r="AC73" s="34"/>
    </row>
    <row r="74" spans="1:29" ht="18" customHeight="1" thickTop="1" x14ac:dyDescent="0.45">
      <c r="A74" s="15">
        <v>13</v>
      </c>
      <c r="B74" s="13" t="s">
        <v>21</v>
      </c>
      <c r="C74" s="35" t="s">
        <v>21</v>
      </c>
      <c r="D74" s="36"/>
      <c r="E74" s="31" t="n">
        <v>0.0</v>
      </c>
      <c r="F74" s="5"/>
      <c r="G74" s="31" t="n">
        <v>0.0</v>
      </c>
      <c r="H74" s="5"/>
      <c r="I74" s="31" t="n">
        <v>0.0</v>
      </c>
      <c r="J74" s="5"/>
      <c r="K74" s="31" t="n">
        <v>0.0</v>
      </c>
      <c r="L74" s="5"/>
      <c r="M74" s="31"/>
      <c r="N74" s="5"/>
      <c r="O74" s="31"/>
      <c r="P74" s="5"/>
      <c r="Q74" s="31"/>
      <c r="R74" s="5"/>
      <c r="S74" s="31"/>
      <c r="T74" s="5"/>
      <c r="U74" s="31"/>
      <c r="V74" s="5"/>
      <c r="W74" s="31"/>
      <c r="X74" s="5"/>
      <c r="Y74" s="31">
        <f>ROUNDDOWN(SUM(E74,G74,I74,K74,M74,O74,Q74,S74,U74,W74)+SUM(F74,H74,J74,L74,N74,P74,R74,T74,V74,X74,),0)</f>
        <v>0</v>
      </c>
      <c r="Z74" s="5">
        <f>MOD(SUM(E74,G74,I74,K74,M74,O74,Q74,S74,U74,W74)+SUM(F74,H74,J74,L74,N74,P74,R74,T74,V74,X74),1)</f>
        <v>0</v>
      </c>
      <c r="AA74" s="13" t="n">
        <v>0.0</v>
      </c>
      <c r="AB74" s="14" t="n">
        <v>0.0</v>
      </c>
      <c r="AC74" s="15" t="s">
        <v>69</v>
      </c>
    </row>
    <row r="75" spans="1:29" ht="18" customHeight="1" x14ac:dyDescent="0.4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</row>
    <row r="76" spans="1:29" ht="18" customHeight="1" x14ac:dyDescent="0.45">
      <c r="A76" s="41" t="s">
        <v>60</v>
      </c>
      <c r="B76" s="41" t="s">
        <v>2</v>
      </c>
      <c r="C76" s="44" t="s">
        <v>53</v>
      </c>
      <c r="D76" s="45"/>
      <c r="E76" s="37">
        <v>1</v>
      </c>
      <c r="F76" s="38"/>
      <c r="G76" s="37">
        <v>2</v>
      </c>
      <c r="H76" s="45"/>
      <c r="I76" s="37">
        <v>3</v>
      </c>
      <c r="J76" s="38"/>
      <c r="K76" s="37">
        <v>4</v>
      </c>
      <c r="L76" s="45"/>
      <c r="M76" s="37">
        <v>5</v>
      </c>
      <c r="N76" s="38"/>
      <c r="O76" s="37">
        <v>6</v>
      </c>
      <c r="P76" s="45"/>
      <c r="Q76" s="37">
        <v>7</v>
      </c>
      <c r="R76" s="38"/>
      <c r="S76" s="37">
        <v>8</v>
      </c>
      <c r="T76" s="45"/>
      <c r="U76" s="37">
        <v>9</v>
      </c>
      <c r="V76" s="38"/>
      <c r="W76" s="37">
        <v>10</v>
      </c>
      <c r="X76" s="45"/>
      <c r="Y76" s="37" t="s">
        <v>57</v>
      </c>
      <c r="Z76" s="38"/>
      <c r="AA76" s="32" t="s">
        <v>54</v>
      </c>
      <c r="AB76" s="48" t="s">
        <v>55</v>
      </c>
      <c r="AC76" s="32" t="s">
        <v>56</v>
      </c>
    </row>
    <row r="77" spans="1:29" ht="18" customHeight="1" x14ac:dyDescent="0.45">
      <c r="A77" s="42"/>
      <c r="B77" s="42"/>
      <c r="C77" s="37" t="s">
        <v>65</v>
      </c>
      <c r="D77" s="38"/>
      <c r="E77" s="37" t="s">
        <v>125</v>
      </c>
      <c r="F77" s="38"/>
      <c r="G77" s="37" t="s">
        <v>127</v>
      </c>
      <c r="H77" s="38"/>
      <c r="I77" s="37"/>
      <c r="J77" s="38"/>
      <c r="K77" s="37"/>
      <c r="L77" s="38"/>
      <c r="M77" s="37"/>
      <c r="N77" s="38"/>
      <c r="O77" s="37"/>
      <c r="P77" s="38"/>
      <c r="Q77" s="37"/>
      <c r="R77" s="38"/>
      <c r="S77" s="37"/>
      <c r="T77" s="38"/>
      <c r="U77" s="37"/>
      <c r="V77" s="38"/>
      <c r="W77" s="37"/>
      <c r="X77" s="38"/>
      <c r="Y77" s="46"/>
      <c r="Z77" s="47"/>
      <c r="AA77" s="33"/>
      <c r="AB77" s="49"/>
      <c r="AC77" s="33"/>
    </row>
    <row r="78" spans="1:29" ht="18" customHeight="1" thickBot="1" x14ac:dyDescent="0.5">
      <c r="A78" s="43"/>
      <c r="B78" s="43"/>
      <c r="C78" s="39"/>
      <c r="D78" s="40"/>
      <c r="E78" s="39" t="s">
        <v>126</v>
      </c>
      <c r="F78" s="40"/>
      <c r="G78" s="39" t="s">
        <v>128</v>
      </c>
      <c r="H78" s="40"/>
      <c r="I78" s="39"/>
      <c r="J78" s="40"/>
      <c r="K78" s="39"/>
      <c r="L78" s="40"/>
      <c r="M78" s="39"/>
      <c r="N78" s="40"/>
      <c r="O78" s="39"/>
      <c r="P78" s="40"/>
      <c r="Q78" s="39"/>
      <c r="R78" s="40"/>
      <c r="S78" s="39"/>
      <c r="T78" s="40"/>
      <c r="U78" s="39"/>
      <c r="V78" s="40"/>
      <c r="W78" s="39"/>
      <c r="X78" s="40"/>
      <c r="Y78" s="39"/>
      <c r="Z78" s="40"/>
      <c r="AA78" s="34"/>
      <c r="AB78" s="50"/>
      <c r="AC78" s="34"/>
    </row>
    <row r="79" spans="1:29" ht="18" customHeight="1" thickTop="1" x14ac:dyDescent="0.45">
      <c r="A79" s="15">
        <v>14</v>
      </c>
      <c r="B79" s="13" t="s">
        <v>22</v>
      </c>
      <c r="C79" s="35" t="s">
        <v>22</v>
      </c>
      <c r="D79" s="36"/>
      <c r="E79" s="31" t="n">
        <v>0.0</v>
      </c>
      <c r="F79" s="5"/>
      <c r="G79" s="31" t="n">
        <v>0.0</v>
      </c>
      <c r="H79" s="5"/>
      <c r="I79" s="31"/>
      <c r="J79" s="5"/>
      <c r="K79" s="31"/>
      <c r="L79" s="5"/>
      <c r="M79" s="31"/>
      <c r="N79" s="5"/>
      <c r="O79" s="31"/>
      <c r="P79" s="5"/>
      <c r="Q79" s="31"/>
      <c r="R79" s="5"/>
      <c r="S79" s="31"/>
      <c r="T79" s="5"/>
      <c r="U79" s="31"/>
      <c r="V79" s="5"/>
      <c r="W79" s="31"/>
      <c r="X79" s="5"/>
      <c r="Y79" s="31">
        <f>ROUNDDOWN(SUM(E79,G79,I79,K79,M79,O79,Q79,S79,U79,W79)+SUM(F79,H79,J79,L79,N79,P79,R79,T79,V79,X79,),0)</f>
        <v>0</v>
      </c>
      <c r="Z79" s="5">
        <f>MOD(SUM(E79,G79,I79,K79,M79,O79,Q79,S79,U79,W79)+SUM(F79,H79,J79,L79,N79,P79,R79,T79,V79,X79),1)</f>
        <v>0</v>
      </c>
      <c r="AA79" s="13" t="n">
        <v>0.0</v>
      </c>
      <c r="AB79" s="14" t="n">
        <v>0.0</v>
      </c>
      <c r="AC79" s="15" t="s">
        <v>69</v>
      </c>
    </row>
    <row r="80" spans="1:29" ht="18" customHeight="1" x14ac:dyDescent="0.4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</row>
    <row r="81" spans="1:29" ht="18" customHeight="1" x14ac:dyDescent="0.45">
      <c r="A81" s="41" t="s">
        <v>60</v>
      </c>
      <c r="B81" s="41" t="s">
        <v>2</v>
      </c>
      <c r="C81" s="44" t="s">
        <v>53</v>
      </c>
      <c r="D81" s="45"/>
      <c r="E81" s="37">
        <v>1</v>
      </c>
      <c r="F81" s="38"/>
      <c r="G81" s="37">
        <v>2</v>
      </c>
      <c r="H81" s="45"/>
      <c r="I81" s="37">
        <v>3</v>
      </c>
      <c r="J81" s="38"/>
      <c r="K81" s="37">
        <v>4</v>
      </c>
      <c r="L81" s="45"/>
      <c r="M81" s="37">
        <v>5</v>
      </c>
      <c r="N81" s="38"/>
      <c r="O81" s="37">
        <v>6</v>
      </c>
      <c r="P81" s="45"/>
      <c r="Q81" s="37">
        <v>7</v>
      </c>
      <c r="R81" s="38"/>
      <c r="S81" s="37">
        <v>8</v>
      </c>
      <c r="T81" s="45"/>
      <c r="U81" s="37">
        <v>9</v>
      </c>
      <c r="V81" s="38"/>
      <c r="W81" s="37">
        <v>10</v>
      </c>
      <c r="X81" s="45"/>
      <c r="Y81" s="37" t="s">
        <v>57</v>
      </c>
      <c r="Z81" s="38"/>
      <c r="AA81" s="32" t="s">
        <v>54</v>
      </c>
      <c r="AB81" s="48" t="s">
        <v>55</v>
      </c>
      <c r="AC81" s="32" t="s">
        <v>56</v>
      </c>
    </row>
    <row r="82" spans="1:29" ht="18" customHeight="1" x14ac:dyDescent="0.45">
      <c r="A82" s="42"/>
      <c r="B82" s="42"/>
      <c r="C82" s="37" t="s">
        <v>65</v>
      </c>
      <c r="D82" s="38"/>
      <c r="E82" s="37" t="s">
        <v>117</v>
      </c>
      <c r="F82" s="38"/>
      <c r="G82" s="37" t="s">
        <v>130</v>
      </c>
      <c r="H82" s="38"/>
      <c r="I82" s="37" t="s">
        <v>132</v>
      </c>
      <c r="J82" s="38"/>
      <c r="K82" s="37" t="s">
        <v>134</v>
      </c>
      <c r="L82" s="38"/>
      <c r="M82" s="37" t="s">
        <v>135</v>
      </c>
      <c r="N82" s="38"/>
      <c r="O82" s="37" t="s">
        <v>137</v>
      </c>
      <c r="P82" s="38"/>
      <c r="Q82" s="37" t="s">
        <v>139</v>
      </c>
      <c r="R82" s="38"/>
      <c r="S82" s="37" t="s">
        <v>141</v>
      </c>
      <c r="T82" s="38"/>
      <c r="U82" s="37"/>
      <c r="V82" s="38"/>
      <c r="W82" s="37"/>
      <c r="X82" s="38"/>
      <c r="Y82" s="46"/>
      <c r="Z82" s="47"/>
      <c r="AA82" s="33"/>
      <c r="AB82" s="49"/>
      <c r="AC82" s="33"/>
    </row>
    <row r="83" spans="1:29" ht="18" customHeight="1" thickBot="1" x14ac:dyDescent="0.5">
      <c r="A83" s="43"/>
      <c r="B83" s="43"/>
      <c r="C83" s="39"/>
      <c r="D83" s="40"/>
      <c r="E83" s="39" t="s">
        <v>129</v>
      </c>
      <c r="F83" s="40"/>
      <c r="G83" s="39" t="s">
        <v>131</v>
      </c>
      <c r="H83" s="40"/>
      <c r="I83" s="39" t="s">
        <v>133</v>
      </c>
      <c r="J83" s="40"/>
      <c r="K83" s="39" t="s">
        <v>83</v>
      </c>
      <c r="L83" s="40"/>
      <c r="M83" s="39" t="s">
        <v>136</v>
      </c>
      <c r="N83" s="40"/>
      <c r="O83" s="39" t="s">
        <v>138</v>
      </c>
      <c r="P83" s="40"/>
      <c r="Q83" s="39" t="s">
        <v>140</v>
      </c>
      <c r="R83" s="40"/>
      <c r="S83" s="39" t="s">
        <v>142</v>
      </c>
      <c r="T83" s="40"/>
      <c r="U83" s="39"/>
      <c r="V83" s="40"/>
      <c r="W83" s="39"/>
      <c r="X83" s="40"/>
      <c r="Y83" s="39"/>
      <c r="Z83" s="40"/>
      <c r="AA83" s="34"/>
      <c r="AB83" s="50"/>
      <c r="AC83" s="34"/>
    </row>
    <row r="84" spans="1:29" ht="18" customHeight="1" thickTop="1" x14ac:dyDescent="0.45">
      <c r="A84" s="15">
        <v>15</v>
      </c>
      <c r="B84" s="13" t="s">
        <v>23</v>
      </c>
      <c r="C84" s="35" t="s">
        <v>23</v>
      </c>
      <c r="D84" s="36"/>
      <c r="E84" s="31" t="n">
        <v>11022.0</v>
      </c>
      <c r="F84" s="5"/>
      <c r="G84" s="31" t="n">
        <v>12574.0</v>
      </c>
      <c r="H84" s="5" t="n">
        <v>0.74</v>
      </c>
      <c r="I84" s="31" t="n">
        <v>6903.0</v>
      </c>
      <c r="J84" s="5"/>
      <c r="K84" s="31" t="n">
        <v>12266.0</v>
      </c>
      <c r="L84" s="5"/>
      <c r="M84" s="31" t="n">
        <v>18291.0</v>
      </c>
      <c r="N84" s="5" t="n">
        <v>0.259</v>
      </c>
      <c r="O84" s="31" t="n">
        <v>12014.0</v>
      </c>
      <c r="P84" s="5"/>
      <c r="Q84" s="31" t="n">
        <v>13745.0</v>
      </c>
      <c r="R84" s="5"/>
      <c r="S84" s="31" t="n">
        <v>7499.0</v>
      </c>
      <c r="T84" s="5"/>
      <c r="U84" s="31"/>
      <c r="V84" s="5"/>
      <c r="W84" s="31"/>
      <c r="X84" s="5"/>
      <c r="Y84" s="31">
        <f>ROUNDDOWN(SUM(E84,G84,I84,K84,M84,O84,Q84,S84,U84,W84)+SUM(F84,H84,J84,L84,N84,P84,R84,T84,V84,X84,),0)</f>
        <v>0</v>
      </c>
      <c r="Z84" s="5">
        <f>MOD(SUM(E84,G84,I84,K84,M84,O84,Q84,S84,U84,W84)+SUM(F84,H84,J84,L84,N84,P84,R84,T84,V84,X84),1)</f>
        <v>0</v>
      </c>
      <c r="AA84" s="13" t="n">
        <v>2639.0</v>
      </c>
      <c r="AB84" s="14" t="n">
        <v>100.0</v>
      </c>
      <c r="AC84" s="15" t="s">
        <v>69</v>
      </c>
    </row>
    <row r="85" spans="1:29" ht="18" customHeight="1" x14ac:dyDescent="0.4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</row>
    <row r="86" spans="1:29" ht="18" customHeight="1" x14ac:dyDescent="0.45">
      <c r="A86" s="41" t="s">
        <v>60</v>
      </c>
      <c r="B86" s="41" t="s">
        <v>2</v>
      </c>
      <c r="C86" s="44" t="s">
        <v>53</v>
      </c>
      <c r="D86" s="45"/>
      <c r="E86" s="37">
        <v>1</v>
      </c>
      <c r="F86" s="38"/>
      <c r="G86" s="37">
        <v>2</v>
      </c>
      <c r="H86" s="45"/>
      <c r="I86" s="37">
        <v>3</v>
      </c>
      <c r="J86" s="38"/>
      <c r="K86" s="37">
        <v>4</v>
      </c>
      <c r="L86" s="45"/>
      <c r="M86" s="37">
        <v>5</v>
      </c>
      <c r="N86" s="38"/>
      <c r="O86" s="37">
        <v>6</v>
      </c>
      <c r="P86" s="45"/>
      <c r="Q86" s="37">
        <v>7</v>
      </c>
      <c r="R86" s="38"/>
      <c r="S86" s="37">
        <v>8</v>
      </c>
      <c r="T86" s="45"/>
      <c r="U86" s="37">
        <v>9</v>
      </c>
      <c r="V86" s="38"/>
      <c r="W86" s="37">
        <v>10</v>
      </c>
      <c r="X86" s="45"/>
      <c r="Y86" s="37" t="s">
        <v>57</v>
      </c>
      <c r="Z86" s="38"/>
      <c r="AA86" s="32" t="s">
        <v>54</v>
      </c>
      <c r="AB86" s="48" t="s">
        <v>55</v>
      </c>
      <c r="AC86" s="32" t="s">
        <v>56</v>
      </c>
    </row>
    <row r="87" spans="1:29" ht="18" customHeight="1" x14ac:dyDescent="0.45">
      <c r="A87" s="42"/>
      <c r="B87" s="42"/>
      <c r="C87" s="37" t="s">
        <v>65</v>
      </c>
      <c r="D87" s="38"/>
      <c r="E87" s="37" t="s">
        <v>143</v>
      </c>
      <c r="F87" s="38"/>
      <c r="G87" s="37" t="s">
        <v>145</v>
      </c>
      <c r="H87" s="38"/>
      <c r="I87" s="37" t="s">
        <v>112</v>
      </c>
      <c r="J87" s="38"/>
      <c r="K87" s="37" t="s">
        <v>148</v>
      </c>
      <c r="L87" s="38"/>
      <c r="M87" s="37" t="s">
        <v>150</v>
      </c>
      <c r="N87" s="38"/>
      <c r="O87" s="37"/>
      <c r="P87" s="38"/>
      <c r="Q87" s="37"/>
      <c r="R87" s="38"/>
      <c r="S87" s="37"/>
      <c r="T87" s="38"/>
      <c r="U87" s="37"/>
      <c r="V87" s="38"/>
      <c r="W87" s="37"/>
      <c r="X87" s="38"/>
      <c r="Y87" s="46"/>
      <c r="Z87" s="47"/>
      <c r="AA87" s="33"/>
      <c r="AB87" s="49"/>
      <c r="AC87" s="33"/>
    </row>
    <row r="88" spans="1:29" ht="18" customHeight="1" thickBot="1" x14ac:dyDescent="0.5">
      <c r="A88" s="43"/>
      <c r="B88" s="43"/>
      <c r="C88" s="39"/>
      <c r="D88" s="40"/>
      <c r="E88" s="39" t="s">
        <v>144</v>
      </c>
      <c r="F88" s="40"/>
      <c r="G88" s="39" t="s">
        <v>146</v>
      </c>
      <c r="H88" s="40"/>
      <c r="I88" s="39" t="s">
        <v>147</v>
      </c>
      <c r="J88" s="40"/>
      <c r="K88" s="39" t="s">
        <v>149</v>
      </c>
      <c r="L88" s="40"/>
      <c r="M88" s="39" t="s">
        <v>151</v>
      </c>
      <c r="N88" s="40"/>
      <c r="O88" s="39"/>
      <c r="P88" s="40"/>
      <c r="Q88" s="39"/>
      <c r="R88" s="40"/>
      <c r="S88" s="39"/>
      <c r="T88" s="40"/>
      <c r="U88" s="39"/>
      <c r="V88" s="40"/>
      <c r="W88" s="39"/>
      <c r="X88" s="40"/>
      <c r="Y88" s="39"/>
      <c r="Z88" s="40"/>
      <c r="AA88" s="34"/>
      <c r="AB88" s="50"/>
      <c r="AC88" s="34"/>
    </row>
    <row r="89" spans="1:29" ht="18" customHeight="1" thickTop="1" x14ac:dyDescent="0.45">
      <c r="A89" s="15">
        <v>16</v>
      </c>
      <c r="B89" s="13" t="s">
        <v>24</v>
      </c>
      <c r="C89" s="35" t="s">
        <v>24</v>
      </c>
      <c r="D89" s="36"/>
      <c r="E89" s="31" t="n">
        <v>10985.0</v>
      </c>
      <c r="F89" s="5"/>
      <c r="G89" s="31" t="n">
        <v>13411.0</v>
      </c>
      <c r="H89" s="5"/>
      <c r="I89" s="31" t="n">
        <v>15172.0</v>
      </c>
      <c r="J89" s="5"/>
      <c r="K89" s="31" t="n">
        <v>16799.0</v>
      </c>
      <c r="L89" s="5"/>
      <c r="M89" s="31" t="n">
        <v>14957.0</v>
      </c>
      <c r="N89" s="5"/>
      <c r="O89" s="31"/>
      <c r="P89" s="5"/>
      <c r="Q89" s="31"/>
      <c r="R89" s="5"/>
      <c r="S89" s="31"/>
      <c r="T89" s="5"/>
      <c r="U89" s="31"/>
      <c r="V89" s="5"/>
      <c r="W89" s="31"/>
      <c r="X89" s="5"/>
      <c r="Y89" s="31">
        <f>ROUNDDOWN(SUM(E89,G89,I89,K89,M89,O89,Q89,S89,U89,W89)+SUM(F89,H89,J89,L89,N89,P89,R89,T89,V89,X89,),0)</f>
        <v>0</v>
      </c>
      <c r="Z89" s="5">
        <f>MOD(SUM(E89,G89,I89,K89,M89,O89,Q89,S89,U89,W89)+SUM(F89,H89,J89,L89,N89,P89,R89,T89,V89,X89),1)</f>
        <v>0</v>
      </c>
      <c r="AA89" s="13" t="n">
        <v>2763.0</v>
      </c>
      <c r="AB89" s="14" t="n">
        <v>100.0</v>
      </c>
      <c r="AC89" s="15" t="s">
        <v>69</v>
      </c>
    </row>
    <row r="90" spans="1:29" ht="18" customHeight="1" x14ac:dyDescent="0.4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</row>
    <row r="91" spans="1:29" ht="18" customHeight="1" x14ac:dyDescent="0.45">
      <c r="A91" s="41" t="s">
        <v>60</v>
      </c>
      <c r="B91" s="41" t="s">
        <v>2</v>
      </c>
      <c r="C91" s="44" t="s">
        <v>53</v>
      </c>
      <c r="D91" s="45"/>
      <c r="E91" s="37">
        <v>1</v>
      </c>
      <c r="F91" s="38"/>
      <c r="G91" s="37">
        <v>2</v>
      </c>
      <c r="H91" s="45"/>
      <c r="I91" s="37">
        <v>3</v>
      </c>
      <c r="J91" s="38"/>
      <c r="K91" s="37">
        <v>4</v>
      </c>
      <c r="L91" s="45"/>
      <c r="M91" s="37">
        <v>5</v>
      </c>
      <c r="N91" s="38"/>
      <c r="O91" s="37">
        <v>6</v>
      </c>
      <c r="P91" s="45"/>
      <c r="Q91" s="37">
        <v>7</v>
      </c>
      <c r="R91" s="38"/>
      <c r="S91" s="37">
        <v>8</v>
      </c>
      <c r="T91" s="45"/>
      <c r="U91" s="37">
        <v>9</v>
      </c>
      <c r="V91" s="38"/>
      <c r="W91" s="37">
        <v>10</v>
      </c>
      <c r="X91" s="45"/>
      <c r="Y91" s="37" t="s">
        <v>57</v>
      </c>
      <c r="Z91" s="38"/>
      <c r="AA91" s="32" t="s">
        <v>54</v>
      </c>
      <c r="AB91" s="48" t="s">
        <v>55</v>
      </c>
      <c r="AC91" s="32" t="s">
        <v>56</v>
      </c>
    </row>
    <row r="92" spans="1:29" ht="18" customHeight="1" x14ac:dyDescent="0.45">
      <c r="A92" s="42"/>
      <c r="B92" s="42"/>
      <c r="C92" s="37" t="s">
        <v>65</v>
      </c>
      <c r="D92" s="38"/>
      <c r="E92" s="37" t="s">
        <v>152</v>
      </c>
      <c r="F92" s="38"/>
      <c r="G92" s="37" t="s">
        <v>154</v>
      </c>
      <c r="H92" s="38"/>
      <c r="I92" s="37" t="s">
        <v>156</v>
      </c>
      <c r="J92" s="38"/>
      <c r="K92" s="37" t="s">
        <v>158</v>
      </c>
      <c r="L92" s="38"/>
      <c r="M92" s="37" t="s">
        <v>160</v>
      </c>
      <c r="N92" s="38"/>
      <c r="O92" s="37"/>
      <c r="P92" s="38"/>
      <c r="Q92" s="37"/>
      <c r="R92" s="38"/>
      <c r="S92" s="37"/>
      <c r="T92" s="38"/>
      <c r="U92" s="37"/>
      <c r="V92" s="38"/>
      <c r="W92" s="37"/>
      <c r="X92" s="38"/>
      <c r="Y92" s="46"/>
      <c r="Z92" s="47"/>
      <c r="AA92" s="33"/>
      <c r="AB92" s="49"/>
      <c r="AC92" s="33"/>
    </row>
    <row r="93" spans="1:29" ht="18" customHeight="1" thickBot="1" x14ac:dyDescent="0.5">
      <c r="A93" s="43"/>
      <c r="B93" s="43"/>
      <c r="C93" s="39"/>
      <c r="D93" s="40"/>
      <c r="E93" s="39" t="s">
        <v>153</v>
      </c>
      <c r="F93" s="40"/>
      <c r="G93" s="39" t="s">
        <v>155</v>
      </c>
      <c r="H93" s="40"/>
      <c r="I93" s="39" t="s">
        <v>157</v>
      </c>
      <c r="J93" s="40"/>
      <c r="K93" s="39" t="s">
        <v>159</v>
      </c>
      <c r="L93" s="40"/>
      <c r="M93" s="39" t="s">
        <v>161</v>
      </c>
      <c r="N93" s="40"/>
      <c r="O93" s="39"/>
      <c r="P93" s="40"/>
      <c r="Q93" s="39"/>
      <c r="R93" s="40"/>
      <c r="S93" s="39"/>
      <c r="T93" s="40"/>
      <c r="U93" s="39"/>
      <c r="V93" s="40"/>
      <c r="W93" s="39"/>
      <c r="X93" s="40"/>
      <c r="Y93" s="39"/>
      <c r="Z93" s="40"/>
      <c r="AA93" s="34"/>
      <c r="AB93" s="50"/>
      <c r="AC93" s="34"/>
    </row>
    <row r="94" spans="1:29" ht="18" customHeight="1" thickTop="1" x14ac:dyDescent="0.45">
      <c r="A94" s="15">
        <v>17</v>
      </c>
      <c r="B94" s="13" t="s">
        <v>25</v>
      </c>
      <c r="C94" s="35" t="s">
        <v>25</v>
      </c>
      <c r="D94" s="36"/>
      <c r="E94" s="31" t="n">
        <v>28833.0</v>
      </c>
      <c r="F94" s="5"/>
      <c r="G94" s="31" t="n">
        <v>16608.0</v>
      </c>
      <c r="H94" s="5"/>
      <c r="I94" s="31" t="n">
        <v>14428.0</v>
      </c>
      <c r="J94" s="5"/>
      <c r="K94" s="31" t="n">
        <v>10987.0</v>
      </c>
      <c r="L94" s="5"/>
      <c r="M94" s="31" t="n">
        <v>13965.0</v>
      </c>
      <c r="N94" s="5"/>
      <c r="O94" s="31"/>
      <c r="P94" s="5"/>
      <c r="Q94" s="31"/>
      <c r="R94" s="5"/>
      <c r="S94" s="31"/>
      <c r="T94" s="5"/>
      <c r="U94" s="31"/>
      <c r="V94" s="5"/>
      <c r="W94" s="31"/>
      <c r="X94" s="5"/>
      <c r="Y94" s="31">
        <f>ROUNDDOWN(SUM(E94,G94,I94,K94,M94,O94,Q94,S94,U94,W94)+SUM(F94,H94,J94,L94,N94,P94,R94,T94,V94,X94,),0)</f>
        <v>0</v>
      </c>
      <c r="Z94" s="5">
        <f>MOD(SUM(E94,G94,I94,K94,M94,O94,Q94,S94,U94,W94)+SUM(F94,H94,J94,L94,N94,P94,R94,T94,V94,X94),1)</f>
        <v>0</v>
      </c>
      <c r="AA94" s="13" t="n">
        <v>2623.0</v>
      </c>
      <c r="AB94" s="14" t="n">
        <v>100.0</v>
      </c>
      <c r="AC94" s="15" t="s">
        <v>69</v>
      </c>
    </row>
    <row r="95" spans="1:29" ht="18" customHeight="1" x14ac:dyDescent="0.4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</row>
    <row r="96" spans="1:29" ht="18" customHeight="1" x14ac:dyDescent="0.45">
      <c r="A96" s="41" t="s">
        <v>60</v>
      </c>
      <c r="B96" s="41" t="s">
        <v>2</v>
      </c>
      <c r="C96" s="44" t="s">
        <v>53</v>
      </c>
      <c r="D96" s="45"/>
      <c r="E96" s="37">
        <v>1</v>
      </c>
      <c r="F96" s="38"/>
      <c r="G96" s="37">
        <v>2</v>
      </c>
      <c r="H96" s="45"/>
      <c r="I96" s="37">
        <v>3</v>
      </c>
      <c r="J96" s="38"/>
      <c r="K96" s="37">
        <v>4</v>
      </c>
      <c r="L96" s="45"/>
      <c r="M96" s="37">
        <v>5</v>
      </c>
      <c r="N96" s="38"/>
      <c r="O96" s="37">
        <v>6</v>
      </c>
      <c r="P96" s="45"/>
      <c r="Q96" s="37">
        <v>7</v>
      </c>
      <c r="R96" s="38"/>
      <c r="S96" s="37">
        <v>8</v>
      </c>
      <c r="T96" s="45"/>
      <c r="U96" s="37">
        <v>9</v>
      </c>
      <c r="V96" s="38"/>
      <c r="W96" s="37">
        <v>10</v>
      </c>
      <c r="X96" s="45"/>
      <c r="Y96" s="37" t="s">
        <v>57</v>
      </c>
      <c r="Z96" s="38"/>
      <c r="AA96" s="32" t="s">
        <v>54</v>
      </c>
      <c r="AB96" s="48" t="s">
        <v>55</v>
      </c>
      <c r="AC96" s="32" t="s">
        <v>56</v>
      </c>
    </row>
    <row r="97" spans="1:29" ht="18" customHeight="1" x14ac:dyDescent="0.45">
      <c r="A97" s="42"/>
      <c r="B97" s="42"/>
      <c r="C97" s="37" t="s">
        <v>65</v>
      </c>
      <c r="D97" s="38"/>
      <c r="E97" s="37" t="s">
        <v>162</v>
      </c>
      <c r="F97" s="38"/>
      <c r="G97" s="37" t="s">
        <v>164</v>
      </c>
      <c r="H97" s="38"/>
      <c r="I97" s="37" t="s">
        <v>166</v>
      </c>
      <c r="J97" s="38"/>
      <c r="K97" s="37" t="s">
        <v>168</v>
      </c>
      <c r="L97" s="38"/>
      <c r="M97" s="37"/>
      <c r="N97" s="38"/>
      <c r="O97" s="37"/>
      <c r="P97" s="38"/>
      <c r="Q97" s="37"/>
      <c r="R97" s="38"/>
      <c r="S97" s="37"/>
      <c r="T97" s="38"/>
      <c r="U97" s="37"/>
      <c r="V97" s="38"/>
      <c r="W97" s="37"/>
      <c r="X97" s="38"/>
      <c r="Y97" s="46"/>
      <c r="Z97" s="47"/>
      <c r="AA97" s="33"/>
      <c r="AB97" s="49"/>
      <c r="AC97" s="33"/>
    </row>
    <row r="98" spans="1:29" ht="18" customHeight="1" thickBot="1" x14ac:dyDescent="0.5">
      <c r="A98" s="43"/>
      <c r="B98" s="43"/>
      <c r="C98" s="39"/>
      <c r="D98" s="40"/>
      <c r="E98" s="39" t="s">
        <v>163</v>
      </c>
      <c r="F98" s="40"/>
      <c r="G98" s="39" t="s">
        <v>165</v>
      </c>
      <c r="H98" s="40"/>
      <c r="I98" s="39" t="s">
        <v>167</v>
      </c>
      <c r="J98" s="40"/>
      <c r="K98" s="39" t="s">
        <v>169</v>
      </c>
      <c r="L98" s="40"/>
      <c r="M98" s="39"/>
      <c r="N98" s="40"/>
      <c r="O98" s="39"/>
      <c r="P98" s="40"/>
      <c r="Q98" s="39"/>
      <c r="R98" s="40"/>
      <c r="S98" s="39"/>
      <c r="T98" s="40"/>
      <c r="U98" s="39"/>
      <c r="V98" s="40"/>
      <c r="W98" s="39"/>
      <c r="X98" s="40"/>
      <c r="Y98" s="39"/>
      <c r="Z98" s="40"/>
      <c r="AA98" s="34"/>
      <c r="AB98" s="50"/>
      <c r="AC98" s="34"/>
    </row>
    <row r="99" spans="1:29" ht="18" customHeight="1" thickTop="1" x14ac:dyDescent="0.45">
      <c r="A99" s="15">
        <v>18</v>
      </c>
      <c r="B99" s="13" t="s">
        <v>26</v>
      </c>
      <c r="C99" s="35" t="s">
        <v>26</v>
      </c>
      <c r="D99" s="36"/>
      <c r="E99" s="31" t="n">
        <v>14059.0</v>
      </c>
      <c r="F99" s="5"/>
      <c r="G99" s="31" t="n">
        <v>6846.0</v>
      </c>
      <c r="H99" s="5"/>
      <c r="I99" s="31" t="n">
        <v>14758.0</v>
      </c>
      <c r="J99" s="5"/>
      <c r="K99" s="31" t="n">
        <v>7976.0</v>
      </c>
      <c r="L99" s="5"/>
      <c r="M99" s="31"/>
      <c r="N99" s="5"/>
      <c r="O99" s="31"/>
      <c r="P99" s="5"/>
      <c r="Q99" s="31"/>
      <c r="R99" s="5"/>
      <c r="S99" s="31"/>
      <c r="T99" s="5"/>
      <c r="U99" s="31"/>
      <c r="V99" s="5"/>
      <c r="W99" s="31"/>
      <c r="X99" s="5"/>
      <c r="Y99" s="31">
        <f>ROUNDDOWN(SUM(E99,G99,I99,K99,M99,O99,Q99,S99,U99,W99)+SUM(F99,H99,J99,L99,N99,P99,R99,T99,V99,X99,),0)</f>
        <v>0</v>
      </c>
      <c r="Z99" s="5">
        <f>MOD(SUM(E99,G99,I99,K99,M99,O99,Q99,S99,U99,W99)+SUM(F99,H99,J99,L99,N99,P99,R99,T99,V99,X99),1)</f>
        <v>0</v>
      </c>
      <c r="AA99" s="13" t="n">
        <v>650.0</v>
      </c>
      <c r="AB99" s="14" t="n">
        <v>100.0</v>
      </c>
      <c r="AC99" s="15" t="s">
        <v>69</v>
      </c>
    </row>
    <row r="100" spans="1:29" ht="18" customHeight="1" x14ac:dyDescent="0.4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</row>
    <row r="101" spans="1:29" ht="18" customHeight="1" x14ac:dyDescent="0.45">
      <c r="A101" s="41" t="s">
        <v>60</v>
      </c>
      <c r="B101" s="41" t="s">
        <v>2</v>
      </c>
      <c r="C101" s="44" t="s">
        <v>53</v>
      </c>
      <c r="D101" s="45"/>
      <c r="E101" s="37">
        <v>1</v>
      </c>
      <c r="F101" s="38"/>
      <c r="G101" s="37">
        <v>2</v>
      </c>
      <c r="H101" s="45"/>
      <c r="I101" s="37">
        <v>3</v>
      </c>
      <c r="J101" s="38"/>
      <c r="K101" s="37">
        <v>4</v>
      </c>
      <c r="L101" s="45"/>
      <c r="M101" s="37">
        <v>5</v>
      </c>
      <c r="N101" s="38"/>
      <c r="O101" s="37">
        <v>6</v>
      </c>
      <c r="P101" s="45"/>
      <c r="Q101" s="37">
        <v>7</v>
      </c>
      <c r="R101" s="38"/>
      <c r="S101" s="37">
        <v>8</v>
      </c>
      <c r="T101" s="45"/>
      <c r="U101" s="37">
        <v>9</v>
      </c>
      <c r="V101" s="38"/>
      <c r="W101" s="37">
        <v>10</v>
      </c>
      <c r="X101" s="45"/>
      <c r="Y101" s="37" t="s">
        <v>57</v>
      </c>
      <c r="Z101" s="38"/>
      <c r="AA101" s="32" t="s">
        <v>54</v>
      </c>
      <c r="AB101" s="48" t="s">
        <v>55</v>
      </c>
      <c r="AC101" s="32" t="s">
        <v>56</v>
      </c>
    </row>
    <row r="102" spans="1:29" ht="18" customHeight="1" x14ac:dyDescent="0.45">
      <c r="A102" s="42"/>
      <c r="B102" s="42"/>
      <c r="C102" s="37" t="s">
        <v>65</v>
      </c>
      <c r="D102" s="38"/>
      <c r="E102" s="37" t="s">
        <v>170</v>
      </c>
      <c r="F102" s="38"/>
      <c r="G102" s="37" t="s">
        <v>172</v>
      </c>
      <c r="H102" s="38"/>
      <c r="I102" s="37" t="s">
        <v>174</v>
      </c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46"/>
      <c r="Z102" s="47"/>
      <c r="AA102" s="33"/>
      <c r="AB102" s="49"/>
      <c r="AC102" s="33"/>
    </row>
    <row r="103" spans="1:29" ht="18" customHeight="1" thickBot="1" x14ac:dyDescent="0.5">
      <c r="A103" s="43"/>
      <c r="B103" s="43"/>
      <c r="C103" s="39"/>
      <c r="D103" s="40"/>
      <c r="E103" s="39" t="s">
        <v>171</v>
      </c>
      <c r="F103" s="40"/>
      <c r="G103" s="39" t="s">
        <v>173</v>
      </c>
      <c r="H103" s="40"/>
      <c r="I103" s="39" t="s">
        <v>175</v>
      </c>
      <c r="J103" s="40"/>
      <c r="K103" s="39"/>
      <c r="L103" s="40"/>
      <c r="M103" s="39"/>
      <c r="N103" s="40"/>
      <c r="O103" s="39"/>
      <c r="P103" s="40"/>
      <c r="Q103" s="39"/>
      <c r="R103" s="40"/>
      <c r="S103" s="39"/>
      <c r="T103" s="40"/>
      <c r="U103" s="39"/>
      <c r="V103" s="40"/>
      <c r="W103" s="39"/>
      <c r="X103" s="40"/>
      <c r="Y103" s="39"/>
      <c r="Z103" s="40"/>
      <c r="AA103" s="34"/>
      <c r="AB103" s="50"/>
      <c r="AC103" s="34"/>
    </row>
    <row r="104" spans="1:29" ht="18" customHeight="1" thickTop="1" x14ac:dyDescent="0.45">
      <c r="A104" s="18">
        <v>19</v>
      </c>
      <c r="B104" s="19" t="s">
        <v>27</v>
      </c>
      <c r="C104" s="35" t="s">
        <v>27</v>
      </c>
      <c r="D104" s="36"/>
      <c r="E104" s="31" t="n">
        <v>0.0</v>
      </c>
      <c r="F104" s="5"/>
      <c r="G104" s="31" t="n">
        <v>0.0</v>
      </c>
      <c r="H104" s="5"/>
      <c r="I104" s="31" t="n">
        <v>0.0</v>
      </c>
      <c r="J104" s="5"/>
      <c r="K104" s="31"/>
      <c r="L104" s="5"/>
      <c r="M104" s="31"/>
      <c r="N104" s="5"/>
      <c r="O104" s="31"/>
      <c r="P104" s="5"/>
      <c r="Q104" s="31"/>
      <c r="R104" s="5"/>
      <c r="S104" s="31"/>
      <c r="T104" s="5"/>
      <c r="U104" s="31"/>
      <c r="V104" s="5"/>
      <c r="W104" s="31"/>
      <c r="X104" s="5"/>
      <c r="Y104" s="31">
        <f>ROUNDDOWN(SUM(E104,G104,I104,K104,M104,O104,Q104,S104,U104,W104)+SUM(F104,H104,J104,L104,N104,P104,R104,T104,V104,X104,),0)</f>
        <v>0</v>
      </c>
      <c r="Z104" s="5">
        <f>MOD(SUM(E104,G104,I104,K104,M104,O104,Q104,S104,U104,W104)+SUM(F104,H104,J104,L104,N104,P104,R104,T104,V104,X104),1)</f>
        <v>0</v>
      </c>
      <c r="AA104" s="19" t="n">
        <v>0.0</v>
      </c>
      <c r="AB104" s="20" t="n">
        <v>0.0</v>
      </c>
      <c r="AC104" s="18" t="s">
        <v>69</v>
      </c>
    </row>
    <row r="105" spans="1:29" ht="18" customHeight="1" x14ac:dyDescent="0.4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</row>
    <row r="106" spans="1:29" ht="18" customHeight="1" x14ac:dyDescent="0.45">
      <c r="A106" s="41" t="s">
        <v>60</v>
      </c>
      <c r="B106" s="41" t="s">
        <v>2</v>
      </c>
      <c r="C106" s="44" t="s">
        <v>53</v>
      </c>
      <c r="D106" s="45"/>
      <c r="E106" s="37">
        <v>1</v>
      </c>
      <c r="F106" s="38"/>
      <c r="G106" s="37">
        <v>2</v>
      </c>
      <c r="H106" s="45"/>
      <c r="I106" s="37">
        <v>3</v>
      </c>
      <c r="J106" s="38"/>
      <c r="K106" s="37">
        <v>4</v>
      </c>
      <c r="L106" s="45"/>
      <c r="M106" s="37">
        <v>5</v>
      </c>
      <c r="N106" s="38"/>
      <c r="O106" s="37">
        <v>6</v>
      </c>
      <c r="P106" s="45"/>
      <c r="Q106" s="37">
        <v>7</v>
      </c>
      <c r="R106" s="38"/>
      <c r="S106" s="37">
        <v>8</v>
      </c>
      <c r="T106" s="45"/>
      <c r="U106" s="37">
        <v>9</v>
      </c>
      <c r="V106" s="38"/>
      <c r="W106" s="37">
        <v>10</v>
      </c>
      <c r="X106" s="45"/>
      <c r="Y106" s="37" t="s">
        <v>57</v>
      </c>
      <c r="Z106" s="38"/>
      <c r="AA106" s="32" t="s">
        <v>54</v>
      </c>
      <c r="AB106" s="48" t="s">
        <v>55</v>
      </c>
      <c r="AC106" s="32" t="s">
        <v>56</v>
      </c>
    </row>
    <row r="107" spans="1:29" ht="18" customHeight="1" x14ac:dyDescent="0.45">
      <c r="A107" s="42"/>
      <c r="B107" s="42"/>
      <c r="C107" s="37" t="s">
        <v>65</v>
      </c>
      <c r="D107" s="38"/>
      <c r="E107" s="37" t="s">
        <v>176</v>
      </c>
      <c r="F107" s="38"/>
      <c r="G107" s="37"/>
      <c r="H107" s="38"/>
      <c r="I107" s="37"/>
      <c r="J107" s="38"/>
      <c r="K107" s="37"/>
      <c r="L107" s="38"/>
      <c r="M107" s="37"/>
      <c r="N107" s="38"/>
      <c r="O107" s="37"/>
      <c r="P107" s="38"/>
      <c r="Q107" s="37"/>
      <c r="R107" s="38"/>
      <c r="S107" s="37"/>
      <c r="T107" s="38"/>
      <c r="U107" s="37"/>
      <c r="V107" s="38"/>
      <c r="W107" s="37"/>
      <c r="X107" s="38"/>
      <c r="Y107" s="46"/>
      <c r="Z107" s="47"/>
      <c r="AA107" s="33"/>
      <c r="AB107" s="49"/>
      <c r="AC107" s="33"/>
    </row>
    <row r="108" spans="1:29" ht="18" customHeight="1" thickBot="1" x14ac:dyDescent="0.5">
      <c r="A108" s="43"/>
      <c r="B108" s="43"/>
      <c r="C108" s="39"/>
      <c r="D108" s="40"/>
      <c r="E108" s="39" t="s">
        <v>177</v>
      </c>
      <c r="F108" s="40"/>
      <c r="G108" s="39"/>
      <c r="H108" s="40"/>
      <c r="I108" s="39"/>
      <c r="J108" s="40"/>
      <c r="K108" s="39"/>
      <c r="L108" s="40"/>
      <c r="M108" s="39"/>
      <c r="N108" s="40"/>
      <c r="O108" s="39"/>
      <c r="P108" s="40"/>
      <c r="Q108" s="39"/>
      <c r="R108" s="40"/>
      <c r="S108" s="39"/>
      <c r="T108" s="40"/>
      <c r="U108" s="39"/>
      <c r="V108" s="40"/>
      <c r="W108" s="39"/>
      <c r="X108" s="40"/>
      <c r="Y108" s="39"/>
      <c r="Z108" s="40"/>
      <c r="AA108" s="34"/>
      <c r="AB108" s="50"/>
      <c r="AC108" s="34"/>
    </row>
    <row r="109" spans="1:29" ht="18" customHeight="1" thickTop="1" x14ac:dyDescent="0.45">
      <c r="A109" s="57">
        <v>20</v>
      </c>
      <c r="B109" s="66" t="s">
        <v>28</v>
      </c>
      <c r="C109" s="62" t="s">
        <v>52</v>
      </c>
      <c r="D109" s="36"/>
      <c r="E109" s="31">
        <f>ROUNDDOWN(SUM(E110:E111)+SUM(F110:F111),0)</f>
        <v>0</v>
      </c>
      <c r="F109" s="5">
        <f>MOD(SUM(E110:E111)+SUM(F110:F111),1)</f>
        <v>0</v>
      </c>
      <c r="G109" s="31">
        <f t="shared" ref="G109" si="22">ROUNDDOWN(SUM(G110:G111)+SUM(H110:H111),0)</f>
        <v>0</v>
      </c>
      <c r="H109" s="5">
        <f>MOD(SUM(G110:G111)+SUM(H110:H111),1)</f>
        <v>0</v>
      </c>
      <c r="I109" s="31">
        <f t="shared" ref="I109" si="23">ROUNDDOWN(SUM(I110:I111)+SUM(J110:J111),0)</f>
        <v>0</v>
      </c>
      <c r="J109" s="5">
        <f>MOD(SUM(I110:I111)+SUM(J110:J111),1)</f>
        <v>0</v>
      </c>
      <c r="K109" s="31">
        <f t="shared" ref="K109" si="24">ROUNDDOWN(SUM(K110:K111)+SUM(L110:L111),0)</f>
        <v>0</v>
      </c>
      <c r="L109" s="5">
        <f>MOD(SUM(K110:K111)+SUM(L110:L111),1)</f>
        <v>0</v>
      </c>
      <c r="M109" s="31">
        <f t="shared" ref="M109" si="25">ROUNDDOWN(SUM(M110:M111)+SUM(N110:N111),0)</f>
        <v>0</v>
      </c>
      <c r="N109" s="5">
        <f>MOD(SUM(M110:M111)+SUM(N110:N111),1)</f>
        <v>0</v>
      </c>
      <c r="O109" s="31">
        <f t="shared" ref="O109" si="26">ROUNDDOWN(SUM(O110:O111)+SUM(P110:P111),0)</f>
        <v>0</v>
      </c>
      <c r="P109" s="5">
        <f>MOD(SUM(O110:O111)+SUM(P110:P111),1)</f>
        <v>0</v>
      </c>
      <c r="Q109" s="31">
        <f t="shared" ref="Q109" si="27">ROUNDDOWN(SUM(Q110:Q111)+SUM(R110:R111),0)</f>
        <v>0</v>
      </c>
      <c r="R109" s="5">
        <f>MOD(SUM(Q110:Q111)+SUM(R110:R111),1)</f>
        <v>0</v>
      </c>
      <c r="S109" s="31">
        <f t="shared" ref="S109" si="28">ROUNDDOWN(SUM(S110:S111)+SUM(T110:T111),0)</f>
        <v>0</v>
      </c>
      <c r="T109" s="5">
        <f>MOD(SUM(S110:S111)+SUM(T110:T111),1)</f>
        <v>0</v>
      </c>
      <c r="U109" s="31">
        <f t="shared" ref="U109" si="29">ROUNDDOWN(SUM(U110:U111)+SUM(V110:V111),0)</f>
        <v>0</v>
      </c>
      <c r="V109" s="5">
        <f>MOD(SUM(U110:U111)+SUM(V110:V111),1)</f>
        <v>0</v>
      </c>
      <c r="W109" s="31">
        <f t="shared" ref="W109" si="30">ROUNDDOWN(SUM(W110:W111)+SUM(X110:X111),0)</f>
        <v>0</v>
      </c>
      <c r="X109" s="5">
        <f>MOD(SUM(W110:W111)+SUM(X110:X111),1)</f>
        <v>0</v>
      </c>
      <c r="Y109" s="31">
        <f t="shared" ref="Y109" si="31">ROUNDDOWN(SUM(Y110:Y111)+SUM(Z110:Z111),0)</f>
        <v>0</v>
      </c>
      <c r="Z109" s="5">
        <f t="shared" ref="Z109" si="32">MOD(SUM(Y110:Y115)+SUM(Z110:Z115),1)</f>
        <v>0</v>
      </c>
      <c r="AA109" s="13">
        <f>SUM(AA110:AA111)</f>
        <v>0</v>
      </c>
      <c r="AB109" s="14" t="n">
        <v>0.0</v>
      </c>
      <c r="AC109" s="15" t="str">
        <f>IF(COUNTIF(AC110:AC111,"")&gt;0,"",IF(COUNTIF(AC110:AC111,"今回")&gt;0,"今回",IF(COUNTIF(AC110:AC111,"確定")&gt;0,"確定","")))</f>
        <v/>
      </c>
    </row>
    <row r="110" spans="1:29" ht="18" customHeight="1" x14ac:dyDescent="0.45">
      <c r="A110" s="58"/>
      <c r="B110" s="63"/>
      <c r="C110" s="58"/>
      <c r="D110" s="13" t="s">
        <v>29</v>
      </c>
      <c r="E110" s="31" t="n">
        <v>0.0</v>
      </c>
      <c r="F110" s="5"/>
      <c r="G110" s="31"/>
      <c r="H110" s="5"/>
      <c r="I110" s="31"/>
      <c r="J110" s="5"/>
      <c r="K110" s="31"/>
      <c r="L110" s="5"/>
      <c r="M110" s="31"/>
      <c r="N110" s="5"/>
      <c r="O110" s="31"/>
      <c r="P110" s="5"/>
      <c r="Q110" s="31"/>
      <c r="R110" s="5"/>
      <c r="S110" s="31"/>
      <c r="T110" s="5"/>
      <c r="U110" s="31"/>
      <c r="V110" s="5"/>
      <c r="W110" s="31"/>
      <c r="X110" s="5"/>
      <c r="Y110" s="31">
        <f>ROUNDDOWN(SUM(E110,G110,I110,K110,M110,O110,Q110,S110,U110,W110)+SUM(F110,H110,J110,L110,N110,P110,R110,T110,V110,X110,),0)</f>
        <v>0</v>
      </c>
      <c r="Z110" s="5">
        <f>MOD(SUM(E110,G110,I110,K110,M110,O110,Q110,S110,U110,W110)+SUM(F110,H110,J110,L110,N110,P110,R110,T110,V110,X110),1)</f>
        <v>0</v>
      </c>
      <c r="AA110" s="13" t="n">
        <v>0.0</v>
      </c>
      <c r="AB110" s="14" t="n">
        <v>0.0</v>
      </c>
      <c r="AC110" s="15" t="s">
        <v>69</v>
      </c>
    </row>
    <row r="111" spans="1:29" ht="18" customHeight="1" x14ac:dyDescent="0.45">
      <c r="A111" s="59"/>
      <c r="B111" s="64"/>
      <c r="C111" s="59"/>
      <c r="D111" s="13" t="s">
        <v>30</v>
      </c>
      <c r="E111" s="31" t="n">
        <v>0.0</v>
      </c>
      <c r="F111" s="5"/>
      <c r="G111" s="31"/>
      <c r="H111" s="5"/>
      <c r="I111" s="31"/>
      <c r="J111" s="5"/>
      <c r="K111" s="31"/>
      <c r="L111" s="5"/>
      <c r="M111" s="31"/>
      <c r="N111" s="5"/>
      <c r="O111" s="31"/>
      <c r="P111" s="5"/>
      <c r="Q111" s="31"/>
      <c r="R111" s="5"/>
      <c r="S111" s="31"/>
      <c r="T111" s="5"/>
      <c r="U111" s="31"/>
      <c r="V111" s="5"/>
      <c r="W111" s="31"/>
      <c r="X111" s="5"/>
      <c r="Y111" s="31">
        <f>ROUNDDOWN(SUM(E111,G111,I111,K111,M111,O111,Q111,S111,U111,W111)+SUM(F111,H111,J111,L111,N111,P111,R111,T111,V111,X111,),0)</f>
        <v>0</v>
      </c>
      <c r="Z111" s="5">
        <f>MOD(SUM(E111,G111,I111,K111,M111,O111,Q111,S111,U111,W111)+SUM(F111,H111,J111,L111,N111,P111,R111,T111,V111,X111),1)</f>
        <v>0</v>
      </c>
      <c r="AA111" s="13" t="n">
        <v>0.0</v>
      </c>
      <c r="AB111" s="14" t="n">
        <v>0.0</v>
      </c>
      <c r="AC111" s="15" t="s">
        <v>69</v>
      </c>
    </row>
    <row r="112" spans="1:29" ht="18" customHeight="1" x14ac:dyDescent="0.4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</row>
    <row r="113" spans="1:29" ht="18" customHeight="1" x14ac:dyDescent="0.45">
      <c r="A113" s="41" t="s">
        <v>60</v>
      </c>
      <c r="B113" s="41" t="s">
        <v>2</v>
      </c>
      <c r="C113" s="44" t="s">
        <v>53</v>
      </c>
      <c r="D113" s="45"/>
      <c r="E113" s="37">
        <v>1</v>
      </c>
      <c r="F113" s="38"/>
      <c r="G113" s="37">
        <v>2</v>
      </c>
      <c r="H113" s="45"/>
      <c r="I113" s="37">
        <v>3</v>
      </c>
      <c r="J113" s="38"/>
      <c r="K113" s="37">
        <v>4</v>
      </c>
      <c r="L113" s="45"/>
      <c r="M113" s="37">
        <v>5</v>
      </c>
      <c r="N113" s="38"/>
      <c r="O113" s="37">
        <v>6</v>
      </c>
      <c r="P113" s="45"/>
      <c r="Q113" s="37">
        <v>7</v>
      </c>
      <c r="R113" s="38"/>
      <c r="S113" s="37">
        <v>8</v>
      </c>
      <c r="T113" s="45"/>
      <c r="U113" s="37">
        <v>9</v>
      </c>
      <c r="V113" s="38"/>
      <c r="W113" s="37">
        <v>10</v>
      </c>
      <c r="X113" s="45"/>
      <c r="Y113" s="37" t="s">
        <v>57</v>
      </c>
      <c r="Z113" s="38"/>
      <c r="AA113" s="32" t="s">
        <v>54</v>
      </c>
      <c r="AB113" s="48" t="s">
        <v>55</v>
      </c>
      <c r="AC113" s="32" t="s">
        <v>56</v>
      </c>
    </row>
    <row r="114" spans="1:29" ht="18" customHeight="1" x14ac:dyDescent="0.45">
      <c r="A114" s="42"/>
      <c r="B114" s="42"/>
      <c r="C114" s="37" t="s">
        <v>65</v>
      </c>
      <c r="D114" s="38"/>
      <c r="E114" s="37" t="s">
        <v>178</v>
      </c>
      <c r="F114" s="38"/>
      <c r="G114" s="37" t="s">
        <v>180</v>
      </c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46"/>
      <c r="Z114" s="47"/>
      <c r="AA114" s="33"/>
      <c r="AB114" s="49"/>
      <c r="AC114" s="33"/>
    </row>
    <row r="115" spans="1:29" ht="18" customHeight="1" thickBot="1" x14ac:dyDescent="0.5">
      <c r="A115" s="43"/>
      <c r="B115" s="43"/>
      <c r="C115" s="39"/>
      <c r="D115" s="40"/>
      <c r="E115" s="39" t="s">
        <v>179</v>
      </c>
      <c r="F115" s="40"/>
      <c r="G115" s="39" t="s">
        <v>181</v>
      </c>
      <c r="H115" s="40"/>
      <c r="I115" s="39"/>
      <c r="J115" s="40"/>
      <c r="K115" s="39"/>
      <c r="L115" s="40"/>
      <c r="M115" s="39"/>
      <c r="N115" s="40"/>
      <c r="O115" s="39"/>
      <c r="P115" s="40"/>
      <c r="Q115" s="39"/>
      <c r="R115" s="40"/>
      <c r="S115" s="39"/>
      <c r="T115" s="40"/>
      <c r="U115" s="39"/>
      <c r="V115" s="40"/>
      <c r="W115" s="39"/>
      <c r="X115" s="40"/>
      <c r="Y115" s="39"/>
      <c r="Z115" s="40"/>
      <c r="AA115" s="34"/>
      <c r="AB115" s="50"/>
      <c r="AC115" s="34"/>
    </row>
    <row r="116" spans="1:29" ht="18" customHeight="1" thickTop="1" x14ac:dyDescent="0.45">
      <c r="A116" s="57">
        <v>21</v>
      </c>
      <c r="B116" s="69" t="s">
        <v>64</v>
      </c>
      <c r="C116" s="62" t="s">
        <v>52</v>
      </c>
      <c r="D116" s="36"/>
      <c r="E116" s="31">
        <f>ROUNDDOWN(SUM(E117:E118)+SUM(F117:F118),0)</f>
        <v>0</v>
      </c>
      <c r="F116" s="5">
        <f>MOD(SUM(E117:E118)+SUM(F117:F118),1)</f>
        <v>0</v>
      </c>
      <c r="G116" s="31">
        <f t="shared" ref="G116" si="33">ROUNDDOWN(SUM(G117:G118)+SUM(H117:H118),0)</f>
        <v>0</v>
      </c>
      <c r="H116" s="5">
        <f>MOD(SUM(G117:G118)+SUM(H117:H118),1)</f>
        <v>0</v>
      </c>
      <c r="I116" s="31">
        <f t="shared" ref="I116" si="34">ROUNDDOWN(SUM(I117:I118)+SUM(J117:J118),0)</f>
        <v>0</v>
      </c>
      <c r="J116" s="5">
        <f>MOD(SUM(I117:I118)+SUM(J117:J118),1)</f>
        <v>0</v>
      </c>
      <c r="K116" s="31">
        <f t="shared" ref="K116" si="35">ROUNDDOWN(SUM(K117:K118)+SUM(L117:L118),0)</f>
        <v>0</v>
      </c>
      <c r="L116" s="5">
        <f>MOD(SUM(K117:K118)+SUM(L117:L118),1)</f>
        <v>0</v>
      </c>
      <c r="M116" s="31">
        <f t="shared" ref="M116" si="36">ROUNDDOWN(SUM(M117:M118)+SUM(N117:N118),0)</f>
        <v>0</v>
      </c>
      <c r="N116" s="5">
        <f>MOD(SUM(M117:M118)+SUM(N117:N118),1)</f>
        <v>0</v>
      </c>
      <c r="O116" s="31">
        <f t="shared" ref="O116" si="37">ROUNDDOWN(SUM(O117:O118)+SUM(P117:P118),0)</f>
        <v>0</v>
      </c>
      <c r="P116" s="5">
        <f>MOD(SUM(O117:O118)+SUM(P117:P118),1)</f>
        <v>0</v>
      </c>
      <c r="Q116" s="31">
        <f t="shared" ref="Q116" si="38">ROUNDDOWN(SUM(Q117:Q118)+SUM(R117:R118),0)</f>
        <v>0</v>
      </c>
      <c r="R116" s="5">
        <f>MOD(SUM(Q117:Q118)+SUM(R117:R118),1)</f>
        <v>0</v>
      </c>
      <c r="S116" s="31">
        <f t="shared" ref="S116" si="39">ROUNDDOWN(SUM(S117:S118)+SUM(T117:T118),0)</f>
        <v>0</v>
      </c>
      <c r="T116" s="5">
        <f>MOD(SUM(S117:S118)+SUM(T117:T118),1)</f>
        <v>0</v>
      </c>
      <c r="U116" s="31">
        <f t="shared" ref="U116" si="40">ROUNDDOWN(SUM(U117:U118)+SUM(V117:V118),0)</f>
        <v>0</v>
      </c>
      <c r="V116" s="5">
        <f>MOD(SUM(U117:U118)+SUM(V117:V118),1)</f>
        <v>0</v>
      </c>
      <c r="W116" s="31">
        <f t="shared" ref="W116" si="41">ROUNDDOWN(SUM(W117:W118)+SUM(X117:X118),0)</f>
        <v>0</v>
      </c>
      <c r="X116" s="5">
        <f>MOD(SUM(W117:W118)+SUM(X117:X118),1)</f>
        <v>0</v>
      </c>
      <c r="Y116" s="31">
        <f t="shared" ref="Y116" si="42">ROUNDDOWN(SUM(Y117:Y118)+SUM(Z117:Z118),0)</f>
        <v>0</v>
      </c>
      <c r="Z116" s="5">
        <f t="shared" ref="Z116" si="43">MOD(SUM(Y117:Y122)+SUM(Z117:Z122),1)</f>
        <v>0</v>
      </c>
      <c r="AA116" s="13">
        <f>SUM(AA117:AA118)</f>
        <v>0</v>
      </c>
      <c r="AB116" s="11" t="n">
        <v>0.0</v>
      </c>
      <c r="AC116" s="12" t="str">
        <f>IF(COUNTIF(AC117:AC118,"")&gt;0,"",IF(COUNTIF(AC117:AC118,"今回")&gt;0,"今回",IF(COUNTIF(AC117:AC118,"確定")&gt;0,"確定","")))</f>
        <v/>
      </c>
    </row>
    <row r="117" spans="1:29" ht="18" customHeight="1" x14ac:dyDescent="0.45">
      <c r="A117" s="58"/>
      <c r="B117" s="70"/>
      <c r="C117" s="58"/>
      <c r="D117" s="10" t="s">
        <v>31</v>
      </c>
      <c r="E117" s="31" t="n">
        <v>0.0</v>
      </c>
      <c r="F117" s="5"/>
      <c r="G117" s="31" t="n">
        <v>0.0</v>
      </c>
      <c r="H117" s="5"/>
      <c r="I117" s="31"/>
      <c r="J117" s="5"/>
      <c r="K117" s="31"/>
      <c r="L117" s="5"/>
      <c r="M117" s="31"/>
      <c r="N117" s="5"/>
      <c r="O117" s="31"/>
      <c r="P117" s="5"/>
      <c r="Q117" s="31"/>
      <c r="R117" s="5"/>
      <c r="S117" s="31"/>
      <c r="T117" s="5"/>
      <c r="U117" s="31"/>
      <c r="V117" s="5"/>
      <c r="W117" s="31"/>
      <c r="X117" s="5"/>
      <c r="Y117" s="31">
        <f>ROUNDDOWN(SUM(E117,G117,I117,K117,M117,O117,Q117,S117,U117,W117)+SUM(F117,H117,J117,L117,N117,P117,R117,T117,V117,X117,),0)</f>
        <v>0</v>
      </c>
      <c r="Z117" s="5">
        <f>MOD(SUM(E117,G117,I117,K117,M117,O117,Q117,S117,U117,W117)+SUM(F117,H117,J117,L117,N117,P117,R117,T117,V117,X117),1)</f>
        <v>0</v>
      </c>
      <c r="AA117" s="13" t="n">
        <v>0.0</v>
      </c>
      <c r="AB117" s="14" t="n">
        <v>0.0</v>
      </c>
      <c r="AC117" s="15" t="s">
        <v>69</v>
      </c>
    </row>
    <row r="118" spans="1:29" ht="18" customHeight="1" x14ac:dyDescent="0.45">
      <c r="A118" s="58"/>
      <c r="B118" s="70"/>
      <c r="C118" s="58"/>
      <c r="D118" s="19" t="s">
        <v>32</v>
      </c>
      <c r="E118" s="31" t="n">
        <v>0.0</v>
      </c>
      <c r="F118" s="5"/>
      <c r="G118" s="31" t="n">
        <v>0.0</v>
      </c>
      <c r="H118" s="5"/>
      <c r="I118" s="31"/>
      <c r="J118" s="5"/>
      <c r="K118" s="31"/>
      <c r="L118" s="5"/>
      <c r="M118" s="31"/>
      <c r="N118" s="5"/>
      <c r="O118" s="31"/>
      <c r="P118" s="5"/>
      <c r="Q118" s="31"/>
      <c r="R118" s="5"/>
      <c r="S118" s="31"/>
      <c r="T118" s="5"/>
      <c r="U118" s="31"/>
      <c r="V118" s="5"/>
      <c r="W118" s="31"/>
      <c r="X118" s="5"/>
      <c r="Y118" s="31">
        <f>ROUNDDOWN(SUM(E118,G118,I118,K118,M118,O118,Q118,S118,U118,W118)+SUM(F118,H118,J118,L118,N118,P118,R118,T118,V118,X118,),0)</f>
        <v>0</v>
      </c>
      <c r="Z118" s="5">
        <f>MOD(SUM(E118,G118,I118,K118,M118,O118,Q118,S118,U118,W118)+SUM(F118,H118,J118,L118,N118,P118,R118,T118,V118,X118),1)</f>
        <v>0</v>
      </c>
      <c r="AA118" s="19" t="n">
        <v>0.0</v>
      </c>
      <c r="AB118" s="20" t="n">
        <v>0.0</v>
      </c>
      <c r="AC118" s="18" t="s">
        <v>69</v>
      </c>
    </row>
    <row r="119" spans="1:29" ht="18" customHeight="1" x14ac:dyDescent="0.4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</row>
    <row r="120" spans="1:29" ht="18" customHeight="1" x14ac:dyDescent="0.45">
      <c r="A120" s="41" t="s">
        <v>60</v>
      </c>
      <c r="B120" s="41" t="s">
        <v>2</v>
      </c>
      <c r="C120" s="44" t="s">
        <v>53</v>
      </c>
      <c r="D120" s="45"/>
      <c r="E120" s="37">
        <v>1</v>
      </c>
      <c r="F120" s="38"/>
      <c r="G120" s="37">
        <v>2</v>
      </c>
      <c r="H120" s="45"/>
      <c r="I120" s="37">
        <v>3</v>
      </c>
      <c r="J120" s="38"/>
      <c r="K120" s="37">
        <v>4</v>
      </c>
      <c r="L120" s="45"/>
      <c r="M120" s="37">
        <v>5</v>
      </c>
      <c r="N120" s="38"/>
      <c r="O120" s="37">
        <v>6</v>
      </c>
      <c r="P120" s="45"/>
      <c r="Q120" s="37">
        <v>7</v>
      </c>
      <c r="R120" s="38"/>
      <c r="S120" s="37">
        <v>8</v>
      </c>
      <c r="T120" s="45"/>
      <c r="U120" s="37">
        <v>9</v>
      </c>
      <c r="V120" s="38"/>
      <c r="W120" s="37">
        <v>10</v>
      </c>
      <c r="X120" s="45"/>
      <c r="Y120" s="37" t="s">
        <v>57</v>
      </c>
      <c r="Z120" s="38"/>
      <c r="AA120" s="32" t="s">
        <v>54</v>
      </c>
      <c r="AB120" s="48" t="s">
        <v>55</v>
      </c>
      <c r="AC120" s="32" t="s">
        <v>56</v>
      </c>
    </row>
    <row r="121" spans="1:29" ht="18" customHeight="1" x14ac:dyDescent="0.45">
      <c r="A121" s="42"/>
      <c r="B121" s="42"/>
      <c r="C121" s="37" t="s">
        <v>65</v>
      </c>
      <c r="D121" s="38"/>
      <c r="E121" s="37" t="s">
        <v>180</v>
      </c>
      <c r="F121" s="38"/>
      <c r="G121" s="37"/>
      <c r="H121" s="38"/>
      <c r="I121" s="37"/>
      <c r="J121" s="38"/>
      <c r="K121" s="37"/>
      <c r="L121" s="38"/>
      <c r="M121" s="37"/>
      <c r="N121" s="38"/>
      <c r="O121" s="37"/>
      <c r="P121" s="38"/>
      <c r="Q121" s="37"/>
      <c r="R121" s="38"/>
      <c r="S121" s="37"/>
      <c r="T121" s="38"/>
      <c r="U121" s="37"/>
      <c r="V121" s="38"/>
      <c r="W121" s="37"/>
      <c r="X121" s="38"/>
      <c r="Y121" s="46"/>
      <c r="Z121" s="47"/>
      <c r="AA121" s="33"/>
      <c r="AB121" s="49"/>
      <c r="AC121" s="33"/>
    </row>
    <row r="122" spans="1:29" ht="18" customHeight="1" thickBot="1" x14ac:dyDescent="0.5">
      <c r="A122" s="43"/>
      <c r="B122" s="43"/>
      <c r="C122" s="39"/>
      <c r="D122" s="40"/>
      <c r="E122" s="39" t="s">
        <v>182</v>
      </c>
      <c r="F122" s="40"/>
      <c r="G122" s="39"/>
      <c r="H122" s="40"/>
      <c r="I122" s="39"/>
      <c r="J122" s="40"/>
      <c r="K122" s="39"/>
      <c r="L122" s="40"/>
      <c r="M122" s="39"/>
      <c r="N122" s="40"/>
      <c r="O122" s="39"/>
      <c r="P122" s="40"/>
      <c r="Q122" s="39"/>
      <c r="R122" s="40"/>
      <c r="S122" s="39"/>
      <c r="T122" s="40"/>
      <c r="U122" s="39"/>
      <c r="V122" s="40"/>
      <c r="W122" s="39"/>
      <c r="X122" s="40"/>
      <c r="Y122" s="39"/>
      <c r="Z122" s="40"/>
      <c r="AA122" s="34"/>
      <c r="AB122" s="50"/>
      <c r="AC122" s="34"/>
    </row>
    <row r="123" spans="1:29" ht="18" customHeight="1" thickTop="1" x14ac:dyDescent="0.45">
      <c r="A123" s="15">
        <v>22</v>
      </c>
      <c r="B123" s="10" t="s">
        <v>33</v>
      </c>
      <c r="C123" s="35" t="s">
        <v>33</v>
      </c>
      <c r="D123" s="36"/>
      <c r="E123" s="31" t="n">
        <v>0.0</v>
      </c>
      <c r="F123" s="5"/>
      <c r="G123" s="31"/>
      <c r="H123" s="5"/>
      <c r="I123" s="31"/>
      <c r="J123" s="5"/>
      <c r="K123" s="31"/>
      <c r="L123" s="5"/>
      <c r="M123" s="31"/>
      <c r="N123" s="5"/>
      <c r="O123" s="31"/>
      <c r="P123" s="5"/>
      <c r="Q123" s="31"/>
      <c r="R123" s="5"/>
      <c r="S123" s="31"/>
      <c r="T123" s="5"/>
      <c r="U123" s="31"/>
      <c r="V123" s="5"/>
      <c r="W123" s="31"/>
      <c r="X123" s="5"/>
      <c r="Y123" s="31">
        <f>ROUNDDOWN(SUM(E123,G123,I123,K123,M123,O123,Q123,S123,U123,W123)+SUM(F123,H123,J123,L123,N123,P123,R123,T123,V123,X123,),0)</f>
        <v>0</v>
      </c>
      <c r="Z123" s="5">
        <f>MOD(SUM(E123,G123,I123,K123,M123,O123,Q123,S123,U123,W123)+SUM(F123,H123,J123,L123,N123,P123,R123,T123,V123,X123),1)</f>
        <v>0</v>
      </c>
      <c r="AA123" s="10" t="n">
        <v>0.0</v>
      </c>
      <c r="AB123" s="11" t="n">
        <v>0.0</v>
      </c>
      <c r="AC123" s="12" t="s">
        <v>69</v>
      </c>
    </row>
    <row r="124" spans="1:29" ht="18" customHeight="1" x14ac:dyDescent="0.4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</row>
    <row r="125" spans="1:29" ht="18" customHeight="1" x14ac:dyDescent="0.45">
      <c r="A125" s="41" t="s">
        <v>60</v>
      </c>
      <c r="B125" s="41" t="s">
        <v>2</v>
      </c>
      <c r="C125" s="44" t="s">
        <v>53</v>
      </c>
      <c r="D125" s="45"/>
      <c r="E125" s="37">
        <v>1</v>
      </c>
      <c r="F125" s="38"/>
      <c r="G125" s="37">
        <v>2</v>
      </c>
      <c r="H125" s="45"/>
      <c r="I125" s="37">
        <v>3</v>
      </c>
      <c r="J125" s="38"/>
      <c r="K125" s="37">
        <v>4</v>
      </c>
      <c r="L125" s="45"/>
      <c r="M125" s="37">
        <v>5</v>
      </c>
      <c r="N125" s="38"/>
      <c r="O125" s="37">
        <v>6</v>
      </c>
      <c r="P125" s="45"/>
      <c r="Q125" s="37">
        <v>7</v>
      </c>
      <c r="R125" s="38"/>
      <c r="S125" s="37">
        <v>8</v>
      </c>
      <c r="T125" s="45"/>
      <c r="U125" s="37">
        <v>9</v>
      </c>
      <c r="V125" s="38"/>
      <c r="W125" s="37">
        <v>10</v>
      </c>
      <c r="X125" s="45"/>
      <c r="Y125" s="37" t="s">
        <v>57</v>
      </c>
      <c r="Z125" s="38"/>
      <c r="AA125" s="32" t="s">
        <v>54</v>
      </c>
      <c r="AB125" s="48" t="s">
        <v>55</v>
      </c>
      <c r="AC125" s="32" t="s">
        <v>56</v>
      </c>
    </row>
    <row r="126" spans="1:29" ht="18" customHeight="1" x14ac:dyDescent="0.45">
      <c r="A126" s="42"/>
      <c r="B126" s="42"/>
      <c r="C126" s="37" t="s">
        <v>65</v>
      </c>
      <c r="D126" s="38"/>
      <c r="E126" s="37" t="s">
        <v>183</v>
      </c>
      <c r="F126" s="38"/>
      <c r="G126" s="37" t="s">
        <v>185</v>
      </c>
      <c r="H126" s="38"/>
      <c r="I126" s="37" t="s">
        <v>187</v>
      </c>
      <c r="J126" s="38"/>
      <c r="K126" s="37"/>
      <c r="L126" s="38"/>
      <c r="M126" s="37"/>
      <c r="N126" s="38"/>
      <c r="O126" s="37"/>
      <c r="P126" s="38"/>
      <c r="Q126" s="37"/>
      <c r="R126" s="38"/>
      <c r="S126" s="37"/>
      <c r="T126" s="38"/>
      <c r="U126" s="37"/>
      <c r="V126" s="38"/>
      <c r="W126" s="37"/>
      <c r="X126" s="38"/>
      <c r="Y126" s="46"/>
      <c r="Z126" s="47"/>
      <c r="AA126" s="33"/>
      <c r="AB126" s="49"/>
      <c r="AC126" s="33"/>
    </row>
    <row r="127" spans="1:29" ht="18" customHeight="1" thickBot="1" x14ac:dyDescent="0.5">
      <c r="A127" s="43"/>
      <c r="B127" s="43"/>
      <c r="C127" s="39"/>
      <c r="D127" s="40"/>
      <c r="E127" s="39" t="s">
        <v>184</v>
      </c>
      <c r="F127" s="40"/>
      <c r="G127" s="39" t="s">
        <v>186</v>
      </c>
      <c r="H127" s="40"/>
      <c r="I127" s="39" t="s">
        <v>175</v>
      </c>
      <c r="J127" s="40"/>
      <c r="K127" s="39"/>
      <c r="L127" s="40"/>
      <c r="M127" s="39"/>
      <c r="N127" s="40"/>
      <c r="O127" s="39"/>
      <c r="P127" s="40"/>
      <c r="Q127" s="39"/>
      <c r="R127" s="40"/>
      <c r="S127" s="39"/>
      <c r="T127" s="40"/>
      <c r="U127" s="39"/>
      <c r="V127" s="40"/>
      <c r="W127" s="39"/>
      <c r="X127" s="40"/>
      <c r="Y127" s="39"/>
      <c r="Z127" s="40"/>
      <c r="AA127" s="34"/>
      <c r="AB127" s="50"/>
      <c r="AC127" s="34"/>
    </row>
    <row r="128" spans="1:29" ht="18" customHeight="1" thickTop="1" x14ac:dyDescent="0.45">
      <c r="A128" s="15">
        <v>23</v>
      </c>
      <c r="B128" s="13" t="s">
        <v>34</v>
      </c>
      <c r="C128" s="35" t="s">
        <v>34</v>
      </c>
      <c r="D128" s="36"/>
      <c r="E128" s="31" t="n">
        <v>8025.0</v>
      </c>
      <c r="F128" s="5"/>
      <c r="G128" s="31" t="n">
        <v>373.0</v>
      </c>
      <c r="H128" s="5"/>
      <c r="I128" s="31" t="n">
        <v>9493.0</v>
      </c>
      <c r="J128" s="5"/>
      <c r="K128" s="31"/>
      <c r="L128" s="5"/>
      <c r="M128" s="31"/>
      <c r="N128" s="5"/>
      <c r="O128" s="31"/>
      <c r="P128" s="5"/>
      <c r="Q128" s="31"/>
      <c r="R128" s="5"/>
      <c r="S128" s="31"/>
      <c r="T128" s="5"/>
      <c r="U128" s="31"/>
      <c r="V128" s="5"/>
      <c r="W128" s="31"/>
      <c r="X128" s="5"/>
      <c r="Y128" s="31">
        <f>ROUNDDOWN(SUM(E128,G128,I128,K128,M128,O128,Q128,S128,U128,W128)+SUM(F128,H128,J128,L128,N128,P128,R128,T128,V128,X128,),0)</f>
        <v>0</v>
      </c>
      <c r="Z128" s="5">
        <f>MOD(SUM(E128,G128,I128,K128,M128,O128,Q128,S128,U128,W128)+SUM(F128,H128,J128,L128,N128,P128,R128,T128,V128,X128),1)</f>
        <v>0</v>
      </c>
      <c r="AA128" s="13" t="n">
        <v>312.0</v>
      </c>
      <c r="AB128" s="14" t="n">
        <v>100.0</v>
      </c>
      <c r="AC128" s="15" t="s">
        <v>69</v>
      </c>
    </row>
    <row r="129" spans="1:29" ht="18" customHeight="1" x14ac:dyDescent="0.4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</row>
    <row r="130" spans="1:29" ht="18" customHeight="1" x14ac:dyDescent="0.45">
      <c r="A130" s="41" t="s">
        <v>60</v>
      </c>
      <c r="B130" s="41" t="s">
        <v>2</v>
      </c>
      <c r="C130" s="44" t="s">
        <v>53</v>
      </c>
      <c r="D130" s="45"/>
      <c r="E130" s="37">
        <v>1</v>
      </c>
      <c r="F130" s="38"/>
      <c r="G130" s="37">
        <v>2</v>
      </c>
      <c r="H130" s="45"/>
      <c r="I130" s="37">
        <v>3</v>
      </c>
      <c r="J130" s="38"/>
      <c r="K130" s="37">
        <v>4</v>
      </c>
      <c r="L130" s="45"/>
      <c r="M130" s="37">
        <v>5</v>
      </c>
      <c r="N130" s="38"/>
      <c r="O130" s="37">
        <v>6</v>
      </c>
      <c r="P130" s="45"/>
      <c r="Q130" s="37">
        <v>7</v>
      </c>
      <c r="R130" s="38"/>
      <c r="S130" s="37">
        <v>8</v>
      </c>
      <c r="T130" s="45"/>
      <c r="U130" s="37">
        <v>9</v>
      </c>
      <c r="V130" s="38"/>
      <c r="W130" s="37">
        <v>10</v>
      </c>
      <c r="X130" s="45"/>
      <c r="Y130" s="37" t="s">
        <v>57</v>
      </c>
      <c r="Z130" s="38"/>
      <c r="AA130" s="32" t="s">
        <v>54</v>
      </c>
      <c r="AB130" s="48" t="s">
        <v>55</v>
      </c>
      <c r="AC130" s="32" t="s">
        <v>56</v>
      </c>
    </row>
    <row r="131" spans="1:29" ht="18" customHeight="1" x14ac:dyDescent="0.45">
      <c r="A131" s="42"/>
      <c r="B131" s="42"/>
      <c r="C131" s="37" t="s">
        <v>65</v>
      </c>
      <c r="D131" s="38"/>
      <c r="E131" s="37" t="s">
        <v>188</v>
      </c>
      <c r="F131" s="38"/>
      <c r="G131" s="37" t="s">
        <v>189</v>
      </c>
      <c r="H131" s="38"/>
      <c r="I131" s="37" t="s">
        <v>190</v>
      </c>
      <c r="J131" s="38"/>
      <c r="K131" s="37"/>
      <c r="L131" s="38"/>
      <c r="M131" s="37"/>
      <c r="N131" s="38"/>
      <c r="O131" s="37"/>
      <c r="P131" s="38"/>
      <c r="Q131" s="37"/>
      <c r="R131" s="38"/>
      <c r="S131" s="37"/>
      <c r="T131" s="38"/>
      <c r="U131" s="37"/>
      <c r="V131" s="38"/>
      <c r="W131" s="37"/>
      <c r="X131" s="38"/>
      <c r="Y131" s="46"/>
      <c r="Z131" s="47"/>
      <c r="AA131" s="33"/>
      <c r="AB131" s="49"/>
      <c r="AC131" s="33"/>
    </row>
    <row r="132" spans="1:29" ht="18" customHeight="1" thickBot="1" x14ac:dyDescent="0.5">
      <c r="A132" s="43"/>
      <c r="B132" s="43"/>
      <c r="C132" s="39"/>
      <c r="D132" s="40"/>
      <c r="E132" s="39" t="s">
        <v>83</v>
      </c>
      <c r="F132" s="40"/>
      <c r="G132" s="39" t="s">
        <v>79</v>
      </c>
      <c r="H132" s="40"/>
      <c r="I132" s="39" t="s">
        <v>191</v>
      </c>
      <c r="J132" s="40"/>
      <c r="K132" s="39"/>
      <c r="L132" s="40"/>
      <c r="M132" s="39"/>
      <c r="N132" s="40"/>
      <c r="O132" s="39"/>
      <c r="P132" s="40"/>
      <c r="Q132" s="39"/>
      <c r="R132" s="40"/>
      <c r="S132" s="39"/>
      <c r="T132" s="40"/>
      <c r="U132" s="39"/>
      <c r="V132" s="40"/>
      <c r="W132" s="39"/>
      <c r="X132" s="40"/>
      <c r="Y132" s="39"/>
      <c r="Z132" s="40"/>
      <c r="AA132" s="34"/>
      <c r="AB132" s="50"/>
      <c r="AC132" s="34"/>
    </row>
    <row r="133" spans="1:29" ht="18" customHeight="1" thickTop="1" x14ac:dyDescent="0.45">
      <c r="A133" s="15">
        <v>24</v>
      </c>
      <c r="B133" s="13" t="s">
        <v>35</v>
      </c>
      <c r="C133" s="35" t="s">
        <v>35</v>
      </c>
      <c r="D133" s="36"/>
      <c r="E133" s="31" t="n">
        <v>5982.0</v>
      </c>
      <c r="F133" s="5"/>
      <c r="G133" s="31" t="n">
        <v>19334.0</v>
      </c>
      <c r="H133" s="5"/>
      <c r="I133" s="31" t="n">
        <v>16936.0</v>
      </c>
      <c r="J133" s="5"/>
      <c r="K133" s="31"/>
      <c r="L133" s="5"/>
      <c r="M133" s="31"/>
      <c r="N133" s="5"/>
      <c r="O133" s="31"/>
      <c r="P133" s="5"/>
      <c r="Q133" s="31"/>
      <c r="R133" s="5"/>
      <c r="S133" s="31"/>
      <c r="T133" s="5"/>
      <c r="U133" s="31"/>
      <c r="V133" s="5"/>
      <c r="W133" s="31"/>
      <c r="X133" s="5"/>
      <c r="Y133" s="31">
        <f>ROUNDDOWN(SUM(E133,G133,I133,K133,M133,O133,Q133,S133,U133,W133)+SUM(F133,H133,J133,L133,N133,P133,R133,T133,V133,X133,),0)</f>
        <v>0</v>
      </c>
      <c r="Z133" s="5">
        <f>MOD(SUM(E133,G133,I133,K133,M133,O133,Q133,S133,U133,W133)+SUM(F133,H133,J133,L133,N133,P133,R133,T133,V133,X133),1)</f>
        <v>0</v>
      </c>
      <c r="AA133" s="13" t="n">
        <v>648.0</v>
      </c>
      <c r="AB133" s="14" t="n">
        <v>100.0</v>
      </c>
      <c r="AC133" s="15" t="s">
        <v>69</v>
      </c>
    </row>
    <row r="134" spans="1:29" ht="18" customHeight="1" x14ac:dyDescent="0.4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</row>
    <row r="135" spans="1:29" ht="18" customHeight="1" x14ac:dyDescent="0.45">
      <c r="A135" s="41" t="s">
        <v>60</v>
      </c>
      <c r="B135" s="41" t="s">
        <v>2</v>
      </c>
      <c r="C135" s="44" t="s">
        <v>53</v>
      </c>
      <c r="D135" s="45"/>
      <c r="E135" s="37">
        <v>1</v>
      </c>
      <c r="F135" s="38"/>
      <c r="G135" s="37">
        <v>2</v>
      </c>
      <c r="H135" s="45"/>
      <c r="I135" s="37">
        <v>3</v>
      </c>
      <c r="J135" s="38"/>
      <c r="K135" s="37">
        <v>4</v>
      </c>
      <c r="L135" s="45"/>
      <c r="M135" s="37">
        <v>5</v>
      </c>
      <c r="N135" s="38"/>
      <c r="O135" s="37">
        <v>6</v>
      </c>
      <c r="P135" s="45"/>
      <c r="Q135" s="37">
        <v>7</v>
      </c>
      <c r="R135" s="38"/>
      <c r="S135" s="37">
        <v>8</v>
      </c>
      <c r="T135" s="45"/>
      <c r="U135" s="37">
        <v>9</v>
      </c>
      <c r="V135" s="38"/>
      <c r="W135" s="37">
        <v>10</v>
      </c>
      <c r="X135" s="45"/>
      <c r="Y135" s="37" t="s">
        <v>57</v>
      </c>
      <c r="Z135" s="38"/>
      <c r="AA135" s="32" t="s">
        <v>54</v>
      </c>
      <c r="AB135" s="48" t="s">
        <v>55</v>
      </c>
      <c r="AC135" s="32" t="s">
        <v>56</v>
      </c>
    </row>
    <row r="136" spans="1:29" ht="18" customHeight="1" x14ac:dyDescent="0.45">
      <c r="A136" s="42"/>
      <c r="B136" s="42"/>
      <c r="C136" s="37" t="s">
        <v>65</v>
      </c>
      <c r="D136" s="38"/>
      <c r="E136" s="37" t="s">
        <v>158</v>
      </c>
      <c r="F136" s="38"/>
      <c r="G136" s="37" t="s">
        <v>193</v>
      </c>
      <c r="H136" s="38"/>
      <c r="I136" s="37" t="s">
        <v>195</v>
      </c>
      <c r="J136" s="38"/>
      <c r="K136" s="37"/>
      <c r="L136" s="38"/>
      <c r="M136" s="37"/>
      <c r="N136" s="38"/>
      <c r="O136" s="37"/>
      <c r="P136" s="38"/>
      <c r="Q136" s="37"/>
      <c r="R136" s="38"/>
      <c r="S136" s="37"/>
      <c r="T136" s="38"/>
      <c r="U136" s="37"/>
      <c r="V136" s="38"/>
      <c r="W136" s="37"/>
      <c r="X136" s="38"/>
      <c r="Y136" s="46"/>
      <c r="Z136" s="47"/>
      <c r="AA136" s="33"/>
      <c r="AB136" s="49"/>
      <c r="AC136" s="33"/>
    </row>
    <row r="137" spans="1:29" ht="18" customHeight="1" thickBot="1" x14ac:dyDescent="0.5">
      <c r="A137" s="43"/>
      <c r="B137" s="43"/>
      <c r="C137" s="39"/>
      <c r="D137" s="40"/>
      <c r="E137" s="39" t="s">
        <v>192</v>
      </c>
      <c r="F137" s="40"/>
      <c r="G137" s="39" t="s">
        <v>194</v>
      </c>
      <c r="H137" s="40"/>
      <c r="I137" s="39" t="s">
        <v>196</v>
      </c>
      <c r="J137" s="40"/>
      <c r="K137" s="39"/>
      <c r="L137" s="40"/>
      <c r="M137" s="39"/>
      <c r="N137" s="40"/>
      <c r="O137" s="39"/>
      <c r="P137" s="40"/>
      <c r="Q137" s="39"/>
      <c r="R137" s="40"/>
      <c r="S137" s="39"/>
      <c r="T137" s="40"/>
      <c r="U137" s="39"/>
      <c r="V137" s="40"/>
      <c r="W137" s="39"/>
      <c r="X137" s="40"/>
      <c r="Y137" s="39"/>
      <c r="Z137" s="40"/>
      <c r="AA137" s="34"/>
      <c r="AB137" s="50"/>
      <c r="AC137" s="34"/>
    </row>
    <row r="138" spans="1:29" ht="18" customHeight="1" thickTop="1" x14ac:dyDescent="0.45">
      <c r="A138" s="57">
        <v>25</v>
      </c>
      <c r="B138" s="66" t="s">
        <v>36</v>
      </c>
      <c r="C138" s="62" t="s">
        <v>52</v>
      </c>
      <c r="D138" s="36"/>
      <c r="E138" s="31">
        <f>ROUNDDOWN(SUM(E139:E140)+SUM(F139:F140),0)</f>
        <v>0</v>
      </c>
      <c r="F138" s="5">
        <f>MOD(SUM(E139:E140)+SUM(F139:F140),1)</f>
        <v>0</v>
      </c>
      <c r="G138" s="31">
        <f t="shared" ref="G138" si="44">ROUNDDOWN(SUM(G139:G140)+SUM(H139:H140),0)</f>
        <v>0</v>
      </c>
      <c r="H138" s="5">
        <f>MOD(SUM(G139:G140)+SUM(H139:H140),1)</f>
        <v>0</v>
      </c>
      <c r="I138" s="31">
        <f t="shared" ref="I138" si="45">ROUNDDOWN(SUM(I139:I140)+SUM(J139:J140),0)</f>
        <v>0</v>
      </c>
      <c r="J138" s="5">
        <f>MOD(SUM(I139:I140)+SUM(J139:J140),1)</f>
        <v>0</v>
      </c>
      <c r="K138" s="31">
        <f t="shared" ref="K138" si="46">ROUNDDOWN(SUM(K139:K140)+SUM(L139:L140),0)</f>
        <v>0</v>
      </c>
      <c r="L138" s="5">
        <f>MOD(SUM(K139:K140)+SUM(L139:L140),1)</f>
        <v>0</v>
      </c>
      <c r="M138" s="31">
        <f t="shared" ref="M138" si="47">ROUNDDOWN(SUM(M139:M140)+SUM(N139:N140),0)</f>
        <v>0</v>
      </c>
      <c r="N138" s="5">
        <f>MOD(SUM(M139:M140)+SUM(N139:N140),1)</f>
        <v>0</v>
      </c>
      <c r="O138" s="31">
        <f t="shared" ref="O138" si="48">ROUNDDOWN(SUM(O139:O140)+SUM(P139:P140),0)</f>
        <v>0</v>
      </c>
      <c r="P138" s="5">
        <f>MOD(SUM(O139:O140)+SUM(P139:P140),1)</f>
        <v>0</v>
      </c>
      <c r="Q138" s="31">
        <f t="shared" ref="Q138" si="49">ROUNDDOWN(SUM(Q139:Q140)+SUM(R139:R140),0)</f>
        <v>0</v>
      </c>
      <c r="R138" s="5">
        <f>MOD(SUM(Q139:Q140)+SUM(R139:R140),1)</f>
        <v>0</v>
      </c>
      <c r="S138" s="31">
        <f t="shared" ref="S138" si="50">ROUNDDOWN(SUM(S139:S140)+SUM(T139:T140),0)</f>
        <v>0</v>
      </c>
      <c r="T138" s="5">
        <f>MOD(SUM(S139:S140)+SUM(T139:T140),1)</f>
        <v>0</v>
      </c>
      <c r="U138" s="31">
        <f t="shared" ref="U138" si="51">ROUNDDOWN(SUM(U139:U140)+SUM(V139:V140),0)</f>
        <v>0</v>
      </c>
      <c r="V138" s="5">
        <f>MOD(SUM(U139:U140)+SUM(V139:V140),1)</f>
        <v>0</v>
      </c>
      <c r="W138" s="31">
        <f t="shared" ref="W138" si="52">ROUNDDOWN(SUM(W139:W140)+SUM(X139:X140),0)</f>
        <v>0</v>
      </c>
      <c r="X138" s="5">
        <f>MOD(SUM(W139:W140)+SUM(X139:X140),1)</f>
        <v>0</v>
      </c>
      <c r="Y138" s="31">
        <f t="shared" ref="Y138" si="53">ROUNDDOWN(SUM(Y139:Y140)+SUM(Z139:Z140),0)</f>
        <v>0</v>
      </c>
      <c r="Z138" s="5">
        <f t="shared" ref="Z138" si="54">MOD(SUM(Y139:Y144)+SUM(Z139:Z144),1)</f>
        <v>0</v>
      </c>
      <c r="AA138" s="13">
        <f>SUM(AA139:AA140)</f>
        <v>0</v>
      </c>
      <c r="AB138" s="17" t="n">
        <v>100.0</v>
      </c>
      <c r="AC138" s="16" t="str">
        <f>IF(COUNTIF(AC139:AC140,"")&gt;0,"",IF(COUNTIF(AC139:AC140,"今回")&gt;0,"今回",IF(COUNTIF(AC139:AC140,"確定")&gt;0,"確定","")))</f>
        <v/>
      </c>
    </row>
    <row r="139" spans="1:29" ht="18" customHeight="1" x14ac:dyDescent="0.45">
      <c r="A139" s="58"/>
      <c r="B139" s="63"/>
      <c r="C139" s="58"/>
      <c r="D139" s="13" t="s">
        <v>37</v>
      </c>
      <c r="E139" s="31" t="n">
        <v>7825.0</v>
      </c>
      <c r="F139" s="5" t="n">
        <v>0.474</v>
      </c>
      <c r="G139" s="31" t="n">
        <v>7854.0</v>
      </c>
      <c r="H139" s="5"/>
      <c r="I139" s="31" t="n">
        <v>12667.0</v>
      </c>
      <c r="J139" s="5" t="n">
        <v>0.525</v>
      </c>
      <c r="K139" s="31"/>
      <c r="L139" s="5"/>
      <c r="M139" s="31"/>
      <c r="N139" s="5"/>
      <c r="O139" s="31"/>
      <c r="P139" s="5"/>
      <c r="Q139" s="31"/>
      <c r="R139" s="5"/>
      <c r="S139" s="31"/>
      <c r="T139" s="5"/>
      <c r="U139" s="31"/>
      <c r="V139" s="5"/>
      <c r="W139" s="31"/>
      <c r="X139" s="5"/>
      <c r="Y139" s="31">
        <f>ROUNDDOWN(SUM(E139,G139,I139,K139,M139,O139,Q139,S139,U139,W139)+SUM(F139,H139,J139,L139,N139,P139,R139,T139,V139,X139,),0)</f>
        <v>0</v>
      </c>
      <c r="Z139" s="5">
        <f>MOD(SUM(E139,G139,I139,K139,M139,O139,Q139,S139,U139,W139)+SUM(F139,H139,J139,L139,N139,P139,R139,T139,V139,X139),1)</f>
        <v>0</v>
      </c>
      <c r="AA139" s="13" t="n">
        <v>382.0</v>
      </c>
      <c r="AB139" s="14" t="n">
        <v>100.0</v>
      </c>
      <c r="AC139" s="15" t="s">
        <v>69</v>
      </c>
    </row>
    <row r="140" spans="1:29" ht="18" customHeight="1" x14ac:dyDescent="0.45">
      <c r="A140" s="58"/>
      <c r="B140" s="63"/>
      <c r="C140" s="58"/>
      <c r="D140" s="19" t="s">
        <v>38</v>
      </c>
      <c r="E140" s="31" t="n">
        <v>4803.0</v>
      </c>
      <c r="F140" s="5" t="n">
        <v>0.69</v>
      </c>
      <c r="G140" s="31" t="n">
        <v>1835.0</v>
      </c>
      <c r="H140" s="5"/>
      <c r="I140" s="31" t="n">
        <v>1409.0</v>
      </c>
      <c r="J140" s="5" t="n">
        <v>0.309</v>
      </c>
      <c r="K140" s="31"/>
      <c r="L140" s="5"/>
      <c r="M140" s="31"/>
      <c r="N140" s="5"/>
      <c r="O140" s="31"/>
      <c r="P140" s="5"/>
      <c r="Q140" s="31"/>
      <c r="R140" s="5"/>
      <c r="S140" s="31"/>
      <c r="T140" s="5"/>
      <c r="U140" s="31"/>
      <c r="V140" s="5"/>
      <c r="W140" s="31"/>
      <c r="X140" s="5"/>
      <c r="Y140" s="31">
        <f>ROUNDDOWN(SUM(E140,G140,I140,K140,M140,O140,Q140,S140,U140,W140)+SUM(F140,H140,J140,L140,N140,P140,R140,T140,V140,X140,),0)</f>
        <v>0</v>
      </c>
      <c r="Z140" s="5">
        <f>MOD(SUM(E140,G140,I140,K140,M140,O140,Q140,S140,U140,W140)+SUM(F140,H140,J140,L140,N140,P140,R140,T140,V140,X140),1)</f>
        <v>0</v>
      </c>
      <c r="AA140" s="19" t="n">
        <v>64.0</v>
      </c>
      <c r="AB140" s="20" t="n">
        <v>100.0</v>
      </c>
      <c r="AC140" s="18" t="s">
        <v>69</v>
      </c>
    </row>
    <row r="141" spans="1:29" ht="18" customHeight="1" x14ac:dyDescent="0.45">
      <c r="A141" s="72"/>
      <c r="B141" s="72"/>
      <c r="C141" s="72"/>
      <c r="D141" s="72"/>
      <c r="E141" s="72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  <c r="Z141" s="72"/>
      <c r="AA141" s="72"/>
      <c r="AB141" s="72"/>
      <c r="AC141" s="72"/>
    </row>
    <row r="142" spans="1:29" ht="18" customHeight="1" x14ac:dyDescent="0.45">
      <c r="A142" s="41" t="s">
        <v>60</v>
      </c>
      <c r="B142" s="41" t="s">
        <v>2</v>
      </c>
      <c r="C142" s="44" t="s">
        <v>53</v>
      </c>
      <c r="D142" s="45"/>
      <c r="E142" s="37">
        <v>1</v>
      </c>
      <c r="F142" s="38"/>
      <c r="G142" s="37">
        <v>2</v>
      </c>
      <c r="H142" s="45"/>
      <c r="I142" s="37">
        <v>3</v>
      </c>
      <c r="J142" s="38"/>
      <c r="K142" s="37">
        <v>4</v>
      </c>
      <c r="L142" s="45"/>
      <c r="M142" s="37">
        <v>5</v>
      </c>
      <c r="N142" s="38"/>
      <c r="O142" s="37">
        <v>6</v>
      </c>
      <c r="P142" s="45"/>
      <c r="Q142" s="37">
        <v>7</v>
      </c>
      <c r="R142" s="38"/>
      <c r="S142" s="37">
        <v>8</v>
      </c>
      <c r="T142" s="45"/>
      <c r="U142" s="37">
        <v>9</v>
      </c>
      <c r="V142" s="38"/>
      <c r="W142" s="37">
        <v>10</v>
      </c>
      <c r="X142" s="45"/>
      <c r="Y142" s="37" t="s">
        <v>57</v>
      </c>
      <c r="Z142" s="38"/>
      <c r="AA142" s="32" t="s">
        <v>54</v>
      </c>
      <c r="AB142" s="48" t="s">
        <v>55</v>
      </c>
      <c r="AC142" s="32" t="s">
        <v>56</v>
      </c>
    </row>
    <row r="143" spans="1:29" ht="18" customHeight="1" x14ac:dyDescent="0.45">
      <c r="A143" s="42"/>
      <c r="B143" s="42"/>
      <c r="C143" s="37" t="s">
        <v>65</v>
      </c>
      <c r="D143" s="38"/>
      <c r="E143" s="37" t="s">
        <v>197</v>
      </c>
      <c r="F143" s="38"/>
      <c r="G143" s="37" t="s">
        <v>198</v>
      </c>
      <c r="H143" s="38"/>
      <c r="I143" s="37" t="s">
        <v>200</v>
      </c>
      <c r="J143" s="38"/>
      <c r="K143" s="37" t="s">
        <v>202</v>
      </c>
      <c r="L143" s="38"/>
      <c r="M143" s="37"/>
      <c r="N143" s="38"/>
      <c r="O143" s="37"/>
      <c r="P143" s="38"/>
      <c r="Q143" s="37"/>
      <c r="R143" s="38"/>
      <c r="S143" s="37"/>
      <c r="T143" s="38"/>
      <c r="U143" s="37"/>
      <c r="V143" s="38"/>
      <c r="W143" s="37"/>
      <c r="X143" s="38"/>
      <c r="Y143" s="46"/>
      <c r="Z143" s="47"/>
      <c r="AA143" s="33"/>
      <c r="AB143" s="49"/>
      <c r="AC143" s="33"/>
    </row>
    <row r="144" spans="1:29" ht="18" customHeight="1" thickBot="1" x14ac:dyDescent="0.5">
      <c r="A144" s="43"/>
      <c r="B144" s="43"/>
      <c r="C144" s="39"/>
      <c r="D144" s="40"/>
      <c r="E144" s="39" t="s">
        <v>192</v>
      </c>
      <c r="F144" s="40"/>
      <c r="G144" s="39" t="s">
        <v>199</v>
      </c>
      <c r="H144" s="40"/>
      <c r="I144" s="39" t="s">
        <v>201</v>
      </c>
      <c r="J144" s="40"/>
      <c r="K144" s="39" t="s">
        <v>203</v>
      </c>
      <c r="L144" s="40"/>
      <c r="M144" s="39"/>
      <c r="N144" s="40"/>
      <c r="O144" s="39"/>
      <c r="P144" s="40"/>
      <c r="Q144" s="39"/>
      <c r="R144" s="40"/>
      <c r="S144" s="39"/>
      <c r="T144" s="40"/>
      <c r="U144" s="39"/>
      <c r="V144" s="40"/>
      <c r="W144" s="39"/>
      <c r="X144" s="40"/>
      <c r="Y144" s="39"/>
      <c r="Z144" s="40"/>
      <c r="AA144" s="34"/>
      <c r="AB144" s="50"/>
      <c r="AC144" s="34"/>
    </row>
    <row r="145" spans="1:29" ht="18" customHeight="1" thickTop="1" x14ac:dyDescent="0.45">
      <c r="A145" s="15">
        <v>26</v>
      </c>
      <c r="B145" s="10" t="s">
        <v>39</v>
      </c>
      <c r="C145" s="35" t="s">
        <v>39</v>
      </c>
      <c r="D145" s="36"/>
      <c r="E145" s="31" t="n">
        <v>15139.0</v>
      </c>
      <c r="F145" s="5"/>
      <c r="G145" s="31" t="n">
        <v>13226.0</v>
      </c>
      <c r="H145" s="5"/>
      <c r="I145" s="31" t="n">
        <v>14724.0</v>
      </c>
      <c r="J145" s="5"/>
      <c r="K145" s="31" t="n">
        <v>14933.0</v>
      </c>
      <c r="L145" s="5"/>
      <c r="M145" s="31"/>
      <c r="N145" s="5"/>
      <c r="O145" s="31"/>
      <c r="P145" s="5"/>
      <c r="Q145" s="31"/>
      <c r="R145" s="5"/>
      <c r="S145" s="31"/>
      <c r="T145" s="5"/>
      <c r="U145" s="31"/>
      <c r="V145" s="5"/>
      <c r="W145" s="31"/>
      <c r="X145" s="5"/>
      <c r="Y145" s="31">
        <f>ROUNDDOWN(SUM(E145,G145,I145,K145,M145,O145,Q145,S145,U145,W145)+SUM(F145,H145,J145,L145,N145,P145,R145,T145,V145,X145,),0)</f>
        <v>0</v>
      </c>
      <c r="Z145" s="5">
        <f>MOD(SUM(E145,G145,I145,K145,M145,O145,Q145,S145,U145,W145)+SUM(F145,H145,J145,L145,N145,P145,R145,T145,V145,X145),1)</f>
        <v>0</v>
      </c>
      <c r="AA145" s="10" t="n">
        <v>798.0</v>
      </c>
      <c r="AB145" s="11" t="n">
        <v>100.0</v>
      </c>
      <c r="AC145" s="12" t="s">
        <v>69</v>
      </c>
    </row>
    <row r="146" spans="1:29" ht="18" customHeight="1" x14ac:dyDescent="0.45">
      <c r="A146" s="44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45"/>
    </row>
    <row r="147" spans="1:29" ht="18" customHeight="1" x14ac:dyDescent="0.45">
      <c r="A147" s="41" t="s">
        <v>60</v>
      </c>
      <c r="B147" s="41" t="s">
        <v>2</v>
      </c>
      <c r="C147" s="44" t="s">
        <v>53</v>
      </c>
      <c r="D147" s="45"/>
      <c r="E147" s="37">
        <v>1</v>
      </c>
      <c r="F147" s="38"/>
      <c r="G147" s="37">
        <v>2</v>
      </c>
      <c r="H147" s="45"/>
      <c r="I147" s="37">
        <v>3</v>
      </c>
      <c r="J147" s="38"/>
      <c r="K147" s="37">
        <v>4</v>
      </c>
      <c r="L147" s="45"/>
      <c r="M147" s="37">
        <v>5</v>
      </c>
      <c r="N147" s="38"/>
      <c r="O147" s="37">
        <v>6</v>
      </c>
      <c r="P147" s="45"/>
      <c r="Q147" s="37">
        <v>7</v>
      </c>
      <c r="R147" s="38"/>
      <c r="S147" s="37">
        <v>8</v>
      </c>
      <c r="T147" s="45"/>
      <c r="U147" s="37">
        <v>9</v>
      </c>
      <c r="V147" s="38"/>
      <c r="W147" s="37">
        <v>10</v>
      </c>
      <c r="X147" s="45"/>
      <c r="Y147" s="37" t="s">
        <v>57</v>
      </c>
      <c r="Z147" s="38"/>
      <c r="AA147" s="32" t="s">
        <v>54</v>
      </c>
      <c r="AB147" s="48" t="s">
        <v>55</v>
      </c>
      <c r="AC147" s="32" t="s">
        <v>56</v>
      </c>
    </row>
    <row r="148" spans="1:29" ht="18" customHeight="1" x14ac:dyDescent="0.45">
      <c r="A148" s="42"/>
      <c r="B148" s="42"/>
      <c r="C148" s="37" t="s">
        <v>65</v>
      </c>
      <c r="D148" s="38"/>
      <c r="E148" s="37" t="s">
        <v>204</v>
      </c>
      <c r="F148" s="38"/>
      <c r="G148" s="37" t="s">
        <v>206</v>
      </c>
      <c r="H148" s="38"/>
      <c r="I148" s="37" t="s">
        <v>208</v>
      </c>
      <c r="J148" s="38"/>
      <c r="K148" s="37" t="s">
        <v>117</v>
      </c>
      <c r="L148" s="38"/>
      <c r="M148" s="37" t="s">
        <v>211</v>
      </c>
      <c r="N148" s="38"/>
      <c r="O148" s="37"/>
      <c r="P148" s="38"/>
      <c r="Q148" s="37"/>
      <c r="R148" s="38"/>
      <c r="S148" s="37"/>
      <c r="T148" s="38"/>
      <c r="U148" s="37"/>
      <c r="V148" s="38"/>
      <c r="W148" s="37"/>
      <c r="X148" s="38"/>
      <c r="Y148" s="46"/>
      <c r="Z148" s="47"/>
      <c r="AA148" s="33"/>
      <c r="AB148" s="49"/>
      <c r="AC148" s="33"/>
    </row>
    <row r="149" spans="1:29" ht="18" customHeight="1" thickBot="1" x14ac:dyDescent="0.5">
      <c r="A149" s="43"/>
      <c r="B149" s="43"/>
      <c r="C149" s="39"/>
      <c r="D149" s="40"/>
      <c r="E149" s="39" t="s">
        <v>205</v>
      </c>
      <c r="F149" s="40"/>
      <c r="G149" s="39" t="s">
        <v>207</v>
      </c>
      <c r="H149" s="40"/>
      <c r="I149" s="39" t="s">
        <v>209</v>
      </c>
      <c r="J149" s="40"/>
      <c r="K149" s="39" t="s">
        <v>210</v>
      </c>
      <c r="L149" s="40"/>
      <c r="M149" s="39" t="s">
        <v>212</v>
      </c>
      <c r="N149" s="40"/>
      <c r="O149" s="39"/>
      <c r="P149" s="40"/>
      <c r="Q149" s="39"/>
      <c r="R149" s="40"/>
      <c r="S149" s="39"/>
      <c r="T149" s="40"/>
      <c r="U149" s="39"/>
      <c r="V149" s="40"/>
      <c r="W149" s="39"/>
      <c r="X149" s="40"/>
      <c r="Y149" s="39"/>
      <c r="Z149" s="40"/>
      <c r="AA149" s="34"/>
      <c r="AB149" s="50"/>
      <c r="AC149" s="34"/>
    </row>
    <row r="150" spans="1:29" ht="18" customHeight="1" thickTop="1" x14ac:dyDescent="0.45">
      <c r="A150" s="15">
        <v>27</v>
      </c>
      <c r="B150" s="13" t="s">
        <v>40</v>
      </c>
      <c r="C150" s="35" t="s">
        <v>40</v>
      </c>
      <c r="D150" s="36"/>
      <c r="E150" s="31" t="n">
        <v>12947.0</v>
      </c>
      <c r="F150" s="5"/>
      <c r="G150" s="31" t="n">
        <v>28204.0</v>
      </c>
      <c r="H150" s="5"/>
      <c r="I150" s="31" t="n">
        <v>12256.0</v>
      </c>
      <c r="J150" s="5"/>
      <c r="K150" s="31" t="n">
        <v>18009.0</v>
      </c>
      <c r="L150" s="5"/>
      <c r="M150" s="31" t="n">
        <v>17491.0</v>
      </c>
      <c r="N150" s="5"/>
      <c r="O150" s="31"/>
      <c r="P150" s="5"/>
      <c r="Q150" s="31"/>
      <c r="R150" s="5"/>
      <c r="S150" s="31"/>
      <c r="T150" s="5"/>
      <c r="U150" s="31"/>
      <c r="V150" s="5"/>
      <c r="W150" s="31"/>
      <c r="X150" s="5"/>
      <c r="Y150" s="31">
        <f>ROUNDDOWN(SUM(E150,G150,I150,K150,M150,O150,Q150,S150,U150,W150)+SUM(F150,H150,J150,L150,N150,P150,R150,T150,V150,X150,),0)</f>
        <v>0</v>
      </c>
      <c r="Z150" s="5">
        <f>MOD(SUM(E150,G150,I150,K150,M150,O150,Q150,S150,U150,W150)+SUM(F150,H150,J150,L150,N150,P150,R150,T150,V150,X150),1)</f>
        <v>0</v>
      </c>
      <c r="AA150" s="13" t="n">
        <v>3250.0</v>
      </c>
      <c r="AB150" s="14" t="n">
        <v>100.0</v>
      </c>
      <c r="AC150" s="15" t="s">
        <v>69</v>
      </c>
    </row>
    <row r="151" spans="1:29" ht="18" customHeight="1" x14ac:dyDescent="0.45">
      <c r="A151" s="44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45"/>
    </row>
    <row r="152" spans="1:29" ht="18" customHeight="1" x14ac:dyDescent="0.45">
      <c r="A152" s="41" t="s">
        <v>60</v>
      </c>
      <c r="B152" s="41" t="s">
        <v>2</v>
      </c>
      <c r="C152" s="44" t="s">
        <v>53</v>
      </c>
      <c r="D152" s="45"/>
      <c r="E152" s="37">
        <v>1</v>
      </c>
      <c r="F152" s="38"/>
      <c r="G152" s="37">
        <v>2</v>
      </c>
      <c r="H152" s="45"/>
      <c r="I152" s="37">
        <v>3</v>
      </c>
      <c r="J152" s="38"/>
      <c r="K152" s="37">
        <v>4</v>
      </c>
      <c r="L152" s="45"/>
      <c r="M152" s="37">
        <v>5</v>
      </c>
      <c r="N152" s="38"/>
      <c r="O152" s="37">
        <v>6</v>
      </c>
      <c r="P152" s="45"/>
      <c r="Q152" s="37">
        <v>7</v>
      </c>
      <c r="R152" s="38"/>
      <c r="S152" s="37">
        <v>8</v>
      </c>
      <c r="T152" s="45"/>
      <c r="U152" s="37">
        <v>9</v>
      </c>
      <c r="V152" s="38"/>
      <c r="W152" s="37">
        <v>10</v>
      </c>
      <c r="X152" s="45"/>
      <c r="Y152" s="37" t="s">
        <v>57</v>
      </c>
      <c r="Z152" s="38"/>
      <c r="AA152" s="32" t="s">
        <v>54</v>
      </c>
      <c r="AB152" s="48" t="s">
        <v>55</v>
      </c>
      <c r="AC152" s="32" t="s">
        <v>56</v>
      </c>
    </row>
    <row r="153" spans="1:29" ht="18" customHeight="1" x14ac:dyDescent="0.45">
      <c r="A153" s="42"/>
      <c r="B153" s="42"/>
      <c r="C153" s="37" t="s">
        <v>65</v>
      </c>
      <c r="D153" s="38"/>
      <c r="E153" s="37" t="s">
        <v>213</v>
      </c>
      <c r="F153" s="38"/>
      <c r="G153" s="37" t="s">
        <v>215</v>
      </c>
      <c r="H153" s="38"/>
      <c r="I153" s="37" t="s">
        <v>176</v>
      </c>
      <c r="J153" s="38"/>
      <c r="K153" s="37"/>
      <c r="L153" s="38"/>
      <c r="M153" s="37"/>
      <c r="N153" s="38"/>
      <c r="O153" s="37"/>
      <c r="P153" s="38"/>
      <c r="Q153" s="37"/>
      <c r="R153" s="38"/>
      <c r="S153" s="37"/>
      <c r="T153" s="38"/>
      <c r="U153" s="37"/>
      <c r="V153" s="38"/>
      <c r="W153" s="37"/>
      <c r="X153" s="38"/>
      <c r="Y153" s="46"/>
      <c r="Z153" s="47"/>
      <c r="AA153" s="33"/>
      <c r="AB153" s="49"/>
      <c r="AC153" s="33"/>
    </row>
    <row r="154" spans="1:29" ht="18" customHeight="1" thickBot="1" x14ac:dyDescent="0.5">
      <c r="A154" s="43"/>
      <c r="B154" s="43"/>
      <c r="C154" s="39"/>
      <c r="D154" s="40"/>
      <c r="E154" s="39" t="s">
        <v>214</v>
      </c>
      <c r="F154" s="40"/>
      <c r="G154" s="39" t="s">
        <v>216</v>
      </c>
      <c r="H154" s="40"/>
      <c r="I154" s="39" t="s">
        <v>217</v>
      </c>
      <c r="J154" s="40"/>
      <c r="K154" s="39"/>
      <c r="L154" s="40"/>
      <c r="M154" s="39"/>
      <c r="N154" s="40"/>
      <c r="O154" s="39"/>
      <c r="P154" s="40"/>
      <c r="Q154" s="39"/>
      <c r="R154" s="40"/>
      <c r="S154" s="39"/>
      <c r="T154" s="40"/>
      <c r="U154" s="39"/>
      <c r="V154" s="40"/>
      <c r="W154" s="39"/>
      <c r="X154" s="40"/>
      <c r="Y154" s="39"/>
      <c r="Z154" s="40"/>
      <c r="AA154" s="34"/>
      <c r="AB154" s="50"/>
      <c r="AC154" s="34"/>
    </row>
    <row r="155" spans="1:29" ht="18" customHeight="1" thickTop="1" x14ac:dyDescent="0.45">
      <c r="A155" s="15">
        <v>28</v>
      </c>
      <c r="B155" s="13" t="s">
        <v>41</v>
      </c>
      <c r="C155" s="35" t="s">
        <v>41</v>
      </c>
      <c r="D155" s="36"/>
      <c r="E155" s="31" t="n">
        <v>21606.0</v>
      </c>
      <c r="F155" s="5"/>
      <c r="G155" s="31" t="n">
        <v>12345.0</v>
      </c>
      <c r="H155" s="5"/>
      <c r="I155" s="31" t="n">
        <v>14925.0</v>
      </c>
      <c r="J155" s="5"/>
      <c r="K155" s="31"/>
      <c r="L155" s="5"/>
      <c r="M155" s="31"/>
      <c r="N155" s="5"/>
      <c r="O155" s="31"/>
      <c r="P155" s="5"/>
      <c r="Q155" s="31"/>
      <c r="R155" s="5"/>
      <c r="S155" s="31"/>
      <c r="T155" s="5"/>
      <c r="U155" s="31"/>
      <c r="V155" s="5"/>
      <c r="W155" s="31"/>
      <c r="X155" s="5"/>
      <c r="Y155" s="31">
        <f>ROUNDDOWN(SUM(E155,G155,I155,K155,M155,O155,Q155,S155,U155,W155)+SUM(F155,H155,J155,L155,N155,P155,R155,T155,V155,X155,),0)</f>
        <v>0</v>
      </c>
      <c r="Z155" s="5">
        <f>MOD(SUM(E155,G155,I155,K155,M155,O155,Q155,S155,U155,W155)+SUM(F155,H155,J155,L155,N155,P155,R155,T155,V155,X155),1)</f>
        <v>0</v>
      </c>
      <c r="AA155" s="13" t="n">
        <v>1351.0</v>
      </c>
      <c r="AB155" s="14" t="n">
        <v>100.0</v>
      </c>
      <c r="AC155" s="15" t="s">
        <v>69</v>
      </c>
    </row>
    <row r="156" spans="1:29" ht="18" customHeight="1" x14ac:dyDescent="0.45">
      <c r="A156" s="44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45"/>
    </row>
    <row r="157" spans="1:29" ht="18" customHeight="1" x14ac:dyDescent="0.45">
      <c r="A157" s="41" t="s">
        <v>60</v>
      </c>
      <c r="B157" s="41" t="s">
        <v>2</v>
      </c>
      <c r="C157" s="44" t="s">
        <v>53</v>
      </c>
      <c r="D157" s="45"/>
      <c r="E157" s="37">
        <v>1</v>
      </c>
      <c r="F157" s="38"/>
      <c r="G157" s="37">
        <v>2</v>
      </c>
      <c r="H157" s="45"/>
      <c r="I157" s="37">
        <v>3</v>
      </c>
      <c r="J157" s="38"/>
      <c r="K157" s="37">
        <v>4</v>
      </c>
      <c r="L157" s="45"/>
      <c r="M157" s="37">
        <v>5</v>
      </c>
      <c r="N157" s="38"/>
      <c r="O157" s="37">
        <v>6</v>
      </c>
      <c r="P157" s="45"/>
      <c r="Q157" s="37">
        <v>7</v>
      </c>
      <c r="R157" s="38"/>
      <c r="S157" s="37">
        <v>8</v>
      </c>
      <c r="T157" s="45"/>
      <c r="U157" s="37">
        <v>9</v>
      </c>
      <c r="V157" s="38"/>
      <c r="W157" s="37">
        <v>10</v>
      </c>
      <c r="X157" s="45"/>
      <c r="Y157" s="37" t="s">
        <v>57</v>
      </c>
      <c r="Z157" s="38"/>
      <c r="AA157" s="32" t="s">
        <v>54</v>
      </c>
      <c r="AB157" s="48" t="s">
        <v>55</v>
      </c>
      <c r="AC157" s="32" t="s">
        <v>56</v>
      </c>
    </row>
    <row r="158" spans="1:29" ht="18" customHeight="1" x14ac:dyDescent="0.45">
      <c r="A158" s="42"/>
      <c r="B158" s="42"/>
      <c r="C158" s="37" t="s">
        <v>65</v>
      </c>
      <c r="D158" s="38"/>
      <c r="E158" s="37" t="s">
        <v>117</v>
      </c>
      <c r="F158" s="38"/>
      <c r="G158" s="37" t="s">
        <v>219</v>
      </c>
      <c r="H158" s="38"/>
      <c r="I158" s="37"/>
      <c r="J158" s="38"/>
      <c r="K158" s="37"/>
      <c r="L158" s="38"/>
      <c r="M158" s="37"/>
      <c r="N158" s="38"/>
      <c r="O158" s="37"/>
      <c r="P158" s="38"/>
      <c r="Q158" s="37"/>
      <c r="R158" s="38"/>
      <c r="S158" s="37"/>
      <c r="T158" s="38"/>
      <c r="U158" s="37"/>
      <c r="V158" s="38"/>
      <c r="W158" s="37"/>
      <c r="X158" s="38"/>
      <c r="Y158" s="46"/>
      <c r="Z158" s="47"/>
      <c r="AA158" s="33"/>
      <c r="AB158" s="49"/>
      <c r="AC158" s="33"/>
    </row>
    <row r="159" spans="1:29" ht="18" customHeight="1" thickBot="1" x14ac:dyDescent="0.5">
      <c r="A159" s="43"/>
      <c r="B159" s="43"/>
      <c r="C159" s="39"/>
      <c r="D159" s="40"/>
      <c r="E159" s="39" t="s">
        <v>218</v>
      </c>
      <c r="F159" s="40"/>
      <c r="G159" s="39" t="s">
        <v>220</v>
      </c>
      <c r="H159" s="40"/>
      <c r="I159" s="39"/>
      <c r="J159" s="40"/>
      <c r="K159" s="39"/>
      <c r="L159" s="40"/>
      <c r="M159" s="39"/>
      <c r="N159" s="40"/>
      <c r="O159" s="39"/>
      <c r="P159" s="40"/>
      <c r="Q159" s="39"/>
      <c r="R159" s="40"/>
      <c r="S159" s="39"/>
      <c r="T159" s="40"/>
      <c r="U159" s="39"/>
      <c r="V159" s="40"/>
      <c r="W159" s="39"/>
      <c r="X159" s="40"/>
      <c r="Y159" s="39"/>
      <c r="Z159" s="40"/>
      <c r="AA159" s="34"/>
      <c r="AB159" s="50"/>
      <c r="AC159" s="34"/>
    </row>
    <row r="160" spans="1:29" ht="18" customHeight="1" thickTop="1" x14ac:dyDescent="0.45">
      <c r="A160" s="15">
        <v>29</v>
      </c>
      <c r="B160" s="13" t="s">
        <v>42</v>
      </c>
      <c r="C160" s="35" t="s">
        <v>42</v>
      </c>
      <c r="D160" s="36"/>
      <c r="E160" s="31" t="n">
        <v>0.0</v>
      </c>
      <c r="F160" s="5"/>
      <c r="G160" s="31" t="n">
        <v>0.0</v>
      </c>
      <c r="H160" s="5"/>
      <c r="I160" s="31"/>
      <c r="J160" s="5"/>
      <c r="K160" s="31"/>
      <c r="L160" s="5"/>
      <c r="M160" s="31"/>
      <c r="N160" s="5"/>
      <c r="O160" s="31"/>
      <c r="P160" s="5"/>
      <c r="Q160" s="31"/>
      <c r="R160" s="5"/>
      <c r="S160" s="31"/>
      <c r="T160" s="5"/>
      <c r="U160" s="31"/>
      <c r="V160" s="5"/>
      <c r="W160" s="31"/>
      <c r="X160" s="5"/>
      <c r="Y160" s="31">
        <f>ROUNDDOWN(SUM(E160,G160,I160,K160,M160,O160,Q160,S160,U160,W160)+SUM(F160,H160,J160,L160,N160,P160,R160,T160,V160,X160,),0)</f>
        <v>0</v>
      </c>
      <c r="Z160" s="5">
        <f>MOD(SUM(E160,G160,I160,K160,M160,O160,Q160,S160,U160,W160)+SUM(F160,H160,J160,L160,N160,P160,R160,T160,V160,X160),1)</f>
        <v>0</v>
      </c>
      <c r="AA160" s="13" t="n">
        <v>0.0</v>
      </c>
      <c r="AB160" s="14" t="n">
        <v>0.0</v>
      </c>
      <c r="AC160" s="15" t="s">
        <v>69</v>
      </c>
    </row>
    <row r="161" spans="1:29" ht="18" customHeight="1" x14ac:dyDescent="0.45">
      <c r="A161" s="44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45"/>
    </row>
    <row r="162" spans="1:29" ht="18" customHeight="1" x14ac:dyDescent="0.45">
      <c r="A162" s="41" t="s">
        <v>60</v>
      </c>
      <c r="B162" s="41" t="s">
        <v>2</v>
      </c>
      <c r="C162" s="44" t="s">
        <v>53</v>
      </c>
      <c r="D162" s="45"/>
      <c r="E162" s="37">
        <v>1</v>
      </c>
      <c r="F162" s="38"/>
      <c r="G162" s="37">
        <v>2</v>
      </c>
      <c r="H162" s="45"/>
      <c r="I162" s="37">
        <v>3</v>
      </c>
      <c r="J162" s="38"/>
      <c r="K162" s="37">
        <v>4</v>
      </c>
      <c r="L162" s="45"/>
      <c r="M162" s="37">
        <v>5</v>
      </c>
      <c r="N162" s="38"/>
      <c r="O162" s="37">
        <v>6</v>
      </c>
      <c r="P162" s="45"/>
      <c r="Q162" s="37">
        <v>7</v>
      </c>
      <c r="R162" s="38"/>
      <c r="S162" s="37">
        <v>8</v>
      </c>
      <c r="T162" s="45"/>
      <c r="U162" s="37">
        <v>9</v>
      </c>
      <c r="V162" s="38"/>
      <c r="W162" s="37">
        <v>10</v>
      </c>
      <c r="X162" s="45"/>
      <c r="Y162" s="37" t="s">
        <v>57</v>
      </c>
      <c r="Z162" s="38"/>
      <c r="AA162" s="32" t="s">
        <v>54</v>
      </c>
      <c r="AB162" s="48" t="s">
        <v>55</v>
      </c>
      <c r="AC162" s="32" t="s">
        <v>56</v>
      </c>
    </row>
    <row r="163" spans="1:29" ht="18" customHeight="1" x14ac:dyDescent="0.45">
      <c r="A163" s="42"/>
      <c r="B163" s="42"/>
      <c r="C163" s="37" t="s">
        <v>65</v>
      </c>
      <c r="D163" s="38"/>
      <c r="E163" s="37" t="s">
        <v>221</v>
      </c>
      <c r="F163" s="38"/>
      <c r="G163" s="37" t="s">
        <v>139</v>
      </c>
      <c r="H163" s="38"/>
      <c r="I163" s="37" t="s">
        <v>224</v>
      </c>
      <c r="J163" s="38"/>
      <c r="K163" s="37"/>
      <c r="L163" s="38"/>
      <c r="M163" s="37"/>
      <c r="N163" s="38"/>
      <c r="O163" s="37"/>
      <c r="P163" s="38"/>
      <c r="Q163" s="37"/>
      <c r="R163" s="38"/>
      <c r="S163" s="37"/>
      <c r="T163" s="38"/>
      <c r="U163" s="37"/>
      <c r="V163" s="38"/>
      <c r="W163" s="37"/>
      <c r="X163" s="38"/>
      <c r="Y163" s="46"/>
      <c r="Z163" s="47"/>
      <c r="AA163" s="33"/>
      <c r="AB163" s="49"/>
      <c r="AC163" s="33"/>
    </row>
    <row r="164" spans="1:29" ht="18" customHeight="1" thickBot="1" x14ac:dyDescent="0.5">
      <c r="A164" s="43"/>
      <c r="B164" s="43"/>
      <c r="C164" s="39"/>
      <c r="D164" s="40"/>
      <c r="E164" s="39" t="s">
        <v>222</v>
      </c>
      <c r="F164" s="40"/>
      <c r="G164" s="39" t="s">
        <v>223</v>
      </c>
      <c r="H164" s="40"/>
      <c r="I164" s="39" t="s">
        <v>225</v>
      </c>
      <c r="J164" s="40"/>
      <c r="K164" s="39"/>
      <c r="L164" s="40"/>
      <c r="M164" s="39"/>
      <c r="N164" s="40"/>
      <c r="O164" s="39"/>
      <c r="P164" s="40"/>
      <c r="Q164" s="39"/>
      <c r="R164" s="40"/>
      <c r="S164" s="39"/>
      <c r="T164" s="40"/>
      <c r="U164" s="39"/>
      <c r="V164" s="40"/>
      <c r="W164" s="39"/>
      <c r="X164" s="40"/>
      <c r="Y164" s="39"/>
      <c r="Z164" s="40"/>
      <c r="AA164" s="34"/>
      <c r="AB164" s="50"/>
      <c r="AC164" s="34"/>
    </row>
    <row r="165" spans="1:29" ht="18" customHeight="1" thickTop="1" x14ac:dyDescent="0.45">
      <c r="A165" s="15">
        <v>30</v>
      </c>
      <c r="B165" s="13" t="s">
        <v>43</v>
      </c>
      <c r="C165" s="35" t="s">
        <v>43</v>
      </c>
      <c r="D165" s="36"/>
      <c r="E165" s="31" t="n">
        <v>20446.0</v>
      </c>
      <c r="F165" s="5"/>
      <c r="G165" s="31" t="n">
        <v>12327.0</v>
      </c>
      <c r="H165" s="5"/>
      <c r="I165" s="31" t="n">
        <v>5923.0</v>
      </c>
      <c r="J165" s="5"/>
      <c r="K165" s="31"/>
      <c r="L165" s="5"/>
      <c r="M165" s="31"/>
      <c r="N165" s="5"/>
      <c r="O165" s="31"/>
      <c r="P165" s="5"/>
      <c r="Q165" s="31"/>
      <c r="R165" s="5"/>
      <c r="S165" s="31"/>
      <c r="T165" s="5"/>
      <c r="U165" s="31"/>
      <c r="V165" s="5"/>
      <c r="W165" s="31"/>
      <c r="X165" s="5"/>
      <c r="Y165" s="31">
        <f>ROUNDDOWN(SUM(E165,G165,I165,K165,M165,O165,Q165,S165,U165,W165)+SUM(F165,H165,J165,L165,N165,P165,R165,T165,V165,X165,),0)</f>
        <v>0</v>
      </c>
      <c r="Z165" s="5">
        <f>MOD(SUM(E165,G165,I165,K165,M165,O165,Q165,S165,U165,W165)+SUM(F165,H165,J165,L165,N165,P165,R165,T165,V165,X165),1)</f>
        <v>0</v>
      </c>
      <c r="AA165" s="13" t="n">
        <v>1475.0</v>
      </c>
      <c r="AB165" s="14" t="n">
        <v>100.0</v>
      </c>
      <c r="AC165" s="15" t="s">
        <v>69</v>
      </c>
    </row>
    <row r="166" spans="1:29" ht="18" customHeight="1" x14ac:dyDescent="0.45">
      <c r="A166" s="44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45"/>
    </row>
    <row r="167" spans="1:29" ht="18" customHeight="1" x14ac:dyDescent="0.45">
      <c r="A167" s="41" t="s">
        <v>60</v>
      </c>
      <c r="B167" s="41" t="s">
        <v>2</v>
      </c>
      <c r="C167" s="44" t="s">
        <v>53</v>
      </c>
      <c r="D167" s="45"/>
      <c r="E167" s="37">
        <v>1</v>
      </c>
      <c r="F167" s="38"/>
      <c r="G167" s="37">
        <v>2</v>
      </c>
      <c r="H167" s="45"/>
      <c r="I167" s="37">
        <v>3</v>
      </c>
      <c r="J167" s="38"/>
      <c r="K167" s="37">
        <v>4</v>
      </c>
      <c r="L167" s="45"/>
      <c r="M167" s="37">
        <v>5</v>
      </c>
      <c r="N167" s="38"/>
      <c r="O167" s="37">
        <v>6</v>
      </c>
      <c r="P167" s="45"/>
      <c r="Q167" s="37">
        <v>7</v>
      </c>
      <c r="R167" s="38"/>
      <c r="S167" s="37">
        <v>8</v>
      </c>
      <c r="T167" s="45"/>
      <c r="U167" s="37">
        <v>9</v>
      </c>
      <c r="V167" s="38"/>
      <c r="W167" s="37">
        <v>10</v>
      </c>
      <c r="X167" s="45"/>
      <c r="Y167" s="37" t="s">
        <v>57</v>
      </c>
      <c r="Z167" s="38"/>
      <c r="AA167" s="32" t="s">
        <v>54</v>
      </c>
      <c r="AB167" s="48" t="s">
        <v>55</v>
      </c>
      <c r="AC167" s="32" t="s">
        <v>56</v>
      </c>
    </row>
    <row r="168" spans="1:29" ht="18" customHeight="1" x14ac:dyDescent="0.45">
      <c r="A168" s="42"/>
      <c r="B168" s="42"/>
      <c r="C168" s="37" t="s">
        <v>65</v>
      </c>
      <c r="D168" s="38"/>
      <c r="E168" s="37" t="s">
        <v>117</v>
      </c>
      <c r="F168" s="38"/>
      <c r="G168" s="37" t="s">
        <v>227</v>
      </c>
      <c r="H168" s="38"/>
      <c r="I168" s="37" t="s">
        <v>229</v>
      </c>
      <c r="J168" s="38"/>
      <c r="K168" s="37"/>
      <c r="L168" s="38"/>
      <c r="M168" s="37"/>
      <c r="N168" s="38"/>
      <c r="O168" s="37"/>
      <c r="P168" s="38"/>
      <c r="Q168" s="37"/>
      <c r="R168" s="38"/>
      <c r="S168" s="37"/>
      <c r="T168" s="38"/>
      <c r="U168" s="37"/>
      <c r="V168" s="38"/>
      <c r="W168" s="37"/>
      <c r="X168" s="38"/>
      <c r="Y168" s="46"/>
      <c r="Z168" s="47"/>
      <c r="AA168" s="33"/>
      <c r="AB168" s="49"/>
      <c r="AC168" s="33"/>
    </row>
    <row r="169" spans="1:29" ht="18" customHeight="1" thickBot="1" x14ac:dyDescent="0.5">
      <c r="A169" s="43"/>
      <c r="B169" s="43"/>
      <c r="C169" s="39"/>
      <c r="D169" s="40"/>
      <c r="E169" s="39" t="s">
        <v>226</v>
      </c>
      <c r="F169" s="40"/>
      <c r="G169" s="39" t="s">
        <v>228</v>
      </c>
      <c r="H169" s="40"/>
      <c r="I169" s="39" t="s">
        <v>230</v>
      </c>
      <c r="J169" s="40"/>
      <c r="K169" s="39"/>
      <c r="L169" s="40"/>
      <c r="M169" s="39"/>
      <c r="N169" s="40"/>
      <c r="O169" s="39"/>
      <c r="P169" s="40"/>
      <c r="Q169" s="39"/>
      <c r="R169" s="40"/>
      <c r="S169" s="39"/>
      <c r="T169" s="40"/>
      <c r="U169" s="39"/>
      <c r="V169" s="40"/>
      <c r="W169" s="39"/>
      <c r="X169" s="40"/>
      <c r="Y169" s="39"/>
      <c r="Z169" s="40"/>
      <c r="AA169" s="34"/>
      <c r="AB169" s="50"/>
      <c r="AC169" s="34"/>
    </row>
    <row r="170" spans="1:29" ht="18" customHeight="1" thickTop="1" x14ac:dyDescent="0.45">
      <c r="A170" s="15">
        <v>31</v>
      </c>
      <c r="B170" s="13" t="s">
        <v>44</v>
      </c>
      <c r="C170" s="35" t="s">
        <v>44</v>
      </c>
      <c r="D170" s="36"/>
      <c r="E170" s="31" t="n">
        <v>12444.0</v>
      </c>
      <c r="F170" s="5"/>
      <c r="G170" s="31" t="n">
        <v>9996.0</v>
      </c>
      <c r="H170" s="5"/>
      <c r="I170" s="31" t="n">
        <v>15110.0</v>
      </c>
      <c r="J170" s="5"/>
      <c r="K170" s="31"/>
      <c r="L170" s="5"/>
      <c r="M170" s="31"/>
      <c r="N170" s="5"/>
      <c r="O170" s="31"/>
      <c r="P170" s="5"/>
      <c r="Q170" s="31"/>
      <c r="R170" s="5"/>
      <c r="S170" s="31"/>
      <c r="T170" s="5"/>
      <c r="U170" s="31"/>
      <c r="V170" s="5"/>
      <c r="W170" s="31"/>
      <c r="X170" s="5"/>
      <c r="Y170" s="31">
        <f>ROUNDDOWN(SUM(E170,G170,I170,K170,M170,O170,Q170,S170,U170,W170)+SUM(F170,H170,J170,L170,N170,P170,R170,T170,V170,X170,),0)</f>
        <v>0</v>
      </c>
      <c r="Z170" s="5">
        <f>MOD(SUM(E170,G170,I170,K170,M170,O170,Q170,S170,U170,W170)+SUM(F170,H170,J170,L170,N170,P170,R170,T170,V170,X170),1)</f>
        <v>0</v>
      </c>
      <c r="AA170" s="13" t="n">
        <v>853.0</v>
      </c>
      <c r="AB170" s="14" t="n">
        <v>100.0</v>
      </c>
      <c r="AC170" s="15" t="s">
        <v>69</v>
      </c>
    </row>
    <row r="171" spans="1:29" ht="18" customHeight="1" x14ac:dyDescent="0.45">
      <c r="A171" s="44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  <c r="AC171" s="45"/>
    </row>
    <row r="172" spans="1:29" ht="18" customHeight="1" x14ac:dyDescent="0.45">
      <c r="A172" s="41" t="s">
        <v>60</v>
      </c>
      <c r="B172" s="41" t="s">
        <v>2</v>
      </c>
      <c r="C172" s="44" t="s">
        <v>53</v>
      </c>
      <c r="D172" s="45"/>
      <c r="E172" s="37">
        <v>1</v>
      </c>
      <c r="F172" s="38"/>
      <c r="G172" s="37">
        <v>2</v>
      </c>
      <c r="H172" s="45"/>
      <c r="I172" s="37">
        <v>3</v>
      </c>
      <c r="J172" s="38"/>
      <c r="K172" s="37">
        <v>4</v>
      </c>
      <c r="L172" s="45"/>
      <c r="M172" s="37">
        <v>5</v>
      </c>
      <c r="N172" s="38"/>
      <c r="O172" s="37">
        <v>6</v>
      </c>
      <c r="P172" s="45"/>
      <c r="Q172" s="37">
        <v>7</v>
      </c>
      <c r="R172" s="38"/>
      <c r="S172" s="37">
        <v>8</v>
      </c>
      <c r="T172" s="45"/>
      <c r="U172" s="37">
        <v>9</v>
      </c>
      <c r="V172" s="38"/>
      <c r="W172" s="37">
        <v>10</v>
      </c>
      <c r="X172" s="45"/>
      <c r="Y172" s="37" t="s">
        <v>57</v>
      </c>
      <c r="Z172" s="38"/>
      <c r="AA172" s="32" t="s">
        <v>54</v>
      </c>
      <c r="AB172" s="48" t="s">
        <v>55</v>
      </c>
      <c r="AC172" s="32" t="s">
        <v>56</v>
      </c>
    </row>
    <row r="173" spans="1:29" ht="18" customHeight="1" x14ac:dyDescent="0.45">
      <c r="A173" s="42"/>
      <c r="B173" s="42"/>
      <c r="C173" s="37" t="s">
        <v>65</v>
      </c>
      <c r="D173" s="38"/>
      <c r="E173" s="37" t="s">
        <v>231</v>
      </c>
      <c r="F173" s="38"/>
      <c r="G173" s="37" t="s">
        <v>233</v>
      </c>
      <c r="H173" s="38"/>
      <c r="I173" s="37"/>
      <c r="J173" s="38"/>
      <c r="K173" s="37"/>
      <c r="L173" s="38"/>
      <c r="M173" s="37"/>
      <c r="N173" s="38"/>
      <c r="O173" s="37"/>
      <c r="P173" s="38"/>
      <c r="Q173" s="37"/>
      <c r="R173" s="38"/>
      <c r="S173" s="37"/>
      <c r="T173" s="38"/>
      <c r="U173" s="37"/>
      <c r="V173" s="38"/>
      <c r="W173" s="37"/>
      <c r="X173" s="38"/>
      <c r="Y173" s="46"/>
      <c r="Z173" s="47"/>
      <c r="AA173" s="33"/>
      <c r="AB173" s="49"/>
      <c r="AC173" s="33"/>
    </row>
    <row r="174" spans="1:29" ht="18" customHeight="1" thickBot="1" x14ac:dyDescent="0.5">
      <c r="A174" s="43"/>
      <c r="B174" s="43"/>
      <c r="C174" s="39"/>
      <c r="D174" s="40"/>
      <c r="E174" s="39" t="s">
        <v>232</v>
      </c>
      <c r="F174" s="40"/>
      <c r="G174" s="39" t="s">
        <v>234</v>
      </c>
      <c r="H174" s="40"/>
      <c r="I174" s="39"/>
      <c r="J174" s="40"/>
      <c r="K174" s="39"/>
      <c r="L174" s="40"/>
      <c r="M174" s="39"/>
      <c r="N174" s="40"/>
      <c r="O174" s="39"/>
      <c r="P174" s="40"/>
      <c r="Q174" s="39"/>
      <c r="R174" s="40"/>
      <c r="S174" s="39"/>
      <c r="T174" s="40"/>
      <c r="U174" s="39"/>
      <c r="V174" s="40"/>
      <c r="W174" s="39"/>
      <c r="X174" s="40"/>
      <c r="Y174" s="39"/>
      <c r="Z174" s="40"/>
      <c r="AA174" s="34"/>
      <c r="AB174" s="50"/>
      <c r="AC174" s="34"/>
    </row>
    <row r="175" spans="1:29" ht="18" customHeight="1" thickTop="1" x14ac:dyDescent="0.45">
      <c r="A175" s="15">
        <v>32</v>
      </c>
      <c r="B175" s="13" t="s">
        <v>45</v>
      </c>
      <c r="C175" s="35" t="s">
        <v>45</v>
      </c>
      <c r="D175" s="36"/>
      <c r="E175" s="31" t="n">
        <v>0.0</v>
      </c>
      <c r="F175" s="5"/>
      <c r="G175" s="31" t="n">
        <v>0.0</v>
      </c>
      <c r="H175" s="5"/>
      <c r="I175" s="31"/>
      <c r="J175" s="5"/>
      <c r="K175" s="31"/>
      <c r="L175" s="5"/>
      <c r="M175" s="31"/>
      <c r="N175" s="5"/>
      <c r="O175" s="31"/>
      <c r="P175" s="5"/>
      <c r="Q175" s="31"/>
      <c r="R175" s="5"/>
      <c r="S175" s="31"/>
      <c r="T175" s="5"/>
      <c r="U175" s="31"/>
      <c r="V175" s="5"/>
      <c r="W175" s="31"/>
      <c r="X175" s="5"/>
      <c r="Y175" s="31">
        <f>ROUNDDOWN(SUM(E175,G175,I175,K175,M175,O175,Q175,S175,U175,W175)+SUM(F175,H175,J175,L175,N175,P175,R175,T175,V175,X175,),0)</f>
        <v>0</v>
      </c>
      <c r="Z175" s="5">
        <f>MOD(SUM(E175,G175,I175,K175,M175,O175,Q175,S175,U175,W175)+SUM(F175,H175,J175,L175,N175,P175,R175,T175,V175,X175),1)</f>
        <v>0</v>
      </c>
      <c r="AA175" s="13" t="n">
        <v>0.0</v>
      </c>
      <c r="AB175" s="14" t="n">
        <v>0.0</v>
      </c>
      <c r="AC175" s="15" t="s">
        <v>69</v>
      </c>
    </row>
    <row r="176" spans="1:29" ht="18" customHeight="1" x14ac:dyDescent="0.45">
      <c r="A176" s="44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  <c r="AC176" s="45"/>
    </row>
    <row r="177" spans="1:29" ht="18" customHeight="1" x14ac:dyDescent="0.45">
      <c r="A177" s="41" t="s">
        <v>60</v>
      </c>
      <c r="B177" s="41" t="s">
        <v>2</v>
      </c>
      <c r="C177" s="44" t="s">
        <v>53</v>
      </c>
      <c r="D177" s="45"/>
      <c r="E177" s="37">
        <v>1</v>
      </c>
      <c r="F177" s="38"/>
      <c r="G177" s="37">
        <v>2</v>
      </c>
      <c r="H177" s="45"/>
      <c r="I177" s="37">
        <v>3</v>
      </c>
      <c r="J177" s="38"/>
      <c r="K177" s="37">
        <v>4</v>
      </c>
      <c r="L177" s="45"/>
      <c r="M177" s="37">
        <v>5</v>
      </c>
      <c r="N177" s="38"/>
      <c r="O177" s="37">
        <v>6</v>
      </c>
      <c r="P177" s="45"/>
      <c r="Q177" s="37">
        <v>7</v>
      </c>
      <c r="R177" s="38"/>
      <c r="S177" s="37">
        <v>8</v>
      </c>
      <c r="T177" s="45"/>
      <c r="U177" s="37">
        <v>9</v>
      </c>
      <c r="V177" s="38"/>
      <c r="W177" s="37">
        <v>10</v>
      </c>
      <c r="X177" s="45"/>
      <c r="Y177" s="37" t="s">
        <v>57</v>
      </c>
      <c r="Z177" s="38"/>
      <c r="AA177" s="32" t="s">
        <v>54</v>
      </c>
      <c r="AB177" s="48" t="s">
        <v>55</v>
      </c>
      <c r="AC177" s="32" t="s">
        <v>56</v>
      </c>
    </row>
    <row r="178" spans="1:29" ht="18" customHeight="1" x14ac:dyDescent="0.45">
      <c r="A178" s="42"/>
      <c r="B178" s="42"/>
      <c r="C178" s="37" t="s">
        <v>65</v>
      </c>
      <c r="D178" s="38"/>
      <c r="E178" s="37" t="s">
        <v>235</v>
      </c>
      <c r="F178" s="38"/>
      <c r="G178" s="37"/>
      <c r="H178" s="38"/>
      <c r="I178" s="37"/>
      <c r="J178" s="38"/>
      <c r="K178" s="37"/>
      <c r="L178" s="38"/>
      <c r="M178" s="37"/>
      <c r="N178" s="38"/>
      <c r="O178" s="37"/>
      <c r="P178" s="38"/>
      <c r="Q178" s="37"/>
      <c r="R178" s="38"/>
      <c r="S178" s="37"/>
      <c r="T178" s="38"/>
      <c r="U178" s="37"/>
      <c r="V178" s="38"/>
      <c r="W178" s="37"/>
      <c r="X178" s="38"/>
      <c r="Y178" s="46"/>
      <c r="Z178" s="47"/>
      <c r="AA178" s="33"/>
      <c r="AB178" s="49"/>
      <c r="AC178" s="33"/>
    </row>
    <row r="179" spans="1:29" ht="18" customHeight="1" thickBot="1" x14ac:dyDescent="0.5">
      <c r="A179" s="43"/>
      <c r="B179" s="43"/>
      <c r="C179" s="39"/>
      <c r="D179" s="40"/>
      <c r="E179" s="39" t="s">
        <v>236</v>
      </c>
      <c r="F179" s="40"/>
      <c r="G179" s="39"/>
      <c r="H179" s="40"/>
      <c r="I179" s="39"/>
      <c r="J179" s="40"/>
      <c r="K179" s="39"/>
      <c r="L179" s="40"/>
      <c r="M179" s="39"/>
      <c r="N179" s="40"/>
      <c r="O179" s="39"/>
      <c r="P179" s="40"/>
      <c r="Q179" s="39"/>
      <c r="R179" s="40"/>
      <c r="S179" s="39"/>
      <c r="T179" s="40"/>
      <c r="U179" s="39"/>
      <c r="V179" s="40"/>
      <c r="W179" s="39"/>
      <c r="X179" s="40"/>
      <c r="Y179" s="39"/>
      <c r="Z179" s="40"/>
      <c r="AA179" s="34"/>
      <c r="AB179" s="50"/>
      <c r="AC179" s="34"/>
    </row>
    <row r="180" spans="1:29" ht="18" customHeight="1" thickTop="1" x14ac:dyDescent="0.45">
      <c r="A180" s="15">
        <v>33</v>
      </c>
      <c r="B180" s="13" t="s">
        <v>46</v>
      </c>
      <c r="C180" s="35" t="s">
        <v>46</v>
      </c>
      <c r="D180" s="36"/>
      <c r="E180" s="31" t="n">
        <v>0.0</v>
      </c>
      <c r="F180" s="5"/>
      <c r="G180" s="31"/>
      <c r="H180" s="5"/>
      <c r="I180" s="31"/>
      <c r="J180" s="5"/>
      <c r="K180" s="31"/>
      <c r="L180" s="5"/>
      <c r="M180" s="31"/>
      <c r="N180" s="5"/>
      <c r="O180" s="31"/>
      <c r="P180" s="5"/>
      <c r="Q180" s="31"/>
      <c r="R180" s="5"/>
      <c r="S180" s="31"/>
      <c r="T180" s="5"/>
      <c r="U180" s="31"/>
      <c r="V180" s="5"/>
      <c r="W180" s="31"/>
      <c r="X180" s="5"/>
      <c r="Y180" s="31">
        <f>ROUNDDOWN(SUM(E180,G180,I180,K180,M180,O180,Q180,S180,U180,W180)+SUM(F180,H180,J180,L180,N180,P180,R180,T180,V180,X180,),0)</f>
        <v>0</v>
      </c>
      <c r="Z180" s="5">
        <f>MOD(SUM(E180,G180,I180,K180,M180,O180,Q180,S180,U180,W180)+SUM(F180,H180,J180,L180,N180,P180,R180,T180,V180,X180),1)</f>
        <v>0</v>
      </c>
      <c r="AA180" s="13" t="n">
        <v>0.0</v>
      </c>
      <c r="AB180" s="14" t="n">
        <v>0.0</v>
      </c>
      <c r="AC180" s="15" t="s">
        <v>69</v>
      </c>
    </row>
    <row r="181" spans="1:29" ht="18" customHeight="1" x14ac:dyDescent="0.45">
      <c r="A181" s="44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  <c r="AC181" s="45"/>
    </row>
    <row r="182" spans="1:29" ht="18" customHeight="1" x14ac:dyDescent="0.45">
      <c r="A182" s="41" t="s">
        <v>60</v>
      </c>
      <c r="B182" s="41" t="s">
        <v>2</v>
      </c>
      <c r="C182" s="44" t="s">
        <v>53</v>
      </c>
      <c r="D182" s="45"/>
      <c r="E182" s="37">
        <v>1</v>
      </c>
      <c r="F182" s="38"/>
      <c r="G182" s="37">
        <v>2</v>
      </c>
      <c r="H182" s="45"/>
      <c r="I182" s="37">
        <v>3</v>
      </c>
      <c r="J182" s="38"/>
      <c r="K182" s="37">
        <v>4</v>
      </c>
      <c r="L182" s="45"/>
      <c r="M182" s="37">
        <v>5</v>
      </c>
      <c r="N182" s="38"/>
      <c r="O182" s="37">
        <v>6</v>
      </c>
      <c r="P182" s="45"/>
      <c r="Q182" s="37">
        <v>7</v>
      </c>
      <c r="R182" s="38"/>
      <c r="S182" s="37">
        <v>8</v>
      </c>
      <c r="T182" s="45"/>
      <c r="U182" s="37">
        <v>9</v>
      </c>
      <c r="V182" s="38"/>
      <c r="W182" s="37">
        <v>10</v>
      </c>
      <c r="X182" s="45"/>
      <c r="Y182" s="37" t="s">
        <v>57</v>
      </c>
      <c r="Z182" s="38"/>
      <c r="AA182" s="32" t="s">
        <v>54</v>
      </c>
      <c r="AB182" s="48" t="s">
        <v>55</v>
      </c>
      <c r="AC182" s="32" t="s">
        <v>56</v>
      </c>
    </row>
    <row r="183" spans="1:29" ht="18" customHeight="1" x14ac:dyDescent="0.45">
      <c r="A183" s="42"/>
      <c r="B183" s="42"/>
      <c r="C183" s="37" t="s">
        <v>65</v>
      </c>
      <c r="D183" s="38"/>
      <c r="E183" s="37" t="s">
        <v>237</v>
      </c>
      <c r="F183" s="38"/>
      <c r="G183" s="37"/>
      <c r="H183" s="38"/>
      <c r="I183" s="37"/>
      <c r="J183" s="38"/>
      <c r="K183" s="37"/>
      <c r="L183" s="38"/>
      <c r="M183" s="37"/>
      <c r="N183" s="38"/>
      <c r="O183" s="37"/>
      <c r="P183" s="38"/>
      <c r="Q183" s="37"/>
      <c r="R183" s="38"/>
      <c r="S183" s="37"/>
      <c r="T183" s="38"/>
      <c r="U183" s="37"/>
      <c r="V183" s="38"/>
      <c r="W183" s="37"/>
      <c r="X183" s="38"/>
      <c r="Y183" s="46"/>
      <c r="Z183" s="47"/>
      <c r="AA183" s="33"/>
      <c r="AB183" s="49"/>
      <c r="AC183" s="33"/>
    </row>
    <row r="184" spans="1:29" ht="18" customHeight="1" thickBot="1" x14ac:dyDescent="0.5">
      <c r="A184" s="43"/>
      <c r="B184" s="43"/>
      <c r="C184" s="39"/>
      <c r="D184" s="40"/>
      <c r="E184" s="39" t="s">
        <v>238</v>
      </c>
      <c r="F184" s="40"/>
      <c r="G184" s="39"/>
      <c r="H184" s="40"/>
      <c r="I184" s="39"/>
      <c r="J184" s="40"/>
      <c r="K184" s="39"/>
      <c r="L184" s="40"/>
      <c r="M184" s="39"/>
      <c r="N184" s="40"/>
      <c r="O184" s="39"/>
      <c r="P184" s="40"/>
      <c r="Q184" s="39"/>
      <c r="R184" s="40"/>
      <c r="S184" s="39"/>
      <c r="T184" s="40"/>
      <c r="U184" s="39"/>
      <c r="V184" s="40"/>
      <c r="W184" s="39"/>
      <c r="X184" s="40"/>
      <c r="Y184" s="39"/>
      <c r="Z184" s="40"/>
      <c r="AA184" s="34"/>
      <c r="AB184" s="50"/>
      <c r="AC184" s="34"/>
    </row>
    <row r="185" spans="1:29" ht="18" customHeight="1" thickTop="1" x14ac:dyDescent="0.45">
      <c r="A185" s="18">
        <v>34</v>
      </c>
      <c r="B185" s="19" t="s">
        <v>47</v>
      </c>
      <c r="C185" s="35" t="s">
        <v>47</v>
      </c>
      <c r="D185" s="36"/>
      <c r="E185" s="31" t="n">
        <v>0.0</v>
      </c>
      <c r="F185" s="5"/>
      <c r="G185" s="31"/>
      <c r="H185" s="5"/>
      <c r="I185" s="31"/>
      <c r="J185" s="5"/>
      <c r="K185" s="31"/>
      <c r="L185" s="5"/>
      <c r="M185" s="31"/>
      <c r="N185" s="5"/>
      <c r="O185" s="31"/>
      <c r="P185" s="5"/>
      <c r="Q185" s="31"/>
      <c r="R185" s="5"/>
      <c r="S185" s="31"/>
      <c r="T185" s="5"/>
      <c r="U185" s="31"/>
      <c r="V185" s="5"/>
      <c r="W185" s="31"/>
      <c r="X185" s="5"/>
      <c r="Y185" s="31">
        <f>ROUNDDOWN(SUM(E185,G185,I185,K185,M185,O185,Q185,S185,U185,W185)+SUM(F185,H185,J185,L185,N185,P185,R185,T185,V185,X185,),0)</f>
        <v>0</v>
      </c>
      <c r="Z185" s="5">
        <f>MOD(SUM(E185,G185,I185,K185,M185,O185,Q185,S185,U185,W185)+SUM(F185,H185,J185,L185,N185,P185,R185,T185,V185,X185),1)</f>
        <v>0</v>
      </c>
      <c r="AA185" s="19" t="n">
        <v>0.0</v>
      </c>
      <c r="AB185" s="20" t="n">
        <v>0.0</v>
      </c>
      <c r="AC185" s="18" t="s">
        <v>69</v>
      </c>
    </row>
    <row r="186" spans="1:29" ht="18" customHeight="1" x14ac:dyDescent="0.45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  <c r="AB186" s="56"/>
      <c r="AC186" s="56"/>
    </row>
    <row r="187" spans="1:29" ht="18" customHeight="1" x14ac:dyDescent="0.45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</row>
    <row r="188" spans="1:29" ht="18" customHeight="1" x14ac:dyDescent="0.45">
      <c r="A188" s="3"/>
      <c r="B188" s="3"/>
      <c r="C188" s="3"/>
      <c r="D188" s="3"/>
      <c r="E188" s="3"/>
      <c r="F188" s="25"/>
      <c r="G188" s="3"/>
      <c r="H188" s="25"/>
      <c r="I188" s="3"/>
      <c r="J188" s="25"/>
      <c r="K188" s="3"/>
      <c r="L188" s="25"/>
      <c r="M188" s="3"/>
      <c r="N188" s="25"/>
      <c r="O188" s="3"/>
      <c r="P188" s="25"/>
      <c r="Q188" s="3"/>
      <c r="R188" s="25"/>
      <c r="S188" s="3"/>
      <c r="T188" s="25"/>
      <c r="U188" s="3"/>
      <c r="V188" s="25"/>
      <c r="W188" s="41" t="s">
        <v>58</v>
      </c>
      <c r="X188" s="41"/>
      <c r="Y188" s="37" t="s">
        <v>59</v>
      </c>
      <c r="Z188" s="38"/>
      <c r="AA188" s="52" t="s">
        <v>54</v>
      </c>
      <c r="AB188" s="53" t="s">
        <v>55</v>
      </c>
      <c r="AC188" s="52" t="s">
        <v>56</v>
      </c>
    </row>
    <row r="189" spans="1:29" ht="18" customHeight="1" thickBot="1" x14ac:dyDescent="0.5">
      <c r="A189" s="3"/>
      <c r="B189" s="3"/>
      <c r="C189" s="3"/>
      <c r="D189" s="3"/>
      <c r="E189" s="3"/>
      <c r="F189" s="25"/>
      <c r="G189" s="3"/>
      <c r="H189" s="25"/>
      <c r="I189" s="3"/>
      <c r="J189" s="25"/>
      <c r="K189" s="3"/>
      <c r="L189" s="25"/>
      <c r="M189" s="3"/>
      <c r="N189" s="25"/>
      <c r="O189" s="3"/>
      <c r="P189" s="25"/>
      <c r="Q189" s="3"/>
      <c r="R189" s="25"/>
      <c r="S189" s="3"/>
      <c r="T189" s="25"/>
      <c r="U189" s="3"/>
      <c r="V189" s="25"/>
      <c r="W189" s="43"/>
      <c r="X189" s="43"/>
      <c r="Y189" s="39"/>
      <c r="Z189" s="40"/>
      <c r="AA189" s="43"/>
      <c r="AB189" s="54"/>
      <c r="AC189" s="43"/>
    </row>
    <row r="190" spans="1:29" ht="18" customHeight="1" thickTop="1" x14ac:dyDescent="0.45">
      <c r="W190" s="59" t="s">
        <v>48</v>
      </c>
      <c r="X190" s="59"/>
      <c r="Y190" s="31">
        <f>ROUNDDOWN(SUM(Y185,Y180,Y175,Y170,Y165,Y160,Y155,Y150,Y145,Y139,Y133,Y128,Y123,Y117,Y110,Y104,Y99,Y94,Y89,Y84,Y79,Y74,Y69,Y63,Y57,Y42,Y32,Y27,Y22,Y17,Y7)+SUM(Z185,Z180,Z175,Z170,Z165,Z160,Z155,Z150,Z145,Z139,Z133,Z128,Z123,Z117,Z110,Z104,Z99,Z94,Z89,Z84,Z79,Z74,Z69,Z63,Z57,Z42,Z32,Z27,Z22,Z17,Z7),0)</f>
        <v>0</v>
      </c>
      <c r="Z190" s="5">
        <f>MOD(SUM(Y185,Y180,Y175,Y170,Y165,Y160,Y155,Y150,Y145,Y139,Y133,Y128,Y123,Y117,Y110,Y104,Y99,Y94,Y89,Y84,Y79,Y74,Y69,Y63,Y57,Y42,Y32,Y27,Y22,Y17,Y7)+SUM(Z185,Z180,Z175,Z170,Z165,Z160,Z155,Z150,Z145,Z139,Z133,Z128,Z123,Z117,Z110,Z104,Z99,Z94,Z89,Z84,Z79,Z74,Z69,Z63,Z57,Z42,Z32,Z27,Z22,Z17,Z7),1)</f>
        <v>0</v>
      </c>
      <c r="AA190" s="10" t="n">
        <v>20193.0</v>
      </c>
      <c r="AB190" s="11" t="n">
        <v>100.0</v>
      </c>
      <c r="AC190" s="15" t="s">
        <v>69</v>
      </c>
    </row>
    <row r="191" spans="1:29" ht="18" customHeight="1" x14ac:dyDescent="0.45">
      <c r="W191" s="41" t="s">
        <v>49</v>
      </c>
      <c r="X191" s="41"/>
      <c r="Y191" s="31">
        <f>ROUNDDOWN(SUM(Y140,Y118,Y111,Y64,Y47,Y52,Y8:Y12,Y37)+SUM(Z140,Z118,Z111,Z64,Z47,Z52,Z8:Z12,Z37),0)</f>
        <v>0</v>
      </c>
      <c r="Z191" s="5">
        <f>MOD(SUM(Y140,Y118,Y111,Y64,Y52,Y8:Y12,Y37,Y47)+SUM(Z140,Z118,Z111,Z64,Z52,Z8:Z12,Z37,Z47),1)</f>
        <v>0</v>
      </c>
      <c r="AA191" s="13" t="n">
        <v>785.0</v>
      </c>
      <c r="AB191" s="14" t="n">
        <v>100.0</v>
      </c>
      <c r="AC191" s="15" t="s">
        <v>69</v>
      </c>
    </row>
    <row r="192" spans="1:29" ht="18" customHeight="1" x14ac:dyDescent="0.45">
      <c r="W192" s="41" t="s">
        <v>50</v>
      </c>
      <c r="X192" s="41"/>
      <c r="Y192" s="31">
        <f>ROUNDDOWN(SUM(Y190:Y191)+SUM(Z190:Z191),0)</f>
        <v>0</v>
      </c>
      <c r="Z192" s="5">
        <f>MOD(SUM(Y190:Y191)+SUM(Z190:Z191),1)</f>
        <v>0</v>
      </c>
      <c r="AA192" s="13" t="n">
        <v>20978.0</v>
      </c>
      <c r="AB192" s="14" t="n">
        <v>100.0</v>
      </c>
      <c r="AC192" s="15" t="str">
        <f>IF(COUNTIF(AC190:AC191,"")&gt;0,"",IF(COUNTIF(AC190:AC191,"今回")&gt;0,"今回",IF(COUNTIF(AC190:AC191,"確定")&gt;0,"確定","")))</f>
        <v>確定</v>
      </c>
    </row>
  </sheetData>
  <mergeCells count="1385">
    <mergeCell ref="Y188:Z189"/>
    <mergeCell ref="W188:X189"/>
    <mergeCell ref="W190:X190"/>
    <mergeCell ref="W191:X191"/>
    <mergeCell ref="W192:X192"/>
    <mergeCell ref="Y172:Z174"/>
    <mergeCell ref="Y177:Z179"/>
    <mergeCell ref="Y182:Z184"/>
    <mergeCell ref="Y157:Z159"/>
    <mergeCell ref="Y162:Z164"/>
    <mergeCell ref="Y167:Z169"/>
    <mergeCell ref="Y142:Z144"/>
    <mergeCell ref="Y147:Z149"/>
    <mergeCell ref="Y152:Z154"/>
    <mergeCell ref="Y125:Z127"/>
    <mergeCell ref="Y130:Z132"/>
    <mergeCell ref="Y135:Z137"/>
    <mergeCell ref="W131:X131"/>
    <mergeCell ref="Y106:Z108"/>
    <mergeCell ref="Y113:Z115"/>
    <mergeCell ref="Y120:Z122"/>
    <mergeCell ref="Y91:Z93"/>
    <mergeCell ref="Y96:Z98"/>
    <mergeCell ref="Y101:Z103"/>
    <mergeCell ref="Y76:Z78"/>
    <mergeCell ref="Y81:Z83"/>
    <mergeCell ref="Y86:Z88"/>
    <mergeCell ref="Y54:Z56"/>
    <mergeCell ref="Y59:Z61"/>
    <mergeCell ref="Y66:Z68"/>
    <mergeCell ref="Y71:Z73"/>
    <mergeCell ref="Y34:Z36"/>
    <mergeCell ref="Y39:Z41"/>
    <mergeCell ref="Y19:Z21"/>
    <mergeCell ref="Y24:Z26"/>
    <mergeCell ref="Y29:Z31"/>
    <mergeCell ref="I1:T2"/>
    <mergeCell ref="Y3:Z5"/>
    <mergeCell ref="Y14:Z16"/>
    <mergeCell ref="Q182:R182"/>
    <mergeCell ref="S182:T182"/>
    <mergeCell ref="U182:V182"/>
    <mergeCell ref="W182:X182"/>
    <mergeCell ref="Q183:R183"/>
    <mergeCell ref="S183:T183"/>
    <mergeCell ref="U183:V183"/>
    <mergeCell ref="W183:X183"/>
    <mergeCell ref="Q184:R184"/>
    <mergeCell ref="S184:T184"/>
    <mergeCell ref="U184:V184"/>
    <mergeCell ref="W184:X184"/>
    <mergeCell ref="Q177:R177"/>
    <mergeCell ref="S177:T177"/>
    <mergeCell ref="U177:V177"/>
    <mergeCell ref="W177:X177"/>
    <mergeCell ref="Q178:R178"/>
    <mergeCell ref="S178:T178"/>
    <mergeCell ref="U178:V178"/>
    <mergeCell ref="W178:X178"/>
    <mergeCell ref="Q179:R179"/>
    <mergeCell ref="S179:T179"/>
    <mergeCell ref="U179:V179"/>
    <mergeCell ref="W179:X179"/>
    <mergeCell ref="Q172:R172"/>
    <mergeCell ref="S172:T172"/>
    <mergeCell ref="U172:V172"/>
    <mergeCell ref="W172:X172"/>
    <mergeCell ref="Q173:R173"/>
    <mergeCell ref="S173:T173"/>
    <mergeCell ref="U173:V173"/>
    <mergeCell ref="W173:X173"/>
    <mergeCell ref="Q174:R174"/>
    <mergeCell ref="S174:T174"/>
    <mergeCell ref="U174:V174"/>
    <mergeCell ref="W174:X174"/>
    <mergeCell ref="Q167:R167"/>
    <mergeCell ref="S167:T167"/>
    <mergeCell ref="U167:V167"/>
    <mergeCell ref="W167:X167"/>
    <mergeCell ref="Q168:R168"/>
    <mergeCell ref="S168:T168"/>
    <mergeCell ref="U168:V168"/>
    <mergeCell ref="W168:X168"/>
    <mergeCell ref="Q169:R169"/>
    <mergeCell ref="S169:T169"/>
    <mergeCell ref="U169:V169"/>
    <mergeCell ref="W169:X169"/>
    <mergeCell ref="Q162:R162"/>
    <mergeCell ref="S162:T162"/>
    <mergeCell ref="U162:V162"/>
    <mergeCell ref="W162:X162"/>
    <mergeCell ref="Q163:R163"/>
    <mergeCell ref="S163:T163"/>
    <mergeCell ref="U163:V163"/>
    <mergeCell ref="W163:X163"/>
    <mergeCell ref="Q164:R164"/>
    <mergeCell ref="S164:T164"/>
    <mergeCell ref="U164:V164"/>
    <mergeCell ref="W164:X164"/>
    <mergeCell ref="Q157:R157"/>
    <mergeCell ref="S157:T157"/>
    <mergeCell ref="U157:V157"/>
    <mergeCell ref="W157:X157"/>
    <mergeCell ref="Q158:R158"/>
    <mergeCell ref="S158:T158"/>
    <mergeCell ref="U158:V158"/>
    <mergeCell ref="W158:X158"/>
    <mergeCell ref="Q159:R159"/>
    <mergeCell ref="S159:T159"/>
    <mergeCell ref="U159:V159"/>
    <mergeCell ref="W159:X159"/>
    <mergeCell ref="Q152:R152"/>
    <mergeCell ref="S152:T152"/>
    <mergeCell ref="U152:V152"/>
    <mergeCell ref="W152:X152"/>
    <mergeCell ref="Q153:R153"/>
    <mergeCell ref="S153:T153"/>
    <mergeCell ref="U153:V153"/>
    <mergeCell ref="W153:X153"/>
    <mergeCell ref="Q154:R154"/>
    <mergeCell ref="S154:T154"/>
    <mergeCell ref="U154:V154"/>
    <mergeCell ref="W154:X154"/>
    <mergeCell ref="Q147:R147"/>
    <mergeCell ref="S147:T147"/>
    <mergeCell ref="U147:V147"/>
    <mergeCell ref="W147:X147"/>
    <mergeCell ref="Q148:R148"/>
    <mergeCell ref="S148:T148"/>
    <mergeCell ref="U148:V148"/>
    <mergeCell ref="W148:X148"/>
    <mergeCell ref="Q149:R149"/>
    <mergeCell ref="S149:T149"/>
    <mergeCell ref="U149:V149"/>
    <mergeCell ref="W149:X149"/>
    <mergeCell ref="Q142:R142"/>
    <mergeCell ref="S142:T142"/>
    <mergeCell ref="U142:V142"/>
    <mergeCell ref="W142:X142"/>
    <mergeCell ref="Q143:R143"/>
    <mergeCell ref="S143:T143"/>
    <mergeCell ref="U143:V143"/>
    <mergeCell ref="W143:X143"/>
    <mergeCell ref="Q144:R144"/>
    <mergeCell ref="S144:T144"/>
    <mergeCell ref="U144:V144"/>
    <mergeCell ref="W144:X144"/>
    <mergeCell ref="Q135:R135"/>
    <mergeCell ref="S135:T135"/>
    <mergeCell ref="U135:V135"/>
    <mergeCell ref="W135:X135"/>
    <mergeCell ref="Q136:R136"/>
    <mergeCell ref="S136:T136"/>
    <mergeCell ref="U136:V136"/>
    <mergeCell ref="W136:X136"/>
    <mergeCell ref="Q137:R137"/>
    <mergeCell ref="S137:T137"/>
    <mergeCell ref="U137:V137"/>
    <mergeCell ref="W137:X137"/>
    <mergeCell ref="Q132:R132"/>
    <mergeCell ref="S132:T132"/>
    <mergeCell ref="U132:V132"/>
    <mergeCell ref="W132:X132"/>
    <mergeCell ref="Q125:R125"/>
    <mergeCell ref="S125:T125"/>
    <mergeCell ref="U125:V125"/>
    <mergeCell ref="W125:X125"/>
    <mergeCell ref="Q126:R126"/>
    <mergeCell ref="S126:T126"/>
    <mergeCell ref="U126:V126"/>
    <mergeCell ref="W126:X126"/>
    <mergeCell ref="Q127:R127"/>
    <mergeCell ref="S127:T127"/>
    <mergeCell ref="U127:V127"/>
    <mergeCell ref="W127:X127"/>
    <mergeCell ref="Q120:R120"/>
    <mergeCell ref="S120:T120"/>
    <mergeCell ref="U120:V120"/>
    <mergeCell ref="W120:X120"/>
    <mergeCell ref="Q121:R121"/>
    <mergeCell ref="S121:T121"/>
    <mergeCell ref="U121:V121"/>
    <mergeCell ref="W121:X121"/>
    <mergeCell ref="Q122:R122"/>
    <mergeCell ref="S122:T122"/>
    <mergeCell ref="U122:V122"/>
    <mergeCell ref="W122:X122"/>
    <mergeCell ref="Q113:R113"/>
    <mergeCell ref="S113:T113"/>
    <mergeCell ref="U113:V113"/>
    <mergeCell ref="W113:X113"/>
    <mergeCell ref="Q114:R114"/>
    <mergeCell ref="S114:T114"/>
    <mergeCell ref="U114:V114"/>
    <mergeCell ref="W114:X114"/>
    <mergeCell ref="Q115:R115"/>
    <mergeCell ref="S115:T115"/>
    <mergeCell ref="U115:V115"/>
    <mergeCell ref="W115:X115"/>
    <mergeCell ref="Q106:R106"/>
    <mergeCell ref="S106:T106"/>
    <mergeCell ref="U106:V106"/>
    <mergeCell ref="W106:X106"/>
    <mergeCell ref="Q107:R107"/>
    <mergeCell ref="S107:T107"/>
    <mergeCell ref="U107:V107"/>
    <mergeCell ref="W107:X107"/>
    <mergeCell ref="Q108:R108"/>
    <mergeCell ref="S108:T108"/>
    <mergeCell ref="U108:V108"/>
    <mergeCell ref="W108:X108"/>
    <mergeCell ref="Q102:R102"/>
    <mergeCell ref="S102:T102"/>
    <mergeCell ref="U102:V102"/>
    <mergeCell ref="W102:X102"/>
    <mergeCell ref="Q103:R103"/>
    <mergeCell ref="S103:T103"/>
    <mergeCell ref="U103:V103"/>
    <mergeCell ref="W103:X103"/>
    <mergeCell ref="Q96:R96"/>
    <mergeCell ref="S96:T96"/>
    <mergeCell ref="U96:V96"/>
    <mergeCell ref="W96:X96"/>
    <mergeCell ref="Q97:R97"/>
    <mergeCell ref="S97:T97"/>
    <mergeCell ref="U97:V97"/>
    <mergeCell ref="W97:X97"/>
    <mergeCell ref="Q98:R98"/>
    <mergeCell ref="S98:T98"/>
    <mergeCell ref="U98:V98"/>
    <mergeCell ref="W98:X98"/>
    <mergeCell ref="Q93:R93"/>
    <mergeCell ref="S93:T93"/>
    <mergeCell ref="U93:V93"/>
    <mergeCell ref="W93:X93"/>
    <mergeCell ref="Q86:R86"/>
    <mergeCell ref="S86:T86"/>
    <mergeCell ref="U86:V86"/>
    <mergeCell ref="W86:X86"/>
    <mergeCell ref="Q87:R87"/>
    <mergeCell ref="S87:T87"/>
    <mergeCell ref="U87:V87"/>
    <mergeCell ref="W87:X87"/>
    <mergeCell ref="Q88:R88"/>
    <mergeCell ref="S88:T88"/>
    <mergeCell ref="U88:V88"/>
    <mergeCell ref="W88:X88"/>
    <mergeCell ref="Q101:R101"/>
    <mergeCell ref="S101:T101"/>
    <mergeCell ref="U101:V101"/>
    <mergeCell ref="W101:X101"/>
    <mergeCell ref="Q83:R83"/>
    <mergeCell ref="S83:T83"/>
    <mergeCell ref="U83:V83"/>
    <mergeCell ref="W83:X83"/>
    <mergeCell ref="Q77:R77"/>
    <mergeCell ref="S77:T77"/>
    <mergeCell ref="U77:V77"/>
    <mergeCell ref="W77:X77"/>
    <mergeCell ref="Q78:R78"/>
    <mergeCell ref="S78:T78"/>
    <mergeCell ref="U78:V78"/>
    <mergeCell ref="W78:X78"/>
    <mergeCell ref="Q91:R91"/>
    <mergeCell ref="S91:T91"/>
    <mergeCell ref="U91:V91"/>
    <mergeCell ref="W91:X91"/>
    <mergeCell ref="Q92:R92"/>
    <mergeCell ref="S92:T92"/>
    <mergeCell ref="U92:V92"/>
    <mergeCell ref="W92:X92"/>
    <mergeCell ref="U67:V67"/>
    <mergeCell ref="W67:X67"/>
    <mergeCell ref="Q68:R68"/>
    <mergeCell ref="S68:T68"/>
    <mergeCell ref="U68:V68"/>
    <mergeCell ref="W68:X68"/>
    <mergeCell ref="S73:T73"/>
    <mergeCell ref="U73:V73"/>
    <mergeCell ref="W73:X73"/>
    <mergeCell ref="S61:T61"/>
    <mergeCell ref="U61:V61"/>
    <mergeCell ref="W61:X61"/>
    <mergeCell ref="Q81:R81"/>
    <mergeCell ref="S81:T81"/>
    <mergeCell ref="U81:V81"/>
    <mergeCell ref="W81:X81"/>
    <mergeCell ref="Q82:R82"/>
    <mergeCell ref="S82:T82"/>
    <mergeCell ref="U82:V82"/>
    <mergeCell ref="W82:X82"/>
    <mergeCell ref="U71:V71"/>
    <mergeCell ref="W71:X71"/>
    <mergeCell ref="Q72:R72"/>
    <mergeCell ref="Q39:R39"/>
    <mergeCell ref="S39:T39"/>
    <mergeCell ref="U39:V39"/>
    <mergeCell ref="W39:X39"/>
    <mergeCell ref="Q40:R40"/>
    <mergeCell ref="S40:T40"/>
    <mergeCell ref="U40:V40"/>
    <mergeCell ref="W40:X40"/>
    <mergeCell ref="Q41:R41"/>
    <mergeCell ref="S41:T41"/>
    <mergeCell ref="U41:V41"/>
    <mergeCell ref="W41:X41"/>
    <mergeCell ref="Q54:R54"/>
    <mergeCell ref="S54:T54"/>
    <mergeCell ref="U54:V54"/>
    <mergeCell ref="W54:X54"/>
    <mergeCell ref="Q55:R55"/>
    <mergeCell ref="S55:T55"/>
    <mergeCell ref="U55:V55"/>
    <mergeCell ref="W55:X55"/>
    <mergeCell ref="S35:T35"/>
    <mergeCell ref="U35:V35"/>
    <mergeCell ref="W35:X35"/>
    <mergeCell ref="Q36:R36"/>
    <mergeCell ref="S36:T36"/>
    <mergeCell ref="U36:V36"/>
    <mergeCell ref="W36:X36"/>
    <mergeCell ref="Q29:R29"/>
    <mergeCell ref="S29:T29"/>
    <mergeCell ref="U29:V29"/>
    <mergeCell ref="W29:X29"/>
    <mergeCell ref="Q30:R30"/>
    <mergeCell ref="S30:T30"/>
    <mergeCell ref="U30:V30"/>
    <mergeCell ref="W30:X30"/>
    <mergeCell ref="Q31:R31"/>
    <mergeCell ref="S31:T31"/>
    <mergeCell ref="U31:V31"/>
    <mergeCell ref="W31:X31"/>
    <mergeCell ref="Q3:R3"/>
    <mergeCell ref="S3:T3"/>
    <mergeCell ref="U3:V3"/>
    <mergeCell ref="W3:X3"/>
    <mergeCell ref="Q4:R4"/>
    <mergeCell ref="S4:T4"/>
    <mergeCell ref="U4:V4"/>
    <mergeCell ref="W4:X4"/>
    <mergeCell ref="Q5:R5"/>
    <mergeCell ref="S5:T5"/>
    <mergeCell ref="U5:V5"/>
    <mergeCell ref="W5:X5"/>
    <mergeCell ref="Q24:R24"/>
    <mergeCell ref="S24:T24"/>
    <mergeCell ref="U24:V24"/>
    <mergeCell ref="W24:X24"/>
    <mergeCell ref="Q25:R25"/>
    <mergeCell ref="S25:T25"/>
    <mergeCell ref="U25:V25"/>
    <mergeCell ref="W25:X25"/>
    <mergeCell ref="Q19:R19"/>
    <mergeCell ref="S19:T19"/>
    <mergeCell ref="U19:V19"/>
    <mergeCell ref="W19:X19"/>
    <mergeCell ref="Q20:R20"/>
    <mergeCell ref="S20:T20"/>
    <mergeCell ref="U20:V20"/>
    <mergeCell ref="W20:X20"/>
    <mergeCell ref="Q21:R21"/>
    <mergeCell ref="S21:T21"/>
    <mergeCell ref="U21:V21"/>
    <mergeCell ref="W21:X21"/>
    <mergeCell ref="O183:P183"/>
    <mergeCell ref="O184:P184"/>
    <mergeCell ref="O157:P157"/>
    <mergeCell ref="O158:P158"/>
    <mergeCell ref="O159:P159"/>
    <mergeCell ref="O162:P162"/>
    <mergeCell ref="O163:P163"/>
    <mergeCell ref="O164:P164"/>
    <mergeCell ref="O167:P167"/>
    <mergeCell ref="O168:P168"/>
    <mergeCell ref="O169:P169"/>
    <mergeCell ref="Q14:R14"/>
    <mergeCell ref="S14:T14"/>
    <mergeCell ref="U14:V14"/>
    <mergeCell ref="W14:X14"/>
    <mergeCell ref="Q15:R15"/>
    <mergeCell ref="S15:T15"/>
    <mergeCell ref="U15:V15"/>
    <mergeCell ref="W15:X15"/>
    <mergeCell ref="Q16:R16"/>
    <mergeCell ref="S16:T16"/>
    <mergeCell ref="U16:V16"/>
    <mergeCell ref="W16:X16"/>
    <mergeCell ref="Q26:R26"/>
    <mergeCell ref="S26:T26"/>
    <mergeCell ref="U26:V26"/>
    <mergeCell ref="W26:X26"/>
    <mergeCell ref="Q34:R34"/>
    <mergeCell ref="S34:T34"/>
    <mergeCell ref="U34:V34"/>
    <mergeCell ref="W34:X34"/>
    <mergeCell ref="Q35:R35"/>
    <mergeCell ref="O154:P154"/>
    <mergeCell ref="O125:P125"/>
    <mergeCell ref="O126:P126"/>
    <mergeCell ref="O127:P127"/>
    <mergeCell ref="O130:P130"/>
    <mergeCell ref="O131:P131"/>
    <mergeCell ref="O132:P132"/>
    <mergeCell ref="O135:P135"/>
    <mergeCell ref="O136:P136"/>
    <mergeCell ref="O137:P137"/>
    <mergeCell ref="O172:P172"/>
    <mergeCell ref="O173:P173"/>
    <mergeCell ref="O174:P174"/>
    <mergeCell ref="O177:P177"/>
    <mergeCell ref="O178:P178"/>
    <mergeCell ref="O179:P179"/>
    <mergeCell ref="O182:P182"/>
    <mergeCell ref="O91:P91"/>
    <mergeCell ref="O92:P92"/>
    <mergeCell ref="O93:P93"/>
    <mergeCell ref="O96:P96"/>
    <mergeCell ref="O97:P97"/>
    <mergeCell ref="O98:P98"/>
    <mergeCell ref="O101:P101"/>
    <mergeCell ref="O102:P102"/>
    <mergeCell ref="O103:P103"/>
    <mergeCell ref="O142:P142"/>
    <mergeCell ref="O143:P143"/>
    <mergeCell ref="O144:P144"/>
    <mergeCell ref="O147:P147"/>
    <mergeCell ref="O148:P148"/>
    <mergeCell ref="O149:P149"/>
    <mergeCell ref="O152:P152"/>
    <mergeCell ref="O153:P153"/>
    <mergeCell ref="M177:N177"/>
    <mergeCell ref="M178:N178"/>
    <mergeCell ref="M179:N179"/>
    <mergeCell ref="M182:N182"/>
    <mergeCell ref="M183:N183"/>
    <mergeCell ref="M184:N184"/>
    <mergeCell ref="O3:P3"/>
    <mergeCell ref="O4:P4"/>
    <mergeCell ref="O5:P5"/>
    <mergeCell ref="O14:P14"/>
    <mergeCell ref="O15:P15"/>
    <mergeCell ref="O16:P16"/>
    <mergeCell ref="O19:P19"/>
    <mergeCell ref="O20:P20"/>
    <mergeCell ref="O21:P21"/>
    <mergeCell ref="O24:P24"/>
    <mergeCell ref="O25:P25"/>
    <mergeCell ref="O26:P26"/>
    <mergeCell ref="O29:P29"/>
    <mergeCell ref="O30:P30"/>
    <mergeCell ref="O31:P31"/>
    <mergeCell ref="O34:P34"/>
    <mergeCell ref="O76:P76"/>
    <mergeCell ref="O77:P77"/>
    <mergeCell ref="O78:P78"/>
    <mergeCell ref="O81:P81"/>
    <mergeCell ref="O82:P82"/>
    <mergeCell ref="O83:P83"/>
    <mergeCell ref="O86:P86"/>
    <mergeCell ref="O87:P87"/>
    <mergeCell ref="O88:P88"/>
    <mergeCell ref="O56:P56"/>
    <mergeCell ref="M135:N135"/>
    <mergeCell ref="M136:N136"/>
    <mergeCell ref="M142:N142"/>
    <mergeCell ref="M143:N143"/>
    <mergeCell ref="M108:N108"/>
    <mergeCell ref="M113:N113"/>
    <mergeCell ref="M114:N114"/>
    <mergeCell ref="M115:N115"/>
    <mergeCell ref="O36:P36"/>
    <mergeCell ref="O39:P39"/>
    <mergeCell ref="O40:P40"/>
    <mergeCell ref="O41:P41"/>
    <mergeCell ref="O54:P54"/>
    <mergeCell ref="O55:P55"/>
    <mergeCell ref="M174:N174"/>
    <mergeCell ref="O59:P59"/>
    <mergeCell ref="O60:P60"/>
    <mergeCell ref="O61:P61"/>
    <mergeCell ref="O66:P66"/>
    <mergeCell ref="O67:P67"/>
    <mergeCell ref="O68:P68"/>
    <mergeCell ref="O71:P71"/>
    <mergeCell ref="O72:P72"/>
    <mergeCell ref="O106:P106"/>
    <mergeCell ref="O107:P107"/>
    <mergeCell ref="O108:P108"/>
    <mergeCell ref="O113:P113"/>
    <mergeCell ref="O114:P114"/>
    <mergeCell ref="O115:P115"/>
    <mergeCell ref="O120:P120"/>
    <mergeCell ref="O121:P121"/>
    <mergeCell ref="O122:P122"/>
    <mergeCell ref="M159:N159"/>
    <mergeCell ref="M162:N162"/>
    <mergeCell ref="M163:N163"/>
    <mergeCell ref="M164:N164"/>
    <mergeCell ref="M167:N167"/>
    <mergeCell ref="M168:N168"/>
    <mergeCell ref="M169:N169"/>
    <mergeCell ref="M172:N172"/>
    <mergeCell ref="M173:N173"/>
    <mergeCell ref="M144:N144"/>
    <mergeCell ref="M147:N147"/>
    <mergeCell ref="M148:N148"/>
    <mergeCell ref="M149:N149"/>
    <mergeCell ref="M152:N152"/>
    <mergeCell ref="M153:N153"/>
    <mergeCell ref="M154:N154"/>
    <mergeCell ref="M157:N157"/>
    <mergeCell ref="M158:N158"/>
    <mergeCell ref="M76:N76"/>
    <mergeCell ref="M41:N41"/>
    <mergeCell ref="M54:N54"/>
    <mergeCell ref="M55:N55"/>
    <mergeCell ref="M56:N56"/>
    <mergeCell ref="M59:N59"/>
    <mergeCell ref="M60:N60"/>
    <mergeCell ref="M46:N46"/>
    <mergeCell ref="A48:AC48"/>
    <mergeCell ref="C50:D51"/>
    <mergeCell ref="E50:F50"/>
    <mergeCell ref="G50:H50"/>
    <mergeCell ref="I50:J50"/>
    <mergeCell ref="M82:N82"/>
    <mergeCell ref="M83:N83"/>
    <mergeCell ref="M86:N86"/>
    <mergeCell ref="M87:N87"/>
    <mergeCell ref="Q56:R56"/>
    <mergeCell ref="S56:T56"/>
    <mergeCell ref="U56:V56"/>
    <mergeCell ref="W56:X56"/>
    <mergeCell ref="Q76:R76"/>
    <mergeCell ref="S76:T76"/>
    <mergeCell ref="U76:V76"/>
    <mergeCell ref="W76:X76"/>
    <mergeCell ref="W59:X59"/>
    <mergeCell ref="Q60:R60"/>
    <mergeCell ref="S60:T60"/>
    <mergeCell ref="U60:V60"/>
    <mergeCell ref="W60:X60"/>
    <mergeCell ref="Q61:R61"/>
    <mergeCell ref="Q66:R66"/>
    <mergeCell ref="M26:N26"/>
    <mergeCell ref="M29:N29"/>
    <mergeCell ref="M30:N30"/>
    <mergeCell ref="M31:N31"/>
    <mergeCell ref="M34:N34"/>
    <mergeCell ref="M35:N35"/>
    <mergeCell ref="M36:N36"/>
    <mergeCell ref="M39:N39"/>
    <mergeCell ref="M40:N40"/>
    <mergeCell ref="M77:N77"/>
    <mergeCell ref="M120:N120"/>
    <mergeCell ref="M121:N121"/>
    <mergeCell ref="M122:N122"/>
    <mergeCell ref="M125:N125"/>
    <mergeCell ref="M126:N126"/>
    <mergeCell ref="M93:N93"/>
    <mergeCell ref="M3:N3"/>
    <mergeCell ref="M4:N4"/>
    <mergeCell ref="M5:N5"/>
    <mergeCell ref="M14:N14"/>
    <mergeCell ref="M15:N15"/>
    <mergeCell ref="M16:N16"/>
    <mergeCell ref="M19:N19"/>
    <mergeCell ref="M20:N20"/>
    <mergeCell ref="M21:N21"/>
    <mergeCell ref="M61:N61"/>
    <mergeCell ref="M66:N66"/>
    <mergeCell ref="M67:N67"/>
    <mergeCell ref="M68:N68"/>
    <mergeCell ref="M71:N71"/>
    <mergeCell ref="M72:N72"/>
    <mergeCell ref="M73:N73"/>
    <mergeCell ref="K172:L172"/>
    <mergeCell ref="K173:L173"/>
    <mergeCell ref="K174:L174"/>
    <mergeCell ref="K177:L177"/>
    <mergeCell ref="K178:L178"/>
    <mergeCell ref="K179:L179"/>
    <mergeCell ref="K182:L182"/>
    <mergeCell ref="K183:L183"/>
    <mergeCell ref="K184:L184"/>
    <mergeCell ref="K157:L157"/>
    <mergeCell ref="K158:L158"/>
    <mergeCell ref="K159:L159"/>
    <mergeCell ref="K162:L162"/>
    <mergeCell ref="K163:L163"/>
    <mergeCell ref="K164:L164"/>
    <mergeCell ref="K167:L167"/>
    <mergeCell ref="K168:L168"/>
    <mergeCell ref="K169:L169"/>
    <mergeCell ref="M96:N96"/>
    <mergeCell ref="M97:N97"/>
    <mergeCell ref="M98:N98"/>
    <mergeCell ref="M101:N101"/>
    <mergeCell ref="M102:N102"/>
    <mergeCell ref="M103:N103"/>
    <mergeCell ref="M106:N106"/>
    <mergeCell ref="M107:N107"/>
    <mergeCell ref="M78:N78"/>
    <mergeCell ref="M81:N81"/>
    <mergeCell ref="K147:L147"/>
    <mergeCell ref="K148:L148"/>
    <mergeCell ref="K149:L149"/>
    <mergeCell ref="K152:L152"/>
    <mergeCell ref="K153:L153"/>
    <mergeCell ref="K154:L154"/>
    <mergeCell ref="K125:L125"/>
    <mergeCell ref="K126:L126"/>
    <mergeCell ref="K127:L127"/>
    <mergeCell ref="K130:L130"/>
    <mergeCell ref="K131:L131"/>
    <mergeCell ref="K132:L132"/>
    <mergeCell ref="K135:L135"/>
    <mergeCell ref="K136:L136"/>
    <mergeCell ref="K137:L137"/>
    <mergeCell ref="M88:N88"/>
    <mergeCell ref="M91:N91"/>
    <mergeCell ref="M92:N92"/>
    <mergeCell ref="M127:N127"/>
    <mergeCell ref="M130:N130"/>
    <mergeCell ref="M131:N131"/>
    <mergeCell ref="M132:N132"/>
    <mergeCell ref="I177:J177"/>
    <mergeCell ref="I178:J178"/>
    <mergeCell ref="I179:J179"/>
    <mergeCell ref="I182:J182"/>
    <mergeCell ref="I183:J183"/>
    <mergeCell ref="I184:J184"/>
    <mergeCell ref="K3:L3"/>
    <mergeCell ref="K4:L4"/>
    <mergeCell ref="K5:L5"/>
    <mergeCell ref="K14:L14"/>
    <mergeCell ref="K15:L15"/>
    <mergeCell ref="K16:L16"/>
    <mergeCell ref="K19:L19"/>
    <mergeCell ref="K20:L20"/>
    <mergeCell ref="K21:L21"/>
    <mergeCell ref="K24:L24"/>
    <mergeCell ref="K25:L25"/>
    <mergeCell ref="K26:L26"/>
    <mergeCell ref="K29:L29"/>
    <mergeCell ref="K30:L30"/>
    <mergeCell ref="K31:L31"/>
    <mergeCell ref="K34:L34"/>
    <mergeCell ref="K35:L35"/>
    <mergeCell ref="K76:L76"/>
    <mergeCell ref="K77:L77"/>
    <mergeCell ref="K78:L78"/>
    <mergeCell ref="K81:L81"/>
    <mergeCell ref="K82:L82"/>
    <mergeCell ref="K83:L83"/>
    <mergeCell ref="K86:L86"/>
    <mergeCell ref="K87:L87"/>
    <mergeCell ref="K88:L88"/>
    <mergeCell ref="I174:J174"/>
    <mergeCell ref="I147:J147"/>
    <mergeCell ref="I148:J148"/>
    <mergeCell ref="I149:J149"/>
    <mergeCell ref="I152:J152"/>
    <mergeCell ref="I153:J153"/>
    <mergeCell ref="I154:J154"/>
    <mergeCell ref="I157:J157"/>
    <mergeCell ref="I158:J158"/>
    <mergeCell ref="I159:J159"/>
    <mergeCell ref="I126:J126"/>
    <mergeCell ref="I127:J127"/>
    <mergeCell ref="I130:J130"/>
    <mergeCell ref="I131:J131"/>
    <mergeCell ref="I132:J132"/>
    <mergeCell ref="I135:J135"/>
    <mergeCell ref="I136:J136"/>
    <mergeCell ref="I137:J137"/>
    <mergeCell ref="I142:J142"/>
    <mergeCell ref="I143:J143"/>
    <mergeCell ref="I144:J144"/>
    <mergeCell ref="I162:J162"/>
    <mergeCell ref="I163:J163"/>
    <mergeCell ref="I164:J164"/>
    <mergeCell ref="I167:J167"/>
    <mergeCell ref="I168:J168"/>
    <mergeCell ref="I169:J169"/>
    <mergeCell ref="I172:J172"/>
    <mergeCell ref="I173:J173"/>
    <mergeCell ref="I107:J107"/>
    <mergeCell ref="I108:J108"/>
    <mergeCell ref="I113:J113"/>
    <mergeCell ref="I114:J114"/>
    <mergeCell ref="K39:L39"/>
    <mergeCell ref="K40:L40"/>
    <mergeCell ref="K41:L41"/>
    <mergeCell ref="K54:L54"/>
    <mergeCell ref="K55:L55"/>
    <mergeCell ref="K56:L56"/>
    <mergeCell ref="K59:L59"/>
    <mergeCell ref="K60:L60"/>
    <mergeCell ref="K71:L71"/>
    <mergeCell ref="K72:L72"/>
    <mergeCell ref="K73:L73"/>
    <mergeCell ref="K106:L106"/>
    <mergeCell ref="K107:L107"/>
    <mergeCell ref="K108:L108"/>
    <mergeCell ref="K113:L113"/>
    <mergeCell ref="K114:L114"/>
    <mergeCell ref="I92:J92"/>
    <mergeCell ref="I93:J93"/>
    <mergeCell ref="I96:J96"/>
    <mergeCell ref="I97:J97"/>
    <mergeCell ref="I54:J54"/>
    <mergeCell ref="I55:J55"/>
    <mergeCell ref="I56:J56"/>
    <mergeCell ref="I59:J59"/>
    <mergeCell ref="A53:AC53"/>
    <mergeCell ref="Y49:Z51"/>
    <mergeCell ref="AA49:AA51"/>
    <mergeCell ref="AB49:AB51"/>
    <mergeCell ref="K115:L115"/>
    <mergeCell ref="K120:L120"/>
    <mergeCell ref="K121:L121"/>
    <mergeCell ref="K122:L122"/>
    <mergeCell ref="G183:H183"/>
    <mergeCell ref="G184:H184"/>
    <mergeCell ref="I3:J3"/>
    <mergeCell ref="I4:J4"/>
    <mergeCell ref="I5:J5"/>
    <mergeCell ref="I14:J14"/>
    <mergeCell ref="I15:J15"/>
    <mergeCell ref="I16:J16"/>
    <mergeCell ref="I19:J19"/>
    <mergeCell ref="I20:J20"/>
    <mergeCell ref="I21:J21"/>
    <mergeCell ref="I24:J24"/>
    <mergeCell ref="I25:J25"/>
    <mergeCell ref="I26:J26"/>
    <mergeCell ref="I29:J29"/>
    <mergeCell ref="I30:J30"/>
    <mergeCell ref="I31:J31"/>
    <mergeCell ref="I34:J34"/>
    <mergeCell ref="I35:J35"/>
    <mergeCell ref="I36:J36"/>
    <mergeCell ref="I39:J39"/>
    <mergeCell ref="I40:J40"/>
    <mergeCell ref="I41:J41"/>
    <mergeCell ref="I115:J115"/>
    <mergeCell ref="I120:J120"/>
    <mergeCell ref="I121:J121"/>
    <mergeCell ref="I122:J122"/>
    <mergeCell ref="I125:J125"/>
    <mergeCell ref="G147:H147"/>
    <mergeCell ref="G148:H148"/>
    <mergeCell ref="G149:H149"/>
    <mergeCell ref="G152:H152"/>
    <mergeCell ref="G113:H113"/>
    <mergeCell ref="G114:H114"/>
    <mergeCell ref="G115:H115"/>
    <mergeCell ref="G120:H120"/>
    <mergeCell ref="I60:J60"/>
    <mergeCell ref="I61:J61"/>
    <mergeCell ref="I66:J66"/>
    <mergeCell ref="I67:J67"/>
    <mergeCell ref="I68:J68"/>
    <mergeCell ref="I71:J71"/>
    <mergeCell ref="I72:J72"/>
    <mergeCell ref="I73:J73"/>
    <mergeCell ref="I76:J76"/>
    <mergeCell ref="I98:J98"/>
    <mergeCell ref="I101:J101"/>
    <mergeCell ref="I102:J102"/>
    <mergeCell ref="I103:J103"/>
    <mergeCell ref="I106:J106"/>
    <mergeCell ref="I77:J77"/>
    <mergeCell ref="I78:J78"/>
    <mergeCell ref="I81:J81"/>
    <mergeCell ref="I82:J82"/>
    <mergeCell ref="I83:J83"/>
    <mergeCell ref="I86:J86"/>
    <mergeCell ref="I87:J87"/>
    <mergeCell ref="I88:J88"/>
    <mergeCell ref="I91:J91"/>
    <mergeCell ref="A80:AC80"/>
    <mergeCell ref="G168:H168"/>
    <mergeCell ref="G169:H169"/>
    <mergeCell ref="G172:H172"/>
    <mergeCell ref="G173:H173"/>
    <mergeCell ref="G174:H174"/>
    <mergeCell ref="G177:H177"/>
    <mergeCell ref="G178:H178"/>
    <mergeCell ref="G179:H179"/>
    <mergeCell ref="G182:H182"/>
    <mergeCell ref="G153:H153"/>
    <mergeCell ref="G154:H154"/>
    <mergeCell ref="G157:H157"/>
    <mergeCell ref="G158:H158"/>
    <mergeCell ref="G159:H159"/>
    <mergeCell ref="G162:H162"/>
    <mergeCell ref="G163:H163"/>
    <mergeCell ref="G164:H164"/>
    <mergeCell ref="G167:H167"/>
    <mergeCell ref="G126:H126"/>
    <mergeCell ref="G127:H127"/>
    <mergeCell ref="G96:H96"/>
    <mergeCell ref="G97:H97"/>
    <mergeCell ref="G98:H98"/>
    <mergeCell ref="G101:H101"/>
    <mergeCell ref="G102:H102"/>
    <mergeCell ref="G103:H103"/>
    <mergeCell ref="G106:H106"/>
    <mergeCell ref="G107:H107"/>
    <mergeCell ref="G108:H108"/>
    <mergeCell ref="G81:H81"/>
    <mergeCell ref="G82:H82"/>
    <mergeCell ref="G83:H83"/>
    <mergeCell ref="G86:H86"/>
    <mergeCell ref="G87:H87"/>
    <mergeCell ref="G88:H88"/>
    <mergeCell ref="G91:H91"/>
    <mergeCell ref="G92:H92"/>
    <mergeCell ref="G93:H93"/>
    <mergeCell ref="A85:AC85"/>
    <mergeCell ref="A109:A111"/>
    <mergeCell ref="C109:D109"/>
    <mergeCell ref="C110:C111"/>
    <mergeCell ref="A106:A108"/>
    <mergeCell ref="AA91:AA93"/>
    <mergeCell ref="AB91:AB93"/>
    <mergeCell ref="AC91:AC93"/>
    <mergeCell ref="AA81:AA83"/>
    <mergeCell ref="AB81:AB83"/>
    <mergeCell ref="AC81:AC83"/>
    <mergeCell ref="A86:A88"/>
    <mergeCell ref="A76:A78"/>
    <mergeCell ref="B76:B78"/>
    <mergeCell ref="C76:D76"/>
    <mergeCell ref="AA76:AA78"/>
    <mergeCell ref="AB76:AB78"/>
    <mergeCell ref="AC76:AC78"/>
    <mergeCell ref="A71:A73"/>
    <mergeCell ref="B71:B73"/>
    <mergeCell ref="S72:T72"/>
    <mergeCell ref="U72:V72"/>
    <mergeCell ref="W72:X72"/>
    <mergeCell ref="Q73:R73"/>
    <mergeCell ref="K61:L61"/>
    <mergeCell ref="K66:L66"/>
    <mergeCell ref="G121:H121"/>
    <mergeCell ref="G122:H122"/>
    <mergeCell ref="G125:H125"/>
    <mergeCell ref="C79:D79"/>
    <mergeCell ref="B86:B88"/>
    <mergeCell ref="C86:D86"/>
    <mergeCell ref="AA86:AA88"/>
    <mergeCell ref="C84:D84"/>
    <mergeCell ref="K91:L91"/>
    <mergeCell ref="K92:L92"/>
    <mergeCell ref="K93:L93"/>
    <mergeCell ref="K96:L96"/>
    <mergeCell ref="K97:L97"/>
    <mergeCell ref="K98:L98"/>
    <mergeCell ref="K101:L101"/>
    <mergeCell ref="K102:L102"/>
    <mergeCell ref="K103:L103"/>
    <mergeCell ref="A119:AC119"/>
    <mergeCell ref="G71:H71"/>
    <mergeCell ref="G72:H72"/>
    <mergeCell ref="G73:H73"/>
    <mergeCell ref="G76:H76"/>
    <mergeCell ref="G77:H77"/>
    <mergeCell ref="G78:H78"/>
    <mergeCell ref="G34:H34"/>
    <mergeCell ref="G35:H35"/>
    <mergeCell ref="G36:H36"/>
    <mergeCell ref="G39:H39"/>
    <mergeCell ref="G40:H40"/>
    <mergeCell ref="G41:H41"/>
    <mergeCell ref="C74:D74"/>
    <mergeCell ref="E91:F91"/>
    <mergeCell ref="E92:F92"/>
    <mergeCell ref="E93:F93"/>
    <mergeCell ref="E96:F96"/>
    <mergeCell ref="C63:C64"/>
    <mergeCell ref="G54:H54"/>
    <mergeCell ref="G55:H55"/>
    <mergeCell ref="G56:H56"/>
    <mergeCell ref="G59:H59"/>
    <mergeCell ref="G60:H60"/>
    <mergeCell ref="G61:H61"/>
    <mergeCell ref="E39:F39"/>
    <mergeCell ref="E40:F40"/>
    <mergeCell ref="E41:F41"/>
    <mergeCell ref="C47:D47"/>
    <mergeCell ref="E174:F174"/>
    <mergeCell ref="E177:F177"/>
    <mergeCell ref="E178:F178"/>
    <mergeCell ref="E179:F179"/>
    <mergeCell ref="E182:F182"/>
    <mergeCell ref="E183:F183"/>
    <mergeCell ref="E103:F103"/>
    <mergeCell ref="E106:F106"/>
    <mergeCell ref="E107:F107"/>
    <mergeCell ref="E108:F108"/>
    <mergeCell ref="E113:F113"/>
    <mergeCell ref="E114:F114"/>
    <mergeCell ref="E115:F115"/>
    <mergeCell ref="E120:F120"/>
    <mergeCell ref="E121:F121"/>
    <mergeCell ref="E159:F159"/>
    <mergeCell ref="E162:F162"/>
    <mergeCell ref="E163:F163"/>
    <mergeCell ref="E164:F164"/>
    <mergeCell ref="E167:F167"/>
    <mergeCell ref="E168:F168"/>
    <mergeCell ref="E169:F169"/>
    <mergeCell ref="E122:F122"/>
    <mergeCell ref="E125:F125"/>
    <mergeCell ref="E126:F126"/>
    <mergeCell ref="E127:F127"/>
    <mergeCell ref="E130:F130"/>
    <mergeCell ref="E131:F131"/>
    <mergeCell ref="E132:F132"/>
    <mergeCell ref="E135:F135"/>
    <mergeCell ref="E3:F3"/>
    <mergeCell ref="E14:F14"/>
    <mergeCell ref="E4:F4"/>
    <mergeCell ref="E5:F5"/>
    <mergeCell ref="E15:F15"/>
    <mergeCell ref="E16:F16"/>
    <mergeCell ref="E19:F19"/>
    <mergeCell ref="E20:F20"/>
    <mergeCell ref="E21:F21"/>
    <mergeCell ref="A95:AC95"/>
    <mergeCell ref="C102:D103"/>
    <mergeCell ref="AB14:AB16"/>
    <mergeCell ref="AC14:AC16"/>
    <mergeCell ref="C15:D16"/>
    <mergeCell ref="C22:D22"/>
    <mergeCell ref="C27:D27"/>
    <mergeCell ref="C32:D32"/>
    <mergeCell ref="A23:AC23"/>
    <mergeCell ref="A28:AC28"/>
    <mergeCell ref="A33:AC33"/>
    <mergeCell ref="G3:H3"/>
    <mergeCell ref="G14:H14"/>
    <mergeCell ref="G15:H15"/>
    <mergeCell ref="G16:H16"/>
    <mergeCell ref="G19:H19"/>
    <mergeCell ref="G20:H20"/>
    <mergeCell ref="G21:H21"/>
    <mergeCell ref="E88:F88"/>
    <mergeCell ref="E97:F97"/>
    <mergeCell ref="G66:H66"/>
    <mergeCell ref="G67:H67"/>
    <mergeCell ref="G68:H68"/>
    <mergeCell ref="C183:D184"/>
    <mergeCell ref="C178:D179"/>
    <mergeCell ref="C173:D174"/>
    <mergeCell ref="C158:D159"/>
    <mergeCell ref="C148:D149"/>
    <mergeCell ref="C143:D144"/>
    <mergeCell ref="C136:D137"/>
    <mergeCell ref="C126:D127"/>
    <mergeCell ref="C121:D122"/>
    <mergeCell ref="C128:D128"/>
    <mergeCell ref="C160:D160"/>
    <mergeCell ref="C150:D150"/>
    <mergeCell ref="A124:AC124"/>
    <mergeCell ref="AC177:AC179"/>
    <mergeCell ref="A172:A174"/>
    <mergeCell ref="B172:B174"/>
    <mergeCell ref="C172:D172"/>
    <mergeCell ref="AA172:AA174"/>
    <mergeCell ref="A176:AC176"/>
    <mergeCell ref="A177:A179"/>
    <mergeCell ref="B177:B179"/>
    <mergeCell ref="C177:D177"/>
    <mergeCell ref="AA177:AA179"/>
    <mergeCell ref="AB162:AB164"/>
    <mergeCell ref="C165:D165"/>
    <mergeCell ref="C168:D169"/>
    <mergeCell ref="AC152:AC154"/>
    <mergeCell ref="A157:A159"/>
    <mergeCell ref="B157:B159"/>
    <mergeCell ref="E184:F184"/>
    <mergeCell ref="E157:F157"/>
    <mergeCell ref="E158:F158"/>
    <mergeCell ref="M24:N24"/>
    <mergeCell ref="M25:N25"/>
    <mergeCell ref="AB172:AB174"/>
    <mergeCell ref="A161:AC161"/>
    <mergeCell ref="A171:AC171"/>
    <mergeCell ref="A166:AC166"/>
    <mergeCell ref="AC172:AC174"/>
    <mergeCell ref="C163:D164"/>
    <mergeCell ref="AC162:AC164"/>
    <mergeCell ref="A167:A169"/>
    <mergeCell ref="B167:B169"/>
    <mergeCell ref="C167:D167"/>
    <mergeCell ref="AA167:AA169"/>
    <mergeCell ref="AB167:AB169"/>
    <mergeCell ref="AC167:AC169"/>
    <mergeCell ref="A162:A164"/>
    <mergeCell ref="B162:B164"/>
    <mergeCell ref="C162:D162"/>
    <mergeCell ref="AA162:AA164"/>
    <mergeCell ref="AA113:AA115"/>
    <mergeCell ref="AB113:AB115"/>
    <mergeCell ref="AB106:AB108"/>
    <mergeCell ref="E98:F98"/>
    <mergeCell ref="E101:F101"/>
    <mergeCell ref="E102:F102"/>
    <mergeCell ref="E34:F34"/>
    <mergeCell ref="E136:F136"/>
    <mergeCell ref="E147:F147"/>
    <mergeCell ref="E148:F148"/>
    <mergeCell ref="E149:F149"/>
    <mergeCell ref="E172:F172"/>
    <mergeCell ref="E173:F173"/>
    <mergeCell ref="C157:D157"/>
    <mergeCell ref="AA157:AA159"/>
    <mergeCell ref="AB157:AB159"/>
    <mergeCell ref="AC157:AC159"/>
    <mergeCell ref="A152:A154"/>
    <mergeCell ref="B152:B154"/>
    <mergeCell ref="C152:D152"/>
    <mergeCell ref="AA152:AA154"/>
    <mergeCell ref="AB152:AB154"/>
    <mergeCell ref="A156:AC156"/>
    <mergeCell ref="C153:D154"/>
    <mergeCell ref="C155:D155"/>
    <mergeCell ref="E152:F152"/>
    <mergeCell ref="E153:F153"/>
    <mergeCell ref="E154:F154"/>
    <mergeCell ref="AC142:AC144"/>
    <mergeCell ref="A147:A149"/>
    <mergeCell ref="B147:B149"/>
    <mergeCell ref="C147:D147"/>
    <mergeCell ref="AA147:AA149"/>
    <mergeCell ref="AB147:AB149"/>
    <mergeCell ref="AC147:AC149"/>
    <mergeCell ref="A142:A144"/>
    <mergeCell ref="B142:B144"/>
    <mergeCell ref="C142:D142"/>
    <mergeCell ref="AA142:AA144"/>
    <mergeCell ref="AB142:AB144"/>
    <mergeCell ref="A146:AC146"/>
    <mergeCell ref="C145:D145"/>
    <mergeCell ref="E142:F142"/>
    <mergeCell ref="E143:F143"/>
    <mergeCell ref="E144:F144"/>
    <mergeCell ref="A138:A140"/>
    <mergeCell ref="A141:AC141"/>
    <mergeCell ref="C138:D138"/>
    <mergeCell ref="C139:C140"/>
    <mergeCell ref="B138:B140"/>
    <mergeCell ref="A129:AC129"/>
    <mergeCell ref="A135:A137"/>
    <mergeCell ref="B135:B137"/>
    <mergeCell ref="C135:D135"/>
    <mergeCell ref="AA135:AA137"/>
    <mergeCell ref="AB135:AB137"/>
    <mergeCell ref="AC135:AC137"/>
    <mergeCell ref="C133:D133"/>
    <mergeCell ref="B130:B132"/>
    <mergeCell ref="C130:D130"/>
    <mergeCell ref="AC130:AC132"/>
    <mergeCell ref="C131:D132"/>
    <mergeCell ref="E137:F137"/>
    <mergeCell ref="G130:H130"/>
    <mergeCell ref="G131:H131"/>
    <mergeCell ref="G132:H132"/>
    <mergeCell ref="G135:H135"/>
    <mergeCell ref="G136:H136"/>
    <mergeCell ref="G137:H137"/>
    <mergeCell ref="M137:N137"/>
    <mergeCell ref="Q130:R130"/>
    <mergeCell ref="S130:T130"/>
    <mergeCell ref="U130:V130"/>
    <mergeCell ref="W130:X130"/>
    <mergeCell ref="Q131:R131"/>
    <mergeCell ref="S131:T131"/>
    <mergeCell ref="U131:V131"/>
    <mergeCell ref="G142:H142"/>
    <mergeCell ref="G143:H143"/>
    <mergeCell ref="G144:H144"/>
    <mergeCell ref="K142:L142"/>
    <mergeCell ref="K143:L143"/>
    <mergeCell ref="K144:L144"/>
    <mergeCell ref="A113:A115"/>
    <mergeCell ref="B113:B115"/>
    <mergeCell ref="C113:D113"/>
    <mergeCell ref="A91:A93"/>
    <mergeCell ref="B91:B93"/>
    <mergeCell ref="C91:D91"/>
    <mergeCell ref="A134:AC134"/>
    <mergeCell ref="C94:D94"/>
    <mergeCell ref="C99:D99"/>
    <mergeCell ref="C114:D115"/>
    <mergeCell ref="C107:D108"/>
    <mergeCell ref="C97:D98"/>
    <mergeCell ref="C92:D93"/>
    <mergeCell ref="A112:AC112"/>
    <mergeCell ref="A105:AC105"/>
    <mergeCell ref="A100:AC100"/>
    <mergeCell ref="B106:B108"/>
    <mergeCell ref="A101:A103"/>
    <mergeCell ref="B101:B103"/>
    <mergeCell ref="A96:A98"/>
    <mergeCell ref="B96:B98"/>
    <mergeCell ref="A125:A127"/>
    <mergeCell ref="B125:B127"/>
    <mergeCell ref="C125:D125"/>
    <mergeCell ref="AA125:AA127"/>
    <mergeCell ref="AB125:AB127"/>
    <mergeCell ref="AC125:AC127"/>
    <mergeCell ref="B116:B118"/>
    <mergeCell ref="A116:A118"/>
    <mergeCell ref="C116:D116"/>
    <mergeCell ref="AC106:AC108"/>
    <mergeCell ref="B109:B111"/>
    <mergeCell ref="C42:D42"/>
    <mergeCell ref="C57:D57"/>
    <mergeCell ref="C69:D69"/>
    <mergeCell ref="AC120:AC122"/>
    <mergeCell ref="C117:C118"/>
    <mergeCell ref="C106:D106"/>
    <mergeCell ref="AA106:AA108"/>
    <mergeCell ref="C104:D104"/>
    <mergeCell ref="AB96:AB98"/>
    <mergeCell ref="AC96:AC98"/>
    <mergeCell ref="C101:D101"/>
    <mergeCell ref="AA101:AA103"/>
    <mergeCell ref="AB101:AB103"/>
    <mergeCell ref="AC101:AC103"/>
    <mergeCell ref="C96:D96"/>
    <mergeCell ref="AC113:AC115"/>
    <mergeCell ref="C87:D88"/>
    <mergeCell ref="C82:D83"/>
    <mergeCell ref="C77:D78"/>
    <mergeCell ref="C60:D61"/>
    <mergeCell ref="C55:D56"/>
    <mergeCell ref="AA96:AA98"/>
    <mergeCell ref="A43:AC43"/>
    <mergeCell ref="A58:AC58"/>
    <mergeCell ref="A70:AC70"/>
    <mergeCell ref="A75:AC75"/>
    <mergeCell ref="A120:A122"/>
    <mergeCell ref="B120:B122"/>
    <mergeCell ref="C120:D120"/>
    <mergeCell ref="AA120:AA122"/>
    <mergeCell ref="AB120:AB122"/>
    <mergeCell ref="A90:AC90"/>
    <mergeCell ref="C89:D89"/>
    <mergeCell ref="AB86:AB88"/>
    <mergeCell ref="AC86:AC88"/>
    <mergeCell ref="AA66:AA68"/>
    <mergeCell ref="AB66:AB68"/>
    <mergeCell ref="AC66:AC68"/>
    <mergeCell ref="E66:F66"/>
    <mergeCell ref="E67:F67"/>
    <mergeCell ref="E68:F68"/>
    <mergeCell ref="E71:F71"/>
    <mergeCell ref="E72:F72"/>
    <mergeCell ref="E73:F73"/>
    <mergeCell ref="E76:F76"/>
    <mergeCell ref="E77:F77"/>
    <mergeCell ref="E78:F78"/>
    <mergeCell ref="E81:F81"/>
    <mergeCell ref="E82:F82"/>
    <mergeCell ref="E83:F83"/>
    <mergeCell ref="E86:F86"/>
    <mergeCell ref="E87:F87"/>
    <mergeCell ref="C71:D71"/>
    <mergeCell ref="AA71:AA73"/>
    <mergeCell ref="AB71:AB73"/>
    <mergeCell ref="AC71:AC73"/>
    <mergeCell ref="C67:D68"/>
    <mergeCell ref="C72:D73"/>
    <mergeCell ref="A62:A64"/>
    <mergeCell ref="B62:B64"/>
    <mergeCell ref="A66:A68"/>
    <mergeCell ref="B66:B68"/>
    <mergeCell ref="C66:D66"/>
    <mergeCell ref="AC54:AC56"/>
    <mergeCell ref="A59:A61"/>
    <mergeCell ref="B59:B61"/>
    <mergeCell ref="C59:D59"/>
    <mergeCell ref="AA59:AA61"/>
    <mergeCell ref="AB59:AB61"/>
    <mergeCell ref="AC59:AC61"/>
    <mergeCell ref="A54:A56"/>
    <mergeCell ref="B54:B56"/>
    <mergeCell ref="C54:D54"/>
    <mergeCell ref="AA54:AA56"/>
    <mergeCell ref="AB54:AB56"/>
    <mergeCell ref="E54:F54"/>
    <mergeCell ref="E55:F55"/>
    <mergeCell ref="E56:F56"/>
    <mergeCell ref="K67:L67"/>
    <mergeCell ref="K68:L68"/>
    <mergeCell ref="Q59:R59"/>
    <mergeCell ref="S59:T59"/>
    <mergeCell ref="U59:V59"/>
    <mergeCell ref="S66:T66"/>
    <mergeCell ref="U66:V66"/>
    <mergeCell ref="W66:X66"/>
    <mergeCell ref="C62:D62"/>
    <mergeCell ref="E59:F59"/>
    <mergeCell ref="E60:F60"/>
    <mergeCell ref="E61:F61"/>
    <mergeCell ref="O73:P73"/>
    <mergeCell ref="Q71:R71"/>
    <mergeCell ref="S71:T71"/>
    <mergeCell ref="Q67:R67"/>
    <mergeCell ref="S67:T67"/>
    <mergeCell ref="C25:D26"/>
    <mergeCell ref="A6:A12"/>
    <mergeCell ref="A3:A5"/>
    <mergeCell ref="B3:B5"/>
    <mergeCell ref="C4:D5"/>
    <mergeCell ref="C17:D17"/>
    <mergeCell ref="A2:B2"/>
    <mergeCell ref="Y2:AC2"/>
    <mergeCell ref="AC24:AC26"/>
    <mergeCell ref="A24:A26"/>
    <mergeCell ref="B24:B26"/>
    <mergeCell ref="C24:D24"/>
    <mergeCell ref="AA24:AA26"/>
    <mergeCell ref="AB24:AB26"/>
    <mergeCell ref="A13:AC13"/>
    <mergeCell ref="A18:AC18"/>
    <mergeCell ref="A14:A16"/>
    <mergeCell ref="B14:B16"/>
    <mergeCell ref="C3:D3"/>
    <mergeCell ref="AA3:AA5"/>
    <mergeCell ref="AB3:AB5"/>
    <mergeCell ref="AC3:AC5"/>
    <mergeCell ref="B6:B12"/>
    <mergeCell ref="C6:D6"/>
    <mergeCell ref="C20:D21"/>
    <mergeCell ref="AA14:AA16"/>
    <mergeCell ref="C14:D14"/>
    <mergeCell ref="G4:H4"/>
    <mergeCell ref="G5:H5"/>
    <mergeCell ref="A39:A41"/>
    <mergeCell ref="A29:A31"/>
    <mergeCell ref="A34:A36"/>
    <mergeCell ref="AA34:AA36"/>
    <mergeCell ref="AB34:AB36"/>
    <mergeCell ref="C40:D41"/>
    <mergeCell ref="B29:B31"/>
    <mergeCell ref="C29:D29"/>
    <mergeCell ref="AA29:AA31"/>
    <mergeCell ref="AB29:AB31"/>
    <mergeCell ref="AC29:AC31"/>
    <mergeCell ref="B39:B41"/>
    <mergeCell ref="C39:D39"/>
    <mergeCell ref="AA39:AA41"/>
    <mergeCell ref="AB39:AB41"/>
    <mergeCell ref="AC39:AC41"/>
    <mergeCell ref="B34:B36"/>
    <mergeCell ref="C34:D34"/>
    <mergeCell ref="C37:D37"/>
    <mergeCell ref="A38:AC38"/>
    <mergeCell ref="C35:D36"/>
    <mergeCell ref="C30:D31"/>
    <mergeCell ref="E29:F29"/>
    <mergeCell ref="E30:F30"/>
    <mergeCell ref="E31:F31"/>
    <mergeCell ref="E35:F35"/>
    <mergeCell ref="E36:F36"/>
    <mergeCell ref="G24:H24"/>
    <mergeCell ref="G25:H25"/>
    <mergeCell ref="G26:H26"/>
    <mergeCell ref="Y1:AC1"/>
    <mergeCell ref="AA188:AA189"/>
    <mergeCell ref="AB188:AB189"/>
    <mergeCell ref="AA130:AA132"/>
    <mergeCell ref="AB130:AB132"/>
    <mergeCell ref="AB177:AB179"/>
    <mergeCell ref="A151:AC151"/>
    <mergeCell ref="A186:AC187"/>
    <mergeCell ref="AC182:AC184"/>
    <mergeCell ref="A181:AC181"/>
    <mergeCell ref="A182:A184"/>
    <mergeCell ref="B182:B184"/>
    <mergeCell ref="C182:D182"/>
    <mergeCell ref="AA182:AA184"/>
    <mergeCell ref="AB182:AB184"/>
    <mergeCell ref="AC188:AC189"/>
    <mergeCell ref="C185:D185"/>
    <mergeCell ref="C180:D180"/>
    <mergeCell ref="C175:D175"/>
    <mergeCell ref="C170:D170"/>
    <mergeCell ref="A19:A21"/>
    <mergeCell ref="C123:D123"/>
    <mergeCell ref="A130:A132"/>
    <mergeCell ref="A81:A83"/>
    <mergeCell ref="B81:B83"/>
    <mergeCell ref="C81:D81"/>
    <mergeCell ref="B19:B21"/>
    <mergeCell ref="C19:D19"/>
    <mergeCell ref="AA19:AA21"/>
    <mergeCell ref="AB19:AB21"/>
    <mergeCell ref="E24:F24"/>
    <mergeCell ref="E25:F25"/>
    <mergeCell ref="AC19:AC21"/>
    <mergeCell ref="AC34:AC36"/>
    <mergeCell ref="Y44:Z46"/>
    <mergeCell ref="AA44:AA46"/>
    <mergeCell ref="AB44:AB46"/>
    <mergeCell ref="AC44:AC46"/>
    <mergeCell ref="C45:D46"/>
    <mergeCell ref="E45:F45"/>
    <mergeCell ref="G45:H45"/>
    <mergeCell ref="I45:J45"/>
    <mergeCell ref="K45:L45"/>
    <mergeCell ref="M45:N45"/>
    <mergeCell ref="O45:P45"/>
    <mergeCell ref="Q45:R45"/>
    <mergeCell ref="S45:T45"/>
    <mergeCell ref="U45:V45"/>
    <mergeCell ref="W45:X45"/>
    <mergeCell ref="E46:F46"/>
    <mergeCell ref="G46:H46"/>
    <mergeCell ref="I46:J46"/>
    <mergeCell ref="K46:L46"/>
    <mergeCell ref="O46:P46"/>
    <mergeCell ref="Q46:R46"/>
    <mergeCell ref="S46:T46"/>
    <mergeCell ref="U46:V46"/>
    <mergeCell ref="W46:X46"/>
    <mergeCell ref="K36:L36"/>
    <mergeCell ref="O35:P35"/>
    <mergeCell ref="E26:F26"/>
    <mergeCell ref="G29:H29"/>
    <mergeCell ref="G30:H30"/>
    <mergeCell ref="G31:H31"/>
    <mergeCell ref="A44:A46"/>
    <mergeCell ref="B44:B46"/>
    <mergeCell ref="C44:D44"/>
    <mergeCell ref="E44:F44"/>
    <mergeCell ref="G44:H44"/>
    <mergeCell ref="I44:J44"/>
    <mergeCell ref="K44:L44"/>
    <mergeCell ref="M44:N44"/>
    <mergeCell ref="O44:P44"/>
    <mergeCell ref="Q44:R44"/>
    <mergeCell ref="S44:T44"/>
    <mergeCell ref="U44:V44"/>
    <mergeCell ref="W44:X44"/>
    <mergeCell ref="E49:F49"/>
    <mergeCell ref="G49:H49"/>
    <mergeCell ref="I49:J49"/>
    <mergeCell ref="K49:L49"/>
    <mergeCell ref="M49:N49"/>
    <mergeCell ref="O49:P49"/>
    <mergeCell ref="Q49:R49"/>
    <mergeCell ref="S49:T49"/>
    <mergeCell ref="U49:V49"/>
    <mergeCell ref="W49:X49"/>
    <mergeCell ref="A49:A51"/>
    <mergeCell ref="B49:B51"/>
    <mergeCell ref="C49:D49"/>
    <mergeCell ref="AC49:AC51"/>
    <mergeCell ref="C52:D52"/>
    <mergeCell ref="K50:L50"/>
    <mergeCell ref="M50:N50"/>
    <mergeCell ref="O50:P50"/>
    <mergeCell ref="Q50:R50"/>
    <mergeCell ref="S50:T50"/>
    <mergeCell ref="U50:V50"/>
    <mergeCell ref="W50:X50"/>
    <mergeCell ref="E51:F51"/>
    <mergeCell ref="G51:H51"/>
    <mergeCell ref="I51:J51"/>
    <mergeCell ref="K51:L51"/>
    <mergeCell ref="M51:N51"/>
    <mergeCell ref="O51:P51"/>
    <mergeCell ref="Q51:R51"/>
    <mergeCell ref="S51:T51"/>
    <mergeCell ref="U51:V51"/>
    <mergeCell ref="W51:X51"/>
  </mergeCells>
  <phoneticPr fontId="1"/>
  <pageMargins left="0.39370078740157483" right="0.39370078740157483" top="0.74803149606299213" bottom="0.59055118110236227" header="0.31496062992125984" footer="0.31496062992125984"/>
  <pageSetup paperSize="9" scale="50" fitToWidth="0" fitToHeight="4" orientation="landscape" r:id="rId1"/>
  <headerFooter>
    <oddFooter>&amp;C&amp;P/&amp;N</oddFooter>
  </headerFooter>
  <rowBreaks count="3" manualBreakCount="3">
    <brk id="48" max="28" man="1"/>
    <brk id="95" max="28" man="1"/>
    <brk id="141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35</vt:i4>
      </vt:variant>
    </vt:vector>
  </HeadingPairs>
  <TitlesOfParts>
    <vt:vector size="36" baseType="lpstr">
      <vt:lpstr>帳票</vt:lpstr>
      <vt:lpstr>帳票!Print_Area</vt:lpstr>
      <vt:lpstr>帳票!Print_Titles</vt:lpstr>
      <vt:lpstr>RP040230_DETAIL_開票率_県計</vt:lpstr>
      <vt:lpstr>RP040230_DETAIL_開票率_市区計</vt:lpstr>
      <vt:lpstr>RP040230_DETAIL_開票率_町計</vt:lpstr>
      <vt:lpstr>RP040230_DETAIL_確定状況_県計</vt:lpstr>
      <vt:lpstr>RP040230_DETAIL_確定状況_市区計</vt:lpstr>
      <vt:lpstr>RP040230_DETAIL_確定状況_町計</vt:lpstr>
      <vt:lpstr>RP040230_DETAIL_得票数計_県計_小数</vt:lpstr>
      <vt:lpstr>RP040230_DETAIL_得票数計_県計_整数</vt:lpstr>
      <vt:lpstr>RP040230_DETAIL_得票数計_市区計_小数</vt:lpstr>
      <vt:lpstr>RP040230_DETAIL_得票数計_市区計_整数</vt:lpstr>
      <vt:lpstr>RP040230_DETAIL_得票数計_町計_小数</vt:lpstr>
      <vt:lpstr>RP040230_DETAIL_得票数計_町計_整数</vt:lpstr>
      <vt:lpstr>RP040230_DETAIL_無効投票数_県計</vt:lpstr>
      <vt:lpstr>RP040230_DETAIL_無効投票数_市区計</vt:lpstr>
      <vt:lpstr>RP040230_DETAIL_無効投票数_町計</vt:lpstr>
      <vt:lpstr>RP040230_DETAIL_無効投票数_町県計</vt:lpstr>
      <vt:lpstr>RP040230_HEAD_タイトル</vt:lpstr>
      <vt:lpstr>RP040230_HEAD_時刻</vt:lpstr>
      <vt:lpstr>RP040230_HEAD_執行日</vt:lpstr>
      <vt:lpstr>RP040230_SUB2_候補者名_性</vt:lpstr>
      <vt:lpstr>RP040230_SUB2_候補者名_名</vt:lpstr>
      <vt:lpstr>RP040230_SUB2_得票数_小数</vt:lpstr>
      <vt:lpstr>RP040230_SUB2_得票数_整数</vt:lpstr>
      <vt:lpstr>RP040230_SUB3_10区開票率</vt:lpstr>
      <vt:lpstr>RP040230_SUB3_19区開票率</vt:lpstr>
      <vt:lpstr>RP040230_SUB3_1区開票率</vt:lpstr>
      <vt:lpstr>RP040230_SUB3_20区開票率</vt:lpstr>
      <vt:lpstr>RP040230_SUB3_24区開票率</vt:lpstr>
      <vt:lpstr>RP040230_SUB3_開票率</vt:lpstr>
      <vt:lpstr>RP040230_SUB3_確定状況</vt:lpstr>
      <vt:lpstr>RP040230_SUB3_得票数計_小数</vt:lpstr>
      <vt:lpstr>RP040230_SUB3_得票数計_整数</vt:lpstr>
      <vt:lpstr>RP040230_SUB3_無効投票数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2022-06-13T07:31:43Z</dcterms:created>
  <dc:creator>永松 潤也</dc:creator>
  <cp:lastModifiedBy>永松 潤也</cp:lastModifiedBy>
  <cp:lastPrinted>2022-06-13T23:35:18Z</cp:lastPrinted>
  <dcterms:modified xsi:type="dcterms:W3CDTF">2023-04-04T23:19:07Z</dcterms:modified>
</cp:coreProperties>
</file>