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X:\01_市長部局\16_財政部\01_財政課\01_財政係\75_照会・報告\その他\R5\［10.17〆］令和３年度財政状況資料集（追加分）の作成及び提出について\1017〆　作成\"/>
    </mc:Choice>
  </mc:AlternateContent>
  <xr:revisionPtr revIDLastSave="0" documentId="13_ncr:1_{3E4CA7A1-9A1C-43E5-89B5-7A3E695E4E9A}" xr6:coauthVersionLast="47" xr6:coauthVersionMax="47" xr10:uidLastSave="{00000000-0000-0000-0000-000000000000}"/>
  <bookViews>
    <workbookView xWindow="-110" yWindow="-110" windowWidth="22780" windowHeight="146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C36" i="10"/>
  <c r="CO35" i="10"/>
  <c r="BW35" i="10"/>
  <c r="BE35" i="10"/>
  <c r="CO34" i="10"/>
  <c r="BW34" i="10"/>
  <c r="BE34" i="10"/>
  <c r="C34" i="10"/>
  <c r="C35" i="10" s="1"/>
  <c r="U34" i="10" s="1"/>
  <c r="U35" i="10" s="1"/>
  <c r="U36" i="10" s="1"/>
  <c r="U37"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<sst xmlns="http://schemas.openxmlformats.org/spreadsheetml/2006/main" count="1108" uniqueCount="606">
  <si>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</si>
  <si>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</si>
  <si>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</si>
  <si>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</si>
  <si>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</si>
  <si>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</si>
  <si>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</si>
  <si>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</si>
  <si>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</si>
  <si>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</si>
  <si>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</si>
  <si>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</si>
  <si>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</si>
  <si>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</si>
  <si>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</si>
  <si>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</si>
  <si>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</si>
  <si>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</si>
  <si>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</si>
  <si>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</si>
  <si>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</si>
  <si>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</si>
  <si>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</si>
  <si>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</si>
  <si>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</si>
  <si>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</si>
  <si>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</si>
  <si>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</si>
  <si>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</si>
  <si>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</si>
  <si>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</si>
  <si>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</si>
  <si>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</si>
  <si>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</si>
  <si>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</si>
  <si>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</si>
  <si>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</si>
  <si>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</si>
  <si>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</si>
  <si>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</si>
  <si>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</si>
  <si>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</si>
  <si>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</si>
  <si>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</si>
  <si>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</si>
  <si>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</si>
  <si>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</si>
  <si>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</si>
  <si>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</si>
  <si>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</si>
  <si>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</si>
  <si>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</si>
  <si>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</si>
  <si>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</si>
  <si>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</si>
  <si>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</si>
  <si>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</si>
  <si>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</si>
  <si>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</si>
  <si>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</si>
  <si>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</si>
  <si>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</si>
  <si>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</si>
  <si>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</si>
  <si>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</si>
  <si>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</si>
  <si>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</si>
  <si>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</si>
  <si>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</si>
  <si>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</si>
  <si>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</si>
  <si>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</si>
  <si>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</si>
  <si>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</si>
  <si>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</si>
  <si>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</si>
  <si>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</si>
  <si>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</si>
  <si>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</si>
  <si>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</si>
  <si>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</si>
  <si>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</si>
  <si>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</si>
  <si>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</si>
  <si>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</si>
  <si>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</si>
  <si>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</si>
  <si>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</si>
  <si>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</si>
  <si>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</si>
  <si>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</si>
  <si>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</si>
  <si>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</si>
  <si>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</si>
  <si>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</si>
  <si>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</si>
  <si>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</si>
  <si>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袋井市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</si>
  <si>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</si>
  <si>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</si>
  <si>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</si>
  <si>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</si>
  <si>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</si>
  <si>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</si>
  <si>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</si>
  <si>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</si>
  <si>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</si>
  <si>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</si>
  <si>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</si>
  <si>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</si>
  <si>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</si>
  <si>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</si>
  <si>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</si>
  <si>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</si>
  <si>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</si>
  <si>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</si>
  <si>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</si>
  <si>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</si>
  <si>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</si>
  <si>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</si>
  <si>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</si>
  <si>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</si>
  <si>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</si>
  <si>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</si>
  <si>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</si>
  <si>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</si>
  <si>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</si>
  <si>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</si>
  <si>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</si>
  <si>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</si>
  <si>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</si>
  <si>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</si>
  <si>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</si>
  <si>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</si>
  <si>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</si>
  <si>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</si>
  <si>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</si>
  <si>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</si>
  <si>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</si>
  <si>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</si>
  <si>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</si>
  <si>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</si>
  <si>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</si>
  <si>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</si>
  <si>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</si>
  <si>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</si>
  <si>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</si>
  <si>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</si>
  <si>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</si>
  <si>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</si>
  <si>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</si>
  <si>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</si>
  <si>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</si>
  <si>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</si>
  <si>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</si>
  <si>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</si>
  <si>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</si>
  <si>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</si>
  <si>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</si>
  <si>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</si>
  <si>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</si>
  <si>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</si>
  <si>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</si>
  <si>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</si>
  <si>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</si>
  <si>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</si>
  <si>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</si>
  <si>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</si>
  <si>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</si>
  <si>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</si>
  <si>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</si>
  <si>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</si>
  <si>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</si>
  <si>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</si>
  <si>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</si>
  <si>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</si>
  <si>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</si>
  <si>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</si>
  <si>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</si>
  <si>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</si>
  <si>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</si>
  <si>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</si>
  <si>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</si>
  <si>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</si>
  <si>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</si>
  <si>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</si>
  <si>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</si>
  <si>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</si>
  <si>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</si>
  <si>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</si>
  <si>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</si>
  <si>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</si>
  <si>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</si>
  <si>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</si>
  <si>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</si>
  <si>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</si>
  <si>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</si>
  <si>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</si>
  <si>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</si>
  <si>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</si>
  <si>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</si>
  <si>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</si>
  <si>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</si>
  <si>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</si>
  <si>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</si>
  <si>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</si>
  <si>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</si>
  <si>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</si>
  <si>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</si>
  <si>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</si>
  <si>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</si>
  <si>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</si>
  <si>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</si>
  <si>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静岡県袋井市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</si>
  <si>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</si>
  <si>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</si>
  <si>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</si>
  <si>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</si>
  <si>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</si>
  <si>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</si>
  <si>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</si>
  <si>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</si>
  <si>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</si>
  <si>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</si>
  <si>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</si>
  <si>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</si>
  <si>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</si>
  <si>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</si>
  <si>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</si>
  <si>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</si>
  <si>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</si>
  <si>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</si>
  <si>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</si>
  <si>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</si>
  <si>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</si>
  <si>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</si>
  <si>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</si>
  <si>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</si>
  <si>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</si>
  <si>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</si>
  <si>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</si>
  <si>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</si>
  <si>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</si>
  <si>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</si>
  <si>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</si>
  <si>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</si>
  <si>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</si>
  <si>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</si>
  <si>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</si>
  <si>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</si>
  <si>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</si>
  <si>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</si>
  <si>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</si>
  <si>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</si>
  <si>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</si>
  <si>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</si>
  <si>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</si>
  <si>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</si>
  <si>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</si>
  <si>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</si>
  <si>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</si>
  <si>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</si>
  <si>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</si>
  <si>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</si>
  <si>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</si>
  <si>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</si>
  <si>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</si>
  <si>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</si>
  <si>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</si>
  <si>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</si>
  <si>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</si>
  <si>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</si>
  <si>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</si>
  <si>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</si>
  <si>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</si>
  <si>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</si>
  <si>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</si>
  <si>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</si>
  <si>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</si>
  <si>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</si>
  <si>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</si>
  <si>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</si>
  <si>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</si>
  <si>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</si>
  <si>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</si>
  <si>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</si>
  <si>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</si>
  <si>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</si>
  <si>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</si>
  <si>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</si>
  <si>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</si>
  <si>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</si>
  <si>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</si>
  <si>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</si>
  <si>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</si>
  <si>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</si>
  <si>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</si>
  <si>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</si>
  <si>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</si>
  <si>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</si>
  <si>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</si>
  <si>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</si>
  <si>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</si>
  <si>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</si>
  <si>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</si>
  <si>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</si>
  <si>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</si>
  <si>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</si>
  <si>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</si>
  <si>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</si>
  <si>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</si>
  <si>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</si>
  <si>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</si>
  <si>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</si>
  <si>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</si>
  <si>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</si>
  <si>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</si>
  <si>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</si>
  <si>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</si>
  <si>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</si>
  <si>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</si>
  <si>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</si>
  <si>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</si>
  <si>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</si>
  <si>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</si>
  <si>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</si>
  <si>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</si>
  <si>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</si>
  <si>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</si>
  <si>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</si>
  <si>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</si>
  <si>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</si>
  <si>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</si>
  <si>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</si>
  <si>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</si>
  <si>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</si>
  <si>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</si>
  <si>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</si>
  <si>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</si>
  <si>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</si>
  <si>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</si>
  <si>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</si>
  <si>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</si>
  <si>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</si>
  <si>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</si>
  <si>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</si>
  <si>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</si>
  <si>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</si>
  <si>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</si>
  <si>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</si>
  <si>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</si>
  <si>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</si>
  <si>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</si>
  <si>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</si>
  <si>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</si>
  <si>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</si>
  <si>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</si>
  <si>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</si>
  <si>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</si>
  <si>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</si>
  <si>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</si>
  <si>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</si>
  <si>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</si>
  <si>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</si>
  <si>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</si>
  <si>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</si>
  <si>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</si>
  <si>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</si>
  <si>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</si>
  <si>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</si>
  <si>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静岡県袋井市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</si>
  <si>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</si>
  <si>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</si>
  <si>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</si>
  <si>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</si>
  <si>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</si>
  <si>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</si>
  <si>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</si>
  <si>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</si>
  <si>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</si>
  <si>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</si>
  <si>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</si>
  <si>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</si>
  <si>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</si>
  <si>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</si>
  <si>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</si>
  <si>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</si>
  <si>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</si>
  <si>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</si>
  <si>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</si>
  <si>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</si>
  <si>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</si>
  <si>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</si>
  <si>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</si>
  <si>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</si>
  <si>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</si>
  <si>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</si>
  <si>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</si>
  <si>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</si>
  <si>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</si>
  <si>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</si>
  <si>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</si>
  <si>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</si>
  <si>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</si>
  <si>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</si>
  <si>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</si>
  <si>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</si>
  <si>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</si>
  <si>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</si>
  <si>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駐車場事業特別会計</t>
    <phoneticPr fontId="5"/>
  </si>
  <si>
    <t>病院事業会計</t>
    <phoneticPr fontId="5"/>
  </si>
  <si>
    <t>法適用企業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</si>
  <si>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</si>
  <si>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</si>
  <si>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</si>
  <si>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</si>
  <si>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</si>
  <si>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</si>
  <si>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</si>
  <si>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</si>
  <si>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</si>
  <si>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</si>
  <si>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</si>
  <si>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</si>
  <si>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</si>
  <si>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</si>
  <si>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</si>
  <si>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</si>
  <si>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</si>
  <si>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</si>
  <si>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</si>
  <si>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</si>
  <si>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</si>
  <si>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</si>
  <si>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</si>
  <si>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</si>
  <si>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</si>
  <si>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</si>
  <si>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</si>
  <si>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</si>
  <si>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</si>
  <si>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</si>
  <si>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</si>
  <si>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</si>
  <si>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</si>
  <si>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</si>
  <si>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</si>
  <si>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</si>
  <si>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</si>
  <si>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</si>
  <si>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</si>
  <si>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</si>
  <si>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</si>
  <si>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</si>
  <si>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</si>
  <si>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</si>
  <si>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</si>
  <si>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</si>
  <si>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</si>
  <si>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</si>
  <si>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</si>
  <si>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</si>
  <si>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</si>
  <si>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</si>
  <si>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</si>
  <si>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</si>
  <si>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</si>
  <si>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</si>
  <si>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</si>
  <si>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</si>
  <si>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</si>
  <si>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</si>
  <si>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</si>
  <si>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</si>
  <si>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</si>
  <si>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</si>
  <si>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</si>
  <si>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</si>
  <si>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</si>
  <si>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</si>
  <si>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</si>
  <si>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</si>
  <si>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</si>
  <si>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</si>
  <si>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</si>
  <si>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</si>
  <si>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</si>
  <si>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</si>
  <si>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</si>
  <si>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</si>
  <si>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</si>
  <si>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</si>
  <si>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</si>
  <si>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</si>
  <si>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</si>
  <si>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</si>
  <si>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</si>
  <si>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</si>
  <si>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</si>
  <si>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</si>
  <si>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</si>
  <si>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</si>
  <si>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</si>
  <si>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</si>
  <si>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</si>
  <si>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</si>
  <si>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</si>
  <si>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</si>
  <si>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</si>
  <si>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</si>
  <si>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</si>
  <si>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</si>
  <si>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</si>
  <si>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</si>
  <si>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</si>
  <si>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</si>
  <si>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</si>
  <si>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</si>
  <si>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</si>
  <si>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</si>
  <si>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</si>
  <si>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</si>
  <si>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</si>
  <si>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</si>
  <si>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</si>
  <si>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</si>
  <si>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</si>
  <si>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</si>
  <si>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</si>
  <si>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</si>
  <si>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</si>
  <si>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</si>
  <si>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</si>
  <si>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</si>
  <si>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</si>
  <si>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</si>
  <si>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</si>
  <si>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</si>
  <si>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</si>
  <si>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</si>
  <si>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</si>
  <si>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</si>
  <si>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</si>
  <si>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</si>
  <si>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</si>
  <si>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</si>
  <si>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</si>
  <si>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</si>
  <si>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</si>
  <si>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</si>
  <si>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</si>
  <si>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</si>
  <si>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</si>
  <si>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</si>
  <si>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</si>
  <si>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</si>
  <si>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</si>
  <si>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</si>
  <si>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</si>
  <si>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</si>
  <si>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</si>
  <si>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</si>
  <si>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0.90</t>
  </si>
  <si>
    <t>水道事業会計</t>
  </si>
  <si>
    <t>一般会計</t>
  </si>
  <si>
    <t>下水道事業会計</t>
  </si>
  <si>
    <t>病院事業会計</t>
  </si>
  <si>
    <t>介護保険特別会計</t>
  </si>
  <si>
    <t>国民健康保険特別会計</t>
  </si>
  <si>
    <t>墓地事業特別会計</t>
  </si>
  <si>
    <t>後期高齢者医療特別会計</t>
  </si>
  <si>
    <t>その他会計（赤字）</t>
  </si>
  <si>
    <t>▲ 0.00</t>
  </si>
  <si>
    <t>▲ 0.04</t>
  </si>
  <si>
    <t>その他会計（黒字）</t>
  </si>
  <si>
    <t>（百万円）</t>
    <phoneticPr fontId="5"/>
  </si>
  <si>
    <t>H28末</t>
    <phoneticPr fontId="5"/>
  </si>
  <si>
    <t>H29末</t>
    <phoneticPr fontId="5"/>
  </si>
  <si>
    <t>H30末</t>
    <phoneticPr fontId="5"/>
  </si>
  <si>
    <t>R01末</t>
    <phoneticPr fontId="5"/>
  </si>
  <si>
    <t>R02末</t>
    <phoneticPr fontId="5"/>
  </si>
  <si>
    <t>-</t>
    <phoneticPr fontId="2"/>
  </si>
  <si>
    <t>太田川原野谷川治水水防組合</t>
    <phoneticPr fontId="2"/>
  </si>
  <si>
    <t>袋井市森町広域行政組合</t>
    <phoneticPr fontId="2"/>
  </si>
  <si>
    <t>中遠広域事務組合</t>
    <phoneticPr fontId="2"/>
  </si>
  <si>
    <t>中東遠看護専門学校組合</t>
    <phoneticPr fontId="2"/>
  </si>
  <si>
    <t>静岡県後期高齢者医療広域連合</t>
    <phoneticPr fontId="2"/>
  </si>
  <si>
    <t>静岡地方税滞納整理機構</t>
    <phoneticPr fontId="2"/>
  </si>
  <si>
    <t>掛川市・袋井市病院企業団</t>
    <phoneticPr fontId="2"/>
  </si>
  <si>
    <t>袋井地域土地開発公社</t>
    <rPh sb="0" eb="2">
      <t>フクロイ</t>
    </rPh>
    <rPh sb="2" eb="4">
      <t>チイキ</t>
    </rPh>
    <rPh sb="4" eb="6">
      <t>トチ</t>
    </rPh>
    <rPh sb="6" eb="8">
      <t>カイハツ</t>
    </rPh>
    <rPh sb="8" eb="10">
      <t>コウシャ</t>
    </rPh>
    <phoneticPr fontId="2"/>
  </si>
  <si>
    <t>文化振興基金</t>
    <rPh sb="0" eb="2">
      <t>ブンカ</t>
    </rPh>
    <rPh sb="2" eb="4">
      <t>シンコウ</t>
    </rPh>
    <rPh sb="4" eb="6">
      <t>キキン</t>
    </rPh>
    <phoneticPr fontId="5"/>
  </si>
  <si>
    <t>公共施設等適正管理基金</t>
    <rPh sb="0" eb="2">
      <t>コウキョウ</t>
    </rPh>
    <rPh sb="2" eb="4">
      <t>シセツ</t>
    </rPh>
    <rPh sb="4" eb="5">
      <t>トウ</t>
    </rPh>
    <rPh sb="5" eb="7">
      <t>テキセイ</t>
    </rPh>
    <rPh sb="7" eb="9">
      <t>カンリ</t>
    </rPh>
    <rPh sb="9" eb="11">
      <t>キキン</t>
    </rPh>
    <phoneticPr fontId="5"/>
  </si>
  <si>
    <t>職員退職手当基金</t>
    <rPh sb="0" eb="2">
      <t>ショクイン</t>
    </rPh>
    <rPh sb="2" eb="4">
      <t>タイショク</t>
    </rPh>
    <rPh sb="4" eb="6">
      <t>テアテ</t>
    </rPh>
    <rPh sb="6" eb="8">
      <t>キキン</t>
    </rPh>
    <phoneticPr fontId="5"/>
  </si>
  <si>
    <t>学術交流振興基金</t>
    <rPh sb="0" eb="2">
      <t>ガクジュツ</t>
    </rPh>
    <rPh sb="2" eb="4">
      <t>コウリュウ</t>
    </rPh>
    <rPh sb="4" eb="6">
      <t>シンコウ</t>
    </rPh>
    <rPh sb="6" eb="8">
      <t>キキン</t>
    </rPh>
    <phoneticPr fontId="5"/>
  </si>
  <si>
    <t>緊急地震・津波対策事業基金</t>
    <rPh sb="0" eb="2">
      <t>キンキュウ</t>
    </rPh>
    <rPh sb="2" eb="4">
      <t>ジシン</t>
    </rPh>
    <rPh sb="5" eb="7">
      <t>ツナミ</t>
    </rPh>
    <rPh sb="7" eb="9">
      <t>タイサク</t>
    </rPh>
    <rPh sb="9" eb="11">
      <t>ジギョウ</t>
    </rPh>
    <rPh sb="11" eb="13">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</si>
  <si>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</si>
  <si>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</si>
  <si>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</si>
  <si>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</si>
  <si>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</si>
  <si>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</si>
  <si>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</si>
  <si>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</si>
  <si>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</si>
  <si>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に比べ、将来負担比率が高いのは、総合体育館や防災センター、浅羽中学校の整備などによるもので、有形固定資産減価償却率が低いのは、平成17年の合併後、中東遠総合医療センターなどの新しい大規模施設を建設したためである。
　今後、施設の老朽化により更新投資の増加に伴う当該数値の悪化が見込まれることから、施設の保有量適正化（ダウンサイジング）や、長寿命化の推進など、公共施設マネジメントを着実に推進する必要がある。</t>
    <rPh sb="21" eb="23">
      <t>ソウゴウ</t>
    </rPh>
    <rPh sb="23" eb="26">
      <t>タイイクカン</t>
    </rPh>
    <rPh sb="34" eb="39">
      <t>アサバチュウガッコウ</t>
    </rPh>
    <phoneticPr fontId="5"/>
  </si>
  <si>
    <t>　地方債償還年限の調整により実質公債費比率は年々減少しており、類似団体に比べ実質公債費比率が低い。令和３年度が前年度から0.9ポイント改善しているのは、これは、交付税措置のある有利な地方債の活用や、交付税措置のない地方債の発行をしないことによる実質的な公債費の抑制が図られたこと、さらには国の経済対策に伴う普通交付税等の増加により「標準財政規模」が約799百万円増加したことが要因と考える。
　将来負担比率は、類似団体に比べ高いため、新規事業の実施にあたっては、その必要性・緊急性や規模等を十分に検討するとともに、施設の更新に際しては予防保全型の長寿命化実施等で、将来負担比率の抑制を図っていく。</t>
    <rPh sb="197" eb="199">
      <t>ショウライ</t>
    </rPh>
    <rPh sb="199" eb="201">
      <t>フタン</t>
    </rPh>
    <rPh sb="201" eb="203">
      <t>ヒリツ</t>
    </rPh>
    <rPh sb="205" eb="207">
      <t>ルイジ</t>
    </rPh>
    <rPh sb="207" eb="209">
      <t>ダンタイ</t>
    </rPh>
    <rPh sb="210" eb="211">
      <t>クラ</t>
    </rPh>
    <rPh sb="212" eb="213">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</si>
</sst>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Border="1" applyAlignment="1" applyProtection="1">
      <alignment horizontal="left" vertical="top" wrapText="1"/>
      <protection locked="0"/>
    </xf>
    <xf numFmtId="0" fontId="16" fillId="0" borderId="12" xfId="16" applyBorder="1" applyAlignment="1" applyProtection="1">
      <alignment horizontal="left" vertical="top" wrapText="1"/>
      <protection locked="0"/>
    </xf>
    <xf numFmtId="0" fontId="16" fillId="0" borderId="48" xfId="16" applyBorder="1" applyAlignment="1" applyProtection="1">
      <alignment horizontal="left" vertical="top" wrapText="1"/>
      <protection locked="0"/>
    </xf>
    <xf numFmtId="0" fontId="16" fillId="0" borderId="64" xfId="16" applyBorder="1" applyAlignment="1" applyProtection="1">
      <alignment horizontal="left" vertical="top" wrapText="1"/>
      <protection locked="0"/>
    </xf>
    <xf numFmtId="0" fontId="16" fillId="0" borderId="0" xfId="16" applyAlignment="1" applyProtection="1">
      <alignment horizontal="left" vertical="top" wrapText="1"/>
      <protection locked="0"/>
    </xf>
    <xf numFmtId="0" fontId="16" fillId="0" borderId="38" xfId="16" applyBorder="1" applyAlignment="1" applyProtection="1">
      <alignment horizontal="left" vertical="top" wrapText="1"/>
      <protection locked="0"/>
    </xf>
    <xf numFmtId="0" fontId="16" fillId="0" borderId="37" xfId="16" applyBorder="1" applyAlignment="1" applyProtection="1">
      <alignment horizontal="left" vertical="top" wrapText="1"/>
      <protection locked="0"/>
    </xf>
    <xf numFmtId="0" fontId="16" fillId="0" borderId="54" xfId="16" applyBorder="1" applyAlignment="1" applyProtection="1">
      <alignment horizontal="left" vertical="top" wrapText="1"/>
      <protection locked="0"/>
    </xf>
    <xf numFmtId="0" fontId="16" fillId="0" borderId="40" xfId="16"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12E63DD-A429-44E0-8BEF-D48B5FC7877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5D7D-43D1-99AF-F5A749433B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57636</c:v>
                </c:pt>
                <c:pt idx="1">
                  <c:v>55894</c:v>
                </c:pt>
                <c:pt idx="2">
                  <c:v>74134</c:v>
                </c:pt>
                <c:pt idx="3">
                  <c:v>66042</c:v>
                </c:pt>
                <c:pt idx="4">
                  <c:v>57896</c:v>
                </c:pt>
              </c:numCache>
            </c:numRef>
          </c:val>
          <c:smooth val="0"/>
          <c:extLst>
            <c:ext xmlns:c16="http://schemas.microsoft.com/office/drawing/2014/chart" uri="{C3380CC4-5D6E-409C-BE32-E72D297353CC}">
              <c16:uniqueId val="{00000001-5D7D-43D1-99AF-F5A749433B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6.62</c:v>
                </c:pt>
                <c:pt idx="1">
                  <c:v>5</c:v>
                </c:pt>
                <c:pt idx="2">
                  <c:v>6.03</c:v>
                </c:pt>
                <c:pt idx="3">
                  <c:v>5.31</c:v>
                </c:pt>
                <c:pt idx="4">
                  <c:v>6.96</c:v>
                </c:pt>
              </c:numCache>
            </c:numRef>
          </c:val>
          <c:extLst>
            <c:ext xmlns:c16="http://schemas.microsoft.com/office/drawing/2014/chart" uri="{C3380CC4-5D6E-409C-BE32-E72D297353CC}">
              <c16:uniqueId val="{00000000-A929-45CB-8D93-643235C52F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8.8800000000000008</c:v>
                </c:pt>
                <c:pt idx="1">
                  <c:v>11.31</c:v>
                </c:pt>
                <c:pt idx="2">
                  <c:v>12.17</c:v>
                </c:pt>
                <c:pt idx="3">
                  <c:v>11.11</c:v>
                </c:pt>
                <c:pt idx="4">
                  <c:v>12.7</c:v>
                </c:pt>
              </c:numCache>
            </c:numRef>
          </c:val>
          <c:extLst>
            <c:ext xmlns:c16="http://schemas.microsoft.com/office/drawing/2014/chart" uri="{C3380CC4-5D6E-409C-BE32-E72D297353CC}">
              <c16:uniqueId val="{00000001-A929-45CB-8D93-643235C52F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1.51</c:v>
                </c:pt>
                <c:pt idx="1">
                  <c:v>0.75</c:v>
                </c:pt>
                <c:pt idx="2">
                  <c:v>2.35</c:v>
                </c:pt>
                <c:pt idx="3">
                  <c:v>-0.9</c:v>
                </c:pt>
                <c:pt idx="4">
                  <c:v>3.87</c:v>
                </c:pt>
              </c:numCache>
            </c:numRef>
          </c:val>
          <c:smooth val="0"/>
          <c:extLst>
            <c:ext xmlns:c16="http://schemas.microsoft.com/office/drawing/2014/chart" uri="{C3380CC4-5D6E-409C-BE32-E72D297353CC}">
              <c16:uniqueId val="{00000002-A929-45CB-8D93-643235C52F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0.17</c:v>
                </c:pt>
                <c:pt idx="2">
                  <c:v>#N/A</c:v>
                </c:pt>
                <c:pt idx="3">
                  <c:v>0.17</c:v>
                </c:pt>
                <c:pt idx="4">
                  <c:v>#N/A</c:v>
                </c:pt>
                <c:pt idx="5">
                  <c:v>0.4</c:v>
                </c:pt>
                <c:pt idx="6">
                  <c:v>#N/A</c:v>
                </c:pt>
                <c:pt idx="7">
                  <c:v>0</c:v>
                </c:pt>
                <c:pt idx="8">
                  <c:v>#N/A</c:v>
                </c:pt>
                <c:pt idx="9">
                  <c:v>0</c:v>
                </c:pt>
              </c:numCache>
            </c:numRef>
          </c:val>
          <c:extLst>
            <c:ext xmlns:c16="http://schemas.microsoft.com/office/drawing/2014/chart" uri="{C3380CC4-5D6E-409C-BE32-E72D297353CC}">
              <c16:uniqueId val="{00000000-FF3C-4413-8254-D4D9AA0A9D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#N/A</c:v>
                </c:pt>
                <c:pt idx="1">
                  <c:v>0</c:v>
                </c:pt>
                <c:pt idx="2">
                  <c:v>#N/A</c:v>
                </c:pt>
                <c:pt idx="3">
                  <c:v>0</c:v>
                </c:pt>
                <c:pt idx="4">
                  <c:v>0.04</c:v>
                </c:pt>
                <c:pt idx="5">
                  <c:v>#N/A</c:v>
                </c:pt>
                <c:pt idx="6">
                  <c:v>0</c:v>
                </c:pt>
                <c:pt idx="7">
                  <c:v>0</c:v>
                </c:pt>
                <c:pt idx="8">
                  <c:v>0</c:v>
                </c:pt>
                <c:pt idx="9">
                  <c:v>0</c:v>
                </c:pt>
              </c:numCache>
            </c:numRef>
          </c:val>
          <c:extLst>
            <c:ext xmlns:c16="http://schemas.microsoft.com/office/drawing/2014/chart" uri="{C3380CC4-5D6E-409C-BE32-E72D297353CC}">
              <c16:uniqueId val="{00000001-FF3C-4413-8254-D4D9AA0A9D4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2-FF3C-4413-8254-D4D9AA0A9D4F}"/>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0.27</c:v>
                </c:pt>
                <c:pt idx="4">
                  <c:v>#N/A</c:v>
                </c:pt>
                <c:pt idx="5">
                  <c:v>0.08</c:v>
                </c:pt>
                <c:pt idx="6">
                  <c:v>#N/A</c:v>
                </c:pt>
                <c:pt idx="7">
                  <c:v>0.05</c:v>
                </c:pt>
                <c:pt idx="8">
                  <c:v>#N/A</c:v>
                </c:pt>
                <c:pt idx="9">
                  <c:v>0.08</c:v>
                </c:pt>
              </c:numCache>
            </c:numRef>
          </c:val>
          <c:extLst>
            <c:ext xmlns:c16="http://schemas.microsoft.com/office/drawing/2014/chart" uri="{C3380CC4-5D6E-409C-BE32-E72D297353CC}">
              <c16:uniqueId val="{00000003-FF3C-4413-8254-D4D9AA0A9D4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1.39</c:v>
                </c:pt>
                <c:pt idx="2">
                  <c:v>#N/A</c:v>
                </c:pt>
                <c:pt idx="3">
                  <c:v>0.87</c:v>
                </c:pt>
                <c:pt idx="4">
                  <c:v>#N/A</c:v>
                </c:pt>
                <c:pt idx="5">
                  <c:v>0.81</c:v>
                </c:pt>
                <c:pt idx="6">
                  <c:v>#N/A</c:v>
                </c:pt>
                <c:pt idx="7">
                  <c:v>0.61</c:v>
                </c:pt>
                <c:pt idx="8">
                  <c:v>#N/A</c:v>
                </c:pt>
                <c:pt idx="9">
                  <c:v>0.39</c:v>
                </c:pt>
              </c:numCache>
            </c:numRef>
          </c:val>
          <c:extLst>
            <c:ext xmlns:c16="http://schemas.microsoft.com/office/drawing/2014/chart" uri="{C3380CC4-5D6E-409C-BE32-E72D297353CC}">
              <c16:uniqueId val="{00000004-FF3C-4413-8254-D4D9AA0A9D4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c:v>
                </c:pt>
                <c:pt idx="2">
                  <c:v>#N/A</c:v>
                </c:pt>
                <c:pt idx="3">
                  <c:v>0.57999999999999996</c:v>
                </c:pt>
                <c:pt idx="4">
                  <c:v>#N/A</c:v>
                </c:pt>
                <c:pt idx="5">
                  <c:v>0.39</c:v>
                </c:pt>
                <c:pt idx="6">
                  <c:v>#N/A</c:v>
                </c:pt>
                <c:pt idx="7">
                  <c:v>0.46</c:v>
                </c:pt>
                <c:pt idx="8">
                  <c:v>#N/A</c:v>
                </c:pt>
                <c:pt idx="9">
                  <c:v>0.48</c:v>
                </c:pt>
              </c:numCache>
            </c:numRef>
          </c:val>
          <c:extLst>
            <c:ext xmlns:c16="http://schemas.microsoft.com/office/drawing/2014/chart" uri="{C3380CC4-5D6E-409C-BE32-E72D297353CC}">
              <c16:uniqueId val="{00000005-FF3C-4413-8254-D4D9AA0A9D4F}"/>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0.64</c:v>
                </c:pt>
                <c:pt idx="2">
                  <c:v>#N/A</c:v>
                </c:pt>
                <c:pt idx="3">
                  <c:v>0.88</c:v>
                </c:pt>
                <c:pt idx="4">
                  <c:v>#N/A</c:v>
                </c:pt>
                <c:pt idx="5">
                  <c:v>0.95</c:v>
                </c:pt>
                <c:pt idx="6">
                  <c:v>#N/A</c:v>
                </c:pt>
                <c:pt idx="7">
                  <c:v>0.95</c:v>
                </c:pt>
                <c:pt idx="8">
                  <c:v>#N/A</c:v>
                </c:pt>
                <c:pt idx="9">
                  <c:v>0.89</c:v>
                </c:pt>
              </c:numCache>
            </c:numRef>
          </c:val>
          <c:extLst>
            <c:ext xmlns:c16="http://schemas.microsoft.com/office/drawing/2014/chart" uri="{C3380CC4-5D6E-409C-BE32-E72D297353CC}">
              <c16:uniqueId val="{00000006-FF3C-4413-8254-D4D9AA0A9D4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0.76</c:v>
                </c:pt>
                <c:pt idx="8">
                  <c:v>#N/A</c:v>
                </c:pt>
                <c:pt idx="9">
                  <c:v>0.89</c:v>
                </c:pt>
              </c:numCache>
            </c:numRef>
          </c:val>
          <c:extLst>
            <c:ext xmlns:c16="http://schemas.microsoft.com/office/drawing/2014/chart" uri="{C3380CC4-5D6E-409C-BE32-E72D297353CC}">
              <c16:uniqueId val="{00000007-FF3C-4413-8254-D4D9AA0A9D4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6.61</c:v>
                </c:pt>
                <c:pt idx="2">
                  <c:v>#N/A</c:v>
                </c:pt>
                <c:pt idx="3">
                  <c:v>4.72</c:v>
                </c:pt>
                <c:pt idx="4">
                  <c:v>#N/A</c:v>
                </c:pt>
                <c:pt idx="5">
                  <c:v>5.98</c:v>
                </c:pt>
                <c:pt idx="6">
                  <c:v>#N/A</c:v>
                </c:pt>
                <c:pt idx="7">
                  <c:v>5.24</c:v>
                </c:pt>
                <c:pt idx="8">
                  <c:v>#N/A</c:v>
                </c:pt>
                <c:pt idx="9">
                  <c:v>6.86</c:v>
                </c:pt>
              </c:numCache>
            </c:numRef>
          </c:val>
          <c:extLst>
            <c:ext xmlns:c16="http://schemas.microsoft.com/office/drawing/2014/chart" uri="{C3380CC4-5D6E-409C-BE32-E72D297353CC}">
              <c16:uniqueId val="{00000008-FF3C-4413-8254-D4D9AA0A9D4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7.65</c:v>
                </c:pt>
                <c:pt idx="2">
                  <c:v>#N/A</c:v>
                </c:pt>
                <c:pt idx="3">
                  <c:v>7.55</c:v>
                </c:pt>
                <c:pt idx="4">
                  <c:v>#N/A</c:v>
                </c:pt>
                <c:pt idx="5">
                  <c:v>7.14</c:v>
                </c:pt>
                <c:pt idx="6">
                  <c:v>#N/A</c:v>
                </c:pt>
                <c:pt idx="7">
                  <c:v>7.74</c:v>
                </c:pt>
                <c:pt idx="8">
                  <c:v>#N/A</c:v>
                </c:pt>
                <c:pt idx="9">
                  <c:v>7.13</c:v>
                </c:pt>
              </c:numCache>
            </c:numRef>
          </c:val>
          <c:extLst>
            <c:ext xmlns:c16="http://schemas.microsoft.com/office/drawing/2014/chart" uri="{C3380CC4-5D6E-409C-BE32-E72D297353CC}">
              <c16:uniqueId val="{00000009-FF3C-4413-8254-D4D9AA0A9D4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3738</c:v>
                </c:pt>
                <c:pt idx="5">
                  <c:v>3626</c:v>
                </c:pt>
                <c:pt idx="8">
                  <c:v>3744</c:v>
                </c:pt>
                <c:pt idx="11">
                  <c:v>3763</c:v>
                </c:pt>
                <c:pt idx="14">
                  <c:v>3467</c:v>
                </c:pt>
              </c:numCache>
            </c:numRef>
          </c:val>
          <c:extLst>
            <c:ext xmlns:c16="http://schemas.microsoft.com/office/drawing/2014/chart" uri="{C3380CC4-5D6E-409C-BE32-E72D297353CC}">
              <c16:uniqueId val="{00000000-59BF-4CC8-BE39-ECDCEB05B1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BF-4CC8-BE39-ECDCEB05B1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27</c:v>
                </c:pt>
                <c:pt idx="3">
                  <c:v>26</c:v>
                </c:pt>
                <c:pt idx="6">
                  <c:v>26</c:v>
                </c:pt>
                <c:pt idx="9">
                  <c:v>80</c:v>
                </c:pt>
                <c:pt idx="12">
                  <c:v>80</c:v>
                </c:pt>
              </c:numCache>
            </c:numRef>
          </c:val>
          <c:extLst>
            <c:ext xmlns:c16="http://schemas.microsoft.com/office/drawing/2014/chart" uri="{C3380CC4-5D6E-409C-BE32-E72D297353CC}">
              <c16:uniqueId val="{00000002-59BF-4CC8-BE39-ECDCEB05B1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443</c:v>
                </c:pt>
                <c:pt idx="3">
                  <c:v>530</c:v>
                </c:pt>
                <c:pt idx="6">
                  <c:v>494</c:v>
                </c:pt>
                <c:pt idx="9">
                  <c:v>564</c:v>
                </c:pt>
                <c:pt idx="12">
                  <c:v>469</c:v>
                </c:pt>
              </c:numCache>
            </c:numRef>
          </c:val>
          <c:extLst>
            <c:ext xmlns:c16="http://schemas.microsoft.com/office/drawing/2014/chart" uri="{C3380CC4-5D6E-409C-BE32-E72D297353CC}">
              <c16:uniqueId val="{00000003-59BF-4CC8-BE39-ECDCEB05B1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1368</c:v>
                </c:pt>
                <c:pt idx="3">
                  <c:v>1245</c:v>
                </c:pt>
                <c:pt idx="6">
                  <c:v>1249</c:v>
                </c:pt>
                <c:pt idx="9">
                  <c:v>1067</c:v>
                </c:pt>
                <c:pt idx="12">
                  <c:v>997</c:v>
                </c:pt>
              </c:numCache>
            </c:numRef>
          </c:val>
          <c:extLst>
            <c:ext xmlns:c16="http://schemas.microsoft.com/office/drawing/2014/chart" uri="{C3380CC4-5D6E-409C-BE32-E72D297353CC}">
              <c16:uniqueId val="{00000004-59BF-4CC8-BE39-ECDCEB05B1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BF-4CC8-BE39-ECDCEB05B1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BF-4CC8-BE39-ECDCEB05B1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3250</c:v>
                </c:pt>
                <c:pt idx="3">
                  <c:v>3168</c:v>
                </c:pt>
                <c:pt idx="6">
                  <c:v>3040</c:v>
                </c:pt>
                <c:pt idx="9">
                  <c:v>3013</c:v>
                </c:pt>
                <c:pt idx="12">
                  <c:v>2909</c:v>
                </c:pt>
              </c:numCache>
            </c:numRef>
          </c:val>
          <c:extLst>
            <c:ext xmlns:c16="http://schemas.microsoft.com/office/drawing/2014/chart" uri="{C3380CC4-5D6E-409C-BE32-E72D297353CC}">
              <c16:uniqueId val="{00000007-59BF-4CC8-BE39-ECDCEB05B1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1350</c:v>
                </c:pt>
                <c:pt idx="2">
                  <c:v>#N/A</c:v>
                </c:pt>
                <c:pt idx="3">
                  <c:v>#N/A</c:v>
                </c:pt>
                <c:pt idx="4">
                  <c:v>1343</c:v>
                </c:pt>
                <c:pt idx="5">
                  <c:v>#N/A</c:v>
                </c:pt>
                <c:pt idx="6">
                  <c:v>#N/A</c:v>
                </c:pt>
                <c:pt idx="7">
                  <c:v>1065</c:v>
                </c:pt>
                <c:pt idx="8">
                  <c:v>#N/A</c:v>
                </c:pt>
                <c:pt idx="9">
                  <c:v>#N/A</c:v>
                </c:pt>
                <c:pt idx="10">
                  <c:v>961</c:v>
                </c:pt>
                <c:pt idx="11">
                  <c:v>#N/A</c:v>
                </c:pt>
                <c:pt idx="12">
                  <c:v>#N/A</c:v>
                </c:pt>
                <c:pt idx="13">
                  <c:v>988</c:v>
                </c:pt>
                <c:pt idx="14">
                  <c:v>#N/A</c:v>
                </c:pt>
              </c:numCache>
            </c:numRef>
          </c:val>
          <c:smooth val="0"/>
          <c:extLst>
            <c:ext xmlns:c16="http://schemas.microsoft.com/office/drawing/2014/chart" uri="{C3380CC4-5D6E-409C-BE32-E72D297353CC}">
              <c16:uniqueId val="{00000008-59BF-4CC8-BE39-ECDCEB05B1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32216</c:v>
                </c:pt>
                <c:pt idx="5">
                  <c:v>33051</c:v>
                </c:pt>
                <c:pt idx="8">
                  <c:v>33567</c:v>
                </c:pt>
                <c:pt idx="11">
                  <c:v>34085</c:v>
                </c:pt>
                <c:pt idx="14">
                  <c:v>34175</c:v>
                </c:pt>
              </c:numCache>
            </c:numRef>
          </c:val>
          <c:extLst>
            <c:ext xmlns:c16="http://schemas.microsoft.com/office/drawing/2014/chart" uri="{C3380CC4-5D6E-409C-BE32-E72D297353CC}">
              <c16:uniqueId val="{00000000-4731-4601-9DA0-42CACA86C1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1755</c:v>
                </c:pt>
                <c:pt idx="5">
                  <c:v>1575</c:v>
                </c:pt>
                <c:pt idx="8">
                  <c:v>1478</c:v>
                </c:pt>
                <c:pt idx="11">
                  <c:v>1512</c:v>
                </c:pt>
                <c:pt idx="14">
                  <c:v>1661</c:v>
                </c:pt>
              </c:numCache>
            </c:numRef>
          </c:val>
          <c:extLst>
            <c:ext xmlns:c16="http://schemas.microsoft.com/office/drawing/2014/chart" uri="{C3380CC4-5D6E-409C-BE32-E72D297353CC}">
              <c16:uniqueId val="{00000001-4731-4601-9DA0-42CACA86C1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7405</c:v>
                </c:pt>
                <c:pt idx="5">
                  <c:v>7908</c:v>
                </c:pt>
                <c:pt idx="8">
                  <c:v>8209</c:v>
                </c:pt>
                <c:pt idx="11">
                  <c:v>7707</c:v>
                </c:pt>
                <c:pt idx="14">
                  <c:v>8197</c:v>
                </c:pt>
              </c:numCache>
            </c:numRef>
          </c:val>
          <c:extLst>
            <c:ext xmlns:c16="http://schemas.microsoft.com/office/drawing/2014/chart" uri="{C3380CC4-5D6E-409C-BE32-E72D297353CC}">
              <c16:uniqueId val="{00000002-4731-4601-9DA0-42CACA86C1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31-4601-9DA0-42CACA86C1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31-4601-9DA0-42CACA86C1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31-4601-9DA0-42CACA86C1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3646</c:v>
                </c:pt>
                <c:pt idx="3">
                  <c:v>3409</c:v>
                </c:pt>
                <c:pt idx="6">
                  <c:v>3530</c:v>
                </c:pt>
                <c:pt idx="9">
                  <c:v>3583</c:v>
                </c:pt>
                <c:pt idx="12">
                  <c:v>3620</c:v>
                </c:pt>
              </c:numCache>
            </c:numRef>
          </c:val>
          <c:extLst>
            <c:ext xmlns:c16="http://schemas.microsoft.com/office/drawing/2014/chart" uri="{C3380CC4-5D6E-409C-BE32-E72D297353CC}">
              <c16:uniqueId val="{00000006-4731-4601-9DA0-42CACA86C1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5333</c:v>
                </c:pt>
                <c:pt idx="3">
                  <c:v>5379</c:v>
                </c:pt>
                <c:pt idx="6">
                  <c:v>6104</c:v>
                </c:pt>
                <c:pt idx="9">
                  <c:v>5800</c:v>
                </c:pt>
                <c:pt idx="12">
                  <c:v>5744</c:v>
                </c:pt>
              </c:numCache>
            </c:numRef>
          </c:val>
          <c:extLst>
            <c:ext xmlns:c16="http://schemas.microsoft.com/office/drawing/2014/chart" uri="{C3380CC4-5D6E-409C-BE32-E72D297353CC}">
              <c16:uniqueId val="{00000007-4731-4601-9DA0-42CACA86C1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11851</c:v>
                </c:pt>
                <c:pt idx="3">
                  <c:v>12060</c:v>
                </c:pt>
                <c:pt idx="6">
                  <c:v>11880</c:v>
                </c:pt>
                <c:pt idx="9">
                  <c:v>10859</c:v>
                </c:pt>
                <c:pt idx="12">
                  <c:v>11197</c:v>
                </c:pt>
              </c:numCache>
            </c:numRef>
          </c:val>
          <c:extLst>
            <c:ext xmlns:c16="http://schemas.microsoft.com/office/drawing/2014/chart" uri="{C3380CC4-5D6E-409C-BE32-E72D297353CC}">
              <c16:uniqueId val="{00000008-4731-4601-9DA0-42CACA86C1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3818</c:v>
                </c:pt>
                <c:pt idx="3">
                  <c:v>2464</c:v>
                </c:pt>
                <c:pt idx="6">
                  <c:v>1584</c:v>
                </c:pt>
                <c:pt idx="9">
                  <c:v>1099</c:v>
                </c:pt>
                <c:pt idx="12">
                  <c:v>1020</c:v>
                </c:pt>
              </c:numCache>
            </c:numRef>
          </c:val>
          <c:extLst>
            <c:ext xmlns:c16="http://schemas.microsoft.com/office/drawing/2014/chart" uri="{C3380CC4-5D6E-409C-BE32-E72D297353CC}">
              <c16:uniqueId val="{00000009-4731-4601-9DA0-42CACA86C1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26367</c:v>
                </c:pt>
                <c:pt idx="3">
                  <c:v>27267</c:v>
                </c:pt>
                <c:pt idx="6">
                  <c:v>29366</c:v>
                </c:pt>
                <c:pt idx="9">
                  <c:v>30567</c:v>
                </c:pt>
                <c:pt idx="12">
                  <c:v>31096</c:v>
                </c:pt>
              </c:numCache>
            </c:numRef>
          </c:val>
          <c:extLst>
            <c:ext xmlns:c16="http://schemas.microsoft.com/office/drawing/2014/chart" uri="{C3380CC4-5D6E-409C-BE32-E72D297353CC}">
              <c16:uniqueId val="{0000000A-4731-4601-9DA0-42CACA86C10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9640</c:v>
                </c:pt>
                <c:pt idx="2">
                  <c:v>#N/A</c:v>
                </c:pt>
                <c:pt idx="3">
                  <c:v>#N/A</c:v>
                </c:pt>
                <c:pt idx="4">
                  <c:v>8046</c:v>
                </c:pt>
                <c:pt idx="5">
                  <c:v>#N/A</c:v>
                </c:pt>
                <c:pt idx="6">
                  <c:v>#N/A</c:v>
                </c:pt>
                <c:pt idx="7">
                  <c:v>9210</c:v>
                </c:pt>
                <c:pt idx="8">
                  <c:v>#N/A</c:v>
                </c:pt>
                <c:pt idx="9">
                  <c:v>#N/A</c:v>
                </c:pt>
                <c:pt idx="10">
                  <c:v>8606</c:v>
                </c:pt>
                <c:pt idx="11">
                  <c:v>#N/A</c:v>
                </c:pt>
                <c:pt idx="12">
                  <c:v>#N/A</c:v>
                </c:pt>
                <c:pt idx="13">
                  <c:v>8644</c:v>
                </c:pt>
                <c:pt idx="14">
                  <c:v>#N/A</c:v>
                </c:pt>
              </c:numCache>
            </c:numRef>
          </c:val>
          <c:smooth val="0"/>
          <c:extLst>
            <c:ext xmlns:c16="http://schemas.microsoft.com/office/drawing/2014/chart" uri="{C3380CC4-5D6E-409C-BE32-E72D297353CC}">
              <c16:uniqueId val="{0000000B-4731-4601-9DA0-42CACA86C10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2355</c:v>
                </c:pt>
                <c:pt idx="1">
                  <c:v>2251</c:v>
                </c:pt>
                <c:pt idx="2">
                  <c:v>2677</c:v>
                </c:pt>
              </c:numCache>
            </c:numRef>
          </c:val>
          <c:extLst>
            <c:ext xmlns:c16="http://schemas.microsoft.com/office/drawing/2014/chart" uri="{C3380CC4-5D6E-409C-BE32-E72D297353CC}">
              <c16:uniqueId val="{00000000-E070-4F9D-84AE-C2A57706D5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624</c:v>
                </c:pt>
                <c:pt idx="1">
                  <c:v>625</c:v>
                </c:pt>
                <c:pt idx="2">
                  <c:v>627</c:v>
                </c:pt>
              </c:numCache>
            </c:numRef>
          </c:val>
          <c:extLst>
            <c:ext xmlns:c16="http://schemas.microsoft.com/office/drawing/2014/chart" uri="{C3380CC4-5D6E-409C-BE32-E72D297353CC}">
              <c16:uniqueId val="{00000001-E070-4F9D-84AE-C2A57706D5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3645</c:v>
                </c:pt>
                <c:pt idx="1">
                  <c:v>3276</c:v>
                </c:pt>
                <c:pt idx="2">
                  <c:v>3321</c:v>
                </c:pt>
              </c:numCache>
            </c:numRef>
          </c:val>
          <c:extLst>
            <c:ext xmlns:c16="http://schemas.microsoft.com/office/drawing/2014/chart" uri="{C3380CC4-5D6E-409C-BE32-E72D297353CC}">
              <c16:uniqueId val="{00000002-E070-4F9D-84AE-C2A57706D5A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{0EFE8EE4-D7B6-494E-9F05-54CD7EC22030}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5B8-4CB5-A9EA-79D3508449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{B55B59C8-37B9-46D3-A6F5-82405CD5C3FC}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B8-4CB5-A9EA-79D3508449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{F1BFE7E2-71FD-4F24-A46D-A169FD824800}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B8-4CB5-A9EA-79D3508449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{15B32304-BD44-4478-A257-6BECFCC21AAA}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B8-4CB5-A9EA-79D3508449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{75DD06FD-75E7-46D3-8FCB-13A610655A77}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B8-4CB5-A9EA-79D3508449C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{C163C6A9-41E3-4E13-AEBE-1BDA5495E03D}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5B8-4CB5-A9EA-79D3508449C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{33F9C352-2027-4A35-BC12-11F80B8F3021}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5B8-4CB5-A9EA-79D3508449C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{448FA494-E546-404B-B697-786907132376}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5B8-4CB5-A9EA-79D3508449C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{E13DA20A-8832-4A8A-8046-C28E5F82145C}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5B8-4CB5-A9EA-79D3508449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51.1</c:v>
                </c:pt>
                <c:pt idx="8">
                  <c:v>52.9</c:v>
                </c:pt>
                <c:pt idx="16">
                  <c:v>53.8</c:v>
                </c:pt>
                <c:pt idx="24">
                  <c:v>55.5</c:v>
                </c:pt>
                <c:pt idx="32">
                  <c:v>57.3</c:v>
                </c:pt>
              </c:numCache>
            </c:numRef>
          </c:xVal>
          <c:yVal>
            <c:numRef>
              <c:f>公会計指標分析・財政指標組合せ分析表!$BP$51:$DC$51</c:f>
              <c:numCache>
                <c:formatCode>#,##0.0;"▲ "#,##0.0</c:formatCode>
                <c:ptCount val="40"/>
                <c:pt idx="0">
                  <c:v>59.4</c:v>
                </c:pt>
                <c:pt idx="8">
                  <c:v>49.6</c:v>
                </c:pt>
                <c:pt idx="16">
                  <c:v>56.2</c:v>
                </c:pt>
                <c:pt idx="24">
                  <c:v>49.8</c:v>
                </c:pt>
                <c:pt idx="32">
                  <c:v>47.4</c:v>
                </c:pt>
              </c:numCache>
            </c:numRef>
          </c:yVal>
          <c:smooth val="0"/>
          <c:extLst>
            <c:ext xmlns:c16="http://schemas.microsoft.com/office/drawing/2014/chart" uri="{C3380CC4-5D6E-409C-BE32-E72D297353CC}">
              <c16:uniqueId val="{00000009-85B8-4CB5-A9EA-79D3508449C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{F40E54D2-6237-419B-BD94-BA89283881DB}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5B8-4CB5-A9EA-79D3508449C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{54749462-0C14-403C-9173-273447E5E38F}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B8-4CB5-A9EA-79D3508449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{8B8245F9-FC67-4CE7-92B1-52E4435E3CAF}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B8-4CB5-A9EA-79D3508449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{1619BE6B-139C-4B1F-82DB-82447ABF5466}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B8-4CB5-A9EA-79D3508449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{A45DA64E-BCA9-442F-80CA-6B906A221307}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B8-4CB5-A9EA-79D3508449CF}"/>
                </c:ext>
              </c:extLst>
            </c:dLbl>
            <c:dLbl>
              <c:idx val="8"/>
              <c:layout>
                <c:manualLayout>
                  <c:x val="-2.953669196155937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{5FD594E3-856A-4E0A-8DBC-18C4FC92FE16}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5B8-4CB5-A9EA-79D3508449CF}"/>
                </c:ext>
              </c:extLst>
            </c:dLbl>
            <c:dLbl>
              <c:idx val="16"/>
              <c:layout>
                <c:manualLayout>
                  <c:x val="-2.2530966755713776E-2"/>
                  <c:y val="-4.734161234299241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{1252C1C1-4F99-4906-B3FE-7713AE30BAB2}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5B8-4CB5-A9EA-79D3508449CF}"/>
                </c:ext>
              </c:extLst>
            </c:dLbl>
            <c:dLbl>
              <c:idx val="24"/>
              <c:layout>
                <c:manualLayout>
                  <c:x val="-4.4109043052767472E-2"/>
                  <c:y val="-8.213611663791073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{BB0D1D00-655A-43E2-82F2-8EB47272F144}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5B8-4CB5-A9EA-79D3508449C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{5F38D612-CE7C-40A7-B05C-4A17D8D59EDB}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5B8-4CB5-A9EA-79D3508449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85B8-4CB5-A9EA-79D3508449CF}"/>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{3031ABD7-C718-4239-A6B1-D7F0E020E5C2}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6E5-440D-9328-B726B0CB76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{B17601F0-1620-4F05-BC75-3D8BECF579E6}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E5-440D-9328-B726B0CB76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{989EE214-BC5B-4149-9FF5-5250517A954E}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E5-440D-9328-B726B0CB76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{793801AB-7756-4C4E-81D3-2F19D4CC334A}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E5-440D-9328-B726B0CB76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{7C7E2F1F-CF00-492A-9A79-A7BE5FAF6A8E}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E5-440D-9328-B726B0CB760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{6D829278-8887-416A-BD55-66644856CFEF}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6E5-440D-9328-B726B0CB760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{066E1227-AAEC-4183-A19B-70B0F4093AE7}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6E5-440D-9328-B726B0CB760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{88CCA676-D124-4A89-8B34-3E4401645BD4}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6E5-440D-9328-B726B0CB760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{BD7C39A2-1A7D-4E26-9000-908F7299A563}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6E5-440D-9328-B726B0CB76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8.4</c:v>
                </c:pt>
                <c:pt idx="16">
                  <c:v>7.7</c:v>
                </c:pt>
                <c:pt idx="24">
                  <c:v>6.7</c:v>
                </c:pt>
                <c:pt idx="32">
                  <c:v>5.8</c:v>
                </c:pt>
              </c:numCache>
            </c:numRef>
          </c:xVal>
          <c:yVal>
            <c:numRef>
              <c:f>公会計指標分析・財政指標組合せ分析表!$BP$73:$DC$73</c:f>
              <c:numCache>
                <c:formatCode>#,##0.0;"▲ "#,##0.0</c:formatCode>
                <c:ptCount val="40"/>
                <c:pt idx="0">
                  <c:v>59.4</c:v>
                </c:pt>
                <c:pt idx="8">
                  <c:v>49.6</c:v>
                </c:pt>
                <c:pt idx="16">
                  <c:v>56.2</c:v>
                </c:pt>
                <c:pt idx="24">
                  <c:v>49.8</c:v>
                </c:pt>
                <c:pt idx="32">
                  <c:v>47.4</c:v>
                </c:pt>
              </c:numCache>
            </c:numRef>
          </c:yVal>
          <c:smooth val="0"/>
          <c:extLst>
            <c:ext xmlns:c16="http://schemas.microsoft.com/office/drawing/2014/chart" uri="{C3380CC4-5D6E-409C-BE32-E72D297353CC}">
              <c16:uniqueId val="{00000009-06E5-440D-9328-B726B0CB760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{44E99ECF-A67D-4D52-A521-32BD107E71D9}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6E5-440D-9328-B726B0CB760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{5FF3533E-A0BE-483E-9AFF-96B0170DB600}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E5-440D-9328-B726B0CB76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{A5632BE2-DE0B-4E3B-A770-964F9D5867B7}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E5-440D-9328-B726B0CB76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{163D87DE-BC55-4CA5-ACCC-CF56E7A3DC7B}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E5-440D-9328-B726B0CB76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{D2F00650-0B53-4DA3-A67D-ECBEB20D92CE}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E5-440D-9328-B726B0CB760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{B04C7C18-CE52-464C-A9D6-4881945C5999}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6E5-440D-9328-B726B0CB760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{EE038F13-CB4E-4DF9-ABB6-37F883F2A6E1}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6E5-440D-9328-B726B0CB760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{8BD0E77C-1098-4974-A8AB-D55FAF31A8D8}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6E5-440D-9328-B726B0CB760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{15195DC6-4646-4E04-95F3-FFB5C7963C93}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6E5-440D-9328-B726B0CB76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06E5-440D-9328-B726B0CB7609}"/>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元利償還金は、償還期間を長くするなど平準化を図っているため減少している。</a:t>
          </a:r>
        </a:p>
        <a:p>
          <a:r>
            <a:rPr kumimoji="1" lang="ja-JP" altLang="en-US" sz="1400">
              <a:latin typeface="ＭＳ ゴシック" pitchFamily="49" charset="-128"/>
              <a:ea typeface="ＭＳ ゴシック" pitchFamily="49" charset="-128"/>
            </a:rPr>
            <a:t>　実質公債費比率の分子は、一般会計における旧合併特例事業債の期間満了等による歳入公債費等が減少したため増加となった。</a:t>
          </a:r>
        </a:p>
        <a:p>
          <a:r>
            <a:rPr kumimoji="1" lang="ja-JP" altLang="en-US" sz="1400">
              <a:latin typeface="ＭＳ ゴシック" pitchFamily="49" charset="-128"/>
              <a:ea typeface="ＭＳ ゴシック" pitchFamily="49" charset="-128"/>
            </a:rPr>
            <a:t>　幹線道路の整備や浅羽中学校校舎をはじめとする公共施設の更新や長寿命化のための改修により地方債残高は増加しているため引き続き、緊急度・住民ニーズを的確に把握した事業の選択により公債費の適正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実質公債費比率の算定に用いる満期一括償還地方債の償還の財源として積み立てた額に係るものはない。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公共施設の集約化事業（にじいろ整備、山梨こども園調理室整備）や浅羽中学校の建設、東同笠油山線など幹線道路の整備、袋井駅南土地区画整理事業の進捗に伴い地方債の現在高は増加した。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一方、国の経済対策に伴う普通交付税や、ふるさと納税の増加により、財政調整基金や公共施設等適正管理基金残高が増え、充当可能基金が増加したため、将来負担比率の分子は概ね前年度と同程度となった。</a:t>
          </a:r>
        </a:p>
        <a:p>
          <a:r>
            <a:rPr kumimoji="1" lang="ja-JP" altLang="en-US" sz="1400">
              <a:solidFill>
                <a:sysClr val="windowText" lastClr="000000"/>
              </a:solidFill>
              <a:latin typeface="ＭＳ ゴシック" pitchFamily="49" charset="-128"/>
              <a:ea typeface="ＭＳ ゴシック" pitchFamily="49" charset="-128"/>
            </a:rPr>
            <a:t>　今後も、後世への負担を少しでも軽減するよう、新規事業の実施等については、事前の精査を徹底し、財政の健全化を図る。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静岡県袋井市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４億円増加した。これは、国の経済対策に伴う普通交付税の追加交付や、ふるさと納税の増額による自主財源の確保や枠配分方式による事業の総点検に伴う歳出削減により、財政調整基金や公共施設等適正管理基金の取り崩し額を積立が上回った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少子高齢化に伴う社会保障費の増加や公共施設の老朽化対策など、今後の財政需要の増大にも適切に対応していけるように、財政調整基金と減債基金の合計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文化振興基金は、文化の向上と振興を図るために設置したもので、現在までに、近藤記念館や浅羽記念公園の整備に活用している。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公共施設等適正管理基金は、将来の公共施設の保全や改修、処分に要する費用の財源を確保するため、平成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年度に新たに設置した。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職員退職手当基金は、職員が退職する際の退職手当の財源に充てるためのものである。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学術交流振興基金は、市における国際化と人材づくりを推進し、学術交流の振興のため設置され、留学生助成や公開講座等に活用している。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緊急地震・津波対策事業基金は、静岡県第４次地震被害想定の公表を受け、緊急的かつ重点的に取り組み、計画的に実施する必要のある事業の実施に充てるためのものである。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など老朽化対策に備えるための公共施設適正管理基金や定年延長による職員の退職手当の変動に備える退職手当基金は、財政計画に基づき積み立てを行っており、令和３年度は、取り崩し額を上回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地域振興基金は、令和３年度までに毎年約３億円程度を新市建設計画に即した事業の財源に充てるため取崩していくとされており、令和３年度末をもって基金残高が０となった。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老朽化対策について対応が必要となる施設が増加していく。改修を計画的に進め、公共施設等適正管理基金や文化振興基金など、積立額や取り崩し額について健全な運用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億円となっており、前年度から４億円増加した。平成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年度から実施している一般財源ベースの収支改善に向けた各種の取組みの継続や、国の経済対策に伴う普通交付税の追加交付等による収入による増加により所期した目標を達成できているところである。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台風による風水害、想定される大型地震などの大規模災害の発生に対する災害復旧やそれに伴う税収減など不測の事態に備えるため、これまで同様、予算編成や予算執行における効率化の徹底はもとより、本市が実施している収支改善の取組を着実に進め、財政調整基金と減債基金の合計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令和３年度の基金残高は、６億円となっており、前年度から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万円増加している。これは預金利子の積立によるものである。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財政調整基金と合わせ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億円以上の残高を目標とする。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3906A37-D249-4E97-86A1-00FBDF57CF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C53BA0F-731E-43DE-AE91-26A5A15D8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29D6B3A-8332-43D6-A137-22CD8B3FC08B}"/>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106CCDD-F1EE-45B5-9A8B-DE76CD7FC9D6}"/>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61B3F31-7ED8-4B45-94B0-893778BC1AD6}"/>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C013B43-B995-4FC9-BEB4-5F463482CFDA}"/>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5E5999C-E742-4289-8E8D-BBC0AC559234}"/>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8545D1D-856E-4BCB-A57F-91E5F157B49C}"/>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6410860-9936-4198-A951-43A7203368D3}"/>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FC19601-9154-4B8D-9839-7ECB2A75C60C}"/>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01E62D0-79DA-4108-A3F0-5AC7DE642EDA}"/>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B93FC15-784D-49FD-BADA-E54A1FAB130C}"/>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88,127
83,464
108.33
41,539,450
39,869,228
1,465,733
21,068,941
31,096,281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6F9824B-5531-446A-8F69-68D9E49407D0}"/>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3C78F16-D99B-4413-899B-56370A94448A}"/>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AEA1C49-CF87-4262-BCFA-DA9F2831E872}"/>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FA2AF02-B940-4F6D-9A8F-75CE2D579130}"/>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D6D16D9-FF8E-46B2-8E7E-D82985E0C545}"/>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2A638A1-140F-43CA-9AD1-11806B562FE5}"/>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86494E1-C2B7-4B9A-8611-209284C789F1}"/>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52DB499-EC32-45EC-ADAC-E3DB2425E9F8}"/>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3FDAF9D-5BBE-4425-ADBE-AD614693497F}"/>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751B417-46F7-4253-B5AB-E15F153FA0FB}"/>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4C05D37-37DA-4882-90C3-9A32698BF4CB}"/>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63F76FD-6916-4854-8908-F7BE2417A8A9}"/>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2BDFFBE-C110-4D8C-8195-855853CE1E74}"/>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FE06DDF-39C8-4BAD-94C4-0A944B545FD8}"/>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00EEDCA-D30B-480C-846F-861BD83C8F22}"/>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ECABF9F-B0A7-40F0-BB5D-A15280CC562A}"/>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2BC43B7-1C65-4B2D-B757-EE40613E93CF}"/>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4C5EB1D1-2BB2-40B5-85F6-BAB60236F5A3}"/>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ECAB1BE-CA3B-4B5C-AFCB-120317D27091}"/>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518F377-2008-4089-A130-CE46B0EA02FB}"/>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9290E2C-FF21-49DF-9C26-9DF07517BE28}"/>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6F2F5F8-2C9B-4ABA-8C75-D935D5400BEC}"/>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72A1094-EC3D-46AF-BF64-F6C31D8ED8ED}"/>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E9AFBEF-ADBE-43A5-A096-6AD083018F43}"/>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C6A8C81-4D8F-420A-A69E-C83291AF262D}"/>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FDCC089-D833-43AF-89B5-D4109480477D}"/>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2707091-96EF-4909-8D45-C8116C5E9A5D}"/>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D6F043C-7052-4298-820F-82175FD86CD6}"/>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13AEF29-E82B-48D3-A5ED-D6190ACE5555}"/>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26C9CEE-3245-4D04-9C47-BB81629E7C5F}"/>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C213A07-2A75-4EF1-ADEE-627A14C6343C}"/>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37F9DD6-D8D6-4463-AEC0-9F29609513BB}"/>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0DFEA50-D4B5-405F-AC12-B8172722C536}"/>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50C0FF5-DDE9-4FCA-B32B-95CB8CF1AABA}"/>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AF31E95-A3BD-4345-9FAA-4EE86781A554}"/>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類似団体平均より低い有形固定資産減価償却率となっているのは、総合体育館や防災センター</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、浅羽中学校</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など、比較的新しく大規模な施設が多いためと考えられる。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今後、厳しさを増す財政状況の中、維持管理や修繕等に多額のコストが必要となるため、公共施設の更新に際し、長寿命化や基金の確保など、長期的視点で計画的に取り組む必要がある。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3E887EA-5429-41BD-9142-C8BCCC17C314}"/>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E726E82-6F43-4BD3-B867-B0AB915E16BA}"/>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FE07DFEA-560F-4B4E-9A57-5135C7A6049E}"/>
            </a:ext>
          </a:extLst>
        </xdr:cNvPr>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6D4FEA23-5741-4F21-803A-0EAF400B8404}"/>
            </a:ext>
          </a:extLst>
        </xdr:cNvPr>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6E429748-95EC-41B2-8A46-7DA73A492A71}"/>
            </a:ext>
          </a:extLst>
        </xdr:cNvPr>
        <xdr:cNvSpPr txBox="1"/>
      </xdr:nvSpPr>
      <xdr:spPr>
        <a:xfrm>
          <a:off x="786781" y="64646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C4597E37-D847-4180-B058-962AFA51F38F}"/>
            </a:ext>
          </a:extLst>
        </xdr:cNvPr>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49189EA4-0005-4699-BAA2-7AB5969A4320}"/>
            </a:ext>
          </a:extLst>
        </xdr:cNvPr>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5DA3C1AF-5459-4968-9908-90F449DF9ECB}"/>
            </a:ext>
          </a:extLst>
        </xdr:cNvPr>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A3AB9A75-CB70-40B9-8839-C10F79976A1B}"/>
            </a:ext>
          </a:extLst>
        </xdr:cNvPr>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5B74BD00-98A4-4CAB-9DA7-5AFC6D9E5974}"/>
            </a:ext>
          </a:extLst>
        </xdr:cNvPr>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5FBF4DF1-11B4-41E9-8FC7-9E881695C824}"/>
            </a:ext>
          </a:extLst>
        </xdr:cNvPr>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B56A407-0E88-49BE-A6D1-C08AA821ED99}"/>
            </a:ext>
          </a:extLst>
        </xdr:cNvPr>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9B3F7C9C-9EAF-47E5-954B-42899ACA6B5C}"/>
            </a:ext>
          </a:extLst>
        </xdr:cNvPr>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AF1CF4DF-CAFB-45DE-AE17-3265D77BA30B}"/>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641CB12B-B03E-4764-9F12-A258E4BD061C}"/>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69F5251C-E998-4EA8-B1A5-051C04FA1850}"/>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a:extLst>
            <a:ext uri="{FF2B5EF4-FFF2-40B4-BE49-F238E27FC236}">
              <a16:creationId xmlns:a16="http://schemas.microsoft.com/office/drawing/2014/main" id="{96E10FDD-3DB6-4003-B05A-CDC05893A133}"/>
            </a:ext>
          </a:extLst>
        </xdr:cNvPr>
        <xdr:cNvCxnSpPr/>
      </xdr:nvCxnSpPr>
      <xdr:spPr>
        <a:xfrm flipV="1">
          <a:off x="4300220" y="5379508"/>
          <a:ext cx="1270" cy="107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a:extLst>
            <a:ext uri="{FF2B5EF4-FFF2-40B4-BE49-F238E27FC236}">
              <a16:creationId xmlns:a16="http://schemas.microsoft.com/office/drawing/2014/main" id="{B372AAC7-022D-4568-A0CA-F454E5BC6529}"/>
            </a:ext>
          </a:extLst>
        </xdr:cNvPr>
        <xdr:cNvSpPr txBox="1"/>
      </xdr:nvSpPr>
      <xdr:spPr>
        <a:xfrm>
          <a:off x="4352925" y="6454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a:extLst>
            <a:ext uri="{FF2B5EF4-FFF2-40B4-BE49-F238E27FC236}">
              <a16:creationId xmlns:a16="http://schemas.microsoft.com/office/drawing/2014/main" id="{15B0B55C-6A2E-4407-959C-7F82C382A183}"/>
            </a:ext>
          </a:extLst>
        </xdr:cNvPr>
        <xdr:cNvCxnSpPr/>
      </xdr:nvCxnSpPr>
      <xdr:spPr>
        <a:xfrm>
          <a:off x="4213225" y="64505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16564E99-4A2C-460B-91D8-5854D55C0F65}"/>
            </a:ext>
          </a:extLst>
        </xdr:cNvPr>
        <xdr:cNvSpPr txBox="1"/>
      </xdr:nvSpPr>
      <xdr:spPr>
        <a:xfrm>
          <a:off x="4352925" y="51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DDE54D29-5A9B-447F-B5FD-5CF9F5A63C60}"/>
            </a:ext>
          </a:extLst>
        </xdr:cNvPr>
        <xdr:cNvCxnSpPr/>
      </xdr:nvCxnSpPr>
      <xdr:spPr>
        <a:xfrm>
          <a:off x="4213225" y="537950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0" name="有形固定資産減価償却率平均値テキスト">
          <a:extLst>
            <a:ext uri="{FF2B5EF4-FFF2-40B4-BE49-F238E27FC236}">
              <a16:creationId xmlns:a16="http://schemas.microsoft.com/office/drawing/2014/main" id="{7ED75366-6F6F-49CA-B275-92FE3192575E}"/>
            </a:ext>
          </a:extLst>
        </xdr:cNvPr>
        <xdr:cNvSpPr txBox="1"/>
      </xdr:nvSpPr>
      <xdr:spPr>
        <a:xfrm>
          <a:off x="4352925" y="5878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a:extLst>
            <a:ext uri="{FF2B5EF4-FFF2-40B4-BE49-F238E27FC236}">
              <a16:creationId xmlns:a16="http://schemas.microsoft.com/office/drawing/2014/main" id="{6ACB44DA-3B7D-44EC-94F5-E75E42C442B7}"/>
            </a:ext>
          </a:extLst>
        </xdr:cNvPr>
        <xdr:cNvSpPr/>
      </xdr:nvSpPr>
      <xdr:spPr>
        <a:xfrm>
          <a:off x="4251325" y="5899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8A97A3A0-69D4-488B-801E-0F05E4EECBCD}"/>
            </a:ext>
          </a:extLst>
        </xdr:cNvPr>
        <xdr:cNvSpPr/>
      </xdr:nvSpPr>
      <xdr:spPr>
        <a:xfrm>
          <a:off x="3616325" y="58494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a:extLst>
            <a:ext uri="{FF2B5EF4-FFF2-40B4-BE49-F238E27FC236}">
              <a16:creationId xmlns:a16="http://schemas.microsoft.com/office/drawing/2014/main" id="{EF3EC67E-5592-4BFB-9410-B0A9DD990F15}"/>
            </a:ext>
          </a:extLst>
        </xdr:cNvPr>
        <xdr:cNvSpPr/>
      </xdr:nvSpPr>
      <xdr:spPr>
        <a:xfrm>
          <a:off x="2930525" y="5845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9DE45FAA-B85B-48B8-BF34-B0E2554175D2}"/>
            </a:ext>
          </a:extLst>
        </xdr:cNvPr>
        <xdr:cNvSpPr/>
      </xdr:nvSpPr>
      <xdr:spPr>
        <a:xfrm>
          <a:off x="2244725" y="5802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a:extLst>
            <a:ext uri="{FF2B5EF4-FFF2-40B4-BE49-F238E27FC236}">
              <a16:creationId xmlns:a16="http://schemas.microsoft.com/office/drawing/2014/main" id="{D5CEF1DD-BE75-4413-B880-9DA8E0CDA321}"/>
            </a:ext>
          </a:extLst>
        </xdr:cNvPr>
        <xdr:cNvSpPr/>
      </xdr:nvSpPr>
      <xdr:spPr>
        <a:xfrm>
          <a:off x="1558925" y="57558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2733BCE-83A4-4763-803A-CFDA1DE6CDEA}"/>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BCCD935-F794-4FC0-A2BD-5BBBA12A98FF}"/>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9546B17-5C2C-4D62-8BE6-7C66C5B34A31}"/>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630F3AC-466E-47CE-A58F-5522A832AD65}"/>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0D48E37-5695-4F2D-B88D-550E17B69CF3}"/>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140970</xdr:rowOff>
    </xdr:from>
    <xdr:to>
      <xdr:col>23</xdr:col>
      <xdr:colOff>136525</xdr:colOff>
      <xdr:row>30</xdr:row>
      <xdr:rowOff>71120</xdr:rowOff>
    </xdr:to>
    <xdr:sp macro="" textlink="">
      <xdr:nvSpPr>
        <xdr:cNvPr id="81" name="楕円 80">
          <a:extLst>
            <a:ext uri="{FF2B5EF4-FFF2-40B4-BE49-F238E27FC236}">
              <a16:creationId xmlns:a16="http://schemas.microsoft.com/office/drawing/2014/main" id="{1F2DF498-DCEC-4DE5-8AD1-212ED63A383F}"/>
            </a:ext>
          </a:extLst>
        </xdr:cNvPr>
        <xdr:cNvSpPr/>
      </xdr:nvSpPr>
      <xdr:spPr>
        <a:xfrm>
          <a:off x="4251325" y="5722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163847</xdr:rowOff>
    </xdr:from>
    <xdr:ext cx="405111" cy="259045"/>
    <xdr:sp macro="" textlink="">
      <xdr:nvSpPr>
        <xdr:cNvPr id="82" name="有形固定資産減価償却率該当値テキスト">
          <a:extLst>
            <a:ext uri="{FF2B5EF4-FFF2-40B4-BE49-F238E27FC236}">
              <a16:creationId xmlns:a16="http://schemas.microsoft.com/office/drawing/2014/main" id="{40DA2A36-0905-441E-AF59-076954EDFC97}"/>
            </a:ext>
          </a:extLst>
        </xdr:cNvPr>
        <xdr:cNvSpPr txBox="1"/>
      </xdr:nvSpPr>
      <xdr:spPr>
        <a:xfrm>
          <a:off x="4352925"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76200</xdr:rowOff>
    </xdr:from>
    <xdr:to>
      <xdr:col>19</xdr:col>
      <xdr:colOff>187325</xdr:colOff>
      <xdr:row>30</xdr:row>
      <xdr:rowOff>6350</xdr:rowOff>
    </xdr:to>
    <xdr:sp macro="" textlink="">
      <xdr:nvSpPr>
        <xdr:cNvPr id="83" name="楕円 82">
          <a:extLst>
            <a:ext uri="{FF2B5EF4-FFF2-40B4-BE49-F238E27FC236}">
              <a16:creationId xmlns:a16="http://schemas.microsoft.com/office/drawing/2014/main" id="{8BE311F1-BAA8-43EC-8D7A-72D287FF448F}"/>
            </a:ext>
          </a:extLst>
        </xdr:cNvPr>
        <xdr:cNvSpPr/>
      </xdr:nvSpPr>
      <xdr:spPr>
        <a:xfrm>
          <a:off x="3616325" y="5657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127000</xdr:rowOff>
    </xdr:from>
    <xdr:to>
      <xdr:col>23</xdr:col>
      <xdr:colOff>85725</xdr:colOff>
      <xdr:row>30</xdr:row>
      <xdr:rowOff>20320</xdr:rowOff>
    </xdr:to>
    <xdr:cxnSp macro="">
      <xdr:nvCxnSpPr>
        <xdr:cNvPr id="84" name="直線コネクタ 83">
          <a:extLst>
            <a:ext uri="{FF2B5EF4-FFF2-40B4-BE49-F238E27FC236}">
              <a16:creationId xmlns:a16="http://schemas.microsoft.com/office/drawing/2014/main" id="{0528A77F-FA78-44AA-A2B3-9A7496995156}"/>
            </a:ext>
          </a:extLst>
        </xdr:cNvPr>
        <xdr:cNvCxnSpPr/>
      </xdr:nvCxnSpPr>
      <xdr:spPr>
        <a:xfrm>
          <a:off x="3667125" y="5708650"/>
          <a:ext cx="635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15028</xdr:rowOff>
    </xdr:from>
    <xdr:to>
      <xdr:col>15</xdr:col>
      <xdr:colOff>187325</xdr:colOff>
      <xdr:row>29</xdr:row>
      <xdr:rowOff>116628</xdr:rowOff>
    </xdr:to>
    <xdr:sp macro="" textlink="">
      <xdr:nvSpPr>
        <xdr:cNvPr id="85" name="楕円 84">
          <a:extLst>
            <a:ext uri="{FF2B5EF4-FFF2-40B4-BE49-F238E27FC236}">
              <a16:creationId xmlns:a16="http://schemas.microsoft.com/office/drawing/2014/main" id="{9B66FEEC-339B-4854-943F-563BB6C9E62C}"/>
            </a:ext>
          </a:extLst>
        </xdr:cNvPr>
        <xdr:cNvSpPr/>
      </xdr:nvSpPr>
      <xdr:spPr>
        <a:xfrm>
          <a:off x="2930525" y="55966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65828</xdr:rowOff>
    </xdr:from>
    <xdr:to>
      <xdr:col>19</xdr:col>
      <xdr:colOff>136525</xdr:colOff>
      <xdr:row>29</xdr:row>
      <xdr:rowOff>127000</xdr:rowOff>
    </xdr:to>
    <xdr:cxnSp macro="">
      <xdr:nvCxnSpPr>
        <xdr:cNvPr id="86" name="直線コネクタ 85">
          <a:extLst>
            <a:ext uri="{FF2B5EF4-FFF2-40B4-BE49-F238E27FC236}">
              <a16:creationId xmlns:a16="http://schemas.microsoft.com/office/drawing/2014/main" id="{76911929-89D0-48DD-A806-9446F3466D72}"/>
            </a:ext>
          </a:extLst>
        </xdr:cNvPr>
        <xdr:cNvCxnSpPr/>
      </xdr:nvCxnSpPr>
      <xdr:spPr>
        <a:xfrm>
          <a:off x="2981325" y="5647478"/>
          <a:ext cx="6858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154093</xdr:rowOff>
    </xdr:from>
    <xdr:to>
      <xdr:col>11</xdr:col>
      <xdr:colOff>187325</xdr:colOff>
      <xdr:row>29</xdr:row>
      <xdr:rowOff>84243</xdr:rowOff>
    </xdr:to>
    <xdr:sp macro="" textlink="">
      <xdr:nvSpPr>
        <xdr:cNvPr id="87" name="楕円 86">
          <a:extLst>
            <a:ext uri="{FF2B5EF4-FFF2-40B4-BE49-F238E27FC236}">
              <a16:creationId xmlns:a16="http://schemas.microsoft.com/office/drawing/2014/main" id="{B4D4E51E-BE05-44B2-915E-B63AF2769C06}"/>
            </a:ext>
          </a:extLst>
        </xdr:cNvPr>
        <xdr:cNvSpPr/>
      </xdr:nvSpPr>
      <xdr:spPr>
        <a:xfrm>
          <a:off x="2244725" y="55706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33443</xdr:rowOff>
    </xdr:from>
    <xdr:to>
      <xdr:col>15</xdr:col>
      <xdr:colOff>136525</xdr:colOff>
      <xdr:row>29</xdr:row>
      <xdr:rowOff>65828</xdr:rowOff>
    </xdr:to>
    <xdr:cxnSp macro="">
      <xdr:nvCxnSpPr>
        <xdr:cNvPr id="88" name="直線コネクタ 87">
          <a:extLst>
            <a:ext uri="{FF2B5EF4-FFF2-40B4-BE49-F238E27FC236}">
              <a16:creationId xmlns:a16="http://schemas.microsoft.com/office/drawing/2014/main" id="{33B610CB-E9F8-44DA-A6BB-D4C6BC1A35DE}"/>
            </a:ext>
          </a:extLst>
        </xdr:cNvPr>
        <xdr:cNvCxnSpPr/>
      </xdr:nvCxnSpPr>
      <xdr:spPr>
        <a:xfrm>
          <a:off x="2295525" y="5615093"/>
          <a:ext cx="6858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89323</xdr:rowOff>
    </xdr:from>
    <xdr:to>
      <xdr:col>7</xdr:col>
      <xdr:colOff>187325</xdr:colOff>
      <xdr:row>29</xdr:row>
      <xdr:rowOff>19473</xdr:rowOff>
    </xdr:to>
    <xdr:sp macro="" textlink="">
      <xdr:nvSpPr>
        <xdr:cNvPr id="89" name="楕円 88">
          <a:extLst>
            <a:ext uri="{FF2B5EF4-FFF2-40B4-BE49-F238E27FC236}">
              <a16:creationId xmlns:a16="http://schemas.microsoft.com/office/drawing/2014/main" id="{EE3F8D3A-C125-486B-B10D-14A727709754}"/>
            </a:ext>
          </a:extLst>
        </xdr:cNvPr>
        <xdr:cNvSpPr/>
      </xdr:nvSpPr>
      <xdr:spPr>
        <a:xfrm>
          <a:off x="1558925" y="55058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140123</xdr:rowOff>
    </xdr:from>
    <xdr:to>
      <xdr:col>11</xdr:col>
      <xdr:colOff>136525</xdr:colOff>
      <xdr:row>29</xdr:row>
      <xdr:rowOff>33443</xdr:rowOff>
    </xdr:to>
    <xdr:cxnSp macro="">
      <xdr:nvCxnSpPr>
        <xdr:cNvPr id="90" name="直線コネクタ 89">
          <a:extLst>
            <a:ext uri="{FF2B5EF4-FFF2-40B4-BE49-F238E27FC236}">
              <a16:creationId xmlns:a16="http://schemas.microsoft.com/office/drawing/2014/main" id="{21CDB318-6DFA-4220-92B7-DB567DB29ED7}"/>
            </a:ext>
          </a:extLst>
        </xdr:cNvPr>
        <xdr:cNvCxnSpPr/>
      </xdr:nvCxnSpPr>
      <xdr:spPr>
        <a:xfrm>
          <a:off x="1609725" y="5556673"/>
          <a:ext cx="6858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a:extLst>
            <a:ext uri="{FF2B5EF4-FFF2-40B4-BE49-F238E27FC236}">
              <a16:creationId xmlns:a16="http://schemas.microsoft.com/office/drawing/2014/main" id="{4213787E-8B48-4254-B338-8D321296992D}"/>
            </a:ext>
          </a:extLst>
        </xdr:cNvPr>
        <xdr:cNvSpPr txBox="1"/>
      </xdr:nvSpPr>
      <xdr:spPr>
        <a:xfrm>
          <a:off x="3470919" y="59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aveValue有形固定資産減価償却率">
          <a:extLst>
            <a:ext uri="{FF2B5EF4-FFF2-40B4-BE49-F238E27FC236}">
              <a16:creationId xmlns:a16="http://schemas.microsoft.com/office/drawing/2014/main" id="{8334E537-D3AB-4A1E-9383-FE4D17D3A4EC}"/>
            </a:ext>
          </a:extLst>
        </xdr:cNvPr>
        <xdr:cNvSpPr txBox="1"/>
      </xdr:nvSpPr>
      <xdr:spPr>
        <a:xfrm>
          <a:off x="2797819" y="593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a:extLst>
            <a:ext uri="{FF2B5EF4-FFF2-40B4-BE49-F238E27FC236}">
              <a16:creationId xmlns:a16="http://schemas.microsoft.com/office/drawing/2014/main" id="{173AE4E6-7E86-4E0D-84DF-B98A32242E65}"/>
            </a:ext>
          </a:extLst>
        </xdr:cNvPr>
        <xdr:cNvSpPr txBox="1"/>
      </xdr:nvSpPr>
      <xdr:spPr>
        <a:xfrm>
          <a:off x="2112019" y="5895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94" name="n_4aveValue有形固定資産減価償却率">
          <a:extLst>
            <a:ext uri="{FF2B5EF4-FFF2-40B4-BE49-F238E27FC236}">
              <a16:creationId xmlns:a16="http://schemas.microsoft.com/office/drawing/2014/main" id="{DBE9BC1C-A4D6-4138-9B0A-4E6A17D51486}"/>
            </a:ext>
          </a:extLst>
        </xdr:cNvPr>
        <xdr:cNvSpPr txBox="1"/>
      </xdr:nvSpPr>
      <xdr:spPr>
        <a:xfrm>
          <a:off x="1426219" y="5848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22877</xdr:rowOff>
    </xdr:from>
    <xdr:ext cx="405111" cy="259045"/>
    <xdr:sp macro="" textlink="">
      <xdr:nvSpPr>
        <xdr:cNvPr id="95" name="n_1mainValue有形固定資産減価償却率">
          <a:extLst>
            <a:ext uri="{FF2B5EF4-FFF2-40B4-BE49-F238E27FC236}">
              <a16:creationId xmlns:a16="http://schemas.microsoft.com/office/drawing/2014/main" id="{E42CDA97-B4E5-492A-9B14-18CB45FE36D3}"/>
            </a:ext>
          </a:extLst>
        </xdr:cNvPr>
        <xdr:cNvSpPr txBox="1"/>
      </xdr:nvSpPr>
      <xdr:spPr>
        <a:xfrm>
          <a:off x="3470919" y="54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133155</xdr:rowOff>
    </xdr:from>
    <xdr:ext cx="405111" cy="259045"/>
    <xdr:sp macro="" textlink="">
      <xdr:nvSpPr>
        <xdr:cNvPr id="96" name="n_2mainValue有形固定資産減価償却率">
          <a:extLst>
            <a:ext uri="{FF2B5EF4-FFF2-40B4-BE49-F238E27FC236}">
              <a16:creationId xmlns:a16="http://schemas.microsoft.com/office/drawing/2014/main" id="{AEAB5EAE-B64E-4E3E-A973-3CC49CF2CBB6}"/>
            </a:ext>
          </a:extLst>
        </xdr:cNvPr>
        <xdr:cNvSpPr txBox="1"/>
      </xdr:nvSpPr>
      <xdr:spPr>
        <a:xfrm>
          <a:off x="2797819" y="5384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100770</xdr:rowOff>
    </xdr:from>
    <xdr:ext cx="405111" cy="259045"/>
    <xdr:sp macro="" textlink="">
      <xdr:nvSpPr>
        <xdr:cNvPr id="97" name="n_3mainValue有形固定資産減価償却率">
          <a:extLst>
            <a:ext uri="{FF2B5EF4-FFF2-40B4-BE49-F238E27FC236}">
              <a16:creationId xmlns:a16="http://schemas.microsoft.com/office/drawing/2014/main" id="{7DFD73DF-CAB8-48D3-88E0-CF7FF3611A97}"/>
            </a:ext>
          </a:extLst>
        </xdr:cNvPr>
        <xdr:cNvSpPr txBox="1"/>
      </xdr:nvSpPr>
      <xdr:spPr>
        <a:xfrm>
          <a:off x="2112019" y="5352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36000</xdr:rowOff>
    </xdr:from>
    <xdr:ext cx="405111" cy="259045"/>
    <xdr:sp macro="" textlink="">
      <xdr:nvSpPr>
        <xdr:cNvPr id="98" name="n_4mainValue有形固定資産減価償却率">
          <a:extLst>
            <a:ext uri="{FF2B5EF4-FFF2-40B4-BE49-F238E27FC236}">
              <a16:creationId xmlns:a16="http://schemas.microsoft.com/office/drawing/2014/main" id="{B3C7E8E7-6655-4D86-A5D8-2E89F0A9BC58}"/>
            </a:ext>
          </a:extLst>
        </xdr:cNvPr>
        <xdr:cNvSpPr txBox="1"/>
      </xdr:nvSpPr>
      <xdr:spPr>
        <a:xfrm>
          <a:off x="1426219" y="5287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83848B4C-1711-4323-A64D-C376F21CE368}"/>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9CD896D4-239D-4BA1-A82E-BAB57B558C3D}"/>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803B991D-482E-49CA-85C6-0A06D260001D}"/>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E445B8C9-8EDE-4F40-929B-3617EC535C06}"/>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59E00809-BE6C-4BCF-9C9C-F545253AA1AC}"/>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CD532543-7EC9-4212-9583-DF2C02D2BA0A}"/>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9571188B-8331-4DFE-A85A-B019F975DF5F}"/>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632291B0-BEEC-4CEA-ACF8-4C91F2F2D2F8}"/>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A65C630A-1083-4391-8E40-401ACD8060D1}"/>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DB2F23A-5570-4F40-9941-98120DBA747F}"/>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3721C79B-6C8F-48AA-9567-1920398AB911}"/>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E3E32F0F-FEF7-4608-BB0E-7D7900E73F37}"/>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872BE83E-B1B6-4DCE-8183-A7DB5E42203C}"/>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債務償還比率が類似団体平均を上回っているのは、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総合体育館や防災センター、浅羽中学校</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などの大型投資により、地方債残高が増加したためである。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令和３年度については、国の経済対策に伴い普通交付税等が増加となったことにより比率が低下した。</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今後は、投資的経費の適正配分と、特定財源や交付税措置のある有利な地方債の積極的な活用に努め、債務償還可能年数の上昇抑制を図っていく。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AB5F8CBE-0E18-426F-AA64-204922575B71}"/>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6C09B695-91E4-41EC-AB5A-EC186D0DBCB3}"/>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CD75137-016E-4E6D-84AD-4BDFD22EF7F5}"/>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C316A029-492E-4FAE-822C-11EF87108C42}"/>
            </a:ext>
          </a:extLst>
        </xdr:cNvPr>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CF6A6FDD-0257-407E-9376-C567B7CB1A18}"/>
            </a:ext>
          </a:extLst>
        </xdr:cNvPr>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DD3BD51E-AFFF-476B-85DB-CD6720317E99}"/>
            </a:ext>
          </a:extLst>
        </xdr:cNvPr>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754D253F-0A85-44CB-9244-3274EA150575}"/>
            </a:ext>
          </a:extLst>
        </xdr:cNvPr>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62387EC0-21EC-4D3E-8D74-D060E1235A1F}"/>
            </a:ext>
          </a:extLst>
        </xdr:cNvPr>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D221A579-6189-471C-A02B-C73B3766F165}"/>
            </a:ext>
          </a:extLst>
        </xdr:cNvPr>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6C47ADB2-DE48-4691-AC75-8B414C65ED3A}"/>
            </a:ext>
          </a:extLst>
        </xdr:cNvPr>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73671AF5-86E0-49B1-A120-E61705898A9B}"/>
            </a:ext>
          </a:extLst>
        </xdr:cNvPr>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1F3A92FD-6FBF-44C8-8E4E-9C9A17F92C84}"/>
            </a:ext>
          </a:extLst>
        </xdr:cNvPr>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77228363-69B1-4E44-AED1-E218B572CD5C}"/>
            </a:ext>
          </a:extLst>
        </xdr:cNvPr>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398C1D9D-3274-4218-891E-07E90C9AA1DA}"/>
            </a:ext>
          </a:extLst>
        </xdr:cNvPr>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9419C56A-F8F8-4E8D-83C2-00344D70180C}"/>
            </a:ext>
          </a:extLst>
        </xdr:cNvPr>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D0C480C-2EA6-4FBA-B03D-40BEC18BAACA}"/>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8E67F507-C098-4118-9EB4-260106C8DA34}"/>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a:extLst>
            <a:ext uri="{FF2B5EF4-FFF2-40B4-BE49-F238E27FC236}">
              <a16:creationId xmlns:a16="http://schemas.microsoft.com/office/drawing/2014/main" id="{D499CF08-CC93-4459-8847-8FF990E122D2}"/>
            </a:ext>
          </a:extLst>
        </xdr:cNvPr>
        <xdr:cNvCxnSpPr/>
      </xdr:nvCxnSpPr>
      <xdr:spPr>
        <a:xfrm flipV="1">
          <a:off x="13323570" y="5118553"/>
          <a:ext cx="1269" cy="136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a:extLst>
            <a:ext uri="{FF2B5EF4-FFF2-40B4-BE49-F238E27FC236}">
              <a16:creationId xmlns:a16="http://schemas.microsoft.com/office/drawing/2014/main" id="{A6330E1E-A1FE-46DA-AA46-00B60D94C016}"/>
            </a:ext>
          </a:extLst>
        </xdr:cNvPr>
        <xdr:cNvSpPr txBox="1"/>
      </xdr:nvSpPr>
      <xdr:spPr>
        <a:xfrm>
          <a:off x="13376275" y="648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a:extLst>
            <a:ext uri="{FF2B5EF4-FFF2-40B4-BE49-F238E27FC236}">
              <a16:creationId xmlns:a16="http://schemas.microsoft.com/office/drawing/2014/main" id="{EAF3BAEF-25A2-4E9A-A0AE-13D0C1A626CC}"/>
            </a:ext>
          </a:extLst>
        </xdr:cNvPr>
        <xdr:cNvCxnSpPr/>
      </xdr:nvCxnSpPr>
      <xdr:spPr>
        <a:xfrm>
          <a:off x="13255625" y="64795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81E361E2-0923-418B-AFB1-DC30D34CA288}"/>
            </a:ext>
          </a:extLst>
        </xdr:cNvPr>
        <xdr:cNvSpPr txBox="1"/>
      </xdr:nvSpPr>
      <xdr:spPr>
        <a:xfrm>
          <a:off x="13376275" y="4906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6B7D181B-C2F1-4D9F-B2CC-2EA8C9F8DA5A}"/>
            </a:ext>
          </a:extLst>
        </xdr:cNvPr>
        <xdr:cNvCxnSpPr/>
      </xdr:nvCxnSpPr>
      <xdr:spPr>
        <a:xfrm>
          <a:off x="13255625" y="5118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a:extLst>
            <a:ext uri="{FF2B5EF4-FFF2-40B4-BE49-F238E27FC236}">
              <a16:creationId xmlns:a16="http://schemas.microsoft.com/office/drawing/2014/main" id="{9CC4CF09-E743-48E8-A1E1-7E39FFFCD532}"/>
            </a:ext>
          </a:extLst>
        </xdr:cNvPr>
        <xdr:cNvSpPr txBox="1"/>
      </xdr:nvSpPr>
      <xdr:spPr>
        <a:xfrm>
          <a:off x="13376275" y="56602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a:extLst>
            <a:ext uri="{FF2B5EF4-FFF2-40B4-BE49-F238E27FC236}">
              <a16:creationId xmlns:a16="http://schemas.microsoft.com/office/drawing/2014/main" id="{8605123E-5317-43B7-AC1A-F89470CCEEA0}"/>
            </a:ext>
          </a:extLst>
        </xdr:cNvPr>
        <xdr:cNvSpPr/>
      </xdr:nvSpPr>
      <xdr:spPr>
        <a:xfrm>
          <a:off x="13293725" y="58024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a:extLst>
            <a:ext uri="{FF2B5EF4-FFF2-40B4-BE49-F238E27FC236}">
              <a16:creationId xmlns:a16="http://schemas.microsoft.com/office/drawing/2014/main" id="{1C6F9735-7CFC-4E68-982A-27075C854E7C}"/>
            </a:ext>
          </a:extLst>
        </xdr:cNvPr>
        <xdr:cNvSpPr/>
      </xdr:nvSpPr>
      <xdr:spPr>
        <a:xfrm>
          <a:off x="12639675" y="6012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a:extLst>
            <a:ext uri="{FF2B5EF4-FFF2-40B4-BE49-F238E27FC236}">
              <a16:creationId xmlns:a16="http://schemas.microsoft.com/office/drawing/2014/main" id="{5DB6A195-1E60-479F-83E4-F3907F6EC449}"/>
            </a:ext>
          </a:extLst>
        </xdr:cNvPr>
        <xdr:cNvSpPr/>
      </xdr:nvSpPr>
      <xdr:spPr>
        <a:xfrm>
          <a:off x="11953875" y="60178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a:extLst>
            <a:ext uri="{FF2B5EF4-FFF2-40B4-BE49-F238E27FC236}">
              <a16:creationId xmlns:a16="http://schemas.microsoft.com/office/drawing/2014/main" id="{9A787E99-87DE-4105-9304-9C2263F385F3}"/>
            </a:ext>
          </a:extLst>
        </xdr:cNvPr>
        <xdr:cNvSpPr/>
      </xdr:nvSpPr>
      <xdr:spPr>
        <a:xfrm>
          <a:off x="11268075" y="5993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a:extLst>
            <a:ext uri="{FF2B5EF4-FFF2-40B4-BE49-F238E27FC236}">
              <a16:creationId xmlns:a16="http://schemas.microsoft.com/office/drawing/2014/main" id="{6C0C7664-0AC5-4CA4-92C2-5962AC2D93FC}"/>
            </a:ext>
          </a:extLst>
        </xdr:cNvPr>
        <xdr:cNvSpPr/>
      </xdr:nvSpPr>
      <xdr:spPr>
        <a:xfrm>
          <a:off x="10582275" y="60245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3E34196-4AC2-4FF7-ABBA-549427B9C02C}"/>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A7CD6B9-13A0-459E-896A-113AADF05D0E}"/>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97396CF-DA5E-487F-BC51-B0E00EFBAE0A}"/>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13654FD-8AC3-4C3A-9171-D9BBE6B67047}"/>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2E08DFF-3C77-481A-8979-01B18A75EA35}"/>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116178</xdr:rowOff>
    </xdr:from>
    <xdr:to>
      <xdr:col>76</xdr:col>
      <xdr:colOff>73025</xdr:colOff>
      <xdr:row>31</xdr:row>
      <xdr:rowOff>46328</xdr:rowOff>
    </xdr:to>
    <xdr:sp macro="" textlink="">
      <xdr:nvSpPr>
        <xdr:cNvPr id="145" name="楕円 144">
          <a:extLst>
            <a:ext uri="{FF2B5EF4-FFF2-40B4-BE49-F238E27FC236}">
              <a16:creationId xmlns:a16="http://schemas.microsoft.com/office/drawing/2014/main" id="{ED6C9F6D-94F8-444C-9DF1-75B588AE05F1}"/>
            </a:ext>
          </a:extLst>
        </xdr:cNvPr>
        <xdr:cNvSpPr/>
      </xdr:nvSpPr>
      <xdr:spPr>
        <a:xfrm>
          <a:off x="13293725" y="58629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94605</xdr:rowOff>
    </xdr:from>
    <xdr:ext cx="469744" cy="259045"/>
    <xdr:sp macro="" textlink="">
      <xdr:nvSpPr>
        <xdr:cNvPr id="146" name="債務償還比率該当値テキスト">
          <a:extLst>
            <a:ext uri="{FF2B5EF4-FFF2-40B4-BE49-F238E27FC236}">
              <a16:creationId xmlns:a16="http://schemas.microsoft.com/office/drawing/2014/main" id="{CAF5557F-B629-483E-9351-27EAC62C71B1}"/>
            </a:ext>
          </a:extLst>
        </xdr:cNvPr>
        <xdr:cNvSpPr txBox="1"/>
      </xdr:nvSpPr>
      <xdr:spPr>
        <a:xfrm>
          <a:off x="13376275" y="58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6604</xdr:rowOff>
    </xdr:from>
    <xdr:to>
      <xdr:col>72</xdr:col>
      <xdr:colOff>123825</xdr:colOff>
      <xdr:row>32</xdr:row>
      <xdr:rowOff>108204</xdr:rowOff>
    </xdr:to>
    <xdr:sp macro="" textlink="">
      <xdr:nvSpPr>
        <xdr:cNvPr id="147" name="楕円 146">
          <a:extLst>
            <a:ext uri="{FF2B5EF4-FFF2-40B4-BE49-F238E27FC236}">
              <a16:creationId xmlns:a16="http://schemas.microsoft.com/office/drawing/2014/main" id="{948487B5-35BD-4FD6-9FE1-E2BD454A5D8A}"/>
            </a:ext>
          </a:extLst>
        </xdr:cNvPr>
        <xdr:cNvSpPr/>
      </xdr:nvSpPr>
      <xdr:spPr>
        <a:xfrm>
          <a:off x="12639675"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166978</xdr:rowOff>
    </xdr:from>
    <xdr:to>
      <xdr:col>76</xdr:col>
      <xdr:colOff>22225</xdr:colOff>
      <xdr:row>32</xdr:row>
      <xdr:rowOff>57404</xdr:rowOff>
    </xdr:to>
    <xdr:cxnSp macro="">
      <xdr:nvCxnSpPr>
        <xdr:cNvPr id="148" name="直線コネクタ 147">
          <a:extLst>
            <a:ext uri="{FF2B5EF4-FFF2-40B4-BE49-F238E27FC236}">
              <a16:creationId xmlns:a16="http://schemas.microsoft.com/office/drawing/2014/main" id="{B8F3AF96-7370-4D73-9D2F-6E40528A7FCF}"/>
            </a:ext>
          </a:extLst>
        </xdr:cNvPr>
        <xdr:cNvCxnSpPr/>
      </xdr:nvCxnSpPr>
      <xdr:spPr>
        <a:xfrm flipV="1">
          <a:off x="12690475" y="5913728"/>
          <a:ext cx="635000" cy="22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167876</xdr:rowOff>
    </xdr:from>
    <xdr:to>
      <xdr:col>68</xdr:col>
      <xdr:colOff>123825</xdr:colOff>
      <xdr:row>32</xdr:row>
      <xdr:rowOff>98026</xdr:rowOff>
    </xdr:to>
    <xdr:sp macro="" textlink="">
      <xdr:nvSpPr>
        <xdr:cNvPr id="149" name="楕円 148">
          <a:extLst>
            <a:ext uri="{FF2B5EF4-FFF2-40B4-BE49-F238E27FC236}">
              <a16:creationId xmlns:a16="http://schemas.microsoft.com/office/drawing/2014/main" id="{4D9544B5-FEF9-44FC-AA0F-F7C7DA7826E2}"/>
            </a:ext>
          </a:extLst>
        </xdr:cNvPr>
        <xdr:cNvSpPr/>
      </xdr:nvSpPr>
      <xdr:spPr>
        <a:xfrm>
          <a:off x="11953875" y="60797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47226</xdr:rowOff>
    </xdr:from>
    <xdr:to>
      <xdr:col>72</xdr:col>
      <xdr:colOff>73025</xdr:colOff>
      <xdr:row>32</xdr:row>
      <xdr:rowOff>57404</xdr:rowOff>
    </xdr:to>
    <xdr:cxnSp macro="">
      <xdr:nvCxnSpPr>
        <xdr:cNvPr id="150" name="直線コネクタ 149">
          <a:extLst>
            <a:ext uri="{FF2B5EF4-FFF2-40B4-BE49-F238E27FC236}">
              <a16:creationId xmlns:a16="http://schemas.microsoft.com/office/drawing/2014/main" id="{2ADEE58E-D170-43E7-AA82-C33E0A0DFC77}"/>
            </a:ext>
          </a:extLst>
        </xdr:cNvPr>
        <xdr:cNvCxnSpPr/>
      </xdr:nvCxnSpPr>
      <xdr:spPr>
        <a:xfrm>
          <a:off x="12004675" y="6124176"/>
          <a:ext cx="6858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99251</xdr:rowOff>
    </xdr:from>
    <xdr:to>
      <xdr:col>64</xdr:col>
      <xdr:colOff>123825</xdr:colOff>
      <xdr:row>32</xdr:row>
      <xdr:rowOff>29401</xdr:rowOff>
    </xdr:to>
    <xdr:sp macro="" textlink="">
      <xdr:nvSpPr>
        <xdr:cNvPr id="151" name="楕円 150">
          <a:extLst>
            <a:ext uri="{FF2B5EF4-FFF2-40B4-BE49-F238E27FC236}">
              <a16:creationId xmlns:a16="http://schemas.microsoft.com/office/drawing/2014/main" id="{31D9891F-1AE3-4CC7-B7E7-4BA51090D381}"/>
            </a:ext>
          </a:extLst>
        </xdr:cNvPr>
        <xdr:cNvSpPr/>
      </xdr:nvSpPr>
      <xdr:spPr>
        <a:xfrm>
          <a:off x="11268075" y="60111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150051</xdr:rowOff>
    </xdr:from>
    <xdr:to>
      <xdr:col>68</xdr:col>
      <xdr:colOff>73025</xdr:colOff>
      <xdr:row>32</xdr:row>
      <xdr:rowOff>47226</xdr:rowOff>
    </xdr:to>
    <xdr:cxnSp macro="">
      <xdr:nvCxnSpPr>
        <xdr:cNvPr id="152" name="直線コネクタ 151">
          <a:extLst>
            <a:ext uri="{FF2B5EF4-FFF2-40B4-BE49-F238E27FC236}">
              <a16:creationId xmlns:a16="http://schemas.microsoft.com/office/drawing/2014/main" id="{F445017E-9BC5-48A0-8246-6E5021075F60}"/>
            </a:ext>
          </a:extLst>
        </xdr:cNvPr>
        <xdr:cNvCxnSpPr/>
      </xdr:nvCxnSpPr>
      <xdr:spPr>
        <a:xfrm>
          <a:off x="11318875" y="6061901"/>
          <a:ext cx="685800" cy="6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114209</xdr:rowOff>
    </xdr:from>
    <xdr:to>
      <xdr:col>60</xdr:col>
      <xdr:colOff>123825</xdr:colOff>
      <xdr:row>32</xdr:row>
      <xdr:rowOff>44359</xdr:rowOff>
    </xdr:to>
    <xdr:sp macro="" textlink="">
      <xdr:nvSpPr>
        <xdr:cNvPr id="153" name="楕円 152">
          <a:extLst>
            <a:ext uri="{FF2B5EF4-FFF2-40B4-BE49-F238E27FC236}">
              <a16:creationId xmlns:a16="http://schemas.microsoft.com/office/drawing/2014/main" id="{F4A4A332-BDF3-4A25-A2B8-D0296BEA979C}"/>
            </a:ext>
          </a:extLst>
        </xdr:cNvPr>
        <xdr:cNvSpPr/>
      </xdr:nvSpPr>
      <xdr:spPr>
        <a:xfrm>
          <a:off x="10582275" y="60260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150051</xdr:rowOff>
    </xdr:from>
    <xdr:to>
      <xdr:col>64</xdr:col>
      <xdr:colOff>73025</xdr:colOff>
      <xdr:row>31</xdr:row>
      <xdr:rowOff>165009</xdr:rowOff>
    </xdr:to>
    <xdr:cxnSp macro="">
      <xdr:nvCxnSpPr>
        <xdr:cNvPr id="154" name="直線コネクタ 153">
          <a:extLst>
            <a:ext uri="{FF2B5EF4-FFF2-40B4-BE49-F238E27FC236}">
              <a16:creationId xmlns:a16="http://schemas.microsoft.com/office/drawing/2014/main" id="{714B06E8-73B4-4DB6-8948-4360DA033D78}"/>
            </a:ext>
          </a:extLst>
        </xdr:cNvPr>
        <xdr:cNvCxnSpPr/>
      </xdr:nvCxnSpPr>
      <xdr:spPr>
        <a:xfrm flipV="1">
          <a:off x="10633075" y="6061901"/>
          <a:ext cx="685800" cy="1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a:extLst>
            <a:ext uri="{FF2B5EF4-FFF2-40B4-BE49-F238E27FC236}">
              <a16:creationId xmlns:a16="http://schemas.microsoft.com/office/drawing/2014/main" id="{AD2A535A-91F9-407F-AACD-D2C08D2C9A29}"/>
            </a:ext>
          </a:extLst>
        </xdr:cNvPr>
        <xdr:cNvSpPr txBox="1"/>
      </xdr:nvSpPr>
      <xdr:spPr>
        <a:xfrm>
          <a:off x="12461952" y="57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a:extLst>
            <a:ext uri="{FF2B5EF4-FFF2-40B4-BE49-F238E27FC236}">
              <a16:creationId xmlns:a16="http://schemas.microsoft.com/office/drawing/2014/main" id="{876F7F95-DC8D-4BC9-B96A-3AA8237DBCA7}"/>
            </a:ext>
          </a:extLst>
        </xdr:cNvPr>
        <xdr:cNvSpPr txBox="1"/>
      </xdr:nvSpPr>
      <xdr:spPr>
        <a:xfrm>
          <a:off x="11788852" y="579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a:extLst>
            <a:ext uri="{FF2B5EF4-FFF2-40B4-BE49-F238E27FC236}">
              <a16:creationId xmlns:a16="http://schemas.microsoft.com/office/drawing/2014/main" id="{5C28A941-FC6B-4538-B7DE-294D61CDC06C}"/>
            </a:ext>
          </a:extLst>
        </xdr:cNvPr>
        <xdr:cNvSpPr txBox="1"/>
      </xdr:nvSpPr>
      <xdr:spPr>
        <a:xfrm>
          <a:off x="11103052" y="57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8" name="n_4aveValue債務償還比率">
          <a:extLst>
            <a:ext uri="{FF2B5EF4-FFF2-40B4-BE49-F238E27FC236}">
              <a16:creationId xmlns:a16="http://schemas.microsoft.com/office/drawing/2014/main" id="{367E28EF-0FBA-4518-96F2-79FEADA17207}"/>
            </a:ext>
          </a:extLst>
        </xdr:cNvPr>
        <xdr:cNvSpPr txBox="1"/>
      </xdr:nvSpPr>
      <xdr:spPr>
        <a:xfrm>
          <a:off x="10417252" y="580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99331</xdr:rowOff>
    </xdr:from>
    <xdr:ext cx="469744" cy="259045"/>
    <xdr:sp macro="" textlink="">
      <xdr:nvSpPr>
        <xdr:cNvPr id="159" name="n_1mainValue債務償還比率">
          <a:extLst>
            <a:ext uri="{FF2B5EF4-FFF2-40B4-BE49-F238E27FC236}">
              <a16:creationId xmlns:a16="http://schemas.microsoft.com/office/drawing/2014/main" id="{0E5C7CC3-E061-4651-B2BE-F99EA9C46477}"/>
            </a:ext>
          </a:extLst>
        </xdr:cNvPr>
        <xdr:cNvSpPr txBox="1"/>
      </xdr:nvSpPr>
      <xdr:spPr>
        <a:xfrm>
          <a:off x="12461952" y="617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89153</xdr:rowOff>
    </xdr:from>
    <xdr:ext cx="469744" cy="259045"/>
    <xdr:sp macro="" textlink="">
      <xdr:nvSpPr>
        <xdr:cNvPr id="160" name="n_2mainValue債務償還比率">
          <a:extLst>
            <a:ext uri="{FF2B5EF4-FFF2-40B4-BE49-F238E27FC236}">
              <a16:creationId xmlns:a16="http://schemas.microsoft.com/office/drawing/2014/main" id="{C0AE2D90-DBD2-4840-BE00-ABF376D961C4}"/>
            </a:ext>
          </a:extLst>
        </xdr:cNvPr>
        <xdr:cNvSpPr txBox="1"/>
      </xdr:nvSpPr>
      <xdr:spPr>
        <a:xfrm>
          <a:off x="11788852" y="616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20528</xdr:rowOff>
    </xdr:from>
    <xdr:ext cx="469744" cy="259045"/>
    <xdr:sp macro="" textlink="">
      <xdr:nvSpPr>
        <xdr:cNvPr id="161" name="n_3mainValue債務償還比率">
          <a:extLst>
            <a:ext uri="{FF2B5EF4-FFF2-40B4-BE49-F238E27FC236}">
              <a16:creationId xmlns:a16="http://schemas.microsoft.com/office/drawing/2014/main" id="{659C4F21-519F-4BF8-AC27-4ABD8575BB35}"/>
            </a:ext>
          </a:extLst>
        </xdr:cNvPr>
        <xdr:cNvSpPr txBox="1"/>
      </xdr:nvSpPr>
      <xdr:spPr>
        <a:xfrm>
          <a:off x="11103052" y="609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35486</xdr:rowOff>
    </xdr:from>
    <xdr:ext cx="469744" cy="259045"/>
    <xdr:sp macro="" textlink="">
      <xdr:nvSpPr>
        <xdr:cNvPr id="162" name="n_4mainValue債務償還比率">
          <a:extLst>
            <a:ext uri="{FF2B5EF4-FFF2-40B4-BE49-F238E27FC236}">
              <a16:creationId xmlns:a16="http://schemas.microsoft.com/office/drawing/2014/main" id="{42EB1D0F-436A-4540-AAB4-33CE53A44B18}"/>
            </a:ext>
          </a:extLst>
        </xdr:cNvPr>
        <xdr:cNvSpPr txBox="1"/>
      </xdr:nvSpPr>
      <xdr:spPr>
        <a:xfrm>
          <a:off x="10417252" y="611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C5A89406-5DDD-4487-BE83-A66B17E6C225}"/>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81BAA53F-CA67-4F6D-8DF4-0A60620D3B58}"/>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4ECC652D-40A7-4B3F-B225-1023C6A613D2}"/>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6DC8193E-332E-4E92-A188-66F0FAA8A8E6}"/>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A449123B-92E8-4610-8D9B-40FF94456FE0}"/>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95201642-742E-4E30-985E-4B6AF578AF4A}"/>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ABF0E0F-3D19-4583-94D4-EEFA13C65DC5}"/>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801B426-EC76-49C9-866D-5027D7C3D836}"/>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F781BA3-E274-4578-918D-0994BC3D9388}"/>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8D0B546-DC6A-4163-94B2-0A4B7E1A1803}"/>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2B9838-4B52-4255-BA0D-2147AFD4752B}"/>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330395F-7E49-486C-9D8C-82760DF34FC8}"/>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E12C6AC-2AB2-493E-A198-E5AF76088969}"/>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17263B-BC5B-4CD5-957D-D47605AAEA06}"/>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5742656-A0AD-49C5-9DE9-516BB291FE96}"/>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7BF20C4-E0F3-4C6B-A0AB-9B00C0524603}"/>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88,127
83,464
108.33
41,539,450
39,869,228
1,465,733
21,068,941
31,096,281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4C0F80A-F43E-4C74-9A3C-8FA6D91E6B0F}"/>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ACB39D5-4CCE-4E21-9105-70B0A0A839AA}"/>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B62759F-BFE9-4C21-93F6-636EF1AC3464}"/>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3CD24FD-56A0-411A-9916-16F575AF6EF4}"/>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2D50853-130D-499B-80C0-D529D448FCFD}"/>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E6F3FF5-A084-4CA2-97CE-E19513257A96}"/>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0D98BDD-D109-4A90-BBD0-2CD2EA33550C}"/>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7636B74-C79E-4574-8EBE-4D0710EDD571}"/>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988C880-C0A9-4F98-ADB9-0DD167AD39D6}"/>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4590D63-AF98-44EE-9184-D5510830ED04}"/>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7511846-0325-444D-8A2B-B15B3C6FDA4C}"/>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591F9EA-8F53-4ABF-A5E6-DA17EE74651F}"/>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23A6F75-F35D-4B08-B4D8-BF4018ED16C8}"/>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E74537A-6E6C-4512-BF93-DA361C047FEF}"/>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BCABFE1-ACEF-45DA-8856-58591421BC2C}"/>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06F2B6F-DC17-49BC-8AEB-A458839BA48C}"/>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7FF4DAA-5053-4DEB-9F7C-C879FDBF4C2C}"/>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CB8F82F-5029-4465-A51D-AD2F3D543AAA}"/>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F09AA36-0E40-459C-8456-99095C1857E9}"/>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19595F8-ADBF-4974-90E1-00BD44E6BCBC}"/>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553B955-9842-465E-93F1-43F8765D5F7A}"/>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3A4524D-91CA-400B-9585-FA63200880F4}"/>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96DC75B-5796-43BD-BD0B-8BDA4082FD01}"/>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E5BF590-75FD-45BD-A89B-729F52041E4D}"/>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0B4697D-1E5A-44DD-8D37-CDF0953B51FC}"/>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5DD8557-E0D3-4126-925A-390CDB07AB42}"/>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9017A68-B7BC-4675-8354-568A3202D3DE}"/>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D1FE7BE-6A02-440F-BEF8-5564DCB0C134}"/>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32BE673-5DE9-46CF-AB70-76CEAD06C20A}"/>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4D782EE-4E6C-4B3B-9FB7-DC32F7BBC397}"/>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4FC0E52-55EC-40F1-A0CA-FDE36F27F00F}"/>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4B2BF85-669D-4938-94ED-FBBB32AB7593}"/>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A959875-6B63-4F92-BC77-585EE606C6D4}"/>
            </a:ext>
          </a:extLst>
        </xdr:cNvPr>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CC873697-080A-46F5-B9D6-2F7B9902051F}"/>
            </a:ext>
          </a:extLst>
        </xdr:cNvPr>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7937B63-0476-4CD8-B89C-F0C3ACFD2EAD}"/>
            </a:ext>
          </a:extLst>
        </xdr:cNvPr>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C855459E-F26E-46ED-9BF4-260DFCDB9007}"/>
            </a:ext>
          </a:extLst>
        </xdr:cNvPr>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53886D1D-AF4E-4141-A39C-16C3AB5C33D0}"/>
            </a:ext>
          </a:extLst>
        </xdr:cNvPr>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15FAD505-D16A-4FEA-8799-F8CE8E4C4A2C}"/>
            </a:ext>
          </a:extLst>
        </xdr:cNvPr>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F1B68BA-35B4-4ADA-8BF9-C8746E2857B4}"/>
            </a:ext>
          </a:extLst>
        </xdr:cNvPr>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2B548458-7EDD-469E-806F-7D75EDD232D5}"/>
            </a:ext>
          </a:extLst>
        </xdr:cNvPr>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ED58D9A5-88BE-49A4-9A0F-3DDC84F72F94}"/>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7684C5CF-E769-4DD0-A50B-76F06D1A1DB8}"/>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CD24F3D1-4A01-4F79-9D2C-7EA3ED33EDC1}"/>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95FD3DF0-DACA-4D9F-8FE7-74936F810DD8}"/>
            </a:ext>
          </a:extLst>
        </xdr:cNvPr>
        <xdr:cNvCxnSpPr/>
      </xdr:nvCxnSpPr>
      <xdr:spPr>
        <a:xfrm flipV="1">
          <a:off x="4177665" y="5893054"/>
          <a:ext cx="0" cy="111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FD5069E7-725E-4D17-8D28-D36F699EFA8A}"/>
            </a:ext>
          </a:extLst>
        </xdr:cNvPr>
        <xdr:cNvSpPr txBox="1"/>
      </xdr:nvSpPr>
      <xdr:spPr>
        <a:xfrm>
          <a:off x="4216400" y="700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5E2E6D9D-F1DB-4555-A05A-3AF940705EAC}"/>
            </a:ext>
          </a:extLst>
        </xdr:cNvPr>
        <xdr:cNvCxnSpPr/>
      </xdr:nvCxnSpPr>
      <xdr:spPr>
        <a:xfrm>
          <a:off x="4108450" y="7005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E17647F9-FFEC-4E70-8E68-64632CC20A8E}"/>
            </a:ext>
          </a:extLst>
        </xdr:cNvPr>
        <xdr:cNvSpPr txBox="1"/>
      </xdr:nvSpPr>
      <xdr:spPr>
        <a:xfrm>
          <a:off x="4216400" y="5674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95F3922E-E779-4331-B504-2BFB96DC79EE}"/>
            </a:ext>
          </a:extLst>
        </xdr:cNvPr>
        <xdr:cNvCxnSpPr/>
      </xdr:nvCxnSpPr>
      <xdr:spPr>
        <a:xfrm>
          <a:off x="4108450" y="5893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a:extLst>
            <a:ext uri="{FF2B5EF4-FFF2-40B4-BE49-F238E27FC236}">
              <a16:creationId xmlns:a16="http://schemas.microsoft.com/office/drawing/2014/main" id="{195DE394-C6E6-41D8-AE63-3DD5A563C5CB}"/>
            </a:ext>
          </a:extLst>
        </xdr:cNvPr>
        <xdr:cNvSpPr txBox="1"/>
      </xdr:nvSpPr>
      <xdr:spPr>
        <a:xfrm>
          <a:off x="4216400" y="6462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0AC025DD-3752-40A2-BA79-CA823159C67C}"/>
            </a:ext>
          </a:extLst>
        </xdr:cNvPr>
        <xdr:cNvSpPr/>
      </xdr:nvSpPr>
      <xdr:spPr>
        <a:xfrm>
          <a:off x="4127500" y="648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73902257-B112-4141-AF34-4832C6E0419B}"/>
            </a:ext>
          </a:extLst>
        </xdr:cNvPr>
        <xdr:cNvSpPr/>
      </xdr:nvSpPr>
      <xdr:spPr>
        <a:xfrm>
          <a:off x="3384550" y="6442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7F612EC8-A48F-430C-B8B7-18DF7664BAAA}"/>
            </a:ext>
          </a:extLst>
        </xdr:cNvPr>
        <xdr:cNvSpPr/>
      </xdr:nvSpPr>
      <xdr:spPr>
        <a:xfrm>
          <a:off x="2571750" y="64267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2E7BD0CC-6EBF-4F71-8048-C9233C0FD672}"/>
            </a:ext>
          </a:extLst>
        </xdr:cNvPr>
        <xdr:cNvSpPr/>
      </xdr:nvSpPr>
      <xdr:spPr>
        <a:xfrm>
          <a:off x="1778000" y="6376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4492F42B-41B9-4BE8-BCFF-70001857511E}"/>
            </a:ext>
          </a:extLst>
        </xdr:cNvPr>
        <xdr:cNvSpPr/>
      </xdr:nvSpPr>
      <xdr:spPr>
        <a:xfrm>
          <a:off x="984250" y="6305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CA8FC70-AAF9-46DD-8AA2-03C11C4F0446}"/>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C076D68-C8EA-42A3-A679-71EDB38FDB81}"/>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8DF274F-B898-45C1-A124-E434E4B125FD}"/>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0E37309-0A24-4C47-899D-FA632EB21C1E}"/>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5AFC661-267F-46A4-A440-0ABB4E4F6868}"/>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57404</xdr:rowOff>
    </xdr:from>
    <xdr:to>
      <xdr:col>24</xdr:col>
      <xdr:colOff>114300</xdr:colOff>
      <xdr:row>38</xdr:row>
      <xdr:rowOff>159004</xdr:rowOff>
    </xdr:to>
    <xdr:sp macro="" textlink="">
      <xdr:nvSpPr>
        <xdr:cNvPr id="71" name="楕円 70">
          <a:extLst>
            <a:ext uri="{FF2B5EF4-FFF2-40B4-BE49-F238E27FC236}">
              <a16:creationId xmlns:a16="http://schemas.microsoft.com/office/drawing/2014/main" id="{ADBDF16E-1373-4704-B93E-B929E21D7A52}"/>
            </a:ext>
          </a:extLst>
        </xdr:cNvPr>
        <xdr:cNvSpPr/>
      </xdr:nvSpPr>
      <xdr:spPr>
        <a:xfrm>
          <a:off x="4127500" y="63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80281</xdr:rowOff>
    </xdr:from>
    <xdr:ext cx="405111" cy="259045"/>
    <xdr:sp macro="" textlink="">
      <xdr:nvSpPr>
        <xdr:cNvPr id="72" name="【道路】&#10;有形固定資産減価償却率該当値テキスト">
          <a:extLst>
            <a:ext uri="{FF2B5EF4-FFF2-40B4-BE49-F238E27FC236}">
              <a16:creationId xmlns:a16="http://schemas.microsoft.com/office/drawing/2014/main" id="{BCD505CC-58E2-4CEE-8117-9ED5D38AD34E}"/>
            </a:ext>
          </a:extLst>
        </xdr:cNvPr>
        <xdr:cNvSpPr txBox="1"/>
      </xdr:nvSpPr>
      <xdr:spPr>
        <a:xfrm>
          <a:off x="4216400" y="619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xdr:rowOff>
    </xdr:from>
    <xdr:to>
      <xdr:col>20</xdr:col>
      <xdr:colOff>38100</xdr:colOff>
      <xdr:row>38</xdr:row>
      <xdr:rowOff>117856</xdr:rowOff>
    </xdr:to>
    <xdr:sp macro="" textlink="">
      <xdr:nvSpPr>
        <xdr:cNvPr id="73" name="楕円 72">
          <a:extLst>
            <a:ext uri="{FF2B5EF4-FFF2-40B4-BE49-F238E27FC236}">
              <a16:creationId xmlns:a16="http://schemas.microsoft.com/office/drawing/2014/main" id="{220D316A-BD1A-4032-9E27-B1D716E59E89}"/>
            </a:ext>
          </a:extLst>
        </xdr:cNvPr>
        <xdr:cNvSpPr/>
      </xdr:nvSpPr>
      <xdr:spPr>
        <a:xfrm>
          <a:off x="3384550" y="62964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67056</xdr:rowOff>
    </xdr:from>
    <xdr:to>
      <xdr:col>24</xdr:col>
      <xdr:colOff>63500</xdr:colOff>
      <xdr:row>38</xdr:row>
      <xdr:rowOff>108204</xdr:rowOff>
    </xdr:to>
    <xdr:cxnSp macro="">
      <xdr:nvCxnSpPr>
        <xdr:cNvPr id="74" name="直線コネクタ 73">
          <a:extLst>
            <a:ext uri="{FF2B5EF4-FFF2-40B4-BE49-F238E27FC236}">
              <a16:creationId xmlns:a16="http://schemas.microsoft.com/office/drawing/2014/main" id="{876BF154-6625-47C1-8BF5-66B7C706A827}"/>
            </a:ext>
          </a:extLst>
        </xdr:cNvPr>
        <xdr:cNvCxnSpPr/>
      </xdr:nvCxnSpPr>
      <xdr:spPr>
        <a:xfrm>
          <a:off x="3429000" y="6347206"/>
          <a:ext cx="7493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144272</xdr:rowOff>
    </xdr:from>
    <xdr:to>
      <xdr:col>15</xdr:col>
      <xdr:colOff>101600</xdr:colOff>
      <xdr:row>38</xdr:row>
      <xdr:rowOff>74422</xdr:rowOff>
    </xdr:to>
    <xdr:sp macro="" textlink="">
      <xdr:nvSpPr>
        <xdr:cNvPr id="75" name="楕円 74">
          <a:extLst>
            <a:ext uri="{FF2B5EF4-FFF2-40B4-BE49-F238E27FC236}">
              <a16:creationId xmlns:a16="http://schemas.microsoft.com/office/drawing/2014/main" id="{6B7CDF79-4959-403C-8F37-E32A7C266538}"/>
            </a:ext>
          </a:extLst>
        </xdr:cNvPr>
        <xdr:cNvSpPr/>
      </xdr:nvSpPr>
      <xdr:spPr>
        <a:xfrm>
          <a:off x="2571750" y="62593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23622</xdr:rowOff>
    </xdr:from>
    <xdr:to>
      <xdr:col>19</xdr:col>
      <xdr:colOff>177800</xdr:colOff>
      <xdr:row>38</xdr:row>
      <xdr:rowOff>67056</xdr:rowOff>
    </xdr:to>
    <xdr:cxnSp macro="">
      <xdr:nvCxnSpPr>
        <xdr:cNvPr id="76" name="直線コネクタ 75">
          <a:extLst>
            <a:ext uri="{FF2B5EF4-FFF2-40B4-BE49-F238E27FC236}">
              <a16:creationId xmlns:a16="http://schemas.microsoft.com/office/drawing/2014/main" id="{08535906-7A2E-4935-91FA-0D60B28702B6}"/>
            </a:ext>
          </a:extLst>
        </xdr:cNvPr>
        <xdr:cNvCxnSpPr/>
      </xdr:nvCxnSpPr>
      <xdr:spPr>
        <a:xfrm>
          <a:off x="2622550" y="6303772"/>
          <a:ext cx="80645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103124</xdr:rowOff>
    </xdr:from>
    <xdr:to>
      <xdr:col>10</xdr:col>
      <xdr:colOff>165100</xdr:colOff>
      <xdr:row>38</xdr:row>
      <xdr:rowOff>33274</xdr:rowOff>
    </xdr:to>
    <xdr:sp macro="" textlink="">
      <xdr:nvSpPr>
        <xdr:cNvPr id="77" name="楕円 76">
          <a:extLst>
            <a:ext uri="{FF2B5EF4-FFF2-40B4-BE49-F238E27FC236}">
              <a16:creationId xmlns:a16="http://schemas.microsoft.com/office/drawing/2014/main" id="{412ACE1C-6CA5-4403-A3A1-5E04C1771CAE}"/>
            </a:ext>
          </a:extLst>
        </xdr:cNvPr>
        <xdr:cNvSpPr/>
      </xdr:nvSpPr>
      <xdr:spPr>
        <a:xfrm>
          <a:off x="1778000" y="62181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153924</xdr:rowOff>
    </xdr:from>
    <xdr:to>
      <xdr:col>15</xdr:col>
      <xdr:colOff>50800</xdr:colOff>
      <xdr:row>38</xdr:row>
      <xdr:rowOff>23622</xdr:rowOff>
    </xdr:to>
    <xdr:cxnSp macro="">
      <xdr:nvCxnSpPr>
        <xdr:cNvPr id="78" name="直線コネクタ 77">
          <a:extLst>
            <a:ext uri="{FF2B5EF4-FFF2-40B4-BE49-F238E27FC236}">
              <a16:creationId xmlns:a16="http://schemas.microsoft.com/office/drawing/2014/main" id="{DBECA062-AFDF-4E48-AC1B-54E25FB4D3FB}"/>
            </a:ext>
          </a:extLst>
        </xdr:cNvPr>
        <xdr:cNvCxnSpPr/>
      </xdr:nvCxnSpPr>
      <xdr:spPr>
        <a:xfrm>
          <a:off x="1828800" y="6268974"/>
          <a:ext cx="79375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59690</xdr:rowOff>
    </xdr:from>
    <xdr:to>
      <xdr:col>6</xdr:col>
      <xdr:colOff>38100</xdr:colOff>
      <xdr:row>37</xdr:row>
      <xdr:rowOff>161290</xdr:rowOff>
    </xdr:to>
    <xdr:sp macro="" textlink="">
      <xdr:nvSpPr>
        <xdr:cNvPr id="79" name="楕円 78">
          <a:extLst>
            <a:ext uri="{FF2B5EF4-FFF2-40B4-BE49-F238E27FC236}">
              <a16:creationId xmlns:a16="http://schemas.microsoft.com/office/drawing/2014/main" id="{A9129A5F-96C9-4710-95CB-C195254BB61F}"/>
            </a:ext>
          </a:extLst>
        </xdr:cNvPr>
        <xdr:cNvSpPr/>
      </xdr:nvSpPr>
      <xdr:spPr>
        <a:xfrm>
          <a:off x="984250" y="61747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110490</xdr:rowOff>
    </xdr:from>
    <xdr:to>
      <xdr:col>10</xdr:col>
      <xdr:colOff>114300</xdr:colOff>
      <xdr:row>37</xdr:row>
      <xdr:rowOff>153924</xdr:rowOff>
    </xdr:to>
    <xdr:cxnSp macro="">
      <xdr:nvCxnSpPr>
        <xdr:cNvPr id="80" name="直線コネクタ 79">
          <a:extLst>
            <a:ext uri="{FF2B5EF4-FFF2-40B4-BE49-F238E27FC236}">
              <a16:creationId xmlns:a16="http://schemas.microsoft.com/office/drawing/2014/main" id="{C6F4D060-0D1D-4305-A6C4-8723D7BEF284}"/>
            </a:ext>
          </a:extLst>
        </xdr:cNvPr>
        <xdr:cNvCxnSpPr/>
      </xdr:nvCxnSpPr>
      <xdr:spPr>
        <a:xfrm>
          <a:off x="1028700" y="6225540"/>
          <a:ext cx="8001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a:extLst>
            <a:ext uri="{FF2B5EF4-FFF2-40B4-BE49-F238E27FC236}">
              <a16:creationId xmlns:a16="http://schemas.microsoft.com/office/drawing/2014/main" id="{BC700D19-7E66-4A90-8A7C-AE382D4AF27A}"/>
            </a:ext>
          </a:extLst>
        </xdr:cNvPr>
        <xdr:cNvSpPr txBox="1"/>
      </xdr:nvSpPr>
      <xdr:spPr>
        <a:xfrm>
          <a:off x="3239144" y="652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a:extLst>
            <a:ext uri="{FF2B5EF4-FFF2-40B4-BE49-F238E27FC236}">
              <a16:creationId xmlns:a16="http://schemas.microsoft.com/office/drawing/2014/main" id="{F5B78A7B-9B10-439A-817B-6D10E2BF8FE3}"/>
            </a:ext>
          </a:extLst>
        </xdr:cNvPr>
        <xdr:cNvSpPr txBox="1"/>
      </xdr:nvSpPr>
      <xdr:spPr>
        <a:xfrm>
          <a:off x="2439044" y="651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a:extLst>
            <a:ext uri="{FF2B5EF4-FFF2-40B4-BE49-F238E27FC236}">
              <a16:creationId xmlns:a16="http://schemas.microsoft.com/office/drawing/2014/main" id="{62243D1C-1E8E-495B-9D2B-31B5BEF99FF1}"/>
            </a:ext>
          </a:extLst>
        </xdr:cNvPr>
        <xdr:cNvSpPr txBox="1"/>
      </xdr:nvSpPr>
      <xdr:spPr>
        <a:xfrm>
          <a:off x="1645294" y="6462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4" name="n_4aveValue【道路】&#10;有形固定資産減価償却率">
          <a:extLst>
            <a:ext uri="{FF2B5EF4-FFF2-40B4-BE49-F238E27FC236}">
              <a16:creationId xmlns:a16="http://schemas.microsoft.com/office/drawing/2014/main" id="{8E7CCB8A-B3B7-49F0-8996-E51209314A57}"/>
            </a:ext>
          </a:extLst>
        </xdr:cNvPr>
        <xdr:cNvSpPr txBox="1"/>
      </xdr:nvSpPr>
      <xdr:spPr>
        <a:xfrm>
          <a:off x="8515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134383</xdr:rowOff>
    </xdr:from>
    <xdr:ext cx="405111" cy="259045"/>
    <xdr:sp macro="" textlink="">
      <xdr:nvSpPr>
        <xdr:cNvPr id="85" name="n_1mainValue【道路】&#10;有形固定資産減価償却率">
          <a:extLst>
            <a:ext uri="{FF2B5EF4-FFF2-40B4-BE49-F238E27FC236}">
              <a16:creationId xmlns:a16="http://schemas.microsoft.com/office/drawing/2014/main" id="{C640824B-5091-4648-998B-BD3564B648CB}"/>
            </a:ext>
          </a:extLst>
        </xdr:cNvPr>
        <xdr:cNvSpPr txBox="1"/>
      </xdr:nvSpPr>
      <xdr:spPr>
        <a:xfrm>
          <a:off x="3239144" y="6084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90949</xdr:rowOff>
    </xdr:from>
    <xdr:ext cx="405111" cy="259045"/>
    <xdr:sp macro="" textlink="">
      <xdr:nvSpPr>
        <xdr:cNvPr id="86" name="n_2mainValue【道路】&#10;有形固定資産減価償却率">
          <a:extLst>
            <a:ext uri="{FF2B5EF4-FFF2-40B4-BE49-F238E27FC236}">
              <a16:creationId xmlns:a16="http://schemas.microsoft.com/office/drawing/2014/main" id="{309E8BB1-6DAB-4313-A50D-9F4DF8C1AFE0}"/>
            </a:ext>
          </a:extLst>
        </xdr:cNvPr>
        <xdr:cNvSpPr txBox="1"/>
      </xdr:nvSpPr>
      <xdr:spPr>
        <a:xfrm>
          <a:off x="2439044" y="6040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49801</xdr:rowOff>
    </xdr:from>
    <xdr:ext cx="405111" cy="259045"/>
    <xdr:sp macro="" textlink="">
      <xdr:nvSpPr>
        <xdr:cNvPr id="87" name="n_3mainValue【道路】&#10;有形固定資産減価償却率">
          <a:extLst>
            <a:ext uri="{FF2B5EF4-FFF2-40B4-BE49-F238E27FC236}">
              <a16:creationId xmlns:a16="http://schemas.microsoft.com/office/drawing/2014/main" id="{5D621EB0-D27A-4ABC-B622-7A712106BC95}"/>
            </a:ext>
          </a:extLst>
        </xdr:cNvPr>
        <xdr:cNvSpPr txBox="1"/>
      </xdr:nvSpPr>
      <xdr:spPr>
        <a:xfrm>
          <a:off x="1645294" y="5999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88" name="n_4mainValue【道路】&#10;有形固定資産減価償却率">
          <a:extLst>
            <a:ext uri="{FF2B5EF4-FFF2-40B4-BE49-F238E27FC236}">
              <a16:creationId xmlns:a16="http://schemas.microsoft.com/office/drawing/2014/main" id="{9ECF1630-EB62-4F6A-8572-9B5B755B378C}"/>
            </a:ext>
          </a:extLst>
        </xdr:cNvPr>
        <xdr:cNvSpPr txBox="1"/>
      </xdr:nvSpPr>
      <xdr:spPr>
        <a:xfrm>
          <a:off x="8515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64087F31-EFE6-4C3E-9CC5-335CD5189B6E}"/>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F3D5271-9367-4644-AB6B-5430A98BEF56}"/>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A4D87DC7-1D40-4FEE-94D6-C912AB24E859}"/>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48218ACE-4FE6-48A9-9C48-3C5BD46A00CB}"/>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29D5936-89B4-4FD1-8565-3B4992D669DE}"/>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34600033-54A5-4BB0-8BDE-E959B18CA508}"/>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F99ED2CA-61F5-4669-9E7A-AFC9182304FA}"/>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55B901AB-2F82-410B-94F1-A46DE707AB5F}"/>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4B6BD627-EE1C-4908-AE10-0BFA18FCC142}"/>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26AAE2D5-56E6-4044-89AD-5F08911205A1}"/>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CF90E290-2138-4868-95E7-5757BBF6126A}"/>
            </a:ext>
          </a:extLst>
        </xdr:cNvPr>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BCC913F2-D506-43EE-9C6D-8C493A962B43}"/>
            </a:ext>
          </a:extLst>
        </xdr:cNvPr>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978633F-917D-4EA0-9C1A-524B9833B412}"/>
            </a:ext>
          </a:extLst>
        </xdr:cNvPr>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5CB40257-D7A1-4911-91A5-C1409306C5D6}"/>
            </a:ext>
          </a:extLst>
        </xdr:cNvPr>
        <xdr:cNvSpPr txBox="1"/>
      </xdr:nvSpPr>
      <xdr:spPr>
        <a:xfrm>
          <a:off x="54821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1FE16F00-BAB3-4C3B-9885-69C57B674876}"/>
            </a:ext>
          </a:extLst>
        </xdr:cNvPr>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A2FB3EAA-00E3-4426-9FE7-F4EEB39B6603}"/>
            </a:ext>
          </a:extLst>
        </xdr:cNvPr>
        <xdr:cNvSpPr txBox="1"/>
      </xdr:nvSpPr>
      <xdr:spPr>
        <a:xfrm>
          <a:off x="54821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52A35A2-20AE-426C-B654-A072CF4ABFC1}"/>
            </a:ext>
          </a:extLst>
        </xdr:cNvPr>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F187FD90-DFE2-4D78-8382-5964F73A14B4}"/>
            </a:ext>
          </a:extLst>
        </xdr:cNvPr>
        <xdr:cNvSpPr txBox="1"/>
      </xdr:nvSpPr>
      <xdr:spPr>
        <a:xfrm>
          <a:off x="54821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EF01EDB5-8ED1-4E20-AC78-D393EA225122}"/>
            </a:ext>
          </a:extLst>
        </xdr:cNvPr>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5802293B-7A8A-43DD-8EF8-C51AF51A6A9B}"/>
            </a:ext>
          </a:extLst>
        </xdr:cNvPr>
        <xdr:cNvSpPr txBox="1"/>
      </xdr:nvSpPr>
      <xdr:spPr>
        <a:xfrm>
          <a:off x="5482151" y="56353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C97B85CA-BB4C-4EA3-9FFA-7B0F06C21CD5}"/>
            </a:ext>
          </a:extLst>
        </xdr:cNvPr>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E90ACC6C-F54A-4758-AA24-33A848F32CAC}"/>
            </a:ext>
          </a:extLst>
        </xdr:cNvPr>
        <xdr:cNvSpPr txBox="1"/>
      </xdr:nvSpPr>
      <xdr:spPr>
        <a:xfrm>
          <a:off x="541803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464E679-F0D0-47FD-BB50-2897DAF062F6}"/>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A79F1BB4-F831-452C-A5EC-295EC04CE3A1}"/>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1AAE33BE-A2D3-4C89-9875-CFC9481D23FF}"/>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1BCCBC7F-F5EF-4B75-A338-F6CD637E0D68}"/>
            </a:ext>
          </a:extLst>
        </xdr:cNvPr>
        <xdr:cNvCxnSpPr/>
      </xdr:nvCxnSpPr>
      <xdr:spPr>
        <a:xfrm flipV="1">
          <a:off x="9429115" y="5673694"/>
          <a:ext cx="0" cy="130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1CD68CEE-6F84-4298-A139-072A580DE03F}"/>
            </a:ext>
          </a:extLst>
        </xdr:cNvPr>
        <xdr:cNvSpPr txBox="1"/>
      </xdr:nvSpPr>
      <xdr:spPr>
        <a:xfrm>
          <a:off x="9467850" y="697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1D756550-A2FA-4317-87D7-B7DABC75AFFC}"/>
            </a:ext>
          </a:extLst>
        </xdr:cNvPr>
        <xdr:cNvCxnSpPr/>
      </xdr:nvCxnSpPr>
      <xdr:spPr>
        <a:xfrm>
          <a:off x="9359900" y="6975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AE786E10-756F-47A3-AE8F-0F9BF076127A}"/>
            </a:ext>
          </a:extLst>
        </xdr:cNvPr>
        <xdr:cNvSpPr txBox="1"/>
      </xdr:nvSpPr>
      <xdr:spPr>
        <a:xfrm>
          <a:off x="9467850" y="545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76DD316C-7B52-48AE-942F-5E4E5E68D369}"/>
            </a:ext>
          </a:extLst>
        </xdr:cNvPr>
        <xdr:cNvCxnSpPr/>
      </xdr:nvCxnSpPr>
      <xdr:spPr>
        <a:xfrm>
          <a:off x="9359900" y="56736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867B0D76-601B-4022-9C0C-658C8D3DF2B9}"/>
            </a:ext>
          </a:extLst>
        </xdr:cNvPr>
        <xdr:cNvSpPr txBox="1"/>
      </xdr:nvSpPr>
      <xdr:spPr>
        <a:xfrm>
          <a:off x="9467850" y="6611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4FBE0FBF-3CFB-43C3-AA3F-B86D356B2BA2}"/>
            </a:ext>
          </a:extLst>
        </xdr:cNvPr>
        <xdr:cNvSpPr/>
      </xdr:nvSpPr>
      <xdr:spPr>
        <a:xfrm>
          <a:off x="9398000" y="67536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6C150716-FBAE-4DA4-A53D-B936AA6DFB2E}"/>
            </a:ext>
          </a:extLst>
        </xdr:cNvPr>
        <xdr:cNvSpPr/>
      </xdr:nvSpPr>
      <xdr:spPr>
        <a:xfrm>
          <a:off x="8636000" y="67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BE13B4DE-E27B-400B-BAF5-BC01A8CEDB93}"/>
            </a:ext>
          </a:extLst>
        </xdr:cNvPr>
        <xdr:cNvSpPr/>
      </xdr:nvSpPr>
      <xdr:spPr>
        <a:xfrm>
          <a:off x="7842250" y="67729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C3ED722D-92C0-4F68-9CB8-8AE0662C0FC6}"/>
            </a:ext>
          </a:extLst>
        </xdr:cNvPr>
        <xdr:cNvSpPr/>
      </xdr:nvSpPr>
      <xdr:spPr>
        <a:xfrm>
          <a:off x="7029450" y="67755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C2500423-46EF-4611-9EFC-03B259317CB7}"/>
            </a:ext>
          </a:extLst>
        </xdr:cNvPr>
        <xdr:cNvSpPr/>
      </xdr:nvSpPr>
      <xdr:spPr>
        <a:xfrm>
          <a:off x="6235700" y="67388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3CAE48A-3632-4EB5-86FC-8DA6D41F7C6E}"/>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D7982F7-5062-4FC8-A3E5-8CF419056D5C}"/>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0B3D5A7-9857-4EF9-BAD8-922B4DA12E77}"/>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D5A5989-4A02-4F16-8E57-11D17819E513}"/>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FEAE8C9-EF29-477E-8BA9-658461565E2A}"/>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2883</xdr:rowOff>
    </xdr:from>
    <xdr:to>
      <xdr:col>55</xdr:col>
      <xdr:colOff>50800</xdr:colOff>
      <xdr:row>41</xdr:row>
      <xdr:rowOff>104483</xdr:rowOff>
    </xdr:to>
    <xdr:sp macro="" textlink="">
      <xdr:nvSpPr>
        <xdr:cNvPr id="130" name="楕円 129">
          <a:extLst>
            <a:ext uri="{FF2B5EF4-FFF2-40B4-BE49-F238E27FC236}">
              <a16:creationId xmlns:a16="http://schemas.microsoft.com/office/drawing/2014/main" id="{7C251A3F-B2FE-4485-8255-039B38542A8A}"/>
            </a:ext>
          </a:extLst>
        </xdr:cNvPr>
        <xdr:cNvSpPr/>
      </xdr:nvSpPr>
      <xdr:spPr>
        <a:xfrm>
          <a:off x="9398000" y="67783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152760</xdr:rowOff>
    </xdr:from>
    <xdr:ext cx="534377" cy="259045"/>
    <xdr:sp macro="" textlink="">
      <xdr:nvSpPr>
        <xdr:cNvPr id="131" name="【道路】&#10;一人当たり延長該当値テキスト">
          <a:extLst>
            <a:ext uri="{FF2B5EF4-FFF2-40B4-BE49-F238E27FC236}">
              <a16:creationId xmlns:a16="http://schemas.microsoft.com/office/drawing/2014/main" id="{154ED98F-A217-4548-B9FA-E8E2B770CA25}"/>
            </a:ext>
          </a:extLst>
        </xdr:cNvPr>
        <xdr:cNvSpPr txBox="1"/>
      </xdr:nvSpPr>
      <xdr:spPr>
        <a:xfrm>
          <a:off x="9467850" y="67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3618</xdr:rowOff>
    </xdr:from>
    <xdr:to>
      <xdr:col>50</xdr:col>
      <xdr:colOff>165100</xdr:colOff>
      <xdr:row>41</xdr:row>
      <xdr:rowOff>105218</xdr:rowOff>
    </xdr:to>
    <xdr:sp macro="" textlink="">
      <xdr:nvSpPr>
        <xdr:cNvPr id="132" name="楕円 131">
          <a:extLst>
            <a:ext uri="{FF2B5EF4-FFF2-40B4-BE49-F238E27FC236}">
              <a16:creationId xmlns:a16="http://schemas.microsoft.com/office/drawing/2014/main" id="{142B4D22-B5F5-43AA-A1D7-EE191AAC0641}"/>
            </a:ext>
          </a:extLst>
        </xdr:cNvPr>
        <xdr:cNvSpPr/>
      </xdr:nvSpPr>
      <xdr:spPr>
        <a:xfrm>
          <a:off x="8636000" y="67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53683</xdr:rowOff>
    </xdr:from>
    <xdr:to>
      <xdr:col>55</xdr:col>
      <xdr:colOff>0</xdr:colOff>
      <xdr:row>41</xdr:row>
      <xdr:rowOff>54418</xdr:rowOff>
    </xdr:to>
    <xdr:cxnSp macro="">
      <xdr:nvCxnSpPr>
        <xdr:cNvPr id="133" name="直線コネクタ 132">
          <a:extLst>
            <a:ext uri="{FF2B5EF4-FFF2-40B4-BE49-F238E27FC236}">
              <a16:creationId xmlns:a16="http://schemas.microsoft.com/office/drawing/2014/main" id="{9806F7A2-52A1-431C-BCFB-23CBF6931EBA}"/>
            </a:ext>
          </a:extLst>
        </xdr:cNvPr>
        <xdr:cNvCxnSpPr/>
      </xdr:nvCxnSpPr>
      <xdr:spPr>
        <a:xfrm flipV="1">
          <a:off x="8686800" y="6829133"/>
          <a:ext cx="74295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4385</xdr:rowOff>
    </xdr:from>
    <xdr:to>
      <xdr:col>46</xdr:col>
      <xdr:colOff>38100</xdr:colOff>
      <xdr:row>41</xdr:row>
      <xdr:rowOff>105985</xdr:rowOff>
    </xdr:to>
    <xdr:sp macro="" textlink="">
      <xdr:nvSpPr>
        <xdr:cNvPr id="134" name="楕円 133">
          <a:extLst>
            <a:ext uri="{FF2B5EF4-FFF2-40B4-BE49-F238E27FC236}">
              <a16:creationId xmlns:a16="http://schemas.microsoft.com/office/drawing/2014/main" id="{968F7C7D-FA1D-478D-93E4-ED44572D4680}"/>
            </a:ext>
          </a:extLst>
        </xdr:cNvPr>
        <xdr:cNvSpPr/>
      </xdr:nvSpPr>
      <xdr:spPr>
        <a:xfrm>
          <a:off x="7842250" y="67798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54418</xdr:rowOff>
    </xdr:from>
    <xdr:to>
      <xdr:col>50</xdr:col>
      <xdr:colOff>114300</xdr:colOff>
      <xdr:row>41</xdr:row>
      <xdr:rowOff>55185</xdr:rowOff>
    </xdr:to>
    <xdr:cxnSp macro="">
      <xdr:nvCxnSpPr>
        <xdr:cNvPr id="135" name="直線コネクタ 134">
          <a:extLst>
            <a:ext uri="{FF2B5EF4-FFF2-40B4-BE49-F238E27FC236}">
              <a16:creationId xmlns:a16="http://schemas.microsoft.com/office/drawing/2014/main" id="{9631A2CE-F38E-4DA1-8738-ED26952B0B9B}"/>
            </a:ext>
          </a:extLst>
        </xdr:cNvPr>
        <xdr:cNvCxnSpPr/>
      </xdr:nvCxnSpPr>
      <xdr:spPr>
        <a:xfrm flipV="1">
          <a:off x="7886700" y="6829868"/>
          <a:ext cx="8001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3715</xdr:rowOff>
    </xdr:from>
    <xdr:to>
      <xdr:col>41</xdr:col>
      <xdr:colOff>101600</xdr:colOff>
      <xdr:row>41</xdr:row>
      <xdr:rowOff>105315</xdr:rowOff>
    </xdr:to>
    <xdr:sp macro="" textlink="">
      <xdr:nvSpPr>
        <xdr:cNvPr id="136" name="楕円 135">
          <a:extLst>
            <a:ext uri="{FF2B5EF4-FFF2-40B4-BE49-F238E27FC236}">
              <a16:creationId xmlns:a16="http://schemas.microsoft.com/office/drawing/2014/main" id="{46076A13-CA2D-400B-9467-FDFA4F3A4E3C}"/>
            </a:ext>
          </a:extLst>
        </xdr:cNvPr>
        <xdr:cNvSpPr/>
      </xdr:nvSpPr>
      <xdr:spPr>
        <a:xfrm>
          <a:off x="7029450" y="67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54515</xdr:rowOff>
    </xdr:from>
    <xdr:to>
      <xdr:col>45</xdr:col>
      <xdr:colOff>177800</xdr:colOff>
      <xdr:row>41</xdr:row>
      <xdr:rowOff>55185</xdr:rowOff>
    </xdr:to>
    <xdr:cxnSp macro="">
      <xdr:nvCxnSpPr>
        <xdr:cNvPr id="137" name="直線コネクタ 136">
          <a:extLst>
            <a:ext uri="{FF2B5EF4-FFF2-40B4-BE49-F238E27FC236}">
              <a16:creationId xmlns:a16="http://schemas.microsoft.com/office/drawing/2014/main" id="{1CD60A65-6655-42C1-AE59-561D0B08378F}"/>
            </a:ext>
          </a:extLst>
        </xdr:cNvPr>
        <xdr:cNvCxnSpPr/>
      </xdr:nvCxnSpPr>
      <xdr:spPr>
        <a:xfrm>
          <a:off x="7080250" y="6829965"/>
          <a:ext cx="80645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5773</xdr:rowOff>
    </xdr:from>
    <xdr:to>
      <xdr:col>36</xdr:col>
      <xdr:colOff>165100</xdr:colOff>
      <xdr:row>41</xdr:row>
      <xdr:rowOff>107373</xdr:rowOff>
    </xdr:to>
    <xdr:sp macro="" textlink="">
      <xdr:nvSpPr>
        <xdr:cNvPr id="138" name="楕円 137">
          <a:extLst>
            <a:ext uri="{FF2B5EF4-FFF2-40B4-BE49-F238E27FC236}">
              <a16:creationId xmlns:a16="http://schemas.microsoft.com/office/drawing/2014/main" id="{7771F636-5532-4FF6-8939-DF090EF416FD}"/>
            </a:ext>
          </a:extLst>
        </xdr:cNvPr>
        <xdr:cNvSpPr/>
      </xdr:nvSpPr>
      <xdr:spPr>
        <a:xfrm>
          <a:off x="6235700" y="678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54515</xdr:rowOff>
    </xdr:from>
    <xdr:to>
      <xdr:col>41</xdr:col>
      <xdr:colOff>50800</xdr:colOff>
      <xdr:row>41</xdr:row>
      <xdr:rowOff>56573</xdr:rowOff>
    </xdr:to>
    <xdr:cxnSp macro="">
      <xdr:nvCxnSpPr>
        <xdr:cNvPr id="139" name="直線コネクタ 138">
          <a:extLst>
            <a:ext uri="{FF2B5EF4-FFF2-40B4-BE49-F238E27FC236}">
              <a16:creationId xmlns:a16="http://schemas.microsoft.com/office/drawing/2014/main" id="{C85AE87A-3F2D-4BE4-90F8-F839784C21FC}"/>
            </a:ext>
          </a:extLst>
        </xdr:cNvPr>
        <xdr:cNvCxnSpPr/>
      </xdr:nvCxnSpPr>
      <xdr:spPr>
        <a:xfrm flipV="1">
          <a:off x="6286500" y="6829965"/>
          <a:ext cx="79375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D40D92FE-0C0D-4700-917E-5A3469255B92}"/>
            </a:ext>
          </a:extLst>
        </xdr:cNvPr>
        <xdr:cNvSpPr txBox="1"/>
      </xdr:nvSpPr>
      <xdr:spPr>
        <a:xfrm>
          <a:off x="8425961" y="656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a:extLst>
            <a:ext uri="{FF2B5EF4-FFF2-40B4-BE49-F238E27FC236}">
              <a16:creationId xmlns:a16="http://schemas.microsoft.com/office/drawing/2014/main" id="{CD444825-37E3-4236-AAC2-4B7492488DEB}"/>
            </a:ext>
          </a:extLst>
        </xdr:cNvPr>
        <xdr:cNvSpPr txBox="1"/>
      </xdr:nvSpPr>
      <xdr:spPr>
        <a:xfrm>
          <a:off x="7644911" y="655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a:extLst>
            <a:ext uri="{FF2B5EF4-FFF2-40B4-BE49-F238E27FC236}">
              <a16:creationId xmlns:a16="http://schemas.microsoft.com/office/drawing/2014/main" id="{FDAAA760-1D9E-49B3-83CE-4B9C8FEFA33C}"/>
            </a:ext>
          </a:extLst>
        </xdr:cNvPr>
        <xdr:cNvSpPr txBox="1"/>
      </xdr:nvSpPr>
      <xdr:spPr>
        <a:xfrm>
          <a:off x="6851161" y="655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718712CE-B989-478E-BA0C-57243BCFF977}"/>
            </a:ext>
          </a:extLst>
        </xdr:cNvPr>
        <xdr:cNvSpPr txBox="1"/>
      </xdr:nvSpPr>
      <xdr:spPr>
        <a:xfrm>
          <a:off x="6038361" y="65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96345</xdr:rowOff>
    </xdr:from>
    <xdr:ext cx="534377" cy="259045"/>
    <xdr:sp macro="" textlink="">
      <xdr:nvSpPr>
        <xdr:cNvPr id="144" name="n_1mainValue【道路】&#10;一人当たり延長">
          <a:extLst>
            <a:ext uri="{FF2B5EF4-FFF2-40B4-BE49-F238E27FC236}">
              <a16:creationId xmlns:a16="http://schemas.microsoft.com/office/drawing/2014/main" id="{6DB32060-F75B-46C4-965B-F6408E8EBF60}"/>
            </a:ext>
          </a:extLst>
        </xdr:cNvPr>
        <xdr:cNvSpPr txBox="1"/>
      </xdr:nvSpPr>
      <xdr:spPr>
        <a:xfrm>
          <a:off x="8425961" y="687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97112</xdr:rowOff>
    </xdr:from>
    <xdr:ext cx="534377" cy="259045"/>
    <xdr:sp macro="" textlink="">
      <xdr:nvSpPr>
        <xdr:cNvPr id="145" name="n_2mainValue【道路】&#10;一人当たり延長">
          <a:extLst>
            <a:ext uri="{FF2B5EF4-FFF2-40B4-BE49-F238E27FC236}">
              <a16:creationId xmlns:a16="http://schemas.microsoft.com/office/drawing/2014/main" id="{E90CA8AB-4454-4616-B89F-E4A1EB8C0BE3}"/>
            </a:ext>
          </a:extLst>
        </xdr:cNvPr>
        <xdr:cNvSpPr txBox="1"/>
      </xdr:nvSpPr>
      <xdr:spPr>
        <a:xfrm>
          <a:off x="7644911" y="687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96442</xdr:rowOff>
    </xdr:from>
    <xdr:ext cx="534377" cy="259045"/>
    <xdr:sp macro="" textlink="">
      <xdr:nvSpPr>
        <xdr:cNvPr id="146" name="n_3mainValue【道路】&#10;一人当たり延長">
          <a:extLst>
            <a:ext uri="{FF2B5EF4-FFF2-40B4-BE49-F238E27FC236}">
              <a16:creationId xmlns:a16="http://schemas.microsoft.com/office/drawing/2014/main" id="{FAA65621-8106-44B2-8B7B-6107C87D601E}"/>
            </a:ext>
          </a:extLst>
        </xdr:cNvPr>
        <xdr:cNvSpPr txBox="1"/>
      </xdr:nvSpPr>
      <xdr:spPr>
        <a:xfrm>
          <a:off x="6851161" y="687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98500</xdr:rowOff>
    </xdr:from>
    <xdr:ext cx="534377" cy="259045"/>
    <xdr:sp macro="" textlink="">
      <xdr:nvSpPr>
        <xdr:cNvPr id="147" name="n_4mainValue【道路】&#10;一人当たり延長">
          <a:extLst>
            <a:ext uri="{FF2B5EF4-FFF2-40B4-BE49-F238E27FC236}">
              <a16:creationId xmlns:a16="http://schemas.microsoft.com/office/drawing/2014/main" id="{C9B03A5D-AFCF-40F9-8BDA-B18C6A0411C8}"/>
            </a:ext>
          </a:extLst>
        </xdr:cNvPr>
        <xdr:cNvSpPr txBox="1"/>
      </xdr:nvSpPr>
      <xdr:spPr>
        <a:xfrm>
          <a:off x="6038361" y="687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2E3332C3-7C40-40A5-9712-6FB713836E7C}"/>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EFC96034-AE43-4FD9-B407-E436638281E1}"/>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A8FE23E-B6CD-4582-B873-EA8E75286469}"/>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FB571935-987A-46B6-9C99-E436B8D850BB}"/>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DD6C44CD-C2DF-477F-B05F-895848F13C09}"/>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906D3175-0117-4493-9446-3031AAAE338C}"/>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7826E12-0FC6-4E1E-84A7-C0C63168F20C}"/>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0E039DC-4152-46C0-8AE1-530C87EAC4CD}"/>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6AF44174-899A-405C-BFD8-D1CE9E78E5D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7C5CDA9A-9240-457B-80E7-9C43D1DA7B78}"/>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B51ADA5-8837-4E98-AFA8-A67D79D4CD6E}"/>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A445DA0D-CBA5-4370-8715-FF28BC854E86}"/>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1C8ACDBC-9B87-4A42-9D43-E6490D416049}"/>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FD2E04B9-CCCB-4D5E-9FA4-4B708E7E00CA}"/>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BD61944C-5A91-4850-A9B5-C359A02FE941}"/>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9D4172F1-30BC-4E90-9619-EB8F3B28A684}"/>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27D048AD-2957-4CB9-9AD6-8DFB3F2BFBDB}"/>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8BA10061-F803-4E7C-91F9-7C97EE6961F7}"/>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F13A185A-363A-4AAC-8727-1E12F9FB2B70}"/>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E8327711-02DC-42A2-BFD0-5187F47DDE5B}"/>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44A28CCA-DE6C-40AC-AFDE-DA82AA7BF80A}"/>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94680741-3A52-4BEC-A8B1-6E6910CB9CAD}"/>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E9CFDD3F-115F-4E1B-81B3-20B39DF0931C}"/>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597E7498-15E9-49F9-B445-0761527D4314}"/>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F952CE38-3ECA-4738-9187-95F72E4BA263}"/>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3C15799A-743F-491C-82A9-0F02884E249A}"/>
            </a:ext>
          </a:extLst>
        </xdr:cNvPr>
        <xdr:cNvCxnSpPr/>
      </xdr:nvCxnSpPr>
      <xdr:spPr>
        <a:xfrm flipV="1">
          <a:off x="4177665" y="9165227"/>
          <a:ext cx="0"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9CA5952F-C05F-4EFE-B11E-42858593E3BC}"/>
            </a:ext>
          </a:extLst>
        </xdr:cNvPr>
        <xdr:cNvSpPr txBox="1"/>
      </xdr:nvSpPr>
      <xdr:spPr>
        <a:xfrm>
          <a:off x="4216400" y="10522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D71F4DEC-1D82-4BC6-989E-9AA1E17A460E}"/>
            </a:ext>
          </a:extLst>
        </xdr:cNvPr>
        <xdr:cNvCxnSpPr/>
      </xdr:nvCxnSpPr>
      <xdr:spPr>
        <a:xfrm>
          <a:off x="4108450" y="10518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3F9EAB81-161A-4754-95FE-4C5A12BDAF38}"/>
            </a:ext>
          </a:extLst>
        </xdr:cNvPr>
        <xdr:cNvSpPr txBox="1"/>
      </xdr:nvSpPr>
      <xdr:spPr>
        <a:xfrm>
          <a:off x="4216400" y="89468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AF13C4E0-B2D4-41F7-B4B9-F8EB3670D3FC}"/>
            </a:ext>
          </a:extLst>
        </xdr:cNvPr>
        <xdr:cNvCxnSpPr/>
      </xdr:nvCxnSpPr>
      <xdr:spPr>
        <a:xfrm>
          <a:off x="4108450" y="91652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2770ADA2-D62B-4FBC-822B-BE40F4056E1C}"/>
            </a:ext>
          </a:extLst>
        </xdr:cNvPr>
        <xdr:cNvSpPr txBox="1"/>
      </xdr:nvSpPr>
      <xdr:spPr>
        <a:xfrm>
          <a:off x="4216400" y="100048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82F0C1F6-9B94-4EF2-9EEC-E538A355A742}"/>
            </a:ext>
          </a:extLst>
        </xdr:cNvPr>
        <xdr:cNvSpPr/>
      </xdr:nvSpPr>
      <xdr:spPr>
        <a:xfrm>
          <a:off x="4127500" y="100264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090FE0B6-743F-46D2-B449-923AEE39D087}"/>
            </a:ext>
          </a:extLst>
        </xdr:cNvPr>
        <xdr:cNvSpPr/>
      </xdr:nvSpPr>
      <xdr:spPr>
        <a:xfrm>
          <a:off x="3384550" y="10021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155EB844-B6B2-42E5-A578-E592EFBF17EB}"/>
            </a:ext>
          </a:extLst>
        </xdr:cNvPr>
        <xdr:cNvSpPr/>
      </xdr:nvSpPr>
      <xdr:spPr>
        <a:xfrm>
          <a:off x="257175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BD7DFCA7-4CD7-40D9-B00B-838C42606FDE}"/>
            </a:ext>
          </a:extLst>
        </xdr:cNvPr>
        <xdr:cNvSpPr/>
      </xdr:nvSpPr>
      <xdr:spPr>
        <a:xfrm>
          <a:off x="1778000" y="100068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0CD37627-E9AB-4781-B39D-374933FF3310}"/>
            </a:ext>
          </a:extLst>
        </xdr:cNvPr>
        <xdr:cNvSpPr/>
      </xdr:nvSpPr>
      <xdr:spPr>
        <a:xfrm>
          <a:off x="984250" y="99774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0F74B7C-CE4A-403F-A3FD-902C6A3919BC}"/>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774C59B-A724-44E4-A5B0-FFD2276F6C24}"/>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0233FF1-85F4-4562-BD40-395924003D7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B700C01-6E26-4132-91EC-BABEA6E43465}"/>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43F7831-FE5C-4981-B9B1-4C7F77C9A3F3}"/>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61867</xdr:rowOff>
    </xdr:from>
    <xdr:to>
      <xdr:col>24</xdr:col>
      <xdr:colOff>114300</xdr:colOff>
      <xdr:row>60</xdr:row>
      <xdr:rowOff>163467</xdr:rowOff>
    </xdr:to>
    <xdr:sp macro="" textlink="">
      <xdr:nvSpPr>
        <xdr:cNvPr id="189" name="楕円 188">
          <a:extLst>
            <a:ext uri="{FF2B5EF4-FFF2-40B4-BE49-F238E27FC236}">
              <a16:creationId xmlns:a16="http://schemas.microsoft.com/office/drawing/2014/main" id="{C71A2E18-E462-4B0B-BB9F-8EBA9EF1290F}"/>
            </a:ext>
          </a:extLst>
        </xdr:cNvPr>
        <xdr:cNvSpPr/>
      </xdr:nvSpPr>
      <xdr:spPr>
        <a:xfrm>
          <a:off x="4127500" y="997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84744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383518AB-4EEB-4E31-9978-C9918BEDE4C1}"/>
            </a:ext>
          </a:extLst>
        </xdr:cNvPr>
        <xdr:cNvSpPr txBox="1"/>
      </xdr:nvSpPr>
      <xdr:spPr>
        <a:xfrm>
          <a:off x="4216400" y="9831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37374</xdr:rowOff>
    </xdr:from>
    <xdr:to>
      <xdr:col>20</xdr:col>
      <xdr:colOff>38100</xdr:colOff>
      <xdr:row>60</xdr:row>
      <xdr:rowOff>138974</xdr:rowOff>
    </xdr:to>
    <xdr:sp macro="" textlink="">
      <xdr:nvSpPr>
        <xdr:cNvPr id="191" name="楕円 190">
          <a:extLst>
            <a:ext uri="{FF2B5EF4-FFF2-40B4-BE49-F238E27FC236}">
              <a16:creationId xmlns:a16="http://schemas.microsoft.com/office/drawing/2014/main" id="{995997B8-9912-48DD-B570-F0792F1C6F2D}"/>
            </a:ext>
          </a:extLst>
        </xdr:cNvPr>
        <xdr:cNvSpPr/>
      </xdr:nvSpPr>
      <xdr:spPr>
        <a:xfrm>
          <a:off x="3384550" y="99497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88174</xdr:rowOff>
    </xdr:from>
    <xdr:to>
      <xdr:col>24</xdr:col>
      <xdr:colOff>63500</xdr:colOff>
      <xdr:row>60</xdr:row>
      <xdr:rowOff>112667</xdr:rowOff>
    </xdr:to>
    <xdr:cxnSp macro="">
      <xdr:nvCxnSpPr>
        <xdr:cNvPr id="192" name="直線コネクタ 191">
          <a:extLst>
            <a:ext uri="{FF2B5EF4-FFF2-40B4-BE49-F238E27FC236}">
              <a16:creationId xmlns:a16="http://schemas.microsoft.com/office/drawing/2014/main" id="{875F8781-150E-48B8-AB31-3FBAEF7A8FD9}"/>
            </a:ext>
          </a:extLst>
        </xdr:cNvPr>
        <xdr:cNvCxnSpPr/>
      </xdr:nvCxnSpPr>
      <xdr:spPr>
        <a:xfrm>
          <a:off x="3429000" y="10000524"/>
          <a:ext cx="7493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xdr:rowOff>
    </xdr:from>
    <xdr:to>
      <xdr:col>15</xdr:col>
      <xdr:colOff>101600</xdr:colOff>
      <xdr:row>60</xdr:row>
      <xdr:rowOff>114481</xdr:rowOff>
    </xdr:to>
    <xdr:sp macro="" textlink="">
      <xdr:nvSpPr>
        <xdr:cNvPr id="193" name="楕円 192">
          <a:extLst>
            <a:ext uri="{FF2B5EF4-FFF2-40B4-BE49-F238E27FC236}">
              <a16:creationId xmlns:a16="http://schemas.microsoft.com/office/drawing/2014/main" id="{2D97198E-093A-4CC7-986A-34A0CA0D2BE6}"/>
            </a:ext>
          </a:extLst>
        </xdr:cNvPr>
        <xdr:cNvSpPr/>
      </xdr:nvSpPr>
      <xdr:spPr>
        <a:xfrm>
          <a:off x="2571750" y="992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63681</xdr:rowOff>
    </xdr:from>
    <xdr:to>
      <xdr:col>19</xdr:col>
      <xdr:colOff>177800</xdr:colOff>
      <xdr:row>60</xdr:row>
      <xdr:rowOff>88174</xdr:rowOff>
    </xdr:to>
    <xdr:cxnSp macro="">
      <xdr:nvCxnSpPr>
        <xdr:cNvPr id="194" name="直線コネクタ 193">
          <a:extLst>
            <a:ext uri="{FF2B5EF4-FFF2-40B4-BE49-F238E27FC236}">
              <a16:creationId xmlns:a16="http://schemas.microsoft.com/office/drawing/2014/main" id="{75F5E819-5809-4884-B08A-A1A79D1B267B}"/>
            </a:ext>
          </a:extLst>
        </xdr:cNvPr>
        <xdr:cNvCxnSpPr/>
      </xdr:nvCxnSpPr>
      <xdr:spPr>
        <a:xfrm>
          <a:off x="2622550" y="9976031"/>
          <a:ext cx="8064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156573</xdr:rowOff>
    </xdr:from>
    <xdr:to>
      <xdr:col>10</xdr:col>
      <xdr:colOff>165100</xdr:colOff>
      <xdr:row>60</xdr:row>
      <xdr:rowOff>86723</xdr:rowOff>
    </xdr:to>
    <xdr:sp macro="" textlink="">
      <xdr:nvSpPr>
        <xdr:cNvPr id="195" name="楕円 194">
          <a:extLst>
            <a:ext uri="{FF2B5EF4-FFF2-40B4-BE49-F238E27FC236}">
              <a16:creationId xmlns:a16="http://schemas.microsoft.com/office/drawing/2014/main" id="{61916D91-C7EF-4D62-AC94-82535CC480C5}"/>
            </a:ext>
          </a:extLst>
        </xdr:cNvPr>
        <xdr:cNvSpPr/>
      </xdr:nvSpPr>
      <xdr:spPr>
        <a:xfrm>
          <a:off x="1778000" y="99038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35923</xdr:rowOff>
    </xdr:from>
    <xdr:to>
      <xdr:col>15</xdr:col>
      <xdr:colOff>50800</xdr:colOff>
      <xdr:row>60</xdr:row>
      <xdr:rowOff>63681</xdr:rowOff>
    </xdr:to>
    <xdr:cxnSp macro="">
      <xdr:nvCxnSpPr>
        <xdr:cNvPr id="196" name="直線コネクタ 195">
          <a:extLst>
            <a:ext uri="{FF2B5EF4-FFF2-40B4-BE49-F238E27FC236}">
              <a16:creationId xmlns:a16="http://schemas.microsoft.com/office/drawing/2014/main" id="{B92B0992-DB04-4F3B-B3FE-E598F95E02D7}"/>
            </a:ext>
          </a:extLst>
        </xdr:cNvPr>
        <xdr:cNvCxnSpPr/>
      </xdr:nvCxnSpPr>
      <xdr:spPr>
        <a:xfrm>
          <a:off x="1828800" y="9948273"/>
          <a:ext cx="7937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133713</xdr:rowOff>
    </xdr:from>
    <xdr:to>
      <xdr:col>6</xdr:col>
      <xdr:colOff>38100</xdr:colOff>
      <xdr:row>60</xdr:row>
      <xdr:rowOff>63863</xdr:rowOff>
    </xdr:to>
    <xdr:sp macro="" textlink="">
      <xdr:nvSpPr>
        <xdr:cNvPr id="197" name="楕円 196">
          <a:extLst>
            <a:ext uri="{FF2B5EF4-FFF2-40B4-BE49-F238E27FC236}">
              <a16:creationId xmlns:a16="http://schemas.microsoft.com/office/drawing/2014/main" id="{67D314EA-5346-4AC8-BA02-C15C218CC5D1}"/>
            </a:ext>
          </a:extLst>
        </xdr:cNvPr>
        <xdr:cNvSpPr/>
      </xdr:nvSpPr>
      <xdr:spPr>
        <a:xfrm>
          <a:off x="984250" y="98809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13063</xdr:rowOff>
    </xdr:from>
    <xdr:to>
      <xdr:col>10</xdr:col>
      <xdr:colOff>114300</xdr:colOff>
      <xdr:row>60</xdr:row>
      <xdr:rowOff>35923</xdr:rowOff>
    </xdr:to>
    <xdr:cxnSp macro="">
      <xdr:nvCxnSpPr>
        <xdr:cNvPr id="198" name="直線コネクタ 197">
          <a:extLst>
            <a:ext uri="{FF2B5EF4-FFF2-40B4-BE49-F238E27FC236}">
              <a16:creationId xmlns:a16="http://schemas.microsoft.com/office/drawing/2014/main" id="{6341F819-C885-46A6-9C03-A6CC97593C07}"/>
            </a:ext>
          </a:extLst>
        </xdr:cNvPr>
        <xdr:cNvCxnSpPr/>
      </xdr:nvCxnSpPr>
      <xdr:spPr>
        <a:xfrm>
          <a:off x="1028700" y="9925413"/>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95C44E6E-38D4-4A49-BF79-6C6E8C694342}"/>
            </a:ext>
          </a:extLst>
        </xdr:cNvPr>
        <xdr:cNvSpPr txBox="1"/>
      </xdr:nvSpPr>
      <xdr:spPr>
        <a:xfrm>
          <a:off x="323914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B790F093-6759-42F9-A0C6-231DB4CDC2C5}"/>
            </a:ext>
          </a:extLst>
        </xdr:cNvPr>
        <xdr:cNvSpPr txBox="1"/>
      </xdr:nvSpPr>
      <xdr:spPr>
        <a:xfrm>
          <a:off x="2439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18A76A2-9061-4D61-A05A-574644620879}"/>
            </a:ext>
          </a:extLst>
        </xdr:cNvPr>
        <xdr:cNvSpPr txBox="1"/>
      </xdr:nvSpPr>
      <xdr:spPr>
        <a:xfrm>
          <a:off x="1645294" y="1009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6B474EE8-B091-44B7-8031-7D8EB64F25D3}"/>
            </a:ext>
          </a:extLst>
        </xdr:cNvPr>
        <xdr:cNvSpPr txBox="1"/>
      </xdr:nvSpPr>
      <xdr:spPr>
        <a:xfrm>
          <a:off x="8515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155501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D1BD0A72-2E10-4ECE-9EFB-AA36A501A879}"/>
            </a:ext>
          </a:extLst>
        </xdr:cNvPr>
        <xdr:cNvSpPr txBox="1"/>
      </xdr:nvSpPr>
      <xdr:spPr>
        <a:xfrm>
          <a:off x="3239144" y="97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131008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82938139-31D0-49A5-AD82-BE2C855DDB16}"/>
            </a:ext>
          </a:extLst>
        </xdr:cNvPr>
        <xdr:cNvSpPr txBox="1"/>
      </xdr:nvSpPr>
      <xdr:spPr>
        <a:xfrm>
          <a:off x="2439044" y="971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103250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9CAD7AEB-535C-45DF-8994-53442C788FDC}"/>
            </a:ext>
          </a:extLst>
        </xdr:cNvPr>
        <xdr:cNvSpPr txBox="1"/>
      </xdr:nvSpPr>
      <xdr:spPr>
        <a:xfrm>
          <a:off x="1645294" y="968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80390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47B852EA-E607-436D-80FC-2061EE0533ED}"/>
            </a:ext>
          </a:extLst>
        </xdr:cNvPr>
        <xdr:cNvSpPr txBox="1"/>
      </xdr:nvSpPr>
      <xdr:spPr>
        <a:xfrm>
          <a:off x="851544" y="966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749EBE4-4B26-4697-BFB1-34B39BA81188}"/>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9D42CAA3-0157-4427-9AFA-02124B8C8188}"/>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C1BEDEAF-64DC-4449-9257-60356F39FE56}"/>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FFA2BABF-5828-436E-BE46-19C311D42345}"/>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C65AD1E-1091-4A74-A69B-C759C87CA768}"/>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D127F184-4AD1-4654-AAEE-22E95B953B02}"/>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82CDE87-34F6-454C-9DB0-D9B5BB875D34}"/>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66CCC69-C06E-4263-B4D8-4467570B04FB}"/>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509CF3F-9B77-4CF8-83B1-8F24D53AC6C9}"/>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97F6F86-6152-4B49-A759-067A2DE827CD}"/>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880E549B-F6DB-4A38-A71C-9AF68AE0E25A}"/>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5477A4CE-5A29-49A4-9F39-30E57372600C}"/>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DD2A7EF5-7735-4FAA-A57C-B826C2639803}"/>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ED12B106-7A33-4962-98C9-9B4E6CF86888}"/>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1652F7B1-AFBC-44F3-B7D1-190C747A5562}"/>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BF2CC1E4-C308-471E-B9E8-4FA25F9A11E4}"/>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13B62DF7-683E-4A2D-A961-D2BF590093CF}"/>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7FCEF6E9-962D-4EFA-95F3-AE09F9FB2161}"/>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AF4A131E-F4CB-4C15-945C-027DE084A2CA}"/>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D78D3F2D-4F14-4B65-9669-6EF8A5E2BC25}"/>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52A906D1-6FE1-4D18-B995-7014E2485FCF}"/>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51DB98C1-F86B-43BF-8A6B-3EC9C90ACBFF}"/>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8A8CF06E-0CB4-4CB3-B48D-061D3E5AFB14}"/>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4C5662CD-4DA6-4911-9C48-AA5C464F4231}"/>
            </a:ext>
          </a:extLst>
        </xdr:cNvPr>
        <xdr:cNvCxnSpPr/>
      </xdr:nvCxnSpPr>
      <xdr:spPr>
        <a:xfrm flipV="1">
          <a:off x="9429115" y="9310046"/>
          <a:ext cx="0" cy="1334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CAA4A4E1-AE36-46BE-91A5-0E5FE36745E2}"/>
            </a:ext>
          </a:extLst>
        </xdr:cNvPr>
        <xdr:cNvSpPr txBox="1"/>
      </xdr:nvSpPr>
      <xdr:spPr>
        <a:xfrm>
          <a:off x="9467850" y="1064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508CBCBD-3271-44CB-8D5F-253AC2A51E0B}"/>
            </a:ext>
          </a:extLst>
        </xdr:cNvPr>
        <xdr:cNvCxnSpPr/>
      </xdr:nvCxnSpPr>
      <xdr:spPr>
        <a:xfrm>
          <a:off x="9359900" y="106445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D842F242-1EDF-4586-B51C-5474962C0D9F}"/>
            </a:ext>
          </a:extLst>
        </xdr:cNvPr>
        <xdr:cNvSpPr txBox="1"/>
      </xdr:nvSpPr>
      <xdr:spPr>
        <a:xfrm>
          <a:off x="9467850" y="9091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ECFF4955-55D0-4A30-85EE-0E74500341FA}"/>
            </a:ext>
          </a:extLst>
        </xdr:cNvPr>
        <xdr:cNvCxnSpPr/>
      </xdr:nvCxnSpPr>
      <xdr:spPr>
        <a:xfrm>
          <a:off x="9359900" y="9310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75213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3B816452-BB93-4F11-A974-DA0493E4E28E}"/>
            </a:ext>
          </a:extLst>
        </xdr:cNvPr>
        <xdr:cNvSpPr txBox="1"/>
      </xdr:nvSpPr>
      <xdr:spPr>
        <a:xfrm>
          <a:off x="9467850" y="103177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14E65A65-422D-476A-9C8A-D39FB60D78AE}"/>
            </a:ext>
          </a:extLst>
        </xdr:cNvPr>
        <xdr:cNvSpPr/>
      </xdr:nvSpPr>
      <xdr:spPr>
        <a:xfrm>
          <a:off x="9398000" y="103393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413CBCEE-0A1B-4429-B617-CF673360150A}"/>
            </a:ext>
          </a:extLst>
        </xdr:cNvPr>
        <xdr:cNvSpPr/>
      </xdr:nvSpPr>
      <xdr:spPr>
        <a:xfrm>
          <a:off x="8636000" y="10354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F3B95DE0-981D-495B-8F21-FCA30C932803}"/>
            </a:ext>
          </a:extLst>
        </xdr:cNvPr>
        <xdr:cNvSpPr/>
      </xdr:nvSpPr>
      <xdr:spPr>
        <a:xfrm>
          <a:off x="7842250" y="103555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BBB37D1D-CF7E-4AB2-8C5C-98D9A5C35BE9}"/>
            </a:ext>
          </a:extLst>
        </xdr:cNvPr>
        <xdr:cNvSpPr/>
      </xdr:nvSpPr>
      <xdr:spPr>
        <a:xfrm>
          <a:off x="7029450" y="103572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7EDDA6A9-AACB-406D-9DCD-E8AE4BDAE7C9}"/>
            </a:ext>
          </a:extLst>
        </xdr:cNvPr>
        <xdr:cNvSpPr/>
      </xdr:nvSpPr>
      <xdr:spPr>
        <a:xfrm>
          <a:off x="6235700" y="103628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C95C00B-ABEF-4FD3-8C48-AF0B5E1B039B}"/>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D3D4988-655B-4E35-91D7-AAAA56528648}"/>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D0EFCCE-41E2-46E6-8B42-E4A1E161111B}"/>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05C9176-AE1E-46B2-914F-843FA10B0181}"/>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EE852D1-83B9-4AF1-AA03-AC7F855E5256}"/>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155040</xdr:rowOff>
    </xdr:from>
    <xdr:to>
      <xdr:col>55</xdr:col>
      <xdr:colOff>50800</xdr:colOff>
      <xdr:row>62</xdr:row>
      <xdr:rowOff>85190</xdr:rowOff>
    </xdr:to>
    <xdr:sp macro="" textlink="">
      <xdr:nvSpPr>
        <xdr:cNvPr id="246" name="楕円 245">
          <a:extLst>
            <a:ext uri="{FF2B5EF4-FFF2-40B4-BE49-F238E27FC236}">
              <a16:creationId xmlns:a16="http://schemas.microsoft.com/office/drawing/2014/main" id="{86AEC542-30EB-4EA2-A778-D461AE86CE83}"/>
            </a:ext>
          </a:extLst>
        </xdr:cNvPr>
        <xdr:cNvSpPr/>
      </xdr:nvSpPr>
      <xdr:spPr>
        <a:xfrm>
          <a:off x="9398000" y="102324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6467</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1FCB4A08-0D5B-4587-B9CB-EB3BC9F7B8ED}"/>
            </a:ext>
          </a:extLst>
        </xdr:cNvPr>
        <xdr:cNvSpPr txBox="1"/>
      </xdr:nvSpPr>
      <xdr:spPr>
        <a:xfrm>
          <a:off x="9467850" y="1008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156743</xdr:rowOff>
    </xdr:from>
    <xdr:to>
      <xdr:col>50</xdr:col>
      <xdr:colOff>165100</xdr:colOff>
      <xdr:row>62</xdr:row>
      <xdr:rowOff>86893</xdr:rowOff>
    </xdr:to>
    <xdr:sp macro="" textlink="">
      <xdr:nvSpPr>
        <xdr:cNvPr id="248" name="楕円 247">
          <a:extLst>
            <a:ext uri="{FF2B5EF4-FFF2-40B4-BE49-F238E27FC236}">
              <a16:creationId xmlns:a16="http://schemas.microsoft.com/office/drawing/2014/main" id="{2BE39EC7-5D43-41A5-BB71-46201DA0106E}"/>
            </a:ext>
          </a:extLst>
        </xdr:cNvPr>
        <xdr:cNvSpPr/>
      </xdr:nvSpPr>
      <xdr:spPr>
        <a:xfrm>
          <a:off x="8636000" y="102341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34390</xdr:rowOff>
    </xdr:from>
    <xdr:to>
      <xdr:col>55</xdr:col>
      <xdr:colOff>0</xdr:colOff>
      <xdr:row>62</xdr:row>
      <xdr:rowOff>36093</xdr:rowOff>
    </xdr:to>
    <xdr:cxnSp macro="">
      <xdr:nvCxnSpPr>
        <xdr:cNvPr id="249" name="直線コネクタ 248">
          <a:extLst>
            <a:ext uri="{FF2B5EF4-FFF2-40B4-BE49-F238E27FC236}">
              <a16:creationId xmlns:a16="http://schemas.microsoft.com/office/drawing/2014/main" id="{046F1AE7-E236-4014-98F2-E1B61D69F884}"/>
            </a:ext>
          </a:extLst>
        </xdr:cNvPr>
        <xdr:cNvCxnSpPr/>
      </xdr:nvCxnSpPr>
      <xdr:spPr>
        <a:xfrm flipV="1">
          <a:off x="8686800" y="10276940"/>
          <a:ext cx="742950" cy="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159380</xdr:rowOff>
    </xdr:from>
    <xdr:to>
      <xdr:col>46</xdr:col>
      <xdr:colOff>38100</xdr:colOff>
      <xdr:row>62</xdr:row>
      <xdr:rowOff>89530</xdr:rowOff>
    </xdr:to>
    <xdr:sp macro="" textlink="">
      <xdr:nvSpPr>
        <xdr:cNvPr id="250" name="楕円 249">
          <a:extLst>
            <a:ext uri="{FF2B5EF4-FFF2-40B4-BE49-F238E27FC236}">
              <a16:creationId xmlns:a16="http://schemas.microsoft.com/office/drawing/2014/main" id="{F6A321BF-B0F2-4DF8-9497-98626165A281}"/>
            </a:ext>
          </a:extLst>
        </xdr:cNvPr>
        <xdr:cNvSpPr/>
      </xdr:nvSpPr>
      <xdr:spPr>
        <a:xfrm>
          <a:off x="7842250" y="102368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36093</xdr:rowOff>
    </xdr:from>
    <xdr:to>
      <xdr:col>50</xdr:col>
      <xdr:colOff>114300</xdr:colOff>
      <xdr:row>62</xdr:row>
      <xdr:rowOff>38730</xdr:rowOff>
    </xdr:to>
    <xdr:cxnSp macro="">
      <xdr:nvCxnSpPr>
        <xdr:cNvPr id="251" name="直線コネクタ 250">
          <a:extLst>
            <a:ext uri="{FF2B5EF4-FFF2-40B4-BE49-F238E27FC236}">
              <a16:creationId xmlns:a16="http://schemas.microsoft.com/office/drawing/2014/main" id="{B50525F2-6699-4AF0-86E8-D293E0397594}"/>
            </a:ext>
          </a:extLst>
        </xdr:cNvPr>
        <xdr:cNvCxnSpPr/>
      </xdr:nvCxnSpPr>
      <xdr:spPr>
        <a:xfrm flipV="1">
          <a:off x="7886700" y="10278643"/>
          <a:ext cx="8001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158619</xdr:rowOff>
    </xdr:from>
    <xdr:to>
      <xdr:col>41</xdr:col>
      <xdr:colOff>101600</xdr:colOff>
      <xdr:row>62</xdr:row>
      <xdr:rowOff>88769</xdr:rowOff>
    </xdr:to>
    <xdr:sp macro="" textlink="">
      <xdr:nvSpPr>
        <xdr:cNvPr id="252" name="楕円 251">
          <a:extLst>
            <a:ext uri="{FF2B5EF4-FFF2-40B4-BE49-F238E27FC236}">
              <a16:creationId xmlns:a16="http://schemas.microsoft.com/office/drawing/2014/main" id="{9FE7B1E7-F986-4807-B660-1356E62168DE}"/>
            </a:ext>
          </a:extLst>
        </xdr:cNvPr>
        <xdr:cNvSpPr/>
      </xdr:nvSpPr>
      <xdr:spPr>
        <a:xfrm>
          <a:off x="7029450" y="102360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37969</xdr:rowOff>
    </xdr:from>
    <xdr:to>
      <xdr:col>45</xdr:col>
      <xdr:colOff>177800</xdr:colOff>
      <xdr:row>62</xdr:row>
      <xdr:rowOff>38730</xdr:rowOff>
    </xdr:to>
    <xdr:cxnSp macro="">
      <xdr:nvCxnSpPr>
        <xdr:cNvPr id="253" name="直線コネクタ 252">
          <a:extLst>
            <a:ext uri="{FF2B5EF4-FFF2-40B4-BE49-F238E27FC236}">
              <a16:creationId xmlns:a16="http://schemas.microsoft.com/office/drawing/2014/main" id="{2CC19121-6A22-416F-A56D-AF84468FC0DE}"/>
            </a:ext>
          </a:extLst>
        </xdr:cNvPr>
        <xdr:cNvCxnSpPr/>
      </xdr:nvCxnSpPr>
      <xdr:spPr>
        <a:xfrm>
          <a:off x="7080250" y="10280519"/>
          <a:ext cx="80645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158868</xdr:rowOff>
    </xdr:from>
    <xdr:to>
      <xdr:col>36</xdr:col>
      <xdr:colOff>165100</xdr:colOff>
      <xdr:row>62</xdr:row>
      <xdr:rowOff>89018</xdr:rowOff>
    </xdr:to>
    <xdr:sp macro="" textlink="">
      <xdr:nvSpPr>
        <xdr:cNvPr id="254" name="楕円 253">
          <a:extLst>
            <a:ext uri="{FF2B5EF4-FFF2-40B4-BE49-F238E27FC236}">
              <a16:creationId xmlns:a16="http://schemas.microsoft.com/office/drawing/2014/main" id="{0AEE0564-1E30-411F-A31D-8667CCA664DB}"/>
            </a:ext>
          </a:extLst>
        </xdr:cNvPr>
        <xdr:cNvSpPr/>
      </xdr:nvSpPr>
      <xdr:spPr>
        <a:xfrm>
          <a:off x="6235700" y="102363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37969</xdr:rowOff>
    </xdr:from>
    <xdr:to>
      <xdr:col>41</xdr:col>
      <xdr:colOff>50800</xdr:colOff>
      <xdr:row>62</xdr:row>
      <xdr:rowOff>38218</xdr:rowOff>
    </xdr:to>
    <xdr:cxnSp macro="">
      <xdr:nvCxnSpPr>
        <xdr:cNvPr id="255" name="直線コネクタ 254">
          <a:extLst>
            <a:ext uri="{FF2B5EF4-FFF2-40B4-BE49-F238E27FC236}">
              <a16:creationId xmlns:a16="http://schemas.microsoft.com/office/drawing/2014/main" id="{F257F626-2679-48B2-8237-418B714C32D2}"/>
            </a:ext>
          </a:extLst>
        </xdr:cNvPr>
        <xdr:cNvCxnSpPr/>
      </xdr:nvCxnSpPr>
      <xdr:spPr>
        <a:xfrm flipV="1">
          <a:off x="6286500" y="10280519"/>
          <a:ext cx="793750" cy="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33121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C5668EF5-C043-4228-A5D6-EA626B7ACD38}"/>
            </a:ext>
          </a:extLst>
        </xdr:cNvPr>
        <xdr:cNvSpPr txBox="1"/>
      </xdr:nvSpPr>
      <xdr:spPr>
        <a:xfrm>
          <a:off x="8399995" y="1044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34289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F672D76-74F0-4D49-8358-6CB2A23ADF0D}"/>
            </a:ext>
          </a:extLst>
        </xdr:cNvPr>
        <xdr:cNvSpPr txBox="1"/>
      </xdr:nvSpPr>
      <xdr:spPr>
        <a:xfrm>
          <a:off x="7612595" y="1044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35948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541CC18C-0179-412D-9928-C3C6098E5E0E}"/>
            </a:ext>
          </a:extLst>
        </xdr:cNvPr>
        <xdr:cNvSpPr txBox="1"/>
      </xdr:nvSpPr>
      <xdr:spPr>
        <a:xfrm>
          <a:off x="6818845" y="1044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41608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39649E6F-B0E6-4FF0-9AE7-6EB71BBBAF0C}"/>
            </a:ext>
          </a:extLst>
        </xdr:cNvPr>
        <xdr:cNvSpPr txBox="1"/>
      </xdr:nvSpPr>
      <xdr:spPr>
        <a:xfrm>
          <a:off x="6006045" y="1044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103420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8C4C6495-0E71-47B5-B1D4-13CAE1334E6C}"/>
            </a:ext>
          </a:extLst>
        </xdr:cNvPr>
        <xdr:cNvSpPr txBox="1"/>
      </xdr:nvSpPr>
      <xdr:spPr>
        <a:xfrm>
          <a:off x="8399995" y="1001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106057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D746A1B4-90F8-41DF-A778-12E51FD4CD33}"/>
            </a:ext>
          </a:extLst>
        </xdr:cNvPr>
        <xdr:cNvSpPr txBox="1"/>
      </xdr:nvSpPr>
      <xdr:spPr>
        <a:xfrm>
          <a:off x="7612595" y="1001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105296</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5D8A851A-E839-4B4C-8CF8-0F60AF70FC01}"/>
            </a:ext>
          </a:extLst>
        </xdr:cNvPr>
        <xdr:cNvSpPr txBox="1"/>
      </xdr:nvSpPr>
      <xdr:spPr>
        <a:xfrm>
          <a:off x="6818845" y="1001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105545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1FC01772-D675-4B1D-91F7-760D263338F9}"/>
            </a:ext>
          </a:extLst>
        </xdr:cNvPr>
        <xdr:cNvSpPr txBox="1"/>
      </xdr:nvSpPr>
      <xdr:spPr>
        <a:xfrm>
          <a:off x="6006045" y="1001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63060690-4371-4615-9309-68532CCCA6E2}"/>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51D7DFD2-632B-4B3D-8AE7-1AB251887122}"/>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A31D1BE-4F3B-47DA-B3C8-C356B2C79D3D}"/>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AE4E23C7-C593-4FBE-B7F7-C9F1FD7E80AF}"/>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447705DF-E64E-4E29-B27A-14D70FE6E2AA}"/>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58E6C101-465D-46F2-85E1-765406725F98}"/>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76A1CBF-AD39-4F62-B61E-3DB034E0257A}"/>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5897A3CE-3547-4C47-A655-811373D2F99A}"/>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2D04493A-AF13-49FA-8617-EFD828CFC211}"/>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DB2BD0BD-A287-4922-8C6D-2FB1A9F7C61B}"/>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10A39FB3-F313-4D95-B46D-65BBB5262C93}"/>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E30C5488-120C-4CC8-A9AA-3C203FE0188F}"/>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39C8C892-1978-4C68-8792-225D02E948F9}"/>
            </a:ext>
          </a:extLst>
        </xdr:cNvPr>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3456F360-B370-4233-8640-AC05BF78566F}"/>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166E90F-0640-4F6E-AC1B-0A9B6CFD760B}"/>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75E6F5EA-5A19-4171-9A39-B44AF69B2522}"/>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5805CCC2-BEC5-4498-BF62-86C2E057A861}"/>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8667CA64-1287-4344-B92D-3015D415CA90}"/>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7983E078-23B6-4DCB-9610-BBBE6C941AB8}"/>
            </a:ext>
          </a:extLst>
        </xdr:cNvPr>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F7295D11-F50E-4A3F-AD8A-B1CC910A04B4}"/>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1E13A0E5-1C7F-483E-9E76-D3D3AE204DAA}"/>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8C1B6B28-1501-4FD6-8A4A-07967F71CE24}"/>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98E32C1E-E116-4992-AFEB-BE100F8B7289}"/>
            </a:ext>
          </a:extLst>
        </xdr:cNvPr>
        <xdr:cNvCxnSpPr/>
      </xdr:nvCxnSpPr>
      <xdr:spPr>
        <a:xfrm flipV="1">
          <a:off x="4177665" y="12995402"/>
          <a:ext cx="0" cy="124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25FFF5B2-1D5C-4BD6-A320-A63292FBC810}"/>
            </a:ext>
          </a:extLst>
        </xdr:cNvPr>
        <xdr:cNvSpPr txBox="1"/>
      </xdr:nvSpPr>
      <xdr:spPr>
        <a:xfrm>
          <a:off x="42164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9FB3E053-3B05-4932-B8B9-1D4F87FA731D}"/>
            </a:ext>
          </a:extLst>
        </xdr:cNvPr>
        <xdr:cNvCxnSpPr/>
      </xdr:nvCxnSpPr>
      <xdr:spPr>
        <a:xfrm>
          <a:off x="41084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28F9E12C-1E09-44B9-9E5B-0EE8E008C0EF}"/>
            </a:ext>
          </a:extLst>
        </xdr:cNvPr>
        <xdr:cNvSpPr txBox="1"/>
      </xdr:nvSpPr>
      <xdr:spPr>
        <a:xfrm>
          <a:off x="4216400" y="12776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8C09092E-ED6B-4FC7-9AD2-326B32449845}"/>
            </a:ext>
          </a:extLst>
        </xdr:cNvPr>
        <xdr:cNvCxnSpPr/>
      </xdr:nvCxnSpPr>
      <xdr:spPr>
        <a:xfrm>
          <a:off x="4108450" y="129954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DD871D9E-4F66-42D8-9B13-6D19D7CAC2C3}"/>
            </a:ext>
          </a:extLst>
        </xdr:cNvPr>
        <xdr:cNvSpPr txBox="1"/>
      </xdr:nvSpPr>
      <xdr:spPr>
        <a:xfrm>
          <a:off x="4216400" y="13430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4F49FA75-6597-4786-9334-16CD9A3B2D2B}"/>
            </a:ext>
          </a:extLst>
        </xdr:cNvPr>
        <xdr:cNvSpPr/>
      </xdr:nvSpPr>
      <xdr:spPr>
        <a:xfrm>
          <a:off x="4127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444C7755-0BFD-420F-83CD-EA10568899BE}"/>
            </a:ext>
          </a:extLst>
        </xdr:cNvPr>
        <xdr:cNvSpPr/>
      </xdr:nvSpPr>
      <xdr:spPr>
        <a:xfrm>
          <a:off x="3384550" y="135336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E59C4DE8-B041-4734-B059-BB41D910F0EA}"/>
            </a:ext>
          </a:extLst>
        </xdr:cNvPr>
        <xdr:cNvSpPr/>
      </xdr:nvSpPr>
      <xdr:spPr>
        <a:xfrm>
          <a:off x="2571750" y="13506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0E807747-891D-4D8A-823A-4759C51BF923}"/>
            </a:ext>
          </a:extLst>
        </xdr:cNvPr>
        <xdr:cNvSpPr/>
      </xdr:nvSpPr>
      <xdr:spPr>
        <a:xfrm>
          <a:off x="1778000" y="134536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1689D906-6F90-405F-9D94-80F7ECC37212}"/>
            </a:ext>
          </a:extLst>
        </xdr:cNvPr>
        <xdr:cNvSpPr/>
      </xdr:nvSpPr>
      <xdr:spPr>
        <a:xfrm>
          <a:off x="984250" y="134078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74A6789-4BA9-4A8B-8E37-16E3C0D3E2C7}"/>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22B1810-ED41-4B26-96DE-8C961B8EB063}"/>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2EC416F-1589-4BC3-B59D-CB0C60694B49}"/>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BEFA4AF-A83E-4BA9-A1AB-FF83064C693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6EFA380-3F7C-4901-BD93-4EF5BA8CB034}"/>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35306</xdr:rowOff>
    </xdr:from>
    <xdr:to>
      <xdr:col>24</xdr:col>
      <xdr:colOff>114300</xdr:colOff>
      <xdr:row>83</xdr:row>
      <xdr:rowOff>136906</xdr:rowOff>
    </xdr:to>
    <xdr:sp macro="" textlink="">
      <xdr:nvSpPr>
        <xdr:cNvPr id="302" name="楕円 301">
          <a:extLst>
            <a:ext uri="{FF2B5EF4-FFF2-40B4-BE49-F238E27FC236}">
              <a16:creationId xmlns:a16="http://schemas.microsoft.com/office/drawing/2014/main" id="{13E11014-807E-4083-82F6-608120F45B5D}"/>
            </a:ext>
          </a:extLst>
        </xdr:cNvPr>
        <xdr:cNvSpPr/>
      </xdr:nvSpPr>
      <xdr:spPr>
        <a:xfrm>
          <a:off x="4127500" y="1374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13733</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9C35AC28-1AB6-4507-B2FC-3CF58A9F7B6C}"/>
            </a:ext>
          </a:extLst>
        </xdr:cNvPr>
        <xdr:cNvSpPr txBox="1"/>
      </xdr:nvSpPr>
      <xdr:spPr>
        <a:xfrm>
          <a:off x="4216400" y="13723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154178</xdr:rowOff>
    </xdr:from>
    <xdr:to>
      <xdr:col>20</xdr:col>
      <xdr:colOff>38100</xdr:colOff>
      <xdr:row>83</xdr:row>
      <xdr:rowOff>84328</xdr:rowOff>
    </xdr:to>
    <xdr:sp macro="" textlink="">
      <xdr:nvSpPr>
        <xdr:cNvPr id="304" name="楕円 303">
          <a:extLst>
            <a:ext uri="{FF2B5EF4-FFF2-40B4-BE49-F238E27FC236}">
              <a16:creationId xmlns:a16="http://schemas.microsoft.com/office/drawing/2014/main" id="{C4A1B4DE-F464-4562-A4AC-A73306D8660E}"/>
            </a:ext>
          </a:extLst>
        </xdr:cNvPr>
        <xdr:cNvSpPr/>
      </xdr:nvSpPr>
      <xdr:spPr>
        <a:xfrm>
          <a:off x="3384550" y="136987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33528</xdr:rowOff>
    </xdr:from>
    <xdr:to>
      <xdr:col>24</xdr:col>
      <xdr:colOff>63500</xdr:colOff>
      <xdr:row>83</xdr:row>
      <xdr:rowOff>86106</xdr:rowOff>
    </xdr:to>
    <xdr:cxnSp macro="">
      <xdr:nvCxnSpPr>
        <xdr:cNvPr id="305" name="直線コネクタ 304">
          <a:extLst>
            <a:ext uri="{FF2B5EF4-FFF2-40B4-BE49-F238E27FC236}">
              <a16:creationId xmlns:a16="http://schemas.microsoft.com/office/drawing/2014/main" id="{219FEA0B-E6BA-413D-B5EC-AEB0E3490973}"/>
            </a:ext>
          </a:extLst>
        </xdr:cNvPr>
        <xdr:cNvCxnSpPr/>
      </xdr:nvCxnSpPr>
      <xdr:spPr>
        <a:xfrm>
          <a:off x="3429000" y="13743178"/>
          <a:ext cx="7493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129032</xdr:rowOff>
    </xdr:from>
    <xdr:to>
      <xdr:col>15</xdr:col>
      <xdr:colOff>101600</xdr:colOff>
      <xdr:row>83</xdr:row>
      <xdr:rowOff>59182</xdr:rowOff>
    </xdr:to>
    <xdr:sp macro="" textlink="">
      <xdr:nvSpPr>
        <xdr:cNvPr id="306" name="楕円 305">
          <a:extLst>
            <a:ext uri="{FF2B5EF4-FFF2-40B4-BE49-F238E27FC236}">
              <a16:creationId xmlns:a16="http://schemas.microsoft.com/office/drawing/2014/main" id="{80BE9708-9CC3-4960-9D48-011AF7CDF81C}"/>
            </a:ext>
          </a:extLst>
        </xdr:cNvPr>
        <xdr:cNvSpPr/>
      </xdr:nvSpPr>
      <xdr:spPr>
        <a:xfrm>
          <a:off x="2571750" y="136735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xdr:rowOff>
    </xdr:from>
    <xdr:to>
      <xdr:col>19</xdr:col>
      <xdr:colOff>177800</xdr:colOff>
      <xdr:row>83</xdr:row>
      <xdr:rowOff>33528</xdr:rowOff>
    </xdr:to>
    <xdr:cxnSp macro="">
      <xdr:nvCxnSpPr>
        <xdr:cNvPr id="307" name="直線コネクタ 306">
          <a:extLst>
            <a:ext uri="{FF2B5EF4-FFF2-40B4-BE49-F238E27FC236}">
              <a16:creationId xmlns:a16="http://schemas.microsoft.com/office/drawing/2014/main" id="{55C42B58-EF67-4639-8937-D5FDC2FACE83}"/>
            </a:ext>
          </a:extLst>
        </xdr:cNvPr>
        <xdr:cNvCxnSpPr/>
      </xdr:nvCxnSpPr>
      <xdr:spPr>
        <a:xfrm>
          <a:off x="2622550" y="13718032"/>
          <a:ext cx="80645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108458</xdr:rowOff>
    </xdr:from>
    <xdr:to>
      <xdr:col>10</xdr:col>
      <xdr:colOff>165100</xdr:colOff>
      <xdr:row>83</xdr:row>
      <xdr:rowOff>38608</xdr:rowOff>
    </xdr:to>
    <xdr:sp macro="" textlink="">
      <xdr:nvSpPr>
        <xdr:cNvPr id="308" name="楕円 307">
          <a:extLst>
            <a:ext uri="{FF2B5EF4-FFF2-40B4-BE49-F238E27FC236}">
              <a16:creationId xmlns:a16="http://schemas.microsoft.com/office/drawing/2014/main" id="{1AE7A30F-7AB9-4EAD-ABE4-6A713DBF479F}"/>
            </a:ext>
          </a:extLst>
        </xdr:cNvPr>
        <xdr:cNvSpPr/>
      </xdr:nvSpPr>
      <xdr:spPr>
        <a:xfrm>
          <a:off x="1778000" y="136530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159258</xdr:rowOff>
    </xdr:from>
    <xdr:to>
      <xdr:col>15</xdr:col>
      <xdr:colOff>50800</xdr:colOff>
      <xdr:row>83</xdr:row>
      <xdr:rowOff>8382</xdr:rowOff>
    </xdr:to>
    <xdr:cxnSp macro="">
      <xdr:nvCxnSpPr>
        <xdr:cNvPr id="309" name="直線コネクタ 308">
          <a:extLst>
            <a:ext uri="{FF2B5EF4-FFF2-40B4-BE49-F238E27FC236}">
              <a16:creationId xmlns:a16="http://schemas.microsoft.com/office/drawing/2014/main" id="{D9CA2215-D5BF-4815-8352-56CA831A5809}"/>
            </a:ext>
          </a:extLst>
        </xdr:cNvPr>
        <xdr:cNvCxnSpPr/>
      </xdr:nvCxnSpPr>
      <xdr:spPr>
        <a:xfrm>
          <a:off x="1828800" y="13703808"/>
          <a:ext cx="79375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85598</xdr:rowOff>
    </xdr:from>
    <xdr:to>
      <xdr:col>6</xdr:col>
      <xdr:colOff>38100</xdr:colOff>
      <xdr:row>83</xdr:row>
      <xdr:rowOff>15748</xdr:rowOff>
    </xdr:to>
    <xdr:sp macro="" textlink="">
      <xdr:nvSpPr>
        <xdr:cNvPr id="310" name="楕円 309">
          <a:extLst>
            <a:ext uri="{FF2B5EF4-FFF2-40B4-BE49-F238E27FC236}">
              <a16:creationId xmlns:a16="http://schemas.microsoft.com/office/drawing/2014/main" id="{654F09F2-0616-4543-9F9C-3AA50BD0EFCA}"/>
            </a:ext>
          </a:extLst>
        </xdr:cNvPr>
        <xdr:cNvSpPr/>
      </xdr:nvSpPr>
      <xdr:spPr>
        <a:xfrm>
          <a:off x="984250" y="136301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136398</xdr:rowOff>
    </xdr:from>
    <xdr:to>
      <xdr:col>10</xdr:col>
      <xdr:colOff>114300</xdr:colOff>
      <xdr:row>82</xdr:row>
      <xdr:rowOff>159258</xdr:rowOff>
    </xdr:to>
    <xdr:cxnSp macro="">
      <xdr:nvCxnSpPr>
        <xdr:cNvPr id="311" name="直線コネクタ 310">
          <a:extLst>
            <a:ext uri="{FF2B5EF4-FFF2-40B4-BE49-F238E27FC236}">
              <a16:creationId xmlns:a16="http://schemas.microsoft.com/office/drawing/2014/main" id="{613C16E6-03EC-4CBE-A97A-4F21A1366D17}"/>
            </a:ext>
          </a:extLst>
        </xdr:cNvPr>
        <xdr:cNvCxnSpPr/>
      </xdr:nvCxnSpPr>
      <xdr:spPr>
        <a:xfrm>
          <a:off x="1028700" y="13680948"/>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a:extLst>
            <a:ext uri="{FF2B5EF4-FFF2-40B4-BE49-F238E27FC236}">
              <a16:creationId xmlns:a16="http://schemas.microsoft.com/office/drawing/2014/main" id="{043A1A8B-846E-4E22-BDC6-F974936F43D4}"/>
            </a:ext>
          </a:extLst>
        </xdr:cNvPr>
        <xdr:cNvSpPr txBox="1"/>
      </xdr:nvSpPr>
      <xdr:spPr>
        <a:xfrm>
          <a:off x="3239144" y="13315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3" name="n_2aveValue【公営住宅】&#10;有形固定資産減価償却率">
          <a:extLst>
            <a:ext uri="{FF2B5EF4-FFF2-40B4-BE49-F238E27FC236}">
              <a16:creationId xmlns:a16="http://schemas.microsoft.com/office/drawing/2014/main" id="{269F6876-DEB9-47BA-A1AC-93A2520B4220}"/>
            </a:ext>
          </a:extLst>
        </xdr:cNvPr>
        <xdr:cNvSpPr txBox="1"/>
      </xdr:nvSpPr>
      <xdr:spPr>
        <a:xfrm>
          <a:off x="2439044" y="1328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a:extLst>
            <a:ext uri="{FF2B5EF4-FFF2-40B4-BE49-F238E27FC236}">
              <a16:creationId xmlns:a16="http://schemas.microsoft.com/office/drawing/2014/main" id="{0EEA6075-1E95-45D9-AC36-4A4DBFB2F9FF}"/>
            </a:ext>
          </a:extLst>
        </xdr:cNvPr>
        <xdr:cNvSpPr txBox="1"/>
      </xdr:nvSpPr>
      <xdr:spPr>
        <a:xfrm>
          <a:off x="1645294" y="13235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a:extLst>
            <a:ext uri="{FF2B5EF4-FFF2-40B4-BE49-F238E27FC236}">
              <a16:creationId xmlns:a16="http://schemas.microsoft.com/office/drawing/2014/main" id="{50F6C3A8-D08B-4F38-80F9-DDB39AA1F682}"/>
            </a:ext>
          </a:extLst>
        </xdr:cNvPr>
        <xdr:cNvSpPr txBox="1"/>
      </xdr:nvSpPr>
      <xdr:spPr>
        <a:xfrm>
          <a:off x="851544" y="1319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75455</xdr:rowOff>
    </xdr:from>
    <xdr:ext cx="405111" cy="259045"/>
    <xdr:sp macro="" textlink="">
      <xdr:nvSpPr>
        <xdr:cNvPr id="316" name="n_1mainValue【公営住宅】&#10;有形固定資産減価償却率">
          <a:extLst>
            <a:ext uri="{FF2B5EF4-FFF2-40B4-BE49-F238E27FC236}">
              <a16:creationId xmlns:a16="http://schemas.microsoft.com/office/drawing/2014/main" id="{E3FC89A8-2884-42D4-BBD9-E4A3C494B133}"/>
            </a:ext>
          </a:extLst>
        </xdr:cNvPr>
        <xdr:cNvSpPr txBox="1"/>
      </xdr:nvSpPr>
      <xdr:spPr>
        <a:xfrm>
          <a:off x="3239144" y="13785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50309</xdr:rowOff>
    </xdr:from>
    <xdr:ext cx="405111" cy="259045"/>
    <xdr:sp macro="" textlink="">
      <xdr:nvSpPr>
        <xdr:cNvPr id="317" name="n_2mainValue【公営住宅】&#10;有形固定資産減価償却率">
          <a:extLst>
            <a:ext uri="{FF2B5EF4-FFF2-40B4-BE49-F238E27FC236}">
              <a16:creationId xmlns:a16="http://schemas.microsoft.com/office/drawing/2014/main" id="{FE256C63-5A81-4AAF-9CCD-5158C2D26581}"/>
            </a:ext>
          </a:extLst>
        </xdr:cNvPr>
        <xdr:cNvSpPr txBox="1"/>
      </xdr:nvSpPr>
      <xdr:spPr>
        <a:xfrm>
          <a:off x="2439044" y="13759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29735</xdr:rowOff>
    </xdr:from>
    <xdr:ext cx="405111" cy="259045"/>
    <xdr:sp macro="" textlink="">
      <xdr:nvSpPr>
        <xdr:cNvPr id="318" name="n_3mainValue【公営住宅】&#10;有形固定資産減価償却率">
          <a:extLst>
            <a:ext uri="{FF2B5EF4-FFF2-40B4-BE49-F238E27FC236}">
              <a16:creationId xmlns:a16="http://schemas.microsoft.com/office/drawing/2014/main" id="{3E45E433-C350-4A42-8E9F-19E4800D948B}"/>
            </a:ext>
          </a:extLst>
        </xdr:cNvPr>
        <xdr:cNvSpPr txBox="1"/>
      </xdr:nvSpPr>
      <xdr:spPr>
        <a:xfrm>
          <a:off x="1645294" y="13739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6875</xdr:rowOff>
    </xdr:from>
    <xdr:ext cx="405111" cy="259045"/>
    <xdr:sp macro="" textlink="">
      <xdr:nvSpPr>
        <xdr:cNvPr id="319" name="n_4mainValue【公営住宅】&#10;有形固定資産減価償却率">
          <a:extLst>
            <a:ext uri="{FF2B5EF4-FFF2-40B4-BE49-F238E27FC236}">
              <a16:creationId xmlns:a16="http://schemas.microsoft.com/office/drawing/2014/main" id="{772617F5-2566-458C-BC4A-3A8EFB44C304}"/>
            </a:ext>
          </a:extLst>
        </xdr:cNvPr>
        <xdr:cNvSpPr txBox="1"/>
      </xdr:nvSpPr>
      <xdr:spPr>
        <a:xfrm>
          <a:off x="851544" y="13716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58482420-E5E2-4D79-B084-24FCF6B7295E}"/>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6E4CE655-3BB8-4612-A849-44563C06413B}"/>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64AF29E1-A0AD-47BD-8896-E6E66D913119}"/>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F16C80C0-5D42-4463-9F05-C81003A46751}"/>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1C7B4448-92BF-47EB-A268-7E59E68D661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BEFBB7FB-D08A-4FDD-98E4-FD2AFBF1AF32}"/>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D8037BD7-44D4-473D-88C3-F6B56FEE714F}"/>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EE28EC20-3A91-40DB-AA4E-085020B186BD}"/>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91707B84-E64F-4A66-BC35-BE8E00A8F542}"/>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22459241-C8B3-4F7C-9A4C-900ACB3882B3}"/>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3D197FE9-1618-4EBB-B37B-35B486397A88}"/>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D5B24C4E-0507-4EBD-B40A-315030D5A887}"/>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3E6D931C-D7DB-4626-8060-D5CB2D1847C8}"/>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C697D837-EB3D-4930-9F60-AF59473678E1}"/>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4113F526-CD41-4AA7-A6AE-8DF40B5810B1}"/>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C0B1EE05-8E2E-40BA-8112-BC8773772CE3}"/>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81647F1A-088B-4232-8CCC-486F30C98E65}"/>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44470F39-DF11-4AA4-9757-C5941E61C691}"/>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6465A98C-384A-4DD7-8A72-2E4A47D8EAF2}"/>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72CFEA39-2789-4487-8F4E-738B213A25CD}"/>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451F34F6-EFA8-4462-90F3-2173DC15B704}"/>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44F3AFCE-A70A-40AA-B992-745BEB2F0D07}"/>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2B2279FD-618C-4220-B6BE-0E016E105A5B}"/>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2E7C1BCF-7162-44ED-8F6F-D903B45C6B84}"/>
            </a:ext>
          </a:extLst>
        </xdr:cNvPr>
        <xdr:cNvCxnSpPr/>
      </xdr:nvCxnSpPr>
      <xdr:spPr>
        <a:xfrm flipV="1">
          <a:off x="9429115" y="12950444"/>
          <a:ext cx="0" cy="136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C29CE5DF-877B-4BB2-BF1D-42F7E6966C50}"/>
            </a:ext>
          </a:extLst>
        </xdr:cNvPr>
        <xdr:cNvSpPr txBox="1"/>
      </xdr:nvSpPr>
      <xdr:spPr>
        <a:xfrm>
          <a:off x="9467850" y="1431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825A5A89-A6D6-43ED-82E9-D734EE9D03C5}"/>
            </a:ext>
          </a:extLst>
        </xdr:cNvPr>
        <xdr:cNvCxnSpPr/>
      </xdr:nvCxnSpPr>
      <xdr:spPr>
        <a:xfrm>
          <a:off x="9359900" y="14313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6009AEE2-8659-4C9A-9FFD-44122D368D17}"/>
            </a:ext>
          </a:extLst>
        </xdr:cNvPr>
        <xdr:cNvSpPr txBox="1"/>
      </xdr:nvSpPr>
      <xdr:spPr>
        <a:xfrm>
          <a:off x="9467850" y="1273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41F4ACA2-E22E-40D0-9A84-20AF7650E9B2}"/>
            </a:ext>
          </a:extLst>
        </xdr:cNvPr>
        <xdr:cNvCxnSpPr/>
      </xdr:nvCxnSpPr>
      <xdr:spPr>
        <a:xfrm>
          <a:off x="9359900" y="129504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E0C93869-7A8F-46D4-AD0B-551663D606C7}"/>
            </a:ext>
          </a:extLst>
        </xdr:cNvPr>
        <xdr:cNvSpPr txBox="1"/>
      </xdr:nvSpPr>
      <xdr:spPr>
        <a:xfrm>
          <a:off x="9467850" y="1373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D06A8909-C583-43FE-8C30-5EE35950B78E}"/>
            </a:ext>
          </a:extLst>
        </xdr:cNvPr>
        <xdr:cNvSpPr/>
      </xdr:nvSpPr>
      <xdr:spPr>
        <a:xfrm>
          <a:off x="9398000" y="138780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4558E1D4-BCEE-4019-B68C-6F07401905EF}"/>
            </a:ext>
          </a:extLst>
        </xdr:cNvPr>
        <xdr:cNvSpPr/>
      </xdr:nvSpPr>
      <xdr:spPr>
        <a:xfrm>
          <a:off x="8636000" y="1388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A11F6156-1681-41E4-9AE3-33068EDF1959}"/>
            </a:ext>
          </a:extLst>
        </xdr:cNvPr>
        <xdr:cNvSpPr/>
      </xdr:nvSpPr>
      <xdr:spPr>
        <a:xfrm>
          <a:off x="7842250" y="138757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011FE6B5-0E19-4519-88CF-0F19EF9090CD}"/>
            </a:ext>
          </a:extLst>
        </xdr:cNvPr>
        <xdr:cNvSpPr/>
      </xdr:nvSpPr>
      <xdr:spPr>
        <a:xfrm>
          <a:off x="7029450" y="1387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FB4E1B81-2BE8-419A-BFAF-47C104F93D25}"/>
            </a:ext>
          </a:extLst>
        </xdr:cNvPr>
        <xdr:cNvSpPr/>
      </xdr:nvSpPr>
      <xdr:spPr>
        <a:xfrm>
          <a:off x="6235700" y="1387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6EFBB7F-B8B4-45E3-86DE-E6E8D8EBDBB4}"/>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D6AB101-F83B-4EB9-AEB8-8D011943F2AE}"/>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5BB8076-7CC1-49BB-8B82-6B47B54F5863}"/>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E529304-1A77-4FBB-983F-2F1C4300CBE2}"/>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3666178-4E02-4899-9CC0-B08236C8AE4E}"/>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91694</xdr:rowOff>
    </xdr:from>
    <xdr:to>
      <xdr:col>55</xdr:col>
      <xdr:colOff>50800</xdr:colOff>
      <xdr:row>86</xdr:row>
      <xdr:rowOff>21844</xdr:rowOff>
    </xdr:to>
    <xdr:sp macro="" textlink="">
      <xdr:nvSpPr>
        <xdr:cNvPr id="359" name="楕円 358">
          <a:extLst>
            <a:ext uri="{FF2B5EF4-FFF2-40B4-BE49-F238E27FC236}">
              <a16:creationId xmlns:a16="http://schemas.microsoft.com/office/drawing/2014/main" id="{C1405DED-C7C3-4112-A620-9E469B5D6105}"/>
            </a:ext>
          </a:extLst>
        </xdr:cNvPr>
        <xdr:cNvSpPr/>
      </xdr:nvSpPr>
      <xdr:spPr>
        <a:xfrm>
          <a:off x="9398000" y="141315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70121</xdr:rowOff>
    </xdr:from>
    <xdr:ext cx="469744" cy="259045"/>
    <xdr:sp macro="" textlink="">
      <xdr:nvSpPr>
        <xdr:cNvPr id="360" name="【公営住宅】&#10;一人当たり面積該当値テキスト">
          <a:extLst>
            <a:ext uri="{FF2B5EF4-FFF2-40B4-BE49-F238E27FC236}">
              <a16:creationId xmlns:a16="http://schemas.microsoft.com/office/drawing/2014/main" id="{A36E5005-E68A-4F84-8818-2ED8E35BF806}"/>
            </a:ext>
          </a:extLst>
        </xdr:cNvPr>
        <xdr:cNvSpPr txBox="1"/>
      </xdr:nvSpPr>
      <xdr:spPr>
        <a:xfrm>
          <a:off x="9467850" y="1410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93980</xdr:rowOff>
    </xdr:from>
    <xdr:to>
      <xdr:col>50</xdr:col>
      <xdr:colOff>165100</xdr:colOff>
      <xdr:row>86</xdr:row>
      <xdr:rowOff>24130</xdr:rowOff>
    </xdr:to>
    <xdr:sp macro="" textlink="">
      <xdr:nvSpPr>
        <xdr:cNvPr id="361" name="楕円 360">
          <a:extLst>
            <a:ext uri="{FF2B5EF4-FFF2-40B4-BE49-F238E27FC236}">
              <a16:creationId xmlns:a16="http://schemas.microsoft.com/office/drawing/2014/main" id="{7CB06792-C1B2-4A4B-B1CC-E5DF6288CDA4}"/>
            </a:ext>
          </a:extLst>
        </xdr:cNvPr>
        <xdr:cNvSpPr/>
      </xdr:nvSpPr>
      <xdr:spPr>
        <a:xfrm>
          <a:off x="8636000" y="141338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142494</xdr:rowOff>
    </xdr:from>
    <xdr:to>
      <xdr:col>55</xdr:col>
      <xdr:colOff>0</xdr:colOff>
      <xdr:row>85</xdr:row>
      <xdr:rowOff>144780</xdr:rowOff>
    </xdr:to>
    <xdr:cxnSp macro="">
      <xdr:nvCxnSpPr>
        <xdr:cNvPr id="362" name="直線コネクタ 361">
          <a:extLst>
            <a:ext uri="{FF2B5EF4-FFF2-40B4-BE49-F238E27FC236}">
              <a16:creationId xmlns:a16="http://schemas.microsoft.com/office/drawing/2014/main" id="{68408FAD-B360-4FB1-985F-9C615512D71C}"/>
            </a:ext>
          </a:extLst>
        </xdr:cNvPr>
        <xdr:cNvCxnSpPr/>
      </xdr:nvCxnSpPr>
      <xdr:spPr>
        <a:xfrm flipV="1">
          <a:off x="8686800" y="14182344"/>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94742</xdr:rowOff>
    </xdr:from>
    <xdr:to>
      <xdr:col>46</xdr:col>
      <xdr:colOff>38100</xdr:colOff>
      <xdr:row>86</xdr:row>
      <xdr:rowOff>24892</xdr:rowOff>
    </xdr:to>
    <xdr:sp macro="" textlink="">
      <xdr:nvSpPr>
        <xdr:cNvPr id="363" name="楕円 362">
          <a:extLst>
            <a:ext uri="{FF2B5EF4-FFF2-40B4-BE49-F238E27FC236}">
              <a16:creationId xmlns:a16="http://schemas.microsoft.com/office/drawing/2014/main" id="{86D74CB9-5808-45EB-A818-45D2A423AB46}"/>
            </a:ext>
          </a:extLst>
        </xdr:cNvPr>
        <xdr:cNvSpPr/>
      </xdr:nvSpPr>
      <xdr:spPr>
        <a:xfrm>
          <a:off x="7842250" y="141345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144780</xdr:rowOff>
    </xdr:from>
    <xdr:to>
      <xdr:col>50</xdr:col>
      <xdr:colOff>114300</xdr:colOff>
      <xdr:row>85</xdr:row>
      <xdr:rowOff>145542</xdr:rowOff>
    </xdr:to>
    <xdr:cxnSp macro="">
      <xdr:nvCxnSpPr>
        <xdr:cNvPr id="364" name="直線コネクタ 363">
          <a:extLst>
            <a:ext uri="{FF2B5EF4-FFF2-40B4-BE49-F238E27FC236}">
              <a16:creationId xmlns:a16="http://schemas.microsoft.com/office/drawing/2014/main" id="{EA5EF78C-F43E-480F-856B-8DCC940B3A74}"/>
            </a:ext>
          </a:extLst>
        </xdr:cNvPr>
        <xdr:cNvCxnSpPr/>
      </xdr:nvCxnSpPr>
      <xdr:spPr>
        <a:xfrm flipV="1">
          <a:off x="7886700" y="14184630"/>
          <a:ext cx="8001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93980</xdr:rowOff>
    </xdr:from>
    <xdr:to>
      <xdr:col>41</xdr:col>
      <xdr:colOff>101600</xdr:colOff>
      <xdr:row>86</xdr:row>
      <xdr:rowOff>24130</xdr:rowOff>
    </xdr:to>
    <xdr:sp macro="" textlink="">
      <xdr:nvSpPr>
        <xdr:cNvPr id="365" name="楕円 364">
          <a:extLst>
            <a:ext uri="{FF2B5EF4-FFF2-40B4-BE49-F238E27FC236}">
              <a16:creationId xmlns:a16="http://schemas.microsoft.com/office/drawing/2014/main" id="{544473BD-B409-4295-9676-0DE8E0A72372}"/>
            </a:ext>
          </a:extLst>
        </xdr:cNvPr>
        <xdr:cNvSpPr/>
      </xdr:nvSpPr>
      <xdr:spPr>
        <a:xfrm>
          <a:off x="7029450" y="141338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144780</xdr:rowOff>
    </xdr:from>
    <xdr:to>
      <xdr:col>45</xdr:col>
      <xdr:colOff>177800</xdr:colOff>
      <xdr:row>85</xdr:row>
      <xdr:rowOff>145542</xdr:rowOff>
    </xdr:to>
    <xdr:cxnSp macro="">
      <xdr:nvCxnSpPr>
        <xdr:cNvPr id="366" name="直線コネクタ 365">
          <a:extLst>
            <a:ext uri="{FF2B5EF4-FFF2-40B4-BE49-F238E27FC236}">
              <a16:creationId xmlns:a16="http://schemas.microsoft.com/office/drawing/2014/main" id="{271F43F2-19A7-4545-901A-080492596B35}"/>
            </a:ext>
          </a:extLst>
        </xdr:cNvPr>
        <xdr:cNvCxnSpPr/>
      </xdr:nvCxnSpPr>
      <xdr:spPr>
        <a:xfrm>
          <a:off x="7080250" y="14184630"/>
          <a:ext cx="8064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93980</xdr:rowOff>
    </xdr:from>
    <xdr:to>
      <xdr:col>36</xdr:col>
      <xdr:colOff>165100</xdr:colOff>
      <xdr:row>86</xdr:row>
      <xdr:rowOff>24130</xdr:rowOff>
    </xdr:to>
    <xdr:sp macro="" textlink="">
      <xdr:nvSpPr>
        <xdr:cNvPr id="367" name="楕円 366">
          <a:extLst>
            <a:ext uri="{FF2B5EF4-FFF2-40B4-BE49-F238E27FC236}">
              <a16:creationId xmlns:a16="http://schemas.microsoft.com/office/drawing/2014/main" id="{5F6E7F34-17C3-45B7-8F41-0B767444B65C}"/>
            </a:ext>
          </a:extLst>
        </xdr:cNvPr>
        <xdr:cNvSpPr/>
      </xdr:nvSpPr>
      <xdr:spPr>
        <a:xfrm>
          <a:off x="6235700" y="141338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144780</xdr:rowOff>
    </xdr:from>
    <xdr:to>
      <xdr:col>41</xdr:col>
      <xdr:colOff>50800</xdr:colOff>
      <xdr:row>85</xdr:row>
      <xdr:rowOff>144780</xdr:rowOff>
    </xdr:to>
    <xdr:cxnSp macro="">
      <xdr:nvCxnSpPr>
        <xdr:cNvPr id="368" name="直線コネクタ 367">
          <a:extLst>
            <a:ext uri="{FF2B5EF4-FFF2-40B4-BE49-F238E27FC236}">
              <a16:creationId xmlns:a16="http://schemas.microsoft.com/office/drawing/2014/main" id="{79DC7370-B10A-42B5-9AA7-3253AB313267}"/>
            </a:ext>
          </a:extLst>
        </xdr:cNvPr>
        <xdr:cNvCxnSpPr/>
      </xdr:nvCxnSpPr>
      <xdr:spPr>
        <a:xfrm>
          <a:off x="6286500" y="1418463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a:extLst>
            <a:ext uri="{FF2B5EF4-FFF2-40B4-BE49-F238E27FC236}">
              <a16:creationId xmlns:a16="http://schemas.microsoft.com/office/drawing/2014/main" id="{7A3BE6E6-6D67-45B1-A27B-32708A40FE31}"/>
            </a:ext>
          </a:extLst>
        </xdr:cNvPr>
        <xdr:cNvSpPr txBox="1"/>
      </xdr:nvSpPr>
      <xdr:spPr>
        <a:xfrm>
          <a:off x="8458277" y="1367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41F2DEB3-51DB-46D5-88E6-42631DB90A80}"/>
            </a:ext>
          </a:extLst>
        </xdr:cNvPr>
        <xdr:cNvSpPr txBox="1"/>
      </xdr:nvSpPr>
      <xdr:spPr>
        <a:xfrm>
          <a:off x="7677227" y="1366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a:extLst>
            <a:ext uri="{FF2B5EF4-FFF2-40B4-BE49-F238E27FC236}">
              <a16:creationId xmlns:a16="http://schemas.microsoft.com/office/drawing/2014/main" id="{05674F29-1059-482F-BCFE-84D0372845FB}"/>
            </a:ext>
          </a:extLst>
        </xdr:cNvPr>
        <xdr:cNvSpPr txBox="1"/>
      </xdr:nvSpPr>
      <xdr:spPr>
        <a:xfrm>
          <a:off x="6864427" y="1366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CACD31ED-C929-4589-BE73-4FA2CD275365}"/>
            </a:ext>
          </a:extLst>
        </xdr:cNvPr>
        <xdr:cNvSpPr txBox="1"/>
      </xdr:nvSpPr>
      <xdr:spPr>
        <a:xfrm>
          <a:off x="6070677" y="1366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15257</xdr:rowOff>
    </xdr:from>
    <xdr:ext cx="469744" cy="259045"/>
    <xdr:sp macro="" textlink="">
      <xdr:nvSpPr>
        <xdr:cNvPr id="373" name="n_1mainValue【公営住宅】&#10;一人当たり面積">
          <a:extLst>
            <a:ext uri="{FF2B5EF4-FFF2-40B4-BE49-F238E27FC236}">
              <a16:creationId xmlns:a16="http://schemas.microsoft.com/office/drawing/2014/main" id="{C290766E-5DFF-42A7-8F41-2451BE138456}"/>
            </a:ext>
          </a:extLst>
        </xdr:cNvPr>
        <xdr:cNvSpPr txBox="1"/>
      </xdr:nvSpPr>
      <xdr:spPr>
        <a:xfrm>
          <a:off x="8458277" y="1422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16019</xdr:rowOff>
    </xdr:from>
    <xdr:ext cx="469744" cy="259045"/>
    <xdr:sp macro="" textlink="">
      <xdr:nvSpPr>
        <xdr:cNvPr id="374" name="n_2mainValue【公営住宅】&#10;一人当たり面積">
          <a:extLst>
            <a:ext uri="{FF2B5EF4-FFF2-40B4-BE49-F238E27FC236}">
              <a16:creationId xmlns:a16="http://schemas.microsoft.com/office/drawing/2014/main" id="{3873C849-256C-4AC7-9733-1A6157040F5E}"/>
            </a:ext>
          </a:extLst>
        </xdr:cNvPr>
        <xdr:cNvSpPr txBox="1"/>
      </xdr:nvSpPr>
      <xdr:spPr>
        <a:xfrm>
          <a:off x="7677227" y="14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15257</xdr:rowOff>
    </xdr:from>
    <xdr:ext cx="469744" cy="259045"/>
    <xdr:sp macro="" textlink="">
      <xdr:nvSpPr>
        <xdr:cNvPr id="375" name="n_3mainValue【公営住宅】&#10;一人当たり面積">
          <a:extLst>
            <a:ext uri="{FF2B5EF4-FFF2-40B4-BE49-F238E27FC236}">
              <a16:creationId xmlns:a16="http://schemas.microsoft.com/office/drawing/2014/main" id="{857E659E-6833-42F0-A3D5-1494646A3A61}"/>
            </a:ext>
          </a:extLst>
        </xdr:cNvPr>
        <xdr:cNvSpPr txBox="1"/>
      </xdr:nvSpPr>
      <xdr:spPr>
        <a:xfrm>
          <a:off x="6864427" y="1422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15257</xdr:rowOff>
    </xdr:from>
    <xdr:ext cx="469744" cy="259045"/>
    <xdr:sp macro="" textlink="">
      <xdr:nvSpPr>
        <xdr:cNvPr id="376" name="n_4mainValue【公営住宅】&#10;一人当たり面積">
          <a:extLst>
            <a:ext uri="{FF2B5EF4-FFF2-40B4-BE49-F238E27FC236}">
              <a16:creationId xmlns:a16="http://schemas.microsoft.com/office/drawing/2014/main" id="{B527FC82-AF5F-48CF-BC4D-7F1DE4BCF877}"/>
            </a:ext>
          </a:extLst>
        </xdr:cNvPr>
        <xdr:cNvSpPr txBox="1"/>
      </xdr:nvSpPr>
      <xdr:spPr>
        <a:xfrm>
          <a:off x="6070677" y="1422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694C5E39-8648-4331-B545-8F51297F0817}"/>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2A9FEBF-D108-4FB6-BE63-047AFD0164ED}"/>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1C0C268B-BCA9-4037-951B-CE7007DFBE9B}"/>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5A094704-DA3C-4523-B060-3F45138A7A49}"/>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B5C9F616-11D4-4D5A-854A-E2E41C590689}"/>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2BEA7C45-888F-45FB-BF1A-3CD5F9A97B3C}"/>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234CAD7F-43BD-4CAF-BAD5-8F7F3001FDF3}"/>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D79E9E56-BAA7-4E3C-ACDD-C7F02A284348}"/>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4EE75575-5215-4151-8AD0-E30BF7A2131F}"/>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FA500C28-47B0-4053-A2C9-AB49B5700003}"/>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ACDEEC2C-2465-425F-9F54-767805BC69F7}"/>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449E6B87-65F0-4268-BB5B-E0CB4EB24BFC}"/>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5D7F1086-FE78-44B7-B2F6-EE954B9ABEB4}"/>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BFFB62D0-01F3-437B-81D3-675C4A823904}"/>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C609EFA5-8B56-44FC-A307-7C8BE43D4324}"/>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74B6FF95-92CC-41D9-B19F-C7C8CAA2C28A}"/>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C53633DB-8AAD-4E33-A3D8-EF9E3E0ED322}"/>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CF3B8960-A41E-4A9B-98C2-136538F8A4D3}"/>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9DC94333-488C-4FD5-AEB9-B994F5AEA6FE}"/>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ADCD2FD9-04AB-44A2-93E1-3EA746625886}"/>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B63F45D2-7DAB-4FE8-A402-AAA48A7BFFE6}"/>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D399358C-93A7-476C-B27F-015A423C63F8}"/>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44801682-759E-4279-96D0-D6E0353063E7}"/>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331C5CC4-EE32-4C1A-882A-D278B05C623B}"/>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1EABA20D-E144-42CB-81CD-36F986C13052}"/>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880F7730-374F-4E93-8A34-1C49DDD46E94}"/>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A05966AF-CF58-46BE-90F9-903346D7CBCB}"/>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5EDAB864-11D6-4FCE-8D9E-4E131514E1FF}"/>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54359F62-A71C-4E28-B78E-A670ED957D41}"/>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35183C4E-D275-40B7-BE6D-63EBCB0E776C}"/>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3780EBED-3B4B-4F35-9585-7AF4EEC3D560}"/>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CC02DED-8089-47AF-9C4E-B9753121C2F8}"/>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123522F0-08E6-4439-AC37-E92C10DDE567}"/>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46B9DC4F-01DD-4F83-9E39-D0493E5D12D2}"/>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72430DE5-3CC4-4424-8F5E-D1FB401B4675}"/>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B37AFC2F-0829-45CE-83C0-B38DC2D9BF8C}"/>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12FC1832-ECF9-4354-A007-B0C58E9E09FD}"/>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727610E-925A-4074-A326-05A2F31C7FBB}"/>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A9276CFD-28E3-4288-95EC-8AECA9E63863}"/>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E6ACAC80-4635-40AD-B54C-DF9862FF37F4}"/>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A82A1FCD-CDEC-4E84-BE16-1930A760559A}"/>
            </a:ext>
          </a:extLst>
        </xdr:cNvPr>
        <xdr:cNvCxnSpPr/>
      </xdr:nvCxnSpPr>
      <xdr:spPr>
        <a:xfrm flipV="1">
          <a:off x="14699614" y="5655945"/>
          <a:ext cx="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9AFA672A-96D2-4ED7-80E1-E709BAED7BC1}"/>
            </a:ext>
          </a:extLst>
        </xdr:cNvPr>
        <xdr:cNvSpPr txBox="1"/>
      </xdr:nvSpPr>
      <xdr:spPr>
        <a:xfrm>
          <a:off x="14738350" y="6976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932145B9-11EB-4278-9F58-4BF1E2341862}"/>
            </a:ext>
          </a:extLst>
        </xdr:cNvPr>
        <xdr:cNvCxnSpPr/>
      </xdr:nvCxnSpPr>
      <xdr:spPr>
        <a:xfrm>
          <a:off x="14611350" y="69729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BC5F0B10-3AEB-4B8F-AE3C-ED629E5A3431}"/>
            </a:ext>
          </a:extLst>
        </xdr:cNvPr>
        <xdr:cNvSpPr txBox="1"/>
      </xdr:nvSpPr>
      <xdr:spPr>
        <a:xfrm>
          <a:off x="14738350"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F1C62DAE-C9B1-457A-982F-74F2FE15BBF4}"/>
            </a:ext>
          </a:extLst>
        </xdr:cNvPr>
        <xdr:cNvCxnSpPr/>
      </xdr:nvCxnSpPr>
      <xdr:spPr>
        <a:xfrm>
          <a:off x="14611350" y="56559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698C7BF6-CCB4-4082-B9C8-6E05B177D0CF}"/>
            </a:ext>
          </a:extLst>
        </xdr:cNvPr>
        <xdr:cNvSpPr txBox="1"/>
      </xdr:nvSpPr>
      <xdr:spPr>
        <a:xfrm>
          <a:off x="1473835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A6521933-6948-4DF6-9180-DE7C1D0068A6}"/>
            </a:ext>
          </a:extLst>
        </xdr:cNvPr>
        <xdr:cNvSpPr/>
      </xdr:nvSpPr>
      <xdr:spPr>
        <a:xfrm>
          <a:off x="14649450" y="6262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a:extLst>
            <a:ext uri="{FF2B5EF4-FFF2-40B4-BE49-F238E27FC236}">
              <a16:creationId xmlns:a16="http://schemas.microsoft.com/office/drawing/2014/main" id="{5175DA17-1B0E-46D0-861E-0C863152A4B5}"/>
            </a:ext>
          </a:extLst>
        </xdr:cNvPr>
        <xdr:cNvSpPr/>
      </xdr:nvSpPr>
      <xdr:spPr>
        <a:xfrm>
          <a:off x="13887450" y="6269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a:extLst>
            <a:ext uri="{FF2B5EF4-FFF2-40B4-BE49-F238E27FC236}">
              <a16:creationId xmlns:a16="http://schemas.microsoft.com/office/drawing/2014/main" id="{80E95EE1-D63E-4501-9A79-BD81AECC0DC5}"/>
            </a:ext>
          </a:extLst>
        </xdr:cNvPr>
        <xdr:cNvSpPr/>
      </xdr:nvSpPr>
      <xdr:spPr>
        <a:xfrm>
          <a:off x="13093700" y="6207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a:extLst>
            <a:ext uri="{FF2B5EF4-FFF2-40B4-BE49-F238E27FC236}">
              <a16:creationId xmlns:a16="http://schemas.microsoft.com/office/drawing/2014/main" id="{090226DD-BE2D-484C-8414-2D5DD3C34B63}"/>
            </a:ext>
          </a:extLst>
        </xdr:cNvPr>
        <xdr:cNvSpPr/>
      </xdr:nvSpPr>
      <xdr:spPr>
        <a:xfrm>
          <a:off x="12299950" y="62299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a:extLst>
            <a:ext uri="{FF2B5EF4-FFF2-40B4-BE49-F238E27FC236}">
              <a16:creationId xmlns:a16="http://schemas.microsoft.com/office/drawing/2014/main" id="{684D18EE-07DB-457E-862C-6EBD4F4BAFBB}"/>
            </a:ext>
          </a:extLst>
        </xdr:cNvPr>
        <xdr:cNvSpPr/>
      </xdr:nvSpPr>
      <xdr:spPr>
        <a:xfrm>
          <a:off x="11487150" y="6203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5AD8267C-B707-4E03-A3A6-897ADA23B43E}"/>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8D404CD-462D-498F-A511-E46C138C767F}"/>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9999225C-2CCD-4B25-B601-3E5385638A11}"/>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7814E79-E61B-4EBD-8396-194E072025A5}"/>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8E70D9E-2C1D-4AD6-99EC-63914DC81227}"/>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33" name="楕円 432">
          <a:extLst>
            <a:ext uri="{FF2B5EF4-FFF2-40B4-BE49-F238E27FC236}">
              <a16:creationId xmlns:a16="http://schemas.microsoft.com/office/drawing/2014/main" id="{E88D6E89-E562-428D-AB65-15BC75D472DF}"/>
            </a:ext>
          </a:extLst>
        </xdr:cNvPr>
        <xdr:cNvSpPr/>
      </xdr:nvSpPr>
      <xdr:spPr>
        <a:xfrm>
          <a:off x="14649450" y="62337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141622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20BB05D8-835E-4A3B-B1F0-FF4CA1642E2F}"/>
            </a:ext>
          </a:extLst>
        </xdr:cNvPr>
        <xdr:cNvSpPr txBox="1"/>
      </xdr:nvSpPr>
      <xdr:spPr>
        <a:xfrm>
          <a:off x="14738350" y="6091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97790</xdr:rowOff>
    </xdr:from>
    <xdr:to>
      <xdr:col>81</xdr:col>
      <xdr:colOff>101600</xdr:colOff>
      <xdr:row>38</xdr:row>
      <xdr:rowOff>27940</xdr:rowOff>
    </xdr:to>
    <xdr:sp macro="" textlink="">
      <xdr:nvSpPr>
        <xdr:cNvPr id="435" name="楕円 434">
          <a:extLst>
            <a:ext uri="{FF2B5EF4-FFF2-40B4-BE49-F238E27FC236}">
              <a16:creationId xmlns:a16="http://schemas.microsoft.com/office/drawing/2014/main" id="{DE5AEEDA-B4B7-48BC-BCD3-3DE5664A0F75}"/>
            </a:ext>
          </a:extLst>
        </xdr:cNvPr>
        <xdr:cNvSpPr/>
      </xdr:nvSpPr>
      <xdr:spPr>
        <a:xfrm>
          <a:off x="13887450" y="6212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148590</xdr:rowOff>
    </xdr:from>
    <xdr:to>
      <xdr:col>85</xdr:col>
      <xdr:colOff>127000</xdr:colOff>
      <xdr:row>37</xdr:row>
      <xdr:rowOff>169545</xdr:rowOff>
    </xdr:to>
    <xdr:cxnSp macro="">
      <xdr:nvCxnSpPr>
        <xdr:cNvPr id="436" name="直線コネクタ 435">
          <a:extLst>
            <a:ext uri="{FF2B5EF4-FFF2-40B4-BE49-F238E27FC236}">
              <a16:creationId xmlns:a16="http://schemas.microsoft.com/office/drawing/2014/main" id="{7FFC812A-B4FD-4F23-899B-9E8721079490}"/>
            </a:ext>
          </a:extLst>
        </xdr:cNvPr>
        <xdr:cNvCxnSpPr/>
      </xdr:nvCxnSpPr>
      <xdr:spPr>
        <a:xfrm>
          <a:off x="13938250" y="6263640"/>
          <a:ext cx="762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36830</xdr:rowOff>
    </xdr:from>
    <xdr:to>
      <xdr:col>76</xdr:col>
      <xdr:colOff>165100</xdr:colOff>
      <xdr:row>37</xdr:row>
      <xdr:rowOff>138430</xdr:rowOff>
    </xdr:to>
    <xdr:sp macro="" textlink="">
      <xdr:nvSpPr>
        <xdr:cNvPr id="437" name="楕円 436">
          <a:extLst>
            <a:ext uri="{FF2B5EF4-FFF2-40B4-BE49-F238E27FC236}">
              <a16:creationId xmlns:a16="http://schemas.microsoft.com/office/drawing/2014/main" id="{8B0626E4-4B01-4C00-8C69-BC75D9C351DF}"/>
            </a:ext>
          </a:extLst>
        </xdr:cNvPr>
        <xdr:cNvSpPr/>
      </xdr:nvSpPr>
      <xdr:spPr>
        <a:xfrm>
          <a:off x="13093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37</xdr:row>
      <xdr:rowOff>148590</xdr:rowOff>
    </xdr:to>
    <xdr:cxnSp macro="">
      <xdr:nvCxnSpPr>
        <xdr:cNvPr id="438" name="直線コネクタ 437">
          <a:extLst>
            <a:ext uri="{FF2B5EF4-FFF2-40B4-BE49-F238E27FC236}">
              <a16:creationId xmlns:a16="http://schemas.microsoft.com/office/drawing/2014/main" id="{0BCD78CA-5F97-46C2-82A0-513BFD489FF1}"/>
            </a:ext>
          </a:extLst>
        </xdr:cNvPr>
        <xdr:cNvCxnSpPr/>
      </xdr:nvCxnSpPr>
      <xdr:spPr>
        <a:xfrm>
          <a:off x="13144500" y="6202680"/>
          <a:ext cx="7937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39" name="楕円 438">
          <a:extLst>
            <a:ext uri="{FF2B5EF4-FFF2-40B4-BE49-F238E27FC236}">
              <a16:creationId xmlns:a16="http://schemas.microsoft.com/office/drawing/2014/main" id="{277885E4-0B38-49A7-8D42-A009B11DDEAB}"/>
            </a:ext>
          </a:extLst>
        </xdr:cNvPr>
        <xdr:cNvSpPr/>
      </xdr:nvSpPr>
      <xdr:spPr>
        <a:xfrm>
          <a:off x="12299950" y="61423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78105</xdr:rowOff>
    </xdr:from>
    <xdr:to>
      <xdr:col>76</xdr:col>
      <xdr:colOff>114300</xdr:colOff>
      <xdr:row>37</xdr:row>
      <xdr:rowOff>87630</xdr:rowOff>
    </xdr:to>
    <xdr:cxnSp macro="">
      <xdr:nvCxnSpPr>
        <xdr:cNvPr id="440" name="直線コネクタ 439">
          <a:extLst>
            <a:ext uri="{FF2B5EF4-FFF2-40B4-BE49-F238E27FC236}">
              <a16:creationId xmlns:a16="http://schemas.microsoft.com/office/drawing/2014/main" id="{F3C2F65D-27F6-4777-AF07-92E0A53B2413}"/>
            </a:ext>
          </a:extLst>
        </xdr:cNvPr>
        <xdr:cNvCxnSpPr/>
      </xdr:nvCxnSpPr>
      <xdr:spPr>
        <a:xfrm>
          <a:off x="12344400" y="6193155"/>
          <a:ext cx="8001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149225</xdr:rowOff>
    </xdr:from>
    <xdr:to>
      <xdr:col>67</xdr:col>
      <xdr:colOff>101600</xdr:colOff>
      <xdr:row>37</xdr:row>
      <xdr:rowOff>79375</xdr:rowOff>
    </xdr:to>
    <xdr:sp macro="" textlink="">
      <xdr:nvSpPr>
        <xdr:cNvPr id="441" name="楕円 440">
          <a:extLst>
            <a:ext uri="{FF2B5EF4-FFF2-40B4-BE49-F238E27FC236}">
              <a16:creationId xmlns:a16="http://schemas.microsoft.com/office/drawing/2014/main" id="{3EC1A70B-1D85-4DDC-8B02-4C94F0F77A85}"/>
            </a:ext>
          </a:extLst>
        </xdr:cNvPr>
        <xdr:cNvSpPr/>
      </xdr:nvSpPr>
      <xdr:spPr>
        <a:xfrm>
          <a:off x="11487150" y="60991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28575</xdr:rowOff>
    </xdr:from>
    <xdr:to>
      <xdr:col>71</xdr:col>
      <xdr:colOff>177800</xdr:colOff>
      <xdr:row>37</xdr:row>
      <xdr:rowOff>78105</xdr:rowOff>
    </xdr:to>
    <xdr:cxnSp macro="">
      <xdr:nvCxnSpPr>
        <xdr:cNvPr id="442" name="直線コネクタ 441">
          <a:extLst>
            <a:ext uri="{FF2B5EF4-FFF2-40B4-BE49-F238E27FC236}">
              <a16:creationId xmlns:a16="http://schemas.microsoft.com/office/drawing/2014/main" id="{0254F6FB-B147-423B-9EBB-8E0006ADABB8}"/>
            </a:ext>
          </a:extLst>
        </xdr:cNvPr>
        <xdr:cNvCxnSpPr/>
      </xdr:nvCxnSpPr>
      <xdr:spPr>
        <a:xfrm>
          <a:off x="11537950" y="6143625"/>
          <a:ext cx="8064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612B5D5E-98CC-40A8-BA82-EC1573CB9E6D}"/>
            </a:ext>
          </a:extLst>
        </xdr:cNvPr>
        <xdr:cNvSpPr txBox="1"/>
      </xdr:nvSpPr>
      <xdr:spPr>
        <a:xfrm>
          <a:off x="13742044" y="6356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907F6CB2-E0A2-4B14-B707-F890FFDC92D7}"/>
            </a:ext>
          </a:extLst>
        </xdr:cNvPr>
        <xdr:cNvSpPr txBox="1"/>
      </xdr:nvSpPr>
      <xdr:spPr>
        <a:xfrm>
          <a:off x="12960994" y="6293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57628CCC-6F00-4FC7-BFA6-9FC76055A85B}"/>
            </a:ext>
          </a:extLst>
        </xdr:cNvPr>
        <xdr:cNvSpPr txBox="1"/>
      </xdr:nvSpPr>
      <xdr:spPr>
        <a:xfrm>
          <a:off x="12167244" y="6316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430F1AF2-4D80-41AB-A3FA-36FA954FFE42}"/>
            </a:ext>
          </a:extLst>
        </xdr:cNvPr>
        <xdr:cNvSpPr txBox="1"/>
      </xdr:nvSpPr>
      <xdr:spPr>
        <a:xfrm>
          <a:off x="11354444" y="628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44467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4CE29A9D-7EC9-455E-A3F2-D70C9287096C}"/>
            </a:ext>
          </a:extLst>
        </xdr:cNvPr>
        <xdr:cNvSpPr txBox="1"/>
      </xdr:nvSpPr>
      <xdr:spPr>
        <a:xfrm>
          <a:off x="1374204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154957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82051E20-8A4B-4C6A-BAC5-A545D53E1E3D}"/>
            </a:ext>
          </a:extLst>
        </xdr:cNvPr>
        <xdr:cNvSpPr txBox="1"/>
      </xdr:nvSpPr>
      <xdr:spPr>
        <a:xfrm>
          <a:off x="12960994" y="593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11B74FE2-12A8-4D17-AAB7-616037D57CA6}"/>
            </a:ext>
          </a:extLst>
        </xdr:cNvPr>
        <xdr:cNvSpPr txBox="1"/>
      </xdr:nvSpPr>
      <xdr:spPr>
        <a:xfrm>
          <a:off x="12167244" y="593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95902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8CA1586-8130-415C-B9D8-E7AC2DB87CFF}"/>
            </a:ext>
          </a:extLst>
        </xdr:cNvPr>
        <xdr:cNvSpPr txBox="1"/>
      </xdr:nvSpPr>
      <xdr:spPr>
        <a:xfrm>
          <a:off x="11354444" y="5880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78EB5407-4C7C-4389-BEC3-68F4D9B33EA3}"/>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81E86F36-41B1-4C27-8EA0-18756C2045AD}"/>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E8FAF3B8-7B89-4233-9474-873584328E06}"/>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8540766F-79C2-467B-ADEE-D4CDB32D9E5C}"/>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90F4D701-DC08-4B6F-BEBD-19F3A8E85615}"/>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8C43BC87-A22F-451F-BDD5-D083660882B4}"/>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78C2C16C-AB00-4618-B3A8-F9A474D40E5F}"/>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C68FD090-837C-4B81-9ABC-DA06BF1F923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54625E1-BABE-462E-9818-095F7C8FA79B}"/>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9EC99BD3-75D4-4180-94DE-2D57EB21FAA1}"/>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A3F5A02-1C3B-4E58-BB44-57DA3D370A21}"/>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F48929E8-BC08-4F67-9705-02AAC636F68F}"/>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1CB9172D-EE1D-4C2A-8A47-6B1877A1963A}"/>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7B67BE84-6A29-4570-965E-CB30A303F61B}"/>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D82580F5-427C-4204-A1BC-747C55759C73}"/>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BEEBBE09-1A81-4980-9893-676212368EFC}"/>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10F919D5-E970-4B24-B27D-CE298C99CEA5}"/>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66144C72-2577-4E43-8EA7-3D4EBB433CA2}"/>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733DB064-F6BD-4CB6-9336-59227503219A}"/>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871B377-8BB5-4956-83FD-B1128F25A3EB}"/>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F7BF9C3C-53C3-45B2-A572-5EE0DCFFA784}"/>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DAEEDD22-807E-446C-8FCA-00ADD083260A}"/>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F9F4F957-3F67-4B2A-9E85-7309EC57AE3D}"/>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5DA61990-5297-4F92-AF7A-EE078CDE7117}"/>
            </a:ext>
          </a:extLst>
        </xdr:cNvPr>
        <xdr:cNvCxnSpPr/>
      </xdr:nvCxnSpPr>
      <xdr:spPr>
        <a:xfrm flipV="1">
          <a:off x="19951064" y="55194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DEFCD1EA-53A3-4CBE-AD9E-5FF0649B9444}"/>
            </a:ext>
          </a:extLst>
        </xdr:cNvPr>
        <xdr:cNvSpPr txBox="1"/>
      </xdr:nvSpPr>
      <xdr:spPr>
        <a:xfrm>
          <a:off x="19989800" y="69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8C3B7FFA-8DF1-436A-A21C-073568F59343}"/>
            </a:ext>
          </a:extLst>
        </xdr:cNvPr>
        <xdr:cNvCxnSpPr/>
      </xdr:nvCxnSpPr>
      <xdr:spPr>
        <a:xfrm>
          <a:off x="19881850" y="6944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EE275472-83B8-4675-BDC4-CC5E09D53AB7}"/>
            </a:ext>
          </a:extLst>
        </xdr:cNvPr>
        <xdr:cNvSpPr txBox="1"/>
      </xdr:nvSpPr>
      <xdr:spPr>
        <a:xfrm>
          <a:off x="19989800" y="53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CA7CBFF4-2091-4813-BED4-ACC15E30D8CD}"/>
            </a:ext>
          </a:extLst>
        </xdr:cNvPr>
        <xdr:cNvCxnSpPr/>
      </xdr:nvCxnSpPr>
      <xdr:spPr>
        <a:xfrm>
          <a:off x="19881850" y="5519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6BC8BDC3-027E-4403-A1A4-F402F68261E8}"/>
            </a:ext>
          </a:extLst>
        </xdr:cNvPr>
        <xdr:cNvSpPr txBox="1"/>
      </xdr:nvSpPr>
      <xdr:spPr>
        <a:xfrm>
          <a:off x="19989800" y="6367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26D19A4D-EEB8-4F6F-8CC6-CA6D7CDD4686}"/>
            </a:ext>
          </a:extLst>
        </xdr:cNvPr>
        <xdr:cNvSpPr/>
      </xdr:nvSpPr>
      <xdr:spPr>
        <a:xfrm>
          <a:off x="19900900" y="6389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a:extLst>
            <a:ext uri="{FF2B5EF4-FFF2-40B4-BE49-F238E27FC236}">
              <a16:creationId xmlns:a16="http://schemas.microsoft.com/office/drawing/2014/main" id="{573799C6-2042-4D65-B8B4-2BAD205840AB}"/>
            </a:ext>
          </a:extLst>
        </xdr:cNvPr>
        <xdr:cNvSpPr/>
      </xdr:nvSpPr>
      <xdr:spPr>
        <a:xfrm>
          <a:off x="19157950" y="6400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a:extLst>
            <a:ext uri="{FF2B5EF4-FFF2-40B4-BE49-F238E27FC236}">
              <a16:creationId xmlns:a16="http://schemas.microsoft.com/office/drawing/2014/main" id="{9BFBE803-E91F-4D84-BD47-4B411FE0D1BE}"/>
            </a:ext>
          </a:extLst>
        </xdr:cNvPr>
        <xdr:cNvSpPr/>
      </xdr:nvSpPr>
      <xdr:spPr>
        <a:xfrm>
          <a:off x="18345150" y="6370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a:extLst>
            <a:ext uri="{FF2B5EF4-FFF2-40B4-BE49-F238E27FC236}">
              <a16:creationId xmlns:a16="http://schemas.microsoft.com/office/drawing/2014/main" id="{FB1EBC24-6E01-48E8-A21E-D213D47DFA0D}"/>
            </a:ext>
          </a:extLst>
        </xdr:cNvPr>
        <xdr:cNvSpPr/>
      </xdr:nvSpPr>
      <xdr:spPr>
        <a:xfrm>
          <a:off x="17551400" y="6377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D61611E6-A54A-4891-B77B-4ADD0F5A732E}"/>
            </a:ext>
          </a:extLst>
        </xdr:cNvPr>
        <xdr:cNvSpPr/>
      </xdr:nvSpPr>
      <xdr:spPr>
        <a:xfrm>
          <a:off x="167576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1F54AC4-A17E-4B51-BF84-A8E9F9A684CD}"/>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6CDA6273-3254-4A9F-97A7-49CC498521F1}"/>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F63C351-3B3E-45C1-BC69-2E2449448AB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4B81F65-388B-4D32-912A-1F840B55D843}"/>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0213985-B988-4A4C-B2E7-3CFAC1F77A8A}"/>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116840</xdr:rowOff>
    </xdr:from>
    <xdr:to>
      <xdr:col>116</xdr:col>
      <xdr:colOff>114300</xdr:colOff>
      <xdr:row>38</xdr:row>
      <xdr:rowOff>46990</xdr:rowOff>
    </xdr:to>
    <xdr:sp macro="" textlink="">
      <xdr:nvSpPr>
        <xdr:cNvPr id="490" name="楕円 489">
          <a:extLst>
            <a:ext uri="{FF2B5EF4-FFF2-40B4-BE49-F238E27FC236}">
              <a16:creationId xmlns:a16="http://schemas.microsoft.com/office/drawing/2014/main" id="{04B31CA8-4EF3-4597-AB4F-3340D5056F27}"/>
            </a:ext>
          </a:extLst>
        </xdr:cNvPr>
        <xdr:cNvSpPr/>
      </xdr:nvSpPr>
      <xdr:spPr>
        <a:xfrm>
          <a:off x="19900900" y="6231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139717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4EB36A28-3947-41BF-BD47-DD023F05246D}"/>
            </a:ext>
          </a:extLst>
        </xdr:cNvPr>
        <xdr:cNvSpPr txBox="1"/>
      </xdr:nvSpPr>
      <xdr:spPr>
        <a:xfrm>
          <a:off x="19989800" y="608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120650</xdr:rowOff>
    </xdr:from>
    <xdr:to>
      <xdr:col>112</xdr:col>
      <xdr:colOff>38100</xdr:colOff>
      <xdr:row>38</xdr:row>
      <xdr:rowOff>50800</xdr:rowOff>
    </xdr:to>
    <xdr:sp macro="" textlink="">
      <xdr:nvSpPr>
        <xdr:cNvPr id="492" name="楕円 491">
          <a:extLst>
            <a:ext uri="{FF2B5EF4-FFF2-40B4-BE49-F238E27FC236}">
              <a16:creationId xmlns:a16="http://schemas.microsoft.com/office/drawing/2014/main" id="{31130314-0342-4875-AA2B-4851002294E8}"/>
            </a:ext>
          </a:extLst>
        </xdr:cNvPr>
        <xdr:cNvSpPr/>
      </xdr:nvSpPr>
      <xdr:spPr>
        <a:xfrm>
          <a:off x="19157950" y="6235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167640</xdr:rowOff>
    </xdr:from>
    <xdr:to>
      <xdr:col>116</xdr:col>
      <xdr:colOff>63500</xdr:colOff>
      <xdr:row>38</xdr:row>
      <xdr:rowOff>0</xdr:rowOff>
    </xdr:to>
    <xdr:cxnSp macro="">
      <xdr:nvCxnSpPr>
        <xdr:cNvPr id="493" name="直線コネクタ 492">
          <a:extLst>
            <a:ext uri="{FF2B5EF4-FFF2-40B4-BE49-F238E27FC236}">
              <a16:creationId xmlns:a16="http://schemas.microsoft.com/office/drawing/2014/main" id="{CBB4936C-A0C4-4213-9974-6F265FD802B4}"/>
            </a:ext>
          </a:extLst>
        </xdr:cNvPr>
        <xdr:cNvCxnSpPr/>
      </xdr:nvCxnSpPr>
      <xdr:spPr>
        <a:xfrm flipV="1">
          <a:off x="19202400" y="628269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124460</xdr:rowOff>
    </xdr:from>
    <xdr:to>
      <xdr:col>107</xdr:col>
      <xdr:colOff>101600</xdr:colOff>
      <xdr:row>38</xdr:row>
      <xdr:rowOff>54610</xdr:rowOff>
    </xdr:to>
    <xdr:sp macro="" textlink="">
      <xdr:nvSpPr>
        <xdr:cNvPr id="494" name="楕円 493">
          <a:extLst>
            <a:ext uri="{FF2B5EF4-FFF2-40B4-BE49-F238E27FC236}">
              <a16:creationId xmlns:a16="http://schemas.microsoft.com/office/drawing/2014/main" id="{FC9AA38C-49FC-43E9-B182-E07A6210EF84}"/>
            </a:ext>
          </a:extLst>
        </xdr:cNvPr>
        <xdr:cNvSpPr/>
      </xdr:nvSpPr>
      <xdr:spPr>
        <a:xfrm>
          <a:off x="18345150" y="6239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0</xdr:rowOff>
    </xdr:from>
    <xdr:to>
      <xdr:col>111</xdr:col>
      <xdr:colOff>177800</xdr:colOff>
      <xdr:row>38</xdr:row>
      <xdr:rowOff>3810</xdr:rowOff>
    </xdr:to>
    <xdr:cxnSp macro="">
      <xdr:nvCxnSpPr>
        <xdr:cNvPr id="495" name="直線コネクタ 494">
          <a:extLst>
            <a:ext uri="{FF2B5EF4-FFF2-40B4-BE49-F238E27FC236}">
              <a16:creationId xmlns:a16="http://schemas.microsoft.com/office/drawing/2014/main" id="{CB28EC7D-3D86-49C3-A82F-C7656449B912}"/>
            </a:ext>
          </a:extLst>
        </xdr:cNvPr>
        <xdr:cNvCxnSpPr/>
      </xdr:nvCxnSpPr>
      <xdr:spPr>
        <a:xfrm flipV="1">
          <a:off x="18395950" y="628015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120650</xdr:rowOff>
    </xdr:from>
    <xdr:to>
      <xdr:col>102</xdr:col>
      <xdr:colOff>165100</xdr:colOff>
      <xdr:row>38</xdr:row>
      <xdr:rowOff>50800</xdr:rowOff>
    </xdr:to>
    <xdr:sp macro="" textlink="">
      <xdr:nvSpPr>
        <xdr:cNvPr id="496" name="楕円 495">
          <a:extLst>
            <a:ext uri="{FF2B5EF4-FFF2-40B4-BE49-F238E27FC236}">
              <a16:creationId xmlns:a16="http://schemas.microsoft.com/office/drawing/2014/main" id="{A5F92D54-0661-47DC-BD28-DBE029C9A655}"/>
            </a:ext>
          </a:extLst>
        </xdr:cNvPr>
        <xdr:cNvSpPr/>
      </xdr:nvSpPr>
      <xdr:spPr>
        <a:xfrm>
          <a:off x="17551400" y="6235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0</xdr:rowOff>
    </xdr:from>
    <xdr:to>
      <xdr:col>107</xdr:col>
      <xdr:colOff>50800</xdr:colOff>
      <xdr:row>38</xdr:row>
      <xdr:rowOff>3810</xdr:rowOff>
    </xdr:to>
    <xdr:cxnSp macro="">
      <xdr:nvCxnSpPr>
        <xdr:cNvPr id="497" name="直線コネクタ 496">
          <a:extLst>
            <a:ext uri="{FF2B5EF4-FFF2-40B4-BE49-F238E27FC236}">
              <a16:creationId xmlns:a16="http://schemas.microsoft.com/office/drawing/2014/main" id="{5EB11DCC-F5D9-4235-A3FB-02D1F696E9DE}"/>
            </a:ext>
          </a:extLst>
        </xdr:cNvPr>
        <xdr:cNvCxnSpPr/>
      </xdr:nvCxnSpPr>
      <xdr:spPr>
        <a:xfrm>
          <a:off x="17602200" y="628015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120650</xdr:rowOff>
    </xdr:from>
    <xdr:to>
      <xdr:col>98</xdr:col>
      <xdr:colOff>38100</xdr:colOff>
      <xdr:row>38</xdr:row>
      <xdr:rowOff>50800</xdr:rowOff>
    </xdr:to>
    <xdr:sp macro="" textlink="">
      <xdr:nvSpPr>
        <xdr:cNvPr id="498" name="楕円 497">
          <a:extLst>
            <a:ext uri="{FF2B5EF4-FFF2-40B4-BE49-F238E27FC236}">
              <a16:creationId xmlns:a16="http://schemas.microsoft.com/office/drawing/2014/main" id="{64E16DED-843C-4546-9FE4-94D100B8121E}"/>
            </a:ext>
          </a:extLst>
        </xdr:cNvPr>
        <xdr:cNvSpPr/>
      </xdr:nvSpPr>
      <xdr:spPr>
        <a:xfrm>
          <a:off x="16757650" y="6235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0</xdr:rowOff>
    </xdr:from>
    <xdr:to>
      <xdr:col>102</xdr:col>
      <xdr:colOff>114300</xdr:colOff>
      <xdr:row>38</xdr:row>
      <xdr:rowOff>0</xdr:rowOff>
    </xdr:to>
    <xdr:cxnSp macro="">
      <xdr:nvCxnSpPr>
        <xdr:cNvPr id="499" name="直線コネクタ 498">
          <a:extLst>
            <a:ext uri="{FF2B5EF4-FFF2-40B4-BE49-F238E27FC236}">
              <a16:creationId xmlns:a16="http://schemas.microsoft.com/office/drawing/2014/main" id="{E489963B-E08B-48AB-B0A5-EA1D9C70FBAD}"/>
            </a:ext>
          </a:extLst>
        </xdr:cNvPr>
        <xdr:cNvCxnSpPr/>
      </xdr:nvCxnSpPr>
      <xdr:spPr>
        <a:xfrm>
          <a:off x="16802100" y="62801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FBD76046-3FF9-45B8-8C5B-18DF835ADB7C}"/>
            </a:ext>
          </a:extLst>
        </xdr:cNvPr>
        <xdr:cNvSpPr txBox="1"/>
      </xdr:nvSpPr>
      <xdr:spPr>
        <a:xfrm>
          <a:off x="189802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186F1F19-84DC-4EC2-A133-D673BB461F64}"/>
            </a:ext>
          </a:extLst>
        </xdr:cNvPr>
        <xdr:cNvSpPr txBox="1"/>
      </xdr:nvSpPr>
      <xdr:spPr>
        <a:xfrm>
          <a:off x="181801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8E116EF4-AE2F-40F7-8697-EF2394549A62}"/>
            </a:ext>
          </a:extLst>
        </xdr:cNvPr>
        <xdr:cNvSpPr txBox="1"/>
      </xdr:nvSpPr>
      <xdr:spPr>
        <a:xfrm>
          <a:off x="1738637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2B447F45-D05A-4DC8-AA44-2C8CBEFE8EAE}"/>
            </a:ext>
          </a:extLst>
        </xdr:cNvPr>
        <xdr:cNvSpPr txBox="1"/>
      </xdr:nvSpPr>
      <xdr:spPr>
        <a:xfrm>
          <a:off x="165926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67327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393BE182-3E10-4BDB-8CEE-866D6C037FD5}"/>
            </a:ext>
          </a:extLst>
        </xdr:cNvPr>
        <xdr:cNvSpPr txBox="1"/>
      </xdr:nvSpPr>
      <xdr:spPr>
        <a:xfrm>
          <a:off x="18980227" y="60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71137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EE9DAE76-8205-4049-9176-0AAD957E6FBA}"/>
            </a:ext>
          </a:extLst>
        </xdr:cNvPr>
        <xdr:cNvSpPr txBox="1"/>
      </xdr:nvSpPr>
      <xdr:spPr>
        <a:xfrm>
          <a:off x="18180127" y="602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67327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CB0E2EF3-35D5-4A23-976B-192B840D02A1}"/>
            </a:ext>
          </a:extLst>
        </xdr:cNvPr>
        <xdr:cNvSpPr txBox="1"/>
      </xdr:nvSpPr>
      <xdr:spPr>
        <a:xfrm>
          <a:off x="17386377" y="60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67327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88B967AF-9B19-4BFA-9308-856B610F15DD}"/>
            </a:ext>
          </a:extLst>
        </xdr:cNvPr>
        <xdr:cNvSpPr txBox="1"/>
      </xdr:nvSpPr>
      <xdr:spPr>
        <a:xfrm>
          <a:off x="16592627" y="60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BEFCC093-CD1A-4641-9F4D-75ACD48E908E}"/>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D62E162-3A37-4579-BCC8-1E7DC703173B}"/>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6CF50BF3-4695-49F1-BFB8-7281A0AE7DF7}"/>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76BE5C-6B12-408C-88C1-B6D329A7FDB0}"/>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44120C51-8B8A-4001-A28A-31EBF49F71C7}"/>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B17A93F1-F744-40B7-A7F2-0EFD54795B38}"/>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3BA00796-CF77-46E6-B75C-99B9EFC8C35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D54DCDB7-DB18-4A5C-81C4-017A914ADD5F}"/>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A7F2DD99-BD15-4F43-830C-599F2EE81BEB}"/>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638D5211-01BE-49F9-9324-B9A4075F1DE2}"/>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411ADAE6-E90E-4551-A5D0-9A583383F859}"/>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704481CA-1396-46C8-83D4-B0D42EBEC792}"/>
            </a:ext>
          </a:extLst>
        </xdr:cNvPr>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C8FF5AE0-3723-424C-8C52-122A15345846}"/>
            </a:ext>
          </a:extLst>
        </xdr:cNvPr>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71040F3B-2278-4D21-BB50-4DA0CAE75487}"/>
            </a:ext>
          </a:extLst>
        </xdr:cNvPr>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CEBF10D4-4798-49C7-9391-5970C6E5A949}"/>
            </a:ext>
          </a:extLst>
        </xdr:cNvPr>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6FBBB9E5-2900-41ED-9317-3714EAFBF94C}"/>
            </a:ext>
          </a:extLst>
        </xdr:cNvPr>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855AE56D-562F-4BF8-BCB5-CDE9C0F6E284}"/>
            </a:ext>
          </a:extLst>
        </xdr:cNvPr>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60C0CA40-131C-4174-B51A-06E2EADBDD05}"/>
            </a:ext>
          </a:extLst>
        </xdr:cNvPr>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463A15FF-0BC5-43CD-B66A-5CEB2597CFCD}"/>
            </a:ext>
          </a:extLst>
        </xdr:cNvPr>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FA46B5DF-3298-4D55-9E30-1C723D574DDB}"/>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98B51A81-D77C-4B3C-BB03-0FF211F2CDBA}"/>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6F59CA13-C159-4B1C-886B-93CCE9C4BB06}"/>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a:extLst>
            <a:ext uri="{FF2B5EF4-FFF2-40B4-BE49-F238E27FC236}">
              <a16:creationId xmlns:a16="http://schemas.microsoft.com/office/drawing/2014/main" id="{15D8EB9F-8C7C-4546-A21A-6D1153506426}"/>
            </a:ext>
          </a:extLst>
        </xdr:cNvPr>
        <xdr:cNvCxnSpPr/>
      </xdr:nvCxnSpPr>
      <xdr:spPr>
        <a:xfrm flipV="1">
          <a:off x="14699614" y="917600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53ED6353-A0B9-4B40-92C4-6744CBE2ED1C}"/>
            </a:ext>
          </a:extLst>
        </xdr:cNvPr>
        <xdr:cNvSpPr txBox="1"/>
      </xdr:nvSpPr>
      <xdr:spPr>
        <a:xfrm>
          <a:off x="14738350" y="1059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a:extLst>
            <a:ext uri="{FF2B5EF4-FFF2-40B4-BE49-F238E27FC236}">
              <a16:creationId xmlns:a16="http://schemas.microsoft.com/office/drawing/2014/main" id="{457A3400-5C98-402C-9DC9-54FB810BFDE5}"/>
            </a:ext>
          </a:extLst>
        </xdr:cNvPr>
        <xdr:cNvCxnSpPr/>
      </xdr:nvCxnSpPr>
      <xdr:spPr>
        <a:xfrm>
          <a:off x="14611350" y="105910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A2EC2DFB-A397-42C2-90C8-3CB86F1F16A4}"/>
            </a:ext>
          </a:extLst>
        </xdr:cNvPr>
        <xdr:cNvSpPr txBox="1"/>
      </xdr:nvSpPr>
      <xdr:spPr>
        <a:xfrm>
          <a:off x="14738350" y="8957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a:extLst>
            <a:ext uri="{FF2B5EF4-FFF2-40B4-BE49-F238E27FC236}">
              <a16:creationId xmlns:a16="http://schemas.microsoft.com/office/drawing/2014/main" id="{6DA837CD-CEBA-41F4-A05D-8B00D1B630B1}"/>
            </a:ext>
          </a:extLst>
        </xdr:cNvPr>
        <xdr:cNvCxnSpPr/>
      </xdr:nvCxnSpPr>
      <xdr:spPr>
        <a:xfrm>
          <a:off x="14611350" y="91760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FE1BB750-7CFE-4ED4-9106-C5EF0EBE9122}"/>
            </a:ext>
          </a:extLst>
        </xdr:cNvPr>
        <xdr:cNvSpPr txBox="1"/>
      </xdr:nvSpPr>
      <xdr:spPr>
        <a:xfrm>
          <a:off x="14738350" y="9730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a:extLst>
            <a:ext uri="{FF2B5EF4-FFF2-40B4-BE49-F238E27FC236}">
              <a16:creationId xmlns:a16="http://schemas.microsoft.com/office/drawing/2014/main" id="{D3776C8D-BECE-4E29-9AA0-00302434250F}"/>
            </a:ext>
          </a:extLst>
        </xdr:cNvPr>
        <xdr:cNvSpPr/>
      </xdr:nvSpPr>
      <xdr:spPr>
        <a:xfrm>
          <a:off x="14649450" y="98724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a:extLst>
            <a:ext uri="{FF2B5EF4-FFF2-40B4-BE49-F238E27FC236}">
              <a16:creationId xmlns:a16="http://schemas.microsoft.com/office/drawing/2014/main" id="{E8369211-C3E5-46F8-BB5B-A3725D34E5EC}"/>
            </a:ext>
          </a:extLst>
        </xdr:cNvPr>
        <xdr:cNvSpPr/>
      </xdr:nvSpPr>
      <xdr:spPr>
        <a:xfrm>
          <a:off x="13887450" y="98999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a:extLst>
            <a:ext uri="{FF2B5EF4-FFF2-40B4-BE49-F238E27FC236}">
              <a16:creationId xmlns:a16="http://schemas.microsoft.com/office/drawing/2014/main" id="{3859CA9C-534C-414B-96DC-47860C791E09}"/>
            </a:ext>
          </a:extLst>
        </xdr:cNvPr>
        <xdr:cNvSpPr/>
      </xdr:nvSpPr>
      <xdr:spPr>
        <a:xfrm>
          <a:off x="13093700" y="98496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a:extLst>
            <a:ext uri="{FF2B5EF4-FFF2-40B4-BE49-F238E27FC236}">
              <a16:creationId xmlns:a16="http://schemas.microsoft.com/office/drawing/2014/main" id="{5A353B31-FADD-4A97-84F1-73FED29E3FA6}"/>
            </a:ext>
          </a:extLst>
        </xdr:cNvPr>
        <xdr:cNvSpPr/>
      </xdr:nvSpPr>
      <xdr:spPr>
        <a:xfrm>
          <a:off x="12299950" y="98267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a:extLst>
            <a:ext uri="{FF2B5EF4-FFF2-40B4-BE49-F238E27FC236}">
              <a16:creationId xmlns:a16="http://schemas.microsoft.com/office/drawing/2014/main" id="{26F8CC4E-D4A8-41AC-8A34-128BBFFC813F}"/>
            </a:ext>
          </a:extLst>
        </xdr:cNvPr>
        <xdr:cNvSpPr/>
      </xdr:nvSpPr>
      <xdr:spPr>
        <a:xfrm>
          <a:off x="11487150" y="97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4F35663D-3381-40DB-ADC9-E734457B80D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3828780B-8EE5-471B-897D-1F8E21BA2DEC}"/>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79F3DA58-B7CF-4595-AA03-699FB15632E9}"/>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78FF43A-A0B8-4956-99B0-8B8ACE631C38}"/>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41D7E70B-C65F-454D-A578-6ACF829EA22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8636</xdr:rowOff>
    </xdr:from>
    <xdr:to>
      <xdr:col>85</xdr:col>
      <xdr:colOff>177800</xdr:colOff>
      <xdr:row>62</xdr:row>
      <xdr:rowOff>110236</xdr:rowOff>
    </xdr:to>
    <xdr:sp macro="" textlink="">
      <xdr:nvSpPr>
        <xdr:cNvPr id="546" name="楕円 545">
          <a:extLst>
            <a:ext uri="{FF2B5EF4-FFF2-40B4-BE49-F238E27FC236}">
              <a16:creationId xmlns:a16="http://schemas.microsoft.com/office/drawing/2014/main" id="{1DAFA071-61AB-4B5C-9DD6-B12A9F38F931}"/>
            </a:ext>
          </a:extLst>
        </xdr:cNvPr>
        <xdr:cNvSpPr/>
      </xdr:nvSpPr>
      <xdr:spPr>
        <a:xfrm>
          <a:off x="14649450" y="1025118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158513</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74D71E6-BC8E-4476-902B-6B2FAB774115}"/>
            </a:ext>
          </a:extLst>
        </xdr:cNvPr>
        <xdr:cNvSpPr txBox="1"/>
      </xdr:nvSpPr>
      <xdr:spPr>
        <a:xfrm>
          <a:off x="14738350" y="1023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88646</xdr:rowOff>
    </xdr:from>
    <xdr:to>
      <xdr:col>81</xdr:col>
      <xdr:colOff>101600</xdr:colOff>
      <xdr:row>62</xdr:row>
      <xdr:rowOff>18796</xdr:rowOff>
    </xdr:to>
    <xdr:sp macro="" textlink="">
      <xdr:nvSpPr>
        <xdr:cNvPr id="548" name="楕円 547">
          <a:extLst>
            <a:ext uri="{FF2B5EF4-FFF2-40B4-BE49-F238E27FC236}">
              <a16:creationId xmlns:a16="http://schemas.microsoft.com/office/drawing/2014/main" id="{F99478BE-3ED2-4431-A36D-7B6D39EBFDE5}"/>
            </a:ext>
          </a:extLst>
        </xdr:cNvPr>
        <xdr:cNvSpPr/>
      </xdr:nvSpPr>
      <xdr:spPr>
        <a:xfrm>
          <a:off x="13887450" y="101660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139446</xdr:rowOff>
    </xdr:from>
    <xdr:to>
      <xdr:col>85</xdr:col>
      <xdr:colOff>127000</xdr:colOff>
      <xdr:row>62</xdr:row>
      <xdr:rowOff>59436</xdr:rowOff>
    </xdr:to>
    <xdr:cxnSp macro="">
      <xdr:nvCxnSpPr>
        <xdr:cNvPr id="549" name="直線コネクタ 548">
          <a:extLst>
            <a:ext uri="{FF2B5EF4-FFF2-40B4-BE49-F238E27FC236}">
              <a16:creationId xmlns:a16="http://schemas.microsoft.com/office/drawing/2014/main" id="{DF6E5C48-17BD-4EF8-B1F1-57D501BBA9BC}"/>
            </a:ext>
          </a:extLst>
        </xdr:cNvPr>
        <xdr:cNvCxnSpPr/>
      </xdr:nvCxnSpPr>
      <xdr:spPr>
        <a:xfrm>
          <a:off x="13938250" y="10216896"/>
          <a:ext cx="762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550" name="楕円 549">
          <a:extLst>
            <a:ext uri="{FF2B5EF4-FFF2-40B4-BE49-F238E27FC236}">
              <a16:creationId xmlns:a16="http://schemas.microsoft.com/office/drawing/2014/main" id="{309A10E4-6B7A-40E0-BF04-E2E26C3C404C}"/>
            </a:ext>
          </a:extLst>
        </xdr:cNvPr>
        <xdr:cNvSpPr/>
      </xdr:nvSpPr>
      <xdr:spPr>
        <a:xfrm>
          <a:off x="130937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139446</xdr:rowOff>
    </xdr:to>
    <xdr:cxnSp macro="">
      <xdr:nvCxnSpPr>
        <xdr:cNvPr id="551" name="直線コネクタ 550">
          <a:extLst>
            <a:ext uri="{FF2B5EF4-FFF2-40B4-BE49-F238E27FC236}">
              <a16:creationId xmlns:a16="http://schemas.microsoft.com/office/drawing/2014/main" id="{D4B8B419-567D-46E6-9A06-FAA01F1B0AC3}"/>
            </a:ext>
          </a:extLst>
        </xdr:cNvPr>
        <xdr:cNvCxnSpPr/>
      </xdr:nvCxnSpPr>
      <xdr:spPr>
        <a:xfrm>
          <a:off x="13144500" y="10157460"/>
          <a:ext cx="79375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88646</xdr:rowOff>
    </xdr:from>
    <xdr:to>
      <xdr:col>72</xdr:col>
      <xdr:colOff>38100</xdr:colOff>
      <xdr:row>62</xdr:row>
      <xdr:rowOff>18796</xdr:rowOff>
    </xdr:to>
    <xdr:sp macro="" textlink="">
      <xdr:nvSpPr>
        <xdr:cNvPr id="552" name="楕円 551">
          <a:extLst>
            <a:ext uri="{FF2B5EF4-FFF2-40B4-BE49-F238E27FC236}">
              <a16:creationId xmlns:a16="http://schemas.microsoft.com/office/drawing/2014/main" id="{35822A64-FF44-4A1C-8A2A-A70E2765CC4C}"/>
            </a:ext>
          </a:extLst>
        </xdr:cNvPr>
        <xdr:cNvSpPr/>
      </xdr:nvSpPr>
      <xdr:spPr>
        <a:xfrm>
          <a:off x="12299950" y="101660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139446</xdr:rowOff>
    </xdr:to>
    <xdr:cxnSp macro="">
      <xdr:nvCxnSpPr>
        <xdr:cNvPr id="553" name="直線コネクタ 552">
          <a:extLst>
            <a:ext uri="{FF2B5EF4-FFF2-40B4-BE49-F238E27FC236}">
              <a16:creationId xmlns:a16="http://schemas.microsoft.com/office/drawing/2014/main" id="{91190799-EA95-4A4E-9957-53470B8DBA27}"/>
            </a:ext>
          </a:extLst>
        </xdr:cNvPr>
        <xdr:cNvCxnSpPr/>
      </xdr:nvCxnSpPr>
      <xdr:spPr>
        <a:xfrm flipV="1">
          <a:off x="12344400" y="10157460"/>
          <a:ext cx="8001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164084</xdr:rowOff>
    </xdr:from>
    <xdr:to>
      <xdr:col>67</xdr:col>
      <xdr:colOff>101600</xdr:colOff>
      <xdr:row>61</xdr:row>
      <xdr:rowOff>94234</xdr:rowOff>
    </xdr:to>
    <xdr:sp macro="" textlink="">
      <xdr:nvSpPr>
        <xdr:cNvPr id="554" name="楕円 553">
          <a:extLst>
            <a:ext uri="{FF2B5EF4-FFF2-40B4-BE49-F238E27FC236}">
              <a16:creationId xmlns:a16="http://schemas.microsoft.com/office/drawing/2014/main" id="{7BB8E415-6C4F-48EF-85D2-0182C5AA1441}"/>
            </a:ext>
          </a:extLst>
        </xdr:cNvPr>
        <xdr:cNvSpPr/>
      </xdr:nvSpPr>
      <xdr:spPr>
        <a:xfrm>
          <a:off x="11487150" y="100764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43434</xdr:rowOff>
    </xdr:from>
    <xdr:to>
      <xdr:col>71</xdr:col>
      <xdr:colOff>177800</xdr:colOff>
      <xdr:row>61</xdr:row>
      <xdr:rowOff>139446</xdr:rowOff>
    </xdr:to>
    <xdr:cxnSp macro="">
      <xdr:nvCxnSpPr>
        <xdr:cNvPr id="555" name="直線コネクタ 554">
          <a:extLst>
            <a:ext uri="{FF2B5EF4-FFF2-40B4-BE49-F238E27FC236}">
              <a16:creationId xmlns:a16="http://schemas.microsoft.com/office/drawing/2014/main" id="{C60F0CD8-9D4B-49C2-B612-947DFDE54523}"/>
            </a:ext>
          </a:extLst>
        </xdr:cNvPr>
        <xdr:cNvCxnSpPr/>
      </xdr:nvCxnSpPr>
      <xdr:spPr>
        <a:xfrm>
          <a:off x="11537950" y="10120884"/>
          <a:ext cx="80645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56" name="n_1aveValue【学校施設】&#10;有形固定資産減価償却率">
          <a:extLst>
            <a:ext uri="{FF2B5EF4-FFF2-40B4-BE49-F238E27FC236}">
              <a16:creationId xmlns:a16="http://schemas.microsoft.com/office/drawing/2014/main" id="{EB26277C-B3E5-4AD5-A3EA-A67A8E4C7BF6}"/>
            </a:ext>
          </a:extLst>
        </xdr:cNvPr>
        <xdr:cNvSpPr txBox="1"/>
      </xdr:nvSpPr>
      <xdr:spPr>
        <a:xfrm>
          <a:off x="13742044" y="968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57" name="n_2aveValue【学校施設】&#10;有形固定資産減価償却率">
          <a:extLst>
            <a:ext uri="{FF2B5EF4-FFF2-40B4-BE49-F238E27FC236}">
              <a16:creationId xmlns:a16="http://schemas.microsoft.com/office/drawing/2014/main" id="{64BCD2C6-40D1-4535-AA6E-72D0F2D3B54F}"/>
            </a:ext>
          </a:extLst>
        </xdr:cNvPr>
        <xdr:cNvSpPr txBox="1"/>
      </xdr:nvSpPr>
      <xdr:spPr>
        <a:xfrm>
          <a:off x="12960994" y="963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558" name="n_3aveValue【学校施設】&#10;有形固定資産減価償却率">
          <a:extLst>
            <a:ext uri="{FF2B5EF4-FFF2-40B4-BE49-F238E27FC236}">
              <a16:creationId xmlns:a16="http://schemas.microsoft.com/office/drawing/2014/main" id="{10F8E564-9E22-42B2-A1AA-6A8283664D13}"/>
            </a:ext>
          </a:extLst>
        </xdr:cNvPr>
        <xdr:cNvSpPr txBox="1"/>
      </xdr:nvSpPr>
      <xdr:spPr>
        <a:xfrm>
          <a:off x="12167244" y="960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59" name="n_4aveValue【学校施設】&#10;有形固定資産減価償却率">
          <a:extLst>
            <a:ext uri="{FF2B5EF4-FFF2-40B4-BE49-F238E27FC236}">
              <a16:creationId xmlns:a16="http://schemas.microsoft.com/office/drawing/2014/main" id="{118D4EAF-A45E-4470-9408-D093699A1CB2}"/>
            </a:ext>
          </a:extLst>
        </xdr:cNvPr>
        <xdr:cNvSpPr txBox="1"/>
      </xdr:nvSpPr>
      <xdr:spPr>
        <a:xfrm>
          <a:off x="11354444" y="957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9923</xdr:rowOff>
    </xdr:from>
    <xdr:ext cx="405111" cy="259045"/>
    <xdr:sp macro="" textlink="">
      <xdr:nvSpPr>
        <xdr:cNvPr id="560" name="n_1mainValue【学校施設】&#10;有形固定資産減価償却率">
          <a:extLst>
            <a:ext uri="{FF2B5EF4-FFF2-40B4-BE49-F238E27FC236}">
              <a16:creationId xmlns:a16="http://schemas.microsoft.com/office/drawing/2014/main" id="{D64B93CC-BD84-4509-BDF0-A499C0616902}"/>
            </a:ext>
          </a:extLst>
        </xdr:cNvPr>
        <xdr:cNvSpPr txBox="1"/>
      </xdr:nvSpPr>
      <xdr:spPr>
        <a:xfrm>
          <a:off x="13742044" y="1025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561" name="n_2mainValue【学校施設】&#10;有形固定資産減価償却率">
          <a:extLst>
            <a:ext uri="{FF2B5EF4-FFF2-40B4-BE49-F238E27FC236}">
              <a16:creationId xmlns:a16="http://schemas.microsoft.com/office/drawing/2014/main" id="{7DEE0A16-D16F-4128-902A-4003DB52F965}"/>
            </a:ext>
          </a:extLst>
        </xdr:cNvPr>
        <xdr:cNvSpPr txBox="1"/>
      </xdr:nvSpPr>
      <xdr:spPr>
        <a:xfrm>
          <a:off x="1296099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9923</xdr:rowOff>
    </xdr:from>
    <xdr:ext cx="405111" cy="259045"/>
    <xdr:sp macro="" textlink="">
      <xdr:nvSpPr>
        <xdr:cNvPr id="562" name="n_3mainValue【学校施設】&#10;有形固定資産減価償却率">
          <a:extLst>
            <a:ext uri="{FF2B5EF4-FFF2-40B4-BE49-F238E27FC236}">
              <a16:creationId xmlns:a16="http://schemas.microsoft.com/office/drawing/2014/main" id="{7AD6CF33-C2C8-4AFB-95B8-28044CA47E4F}"/>
            </a:ext>
          </a:extLst>
        </xdr:cNvPr>
        <xdr:cNvSpPr txBox="1"/>
      </xdr:nvSpPr>
      <xdr:spPr>
        <a:xfrm>
          <a:off x="12167244" y="1025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85361</xdr:rowOff>
    </xdr:from>
    <xdr:ext cx="405111" cy="259045"/>
    <xdr:sp macro="" textlink="">
      <xdr:nvSpPr>
        <xdr:cNvPr id="563" name="n_4mainValue【学校施設】&#10;有形固定資産減価償却率">
          <a:extLst>
            <a:ext uri="{FF2B5EF4-FFF2-40B4-BE49-F238E27FC236}">
              <a16:creationId xmlns:a16="http://schemas.microsoft.com/office/drawing/2014/main" id="{753A6331-5D54-4D47-9D9D-9D23BFC1BD99}"/>
            </a:ext>
          </a:extLst>
        </xdr:cNvPr>
        <xdr:cNvSpPr txBox="1"/>
      </xdr:nvSpPr>
      <xdr:spPr>
        <a:xfrm>
          <a:off x="11354444" y="1016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DB13DEBD-4D9F-493D-8852-EE23FA2F9724}"/>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CF236B7C-925A-4531-8AC2-3AE57968B40F}"/>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791F8020-6500-4220-A23C-8C1088CF94D3}"/>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58A3A16A-4DCA-460E-94B9-440522F2D5DF}"/>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F5646AB5-D8F1-4132-9F5A-485E0588DDEF}"/>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4E908E9C-E460-42F8-B7B9-F25395FD9921}"/>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630A979-E78A-42A4-B31B-80F6FBEA87B4}"/>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AE9FED26-1937-4C70-A35A-2AE882D680FA}"/>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B362CAFE-57CB-491A-8464-F239A169B83A}"/>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70EE32F2-968B-42D3-A344-8FF6BC050136}"/>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89161912-3D0E-456B-ADC6-56EE217E8657}"/>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12C13396-AF13-4CD4-A50D-F312483D8877}"/>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24F5D136-4549-44F3-B963-00372A848373}"/>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ACBAB5B4-2D4A-4BB7-ADF5-B2B3B9A2CB89}"/>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AB4B954B-59A3-4D16-AF30-C3947719F0CA}"/>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6AEA3C72-CCCF-42AD-9087-829B91097121}"/>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5F40DF15-3407-451C-82CC-DE92AE5FE092}"/>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CF73A1C1-7A79-49E7-A19D-1E06A8F972BF}"/>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CCDBEFAB-F290-452A-9709-90BBA3BDE2AC}"/>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DEF97432-9658-4A7D-AB52-9EFC5CE10BC2}"/>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4AE490DB-E4FC-4544-AD95-6123D371723E}"/>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E6EE84DD-BAD2-4BEB-9612-7C2D13BC81A2}"/>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5D323924-7DB0-4682-9E54-807BA308D084}"/>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520ABCA1-A819-4872-A78F-7C5DF485700B}"/>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a:extLst>
            <a:ext uri="{FF2B5EF4-FFF2-40B4-BE49-F238E27FC236}">
              <a16:creationId xmlns:a16="http://schemas.microsoft.com/office/drawing/2014/main" id="{A3E617C6-9222-4EE6-BC06-5304C7CBD8EA}"/>
            </a:ext>
          </a:extLst>
        </xdr:cNvPr>
        <xdr:cNvCxnSpPr/>
      </xdr:nvCxnSpPr>
      <xdr:spPr>
        <a:xfrm flipV="1">
          <a:off x="19951064" y="910818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a:extLst>
            <a:ext uri="{FF2B5EF4-FFF2-40B4-BE49-F238E27FC236}">
              <a16:creationId xmlns:a16="http://schemas.microsoft.com/office/drawing/2014/main" id="{91CCC44E-6516-4B01-A6D4-CD28A9422855}"/>
            </a:ext>
          </a:extLst>
        </xdr:cNvPr>
        <xdr:cNvSpPr txBox="1"/>
      </xdr:nvSpPr>
      <xdr:spPr>
        <a:xfrm>
          <a:off x="19989800"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a:extLst>
            <a:ext uri="{FF2B5EF4-FFF2-40B4-BE49-F238E27FC236}">
              <a16:creationId xmlns:a16="http://schemas.microsoft.com/office/drawing/2014/main" id="{81025DCB-3352-4996-A65B-51873C0B181E}"/>
            </a:ext>
          </a:extLst>
        </xdr:cNvPr>
        <xdr:cNvCxnSpPr/>
      </xdr:nvCxnSpPr>
      <xdr:spPr>
        <a:xfrm>
          <a:off x="19881850" y="105712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a:extLst>
            <a:ext uri="{FF2B5EF4-FFF2-40B4-BE49-F238E27FC236}">
              <a16:creationId xmlns:a16="http://schemas.microsoft.com/office/drawing/2014/main" id="{19C5EFA0-6AAE-48B5-B9D1-4DBBBD9B161C}"/>
            </a:ext>
          </a:extLst>
        </xdr:cNvPr>
        <xdr:cNvSpPr txBox="1"/>
      </xdr:nvSpPr>
      <xdr:spPr>
        <a:xfrm>
          <a:off x="19989800" y="889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a:extLst>
            <a:ext uri="{FF2B5EF4-FFF2-40B4-BE49-F238E27FC236}">
              <a16:creationId xmlns:a16="http://schemas.microsoft.com/office/drawing/2014/main" id="{7DF0070D-C001-4182-B95F-3A1B881CDC25}"/>
            </a:ext>
          </a:extLst>
        </xdr:cNvPr>
        <xdr:cNvCxnSpPr/>
      </xdr:nvCxnSpPr>
      <xdr:spPr>
        <a:xfrm>
          <a:off x="19881850" y="910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a:extLst>
            <a:ext uri="{FF2B5EF4-FFF2-40B4-BE49-F238E27FC236}">
              <a16:creationId xmlns:a16="http://schemas.microsoft.com/office/drawing/2014/main" id="{F46F1B7A-F579-469F-8D03-CA5716AB0CD0}"/>
            </a:ext>
          </a:extLst>
        </xdr:cNvPr>
        <xdr:cNvSpPr txBox="1"/>
      </xdr:nvSpPr>
      <xdr:spPr>
        <a:xfrm>
          <a:off x="19989800" y="9940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a:extLst>
            <a:ext uri="{FF2B5EF4-FFF2-40B4-BE49-F238E27FC236}">
              <a16:creationId xmlns:a16="http://schemas.microsoft.com/office/drawing/2014/main" id="{9335476F-33D7-4209-83CE-F579B2A4490C}"/>
            </a:ext>
          </a:extLst>
        </xdr:cNvPr>
        <xdr:cNvSpPr/>
      </xdr:nvSpPr>
      <xdr:spPr>
        <a:xfrm>
          <a:off x="199009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a:extLst>
            <a:ext uri="{FF2B5EF4-FFF2-40B4-BE49-F238E27FC236}">
              <a16:creationId xmlns:a16="http://schemas.microsoft.com/office/drawing/2014/main" id="{A73DB3FC-BEE3-49C2-8466-DFC7DDD5F86E}"/>
            </a:ext>
          </a:extLst>
        </xdr:cNvPr>
        <xdr:cNvSpPr/>
      </xdr:nvSpPr>
      <xdr:spPr>
        <a:xfrm>
          <a:off x="19157950" y="101119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a:extLst>
            <a:ext uri="{FF2B5EF4-FFF2-40B4-BE49-F238E27FC236}">
              <a16:creationId xmlns:a16="http://schemas.microsoft.com/office/drawing/2014/main" id="{CFB76EE9-507C-42B4-B53E-22DEB3BA7CB8}"/>
            </a:ext>
          </a:extLst>
        </xdr:cNvPr>
        <xdr:cNvSpPr/>
      </xdr:nvSpPr>
      <xdr:spPr>
        <a:xfrm>
          <a:off x="18345150" y="101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a:extLst>
            <a:ext uri="{FF2B5EF4-FFF2-40B4-BE49-F238E27FC236}">
              <a16:creationId xmlns:a16="http://schemas.microsoft.com/office/drawing/2014/main" id="{FD710029-0A96-475D-BC8D-FA3DDCF6126C}"/>
            </a:ext>
          </a:extLst>
        </xdr:cNvPr>
        <xdr:cNvSpPr/>
      </xdr:nvSpPr>
      <xdr:spPr>
        <a:xfrm>
          <a:off x="17551400" y="10152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a:extLst>
            <a:ext uri="{FF2B5EF4-FFF2-40B4-BE49-F238E27FC236}">
              <a16:creationId xmlns:a16="http://schemas.microsoft.com/office/drawing/2014/main" id="{613674B5-C4E4-467A-9D26-213F61148E50}"/>
            </a:ext>
          </a:extLst>
        </xdr:cNvPr>
        <xdr:cNvSpPr/>
      </xdr:nvSpPr>
      <xdr:spPr>
        <a:xfrm>
          <a:off x="16757650" y="101653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834CBD4E-6BC5-4EEB-B96D-03902AB60244}"/>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89EA2DEA-275B-4AFC-AE3A-DBA02DC17F6F}"/>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A0CCE39C-8156-4480-8C42-3C5F93FCEDEB}"/>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AA5E262-4C60-42D1-85D6-23430FA9E33E}"/>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E043475-1DC9-4E82-AE35-3AFEB65B66AC}"/>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69596</xdr:rowOff>
    </xdr:from>
    <xdr:to>
      <xdr:col>116</xdr:col>
      <xdr:colOff>114300</xdr:colOff>
      <xdr:row>63</xdr:row>
      <xdr:rowOff>171196</xdr:rowOff>
    </xdr:to>
    <xdr:sp macro="" textlink="">
      <xdr:nvSpPr>
        <xdr:cNvPr id="604" name="楕円 603">
          <a:extLst>
            <a:ext uri="{FF2B5EF4-FFF2-40B4-BE49-F238E27FC236}">
              <a16:creationId xmlns:a16="http://schemas.microsoft.com/office/drawing/2014/main" id="{B1BAC002-3EE2-4F61-9543-1B450CD993E0}"/>
            </a:ext>
          </a:extLst>
        </xdr:cNvPr>
        <xdr:cNvSpPr/>
      </xdr:nvSpPr>
      <xdr:spPr>
        <a:xfrm>
          <a:off x="19900900" y="104772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155973</xdr:rowOff>
    </xdr:from>
    <xdr:ext cx="469744" cy="259045"/>
    <xdr:sp macro="" textlink="">
      <xdr:nvSpPr>
        <xdr:cNvPr id="605" name="【学校施設】&#10;一人当たり面積該当値テキスト">
          <a:extLst>
            <a:ext uri="{FF2B5EF4-FFF2-40B4-BE49-F238E27FC236}">
              <a16:creationId xmlns:a16="http://schemas.microsoft.com/office/drawing/2014/main" id="{B77D2707-E105-45F6-A0FD-4F4093919212}"/>
            </a:ext>
          </a:extLst>
        </xdr:cNvPr>
        <xdr:cNvSpPr txBox="1"/>
      </xdr:nvSpPr>
      <xdr:spPr>
        <a:xfrm>
          <a:off x="19989800" y="103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606" name="楕円 605">
          <a:extLst>
            <a:ext uri="{FF2B5EF4-FFF2-40B4-BE49-F238E27FC236}">
              <a16:creationId xmlns:a16="http://schemas.microsoft.com/office/drawing/2014/main" id="{F79B6DB3-358C-4703-B422-4E874509F42E}"/>
            </a:ext>
          </a:extLst>
        </xdr:cNvPr>
        <xdr:cNvSpPr/>
      </xdr:nvSpPr>
      <xdr:spPr>
        <a:xfrm>
          <a:off x="19157950" y="104787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120396</xdr:rowOff>
    </xdr:from>
    <xdr:to>
      <xdr:col>116</xdr:col>
      <xdr:colOff>63500</xdr:colOff>
      <xdr:row>63</xdr:row>
      <xdr:rowOff>121920</xdr:rowOff>
    </xdr:to>
    <xdr:cxnSp macro="">
      <xdr:nvCxnSpPr>
        <xdr:cNvPr id="607" name="直線コネクタ 606">
          <a:extLst>
            <a:ext uri="{FF2B5EF4-FFF2-40B4-BE49-F238E27FC236}">
              <a16:creationId xmlns:a16="http://schemas.microsoft.com/office/drawing/2014/main" id="{B74F1F43-4F43-435A-B2AC-E5A47EB37F30}"/>
            </a:ext>
          </a:extLst>
        </xdr:cNvPr>
        <xdr:cNvCxnSpPr/>
      </xdr:nvCxnSpPr>
      <xdr:spPr>
        <a:xfrm flipV="1">
          <a:off x="19202400" y="10528046"/>
          <a:ext cx="7493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74168</xdr:rowOff>
    </xdr:from>
    <xdr:to>
      <xdr:col>107</xdr:col>
      <xdr:colOff>101600</xdr:colOff>
      <xdr:row>64</xdr:row>
      <xdr:rowOff>4318</xdr:rowOff>
    </xdr:to>
    <xdr:sp macro="" textlink="">
      <xdr:nvSpPr>
        <xdr:cNvPr id="608" name="楕円 607">
          <a:extLst>
            <a:ext uri="{FF2B5EF4-FFF2-40B4-BE49-F238E27FC236}">
              <a16:creationId xmlns:a16="http://schemas.microsoft.com/office/drawing/2014/main" id="{9DE8E55A-F253-4E52-87C4-117AE94F1C7B}"/>
            </a:ext>
          </a:extLst>
        </xdr:cNvPr>
        <xdr:cNvSpPr/>
      </xdr:nvSpPr>
      <xdr:spPr>
        <a:xfrm>
          <a:off x="18345150" y="104818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121920</xdr:rowOff>
    </xdr:from>
    <xdr:to>
      <xdr:col>111</xdr:col>
      <xdr:colOff>177800</xdr:colOff>
      <xdr:row>63</xdr:row>
      <xdr:rowOff>124968</xdr:rowOff>
    </xdr:to>
    <xdr:cxnSp macro="">
      <xdr:nvCxnSpPr>
        <xdr:cNvPr id="609" name="直線コネクタ 608">
          <a:extLst>
            <a:ext uri="{FF2B5EF4-FFF2-40B4-BE49-F238E27FC236}">
              <a16:creationId xmlns:a16="http://schemas.microsoft.com/office/drawing/2014/main" id="{5F7067AC-A0A7-4037-AE26-4EE5B108DAA5}"/>
            </a:ext>
          </a:extLst>
        </xdr:cNvPr>
        <xdr:cNvCxnSpPr/>
      </xdr:nvCxnSpPr>
      <xdr:spPr>
        <a:xfrm flipV="1">
          <a:off x="18395950" y="10529570"/>
          <a:ext cx="80645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71120</xdr:rowOff>
    </xdr:from>
    <xdr:to>
      <xdr:col>102</xdr:col>
      <xdr:colOff>165100</xdr:colOff>
      <xdr:row>64</xdr:row>
      <xdr:rowOff>1270</xdr:rowOff>
    </xdr:to>
    <xdr:sp macro="" textlink="">
      <xdr:nvSpPr>
        <xdr:cNvPr id="610" name="楕円 609">
          <a:extLst>
            <a:ext uri="{FF2B5EF4-FFF2-40B4-BE49-F238E27FC236}">
              <a16:creationId xmlns:a16="http://schemas.microsoft.com/office/drawing/2014/main" id="{77156C44-CBF9-49EF-9DE2-96031ECFB55D}"/>
            </a:ext>
          </a:extLst>
        </xdr:cNvPr>
        <xdr:cNvSpPr/>
      </xdr:nvSpPr>
      <xdr:spPr>
        <a:xfrm>
          <a:off x="17551400" y="10478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121920</xdr:rowOff>
    </xdr:from>
    <xdr:to>
      <xdr:col>107</xdr:col>
      <xdr:colOff>50800</xdr:colOff>
      <xdr:row>63</xdr:row>
      <xdr:rowOff>124968</xdr:rowOff>
    </xdr:to>
    <xdr:cxnSp macro="">
      <xdr:nvCxnSpPr>
        <xdr:cNvPr id="611" name="直線コネクタ 610">
          <a:extLst>
            <a:ext uri="{FF2B5EF4-FFF2-40B4-BE49-F238E27FC236}">
              <a16:creationId xmlns:a16="http://schemas.microsoft.com/office/drawing/2014/main" id="{6CD1A829-4E19-46B9-993E-0A1EFB0E31EC}"/>
            </a:ext>
          </a:extLst>
        </xdr:cNvPr>
        <xdr:cNvCxnSpPr/>
      </xdr:nvCxnSpPr>
      <xdr:spPr>
        <a:xfrm>
          <a:off x="17602200" y="10529570"/>
          <a:ext cx="79375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68072</xdr:rowOff>
    </xdr:from>
    <xdr:to>
      <xdr:col>98</xdr:col>
      <xdr:colOff>38100</xdr:colOff>
      <xdr:row>63</xdr:row>
      <xdr:rowOff>169672</xdr:rowOff>
    </xdr:to>
    <xdr:sp macro="" textlink="">
      <xdr:nvSpPr>
        <xdr:cNvPr id="612" name="楕円 611">
          <a:extLst>
            <a:ext uri="{FF2B5EF4-FFF2-40B4-BE49-F238E27FC236}">
              <a16:creationId xmlns:a16="http://schemas.microsoft.com/office/drawing/2014/main" id="{B1D2E419-BEBC-40BA-AB6F-99803985F93D}"/>
            </a:ext>
          </a:extLst>
        </xdr:cNvPr>
        <xdr:cNvSpPr/>
      </xdr:nvSpPr>
      <xdr:spPr>
        <a:xfrm>
          <a:off x="16757650" y="104757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118872</xdr:rowOff>
    </xdr:from>
    <xdr:to>
      <xdr:col>102</xdr:col>
      <xdr:colOff>114300</xdr:colOff>
      <xdr:row>63</xdr:row>
      <xdr:rowOff>121920</xdr:rowOff>
    </xdr:to>
    <xdr:cxnSp macro="">
      <xdr:nvCxnSpPr>
        <xdr:cNvPr id="613" name="直線コネクタ 612">
          <a:extLst>
            <a:ext uri="{FF2B5EF4-FFF2-40B4-BE49-F238E27FC236}">
              <a16:creationId xmlns:a16="http://schemas.microsoft.com/office/drawing/2014/main" id="{9E558646-87EE-4341-81B1-1590F1237F09}"/>
            </a:ext>
          </a:extLst>
        </xdr:cNvPr>
        <xdr:cNvCxnSpPr/>
      </xdr:nvCxnSpPr>
      <xdr:spPr>
        <a:xfrm>
          <a:off x="16802100" y="10526522"/>
          <a:ext cx="8001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614" name="n_1aveValue【学校施設】&#10;一人当たり面積">
          <a:extLst>
            <a:ext uri="{FF2B5EF4-FFF2-40B4-BE49-F238E27FC236}">
              <a16:creationId xmlns:a16="http://schemas.microsoft.com/office/drawing/2014/main" id="{D6EAC840-408A-4765-A125-AB7ABEA9CA20}"/>
            </a:ext>
          </a:extLst>
        </xdr:cNvPr>
        <xdr:cNvSpPr txBox="1"/>
      </xdr:nvSpPr>
      <xdr:spPr>
        <a:xfrm>
          <a:off x="18980227" y="989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615" name="n_2aveValue【学校施設】&#10;一人当たり面積">
          <a:extLst>
            <a:ext uri="{FF2B5EF4-FFF2-40B4-BE49-F238E27FC236}">
              <a16:creationId xmlns:a16="http://schemas.microsoft.com/office/drawing/2014/main" id="{87C80A77-380D-41EA-BBAE-7E4438925326}"/>
            </a:ext>
          </a:extLst>
        </xdr:cNvPr>
        <xdr:cNvSpPr txBox="1"/>
      </xdr:nvSpPr>
      <xdr:spPr>
        <a:xfrm>
          <a:off x="18180127" y="990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16" name="n_3aveValue【学校施設】&#10;一人当たり面積">
          <a:extLst>
            <a:ext uri="{FF2B5EF4-FFF2-40B4-BE49-F238E27FC236}">
              <a16:creationId xmlns:a16="http://schemas.microsoft.com/office/drawing/2014/main" id="{BD1F227C-13F5-4B6F-A169-0C42D792D1B0}"/>
            </a:ext>
          </a:extLst>
        </xdr:cNvPr>
        <xdr:cNvSpPr txBox="1"/>
      </xdr:nvSpPr>
      <xdr:spPr>
        <a:xfrm>
          <a:off x="17386377" y="993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617" name="n_4aveValue【学校施設】&#10;一人当たり面積">
          <a:extLst>
            <a:ext uri="{FF2B5EF4-FFF2-40B4-BE49-F238E27FC236}">
              <a16:creationId xmlns:a16="http://schemas.microsoft.com/office/drawing/2014/main" id="{BD1F3AF2-8302-4CEE-8384-9C774C6E3BC8}"/>
            </a:ext>
          </a:extLst>
        </xdr:cNvPr>
        <xdr:cNvSpPr txBox="1"/>
      </xdr:nvSpPr>
      <xdr:spPr>
        <a:xfrm>
          <a:off x="16592627" y="994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163847</xdr:rowOff>
    </xdr:from>
    <xdr:ext cx="469744" cy="259045"/>
    <xdr:sp macro="" textlink="">
      <xdr:nvSpPr>
        <xdr:cNvPr id="618" name="n_1mainValue【学校施設】&#10;一人当たり面積">
          <a:extLst>
            <a:ext uri="{FF2B5EF4-FFF2-40B4-BE49-F238E27FC236}">
              <a16:creationId xmlns:a16="http://schemas.microsoft.com/office/drawing/2014/main" id="{0BA6E5B9-B08B-458C-A6B2-AC4F9C02BD35}"/>
            </a:ext>
          </a:extLst>
        </xdr:cNvPr>
        <xdr:cNvSpPr txBox="1"/>
      </xdr:nvSpPr>
      <xdr:spPr>
        <a:xfrm>
          <a:off x="189802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166895</xdr:rowOff>
    </xdr:from>
    <xdr:ext cx="469744" cy="259045"/>
    <xdr:sp macro="" textlink="">
      <xdr:nvSpPr>
        <xdr:cNvPr id="619" name="n_2mainValue【学校施設】&#10;一人当たり面積">
          <a:extLst>
            <a:ext uri="{FF2B5EF4-FFF2-40B4-BE49-F238E27FC236}">
              <a16:creationId xmlns:a16="http://schemas.microsoft.com/office/drawing/2014/main" id="{89E952BD-4305-4442-AC9B-8A0DE5EB39AA}"/>
            </a:ext>
          </a:extLst>
        </xdr:cNvPr>
        <xdr:cNvSpPr txBox="1"/>
      </xdr:nvSpPr>
      <xdr:spPr>
        <a:xfrm>
          <a:off x="18180127" y="1057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163847</xdr:rowOff>
    </xdr:from>
    <xdr:ext cx="469744" cy="259045"/>
    <xdr:sp macro="" textlink="">
      <xdr:nvSpPr>
        <xdr:cNvPr id="620" name="n_3mainValue【学校施設】&#10;一人当たり面積">
          <a:extLst>
            <a:ext uri="{FF2B5EF4-FFF2-40B4-BE49-F238E27FC236}">
              <a16:creationId xmlns:a16="http://schemas.microsoft.com/office/drawing/2014/main" id="{D1E388CD-BC89-417E-8550-F17AA8D40BB9}"/>
            </a:ext>
          </a:extLst>
        </xdr:cNvPr>
        <xdr:cNvSpPr txBox="1"/>
      </xdr:nvSpPr>
      <xdr:spPr>
        <a:xfrm>
          <a:off x="1738637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160799</xdr:rowOff>
    </xdr:from>
    <xdr:ext cx="469744" cy="259045"/>
    <xdr:sp macro="" textlink="">
      <xdr:nvSpPr>
        <xdr:cNvPr id="621" name="n_4mainValue【学校施設】&#10;一人当たり面積">
          <a:extLst>
            <a:ext uri="{FF2B5EF4-FFF2-40B4-BE49-F238E27FC236}">
              <a16:creationId xmlns:a16="http://schemas.microsoft.com/office/drawing/2014/main" id="{63091210-DDA6-4D6B-ABD6-17E77847AE70}"/>
            </a:ext>
          </a:extLst>
        </xdr:cNvPr>
        <xdr:cNvSpPr txBox="1"/>
      </xdr:nvSpPr>
      <xdr:spPr>
        <a:xfrm>
          <a:off x="16592627" y="1056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D1F25FFF-2B68-44B7-9B8D-6BB84064341D}"/>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F9D41AE8-C3FF-4F35-83DC-9931EE5C8C0C}"/>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B45C441B-D9F3-46F7-8916-B1E95AA02902}"/>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A69F7E6B-52E7-4512-88F1-14B7FCC3FB49}"/>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499199FA-9703-4BA1-ABE8-1B2935788CCF}"/>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76DD866-9CB4-4D82-B7F2-668D92088B95}"/>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21BDFC3-49C6-438F-8641-3058304B1D62}"/>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7CEEAE7B-431A-40A0-88AC-5BBBA9C78C4E}"/>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8971AD4F-7634-48D2-96C3-7351F98590C4}"/>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B2375838-C923-4A6E-AC39-428828489429}"/>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3EBAD45B-9D2B-4F0D-9BCC-A04B73B15692}"/>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D43E4C2D-2112-48DF-8240-7CAB5ABFD177}"/>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F29625D2-0347-4562-85E6-69C567F3CA1C}"/>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BC380A1B-C6D5-4F25-909E-E9DB238857AE}"/>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A7EAA823-0FAC-4E9B-A2C1-3050AE189D5C}"/>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5494DED3-613D-48CE-942E-7342268AD05B}"/>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ECBA66F5-82AE-44CE-A099-194B6276CA95}"/>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E7E35B09-D159-4947-B4A9-C920F3614ED0}"/>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B8AAA204-45F1-4BBF-85D5-20933238D50C}"/>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E7135F30-F7CA-4C78-A069-16158AA7040D}"/>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FF63D57F-7A60-4C07-95EB-8D3FE458F400}"/>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7FEC40DC-D5BA-4F43-B5BB-9E1701FBEAD6}"/>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81B2E25B-D636-4148-944B-63AF0443E116}"/>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78137A3A-4E83-45EA-8B54-953CD6221E14}"/>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C3B48711-EAB1-4A38-8FCA-EC062686B8CB}"/>
            </a:ext>
          </a:extLst>
        </xdr:cNvPr>
        <xdr:cNvCxnSpPr/>
      </xdr:nvCxnSpPr>
      <xdr:spPr>
        <a:xfrm flipV="1">
          <a:off x="14699614" y="1288288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41647C4A-162E-4E5D-B982-BCBCEFD5E8B9}"/>
            </a:ext>
          </a:extLst>
        </xdr:cNvPr>
        <xdr:cNvSpPr txBox="1"/>
      </xdr:nvSpPr>
      <xdr:spPr>
        <a:xfrm>
          <a:off x="1473835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1A59E36A-0C69-4B0E-8104-B32A54D85008}"/>
            </a:ext>
          </a:extLst>
        </xdr:cNvPr>
        <xdr:cNvCxnSpPr/>
      </xdr:nvCxnSpPr>
      <xdr:spPr>
        <a:xfrm>
          <a:off x="146113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a:extLst>
            <a:ext uri="{FF2B5EF4-FFF2-40B4-BE49-F238E27FC236}">
              <a16:creationId xmlns:a16="http://schemas.microsoft.com/office/drawing/2014/main" id="{1C9B562A-BA79-441A-8093-6D2674BC02B2}"/>
            </a:ext>
          </a:extLst>
        </xdr:cNvPr>
        <xdr:cNvSpPr txBox="1"/>
      </xdr:nvSpPr>
      <xdr:spPr>
        <a:xfrm>
          <a:off x="14738350" y="1266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a:extLst>
            <a:ext uri="{FF2B5EF4-FFF2-40B4-BE49-F238E27FC236}">
              <a16:creationId xmlns:a16="http://schemas.microsoft.com/office/drawing/2014/main" id="{13CD55D9-D2AE-412E-AE9D-4254B0E8985D}"/>
            </a:ext>
          </a:extLst>
        </xdr:cNvPr>
        <xdr:cNvCxnSpPr/>
      </xdr:nvCxnSpPr>
      <xdr:spPr>
        <a:xfrm>
          <a:off x="14611350" y="12882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51" name="【児童館】&#10;有形固定資産減価償却率平均値テキスト">
          <a:extLst>
            <a:ext uri="{FF2B5EF4-FFF2-40B4-BE49-F238E27FC236}">
              <a16:creationId xmlns:a16="http://schemas.microsoft.com/office/drawing/2014/main" id="{A90A2007-091D-4D43-BAFB-A953B9809C2E}"/>
            </a:ext>
          </a:extLst>
        </xdr:cNvPr>
        <xdr:cNvSpPr txBox="1"/>
      </xdr:nvSpPr>
      <xdr:spPr>
        <a:xfrm>
          <a:off x="14738350" y="13552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a:extLst>
            <a:ext uri="{FF2B5EF4-FFF2-40B4-BE49-F238E27FC236}">
              <a16:creationId xmlns:a16="http://schemas.microsoft.com/office/drawing/2014/main" id="{A6E9ECD6-B843-468C-B796-4B318C4C4280}"/>
            </a:ext>
          </a:extLst>
        </xdr:cNvPr>
        <xdr:cNvSpPr/>
      </xdr:nvSpPr>
      <xdr:spPr>
        <a:xfrm>
          <a:off x="14649450" y="13701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3" name="フローチャート: 判断 652">
          <a:extLst>
            <a:ext uri="{FF2B5EF4-FFF2-40B4-BE49-F238E27FC236}">
              <a16:creationId xmlns:a16="http://schemas.microsoft.com/office/drawing/2014/main" id="{BB3D9796-14F0-4DC0-897B-548CBED01D80}"/>
            </a:ext>
          </a:extLst>
        </xdr:cNvPr>
        <xdr:cNvSpPr/>
      </xdr:nvSpPr>
      <xdr:spPr>
        <a:xfrm>
          <a:off x="13887450" y="136594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4" name="フローチャート: 判断 653">
          <a:extLst>
            <a:ext uri="{FF2B5EF4-FFF2-40B4-BE49-F238E27FC236}">
              <a16:creationId xmlns:a16="http://schemas.microsoft.com/office/drawing/2014/main" id="{6EEE1DAF-921A-406D-9ADC-1C22DFEDB5C0}"/>
            </a:ext>
          </a:extLst>
        </xdr:cNvPr>
        <xdr:cNvSpPr/>
      </xdr:nvSpPr>
      <xdr:spPr>
        <a:xfrm>
          <a:off x="13093700" y="1360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5" name="フローチャート: 判断 654">
          <a:extLst>
            <a:ext uri="{FF2B5EF4-FFF2-40B4-BE49-F238E27FC236}">
              <a16:creationId xmlns:a16="http://schemas.microsoft.com/office/drawing/2014/main" id="{EAB0C449-CA9F-4998-98F2-987CC1B17D61}"/>
            </a:ext>
          </a:extLst>
        </xdr:cNvPr>
        <xdr:cNvSpPr/>
      </xdr:nvSpPr>
      <xdr:spPr>
        <a:xfrm>
          <a:off x="12299950" y="13589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6" name="フローチャート: 判断 655">
          <a:extLst>
            <a:ext uri="{FF2B5EF4-FFF2-40B4-BE49-F238E27FC236}">
              <a16:creationId xmlns:a16="http://schemas.microsoft.com/office/drawing/2014/main" id="{D1BA8BC5-6FA7-44B5-AA36-CA5D24B95969}"/>
            </a:ext>
          </a:extLst>
        </xdr:cNvPr>
        <xdr:cNvSpPr/>
      </xdr:nvSpPr>
      <xdr:spPr>
        <a:xfrm>
          <a:off x="11487150" y="135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9DC974FF-5720-4A4F-9F39-CF0AE341FFB1}"/>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57DAEB20-8B15-4266-98DF-E11D330FE94F}"/>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51A7FD72-0B49-4988-BE0E-064355F3F232}"/>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49B16F2B-6DE0-470C-AA0F-C952926C60C4}"/>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D0644C32-B285-44E0-8FBA-FEB529F586F1}"/>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2" name="楕円 661">
          <a:extLst>
            <a:ext uri="{FF2B5EF4-FFF2-40B4-BE49-F238E27FC236}">
              <a16:creationId xmlns:a16="http://schemas.microsoft.com/office/drawing/2014/main" id="{FFFE3D0B-00A9-4CF9-9BD2-1833B3CA3CF8}"/>
            </a:ext>
          </a:extLst>
        </xdr:cNvPr>
        <xdr:cNvSpPr/>
      </xdr:nvSpPr>
      <xdr:spPr>
        <a:xfrm>
          <a:off x="14649450" y="142684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3" name="【児童館】&#10;有形固定資産減価償却率該当値テキスト">
          <a:extLst>
            <a:ext uri="{FF2B5EF4-FFF2-40B4-BE49-F238E27FC236}">
              <a16:creationId xmlns:a16="http://schemas.microsoft.com/office/drawing/2014/main" id="{6F3F4663-7001-46FC-946A-E6977A43F8DC}"/>
            </a:ext>
          </a:extLst>
        </xdr:cNvPr>
        <xdr:cNvSpPr txBox="1"/>
      </xdr:nvSpPr>
      <xdr:spPr>
        <a:xfrm>
          <a:off x="14738350"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4" name="楕円 663">
          <a:extLst>
            <a:ext uri="{FF2B5EF4-FFF2-40B4-BE49-F238E27FC236}">
              <a16:creationId xmlns:a16="http://schemas.microsoft.com/office/drawing/2014/main" id="{C28A7CFC-97C4-48E1-A76A-4F102891FFCA}"/>
            </a:ext>
          </a:extLst>
        </xdr:cNvPr>
        <xdr:cNvSpPr/>
      </xdr:nvSpPr>
      <xdr:spPr>
        <a:xfrm>
          <a:off x="1388745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5" name="直線コネクタ 664">
          <a:extLst>
            <a:ext uri="{FF2B5EF4-FFF2-40B4-BE49-F238E27FC236}">
              <a16:creationId xmlns:a16="http://schemas.microsoft.com/office/drawing/2014/main" id="{7B6C9168-ACE4-4842-BBE2-9E44C2AC2353}"/>
            </a:ext>
          </a:extLst>
        </xdr:cNvPr>
        <xdr:cNvCxnSpPr/>
      </xdr:nvCxnSpPr>
      <xdr:spPr>
        <a:xfrm>
          <a:off x="13938250" y="143192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6" name="楕円 665">
          <a:extLst>
            <a:ext uri="{FF2B5EF4-FFF2-40B4-BE49-F238E27FC236}">
              <a16:creationId xmlns:a16="http://schemas.microsoft.com/office/drawing/2014/main" id="{D0A594EA-776F-44D4-BC4D-59DC9FCE5FF0}"/>
            </a:ext>
          </a:extLst>
        </xdr:cNvPr>
        <xdr:cNvSpPr/>
      </xdr:nvSpPr>
      <xdr:spPr>
        <a:xfrm>
          <a:off x="1309370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67" name="直線コネクタ 666">
          <a:extLst>
            <a:ext uri="{FF2B5EF4-FFF2-40B4-BE49-F238E27FC236}">
              <a16:creationId xmlns:a16="http://schemas.microsoft.com/office/drawing/2014/main" id="{7474B190-DAE2-4304-8C57-64607EAF0F33}"/>
            </a:ext>
          </a:extLst>
        </xdr:cNvPr>
        <xdr:cNvCxnSpPr/>
      </xdr:nvCxnSpPr>
      <xdr:spPr>
        <a:xfrm>
          <a:off x="13144500" y="143192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8" name="楕円 667">
          <a:extLst>
            <a:ext uri="{FF2B5EF4-FFF2-40B4-BE49-F238E27FC236}">
              <a16:creationId xmlns:a16="http://schemas.microsoft.com/office/drawing/2014/main" id="{EE0C88D4-9791-448F-87C5-343B9E824E73}"/>
            </a:ext>
          </a:extLst>
        </xdr:cNvPr>
        <xdr:cNvSpPr/>
      </xdr:nvSpPr>
      <xdr:spPr>
        <a:xfrm>
          <a:off x="12299950" y="14268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69" name="直線コネクタ 668">
          <a:extLst>
            <a:ext uri="{FF2B5EF4-FFF2-40B4-BE49-F238E27FC236}">
              <a16:creationId xmlns:a16="http://schemas.microsoft.com/office/drawing/2014/main" id="{32429D1E-C8B4-49EB-AF1C-216709B373E6}"/>
            </a:ext>
          </a:extLst>
        </xdr:cNvPr>
        <xdr:cNvCxnSpPr/>
      </xdr:nvCxnSpPr>
      <xdr:spPr>
        <a:xfrm>
          <a:off x="12344400" y="143192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70" name="楕円 669">
          <a:extLst>
            <a:ext uri="{FF2B5EF4-FFF2-40B4-BE49-F238E27FC236}">
              <a16:creationId xmlns:a16="http://schemas.microsoft.com/office/drawing/2014/main" id="{DE3B446D-986C-47C3-A841-80CDAF3E4C4E}"/>
            </a:ext>
          </a:extLst>
        </xdr:cNvPr>
        <xdr:cNvSpPr/>
      </xdr:nvSpPr>
      <xdr:spPr>
        <a:xfrm>
          <a:off x="1148715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71" name="直線コネクタ 670">
          <a:extLst>
            <a:ext uri="{FF2B5EF4-FFF2-40B4-BE49-F238E27FC236}">
              <a16:creationId xmlns:a16="http://schemas.microsoft.com/office/drawing/2014/main" id="{D20F9939-8FDF-4D75-947E-E040100DC176}"/>
            </a:ext>
          </a:extLst>
        </xdr:cNvPr>
        <xdr:cNvCxnSpPr/>
      </xdr:nvCxnSpPr>
      <xdr:spPr>
        <a:xfrm>
          <a:off x="11537950" y="143192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672" name="n_1aveValue【児童館】&#10;有形固定資産減価償却率">
          <a:extLst>
            <a:ext uri="{FF2B5EF4-FFF2-40B4-BE49-F238E27FC236}">
              <a16:creationId xmlns:a16="http://schemas.microsoft.com/office/drawing/2014/main" id="{DFD8DECF-4715-4EDC-80CF-55DE79E03DFF}"/>
            </a:ext>
          </a:extLst>
        </xdr:cNvPr>
        <xdr:cNvSpPr txBox="1"/>
      </xdr:nvSpPr>
      <xdr:spPr>
        <a:xfrm>
          <a:off x="13742044" y="13441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3" name="n_2aveValue【児童館】&#10;有形固定資産減価償却率">
          <a:extLst>
            <a:ext uri="{FF2B5EF4-FFF2-40B4-BE49-F238E27FC236}">
              <a16:creationId xmlns:a16="http://schemas.microsoft.com/office/drawing/2014/main" id="{9FECF5CC-F700-4B87-B640-975D76B1D154}"/>
            </a:ext>
          </a:extLst>
        </xdr:cNvPr>
        <xdr:cNvSpPr txBox="1"/>
      </xdr:nvSpPr>
      <xdr:spPr>
        <a:xfrm>
          <a:off x="12960994" y="1339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74" name="n_3aveValue【児童館】&#10;有形固定資産減価償却率">
          <a:extLst>
            <a:ext uri="{FF2B5EF4-FFF2-40B4-BE49-F238E27FC236}">
              <a16:creationId xmlns:a16="http://schemas.microsoft.com/office/drawing/2014/main" id="{22714157-3C32-4640-AB17-8C01518A9F62}"/>
            </a:ext>
          </a:extLst>
        </xdr:cNvPr>
        <xdr:cNvSpPr txBox="1"/>
      </xdr:nvSpPr>
      <xdr:spPr>
        <a:xfrm>
          <a:off x="12167244" y="1337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75" name="n_4aveValue【児童館】&#10;有形固定資産減価償却率">
          <a:extLst>
            <a:ext uri="{FF2B5EF4-FFF2-40B4-BE49-F238E27FC236}">
              <a16:creationId xmlns:a16="http://schemas.microsoft.com/office/drawing/2014/main" id="{324329A3-4A32-4FB1-9179-B688794691EE}"/>
            </a:ext>
          </a:extLst>
        </xdr:cNvPr>
        <xdr:cNvSpPr txBox="1"/>
      </xdr:nvSpPr>
      <xdr:spPr>
        <a:xfrm>
          <a:off x="11354444"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6" name="n_1mainValue【児童館】&#10;有形固定資産減価償却率">
          <a:extLst>
            <a:ext uri="{FF2B5EF4-FFF2-40B4-BE49-F238E27FC236}">
              <a16:creationId xmlns:a16="http://schemas.microsoft.com/office/drawing/2014/main" id="{BAB99027-51FB-4F9B-96B8-4BA96F4915EF}"/>
            </a:ext>
          </a:extLst>
        </xdr:cNvPr>
        <xdr:cNvSpPr txBox="1"/>
      </xdr:nvSpPr>
      <xdr:spPr>
        <a:xfrm>
          <a:off x="1371607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77" name="n_2mainValue【児童館】&#10;有形固定資産減価償却率">
          <a:extLst>
            <a:ext uri="{FF2B5EF4-FFF2-40B4-BE49-F238E27FC236}">
              <a16:creationId xmlns:a16="http://schemas.microsoft.com/office/drawing/2014/main" id="{3012758D-29E1-459A-9BDC-345664463543}"/>
            </a:ext>
          </a:extLst>
        </xdr:cNvPr>
        <xdr:cNvSpPr txBox="1"/>
      </xdr:nvSpPr>
      <xdr:spPr>
        <a:xfrm>
          <a:off x="1292867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8" name="n_3mainValue【児童館】&#10;有形固定資産減価償却率">
          <a:extLst>
            <a:ext uri="{FF2B5EF4-FFF2-40B4-BE49-F238E27FC236}">
              <a16:creationId xmlns:a16="http://schemas.microsoft.com/office/drawing/2014/main" id="{F3314FBF-3FD8-4CEF-A5A5-FBCB343A609F}"/>
            </a:ext>
          </a:extLst>
        </xdr:cNvPr>
        <xdr:cNvSpPr txBox="1"/>
      </xdr:nvSpPr>
      <xdr:spPr>
        <a:xfrm>
          <a:off x="121349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79" name="n_4mainValue【児童館】&#10;有形固定資産減価償却率">
          <a:extLst>
            <a:ext uri="{FF2B5EF4-FFF2-40B4-BE49-F238E27FC236}">
              <a16:creationId xmlns:a16="http://schemas.microsoft.com/office/drawing/2014/main" id="{214C55E3-D782-4BCD-9622-47A828953F52}"/>
            </a:ext>
          </a:extLst>
        </xdr:cNvPr>
        <xdr:cNvSpPr txBox="1"/>
      </xdr:nvSpPr>
      <xdr:spPr>
        <a:xfrm>
          <a:off x="113221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35644654-F6ED-4D1F-A69A-28193D661AE2}"/>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DE46F0FD-0DC2-4775-B76C-9E0348B1B216}"/>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A61E7034-1A0C-476B-92FA-0E952B8AD229}"/>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8E8C1D82-EA35-4C02-85DB-7DD7FACB1811}"/>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AA42BFA5-D704-449C-91D8-5C072C0DF277}"/>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AB588A0C-D612-485F-83F4-F7F7435ED177}"/>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18FD5806-6C67-4E16-93BF-4BDEC4BACCC5}"/>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D018ABE7-0C1A-4567-934B-DAF8EB67D835}"/>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502A5D92-7898-41D4-8E4B-051458BADA18}"/>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DAA93E94-BF42-4262-BC7D-B107492648EC}"/>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B2779218-4D89-4272-80CB-89DC22E5AD96}"/>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582D11DB-FD7F-416B-94A0-CE41A648FC6B}"/>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8DDA59A2-F3CC-407A-BF05-8B9D8BF19F51}"/>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B141FB21-95CE-4DC9-8FA2-8213FB259F2D}"/>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6ECC44F-2861-4AA7-8A1E-273D3DAFA976}"/>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863B4152-85AD-489C-84A1-8441B77BB125}"/>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1CB4684B-55CE-4F3A-9845-2968D2F02FD6}"/>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A48E4E53-9576-422B-8562-EB62F8D426B1}"/>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69019350-A9AF-4E67-8816-98270040BE09}"/>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E07FA033-47F6-41C5-ABC3-A4EFD22FF2F4}"/>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2D1974E-CA05-40A4-BE50-CB7E13946B8E}"/>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7F023255-744D-4F25-8758-DBD1813E6D8E}"/>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F88D867-9EC3-41E8-A1D1-ACE9CCC8BBBD}"/>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a:extLst>
            <a:ext uri="{FF2B5EF4-FFF2-40B4-BE49-F238E27FC236}">
              <a16:creationId xmlns:a16="http://schemas.microsoft.com/office/drawing/2014/main" id="{308121E7-40A5-47D3-A6FD-75DC088E0B15}"/>
            </a:ext>
          </a:extLst>
        </xdr:cNvPr>
        <xdr:cNvCxnSpPr/>
      </xdr:nvCxnSpPr>
      <xdr:spPr>
        <a:xfrm flipV="1">
          <a:off x="19951064" y="127571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a:extLst>
            <a:ext uri="{FF2B5EF4-FFF2-40B4-BE49-F238E27FC236}">
              <a16:creationId xmlns:a16="http://schemas.microsoft.com/office/drawing/2014/main" id="{C34312F9-8467-4709-A35A-83CA3262F1D5}"/>
            </a:ext>
          </a:extLst>
        </xdr:cNvPr>
        <xdr:cNvSpPr txBox="1"/>
      </xdr:nvSpPr>
      <xdr:spPr>
        <a:xfrm>
          <a:off x="1998980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a:extLst>
            <a:ext uri="{FF2B5EF4-FFF2-40B4-BE49-F238E27FC236}">
              <a16:creationId xmlns:a16="http://schemas.microsoft.com/office/drawing/2014/main" id="{57E3B9D5-5609-4AAF-A310-DE4139FB9A35}"/>
            </a:ext>
          </a:extLst>
        </xdr:cNvPr>
        <xdr:cNvCxnSpPr/>
      </xdr:nvCxnSpPr>
      <xdr:spPr>
        <a:xfrm>
          <a:off x="19881850" y="1430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a:extLst>
            <a:ext uri="{FF2B5EF4-FFF2-40B4-BE49-F238E27FC236}">
              <a16:creationId xmlns:a16="http://schemas.microsoft.com/office/drawing/2014/main" id="{BFF61AE6-B072-4033-8804-38F39A8C2476}"/>
            </a:ext>
          </a:extLst>
        </xdr:cNvPr>
        <xdr:cNvSpPr txBox="1"/>
      </xdr:nvSpPr>
      <xdr:spPr>
        <a:xfrm>
          <a:off x="19989800" y="1254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a:extLst>
            <a:ext uri="{FF2B5EF4-FFF2-40B4-BE49-F238E27FC236}">
              <a16:creationId xmlns:a16="http://schemas.microsoft.com/office/drawing/2014/main" id="{E5ABF2B9-81A2-4342-B3D8-258963B2E07A}"/>
            </a:ext>
          </a:extLst>
        </xdr:cNvPr>
        <xdr:cNvCxnSpPr/>
      </xdr:nvCxnSpPr>
      <xdr:spPr>
        <a:xfrm>
          <a:off x="19881850" y="12757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a:extLst>
            <a:ext uri="{FF2B5EF4-FFF2-40B4-BE49-F238E27FC236}">
              <a16:creationId xmlns:a16="http://schemas.microsoft.com/office/drawing/2014/main" id="{24224EBF-BC39-421C-8823-145EFE12CDA6}"/>
            </a:ext>
          </a:extLst>
        </xdr:cNvPr>
        <xdr:cNvSpPr txBox="1"/>
      </xdr:nvSpPr>
      <xdr:spPr>
        <a:xfrm>
          <a:off x="19989800" y="1368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67F3E352-1EB5-483D-9342-D191D259D4F6}"/>
            </a:ext>
          </a:extLst>
        </xdr:cNvPr>
        <xdr:cNvSpPr/>
      </xdr:nvSpPr>
      <xdr:spPr>
        <a:xfrm>
          <a:off x="199009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a:extLst>
            <a:ext uri="{FF2B5EF4-FFF2-40B4-BE49-F238E27FC236}">
              <a16:creationId xmlns:a16="http://schemas.microsoft.com/office/drawing/2014/main" id="{726D9AA9-AB77-40EC-8A48-66B26667E33A}"/>
            </a:ext>
          </a:extLst>
        </xdr:cNvPr>
        <xdr:cNvSpPr/>
      </xdr:nvSpPr>
      <xdr:spPr>
        <a:xfrm>
          <a:off x="191579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1" name="フローチャート: 判断 710">
          <a:extLst>
            <a:ext uri="{FF2B5EF4-FFF2-40B4-BE49-F238E27FC236}">
              <a16:creationId xmlns:a16="http://schemas.microsoft.com/office/drawing/2014/main" id="{D6DE5A3E-C98B-41F0-9512-853680AA12C6}"/>
            </a:ext>
          </a:extLst>
        </xdr:cNvPr>
        <xdr:cNvSpPr/>
      </xdr:nvSpPr>
      <xdr:spPr>
        <a:xfrm>
          <a:off x="183451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a:extLst>
            <a:ext uri="{FF2B5EF4-FFF2-40B4-BE49-F238E27FC236}">
              <a16:creationId xmlns:a16="http://schemas.microsoft.com/office/drawing/2014/main" id="{C130E16C-9CA6-48F7-9F08-11BC723126CC}"/>
            </a:ext>
          </a:extLst>
        </xdr:cNvPr>
        <xdr:cNvSpPr/>
      </xdr:nvSpPr>
      <xdr:spPr>
        <a:xfrm>
          <a:off x="175514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3" name="フローチャート: 判断 712">
          <a:extLst>
            <a:ext uri="{FF2B5EF4-FFF2-40B4-BE49-F238E27FC236}">
              <a16:creationId xmlns:a16="http://schemas.microsoft.com/office/drawing/2014/main" id="{72433B22-FB90-4DB1-983C-427A3F39E46A}"/>
            </a:ext>
          </a:extLst>
        </xdr:cNvPr>
        <xdr:cNvSpPr/>
      </xdr:nvSpPr>
      <xdr:spPr>
        <a:xfrm>
          <a:off x="16757650" y="13811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74178C9A-1024-4EAB-8034-72E99F289AC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C5335B82-9C95-4805-B08F-1559B0603FD7}"/>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285A9324-27A6-4033-B02F-0B1CA04F7543}"/>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59F8BA08-778C-4963-BF3B-4880AEDEC8F7}"/>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94167AAF-1981-4DCB-9F0D-DBF218B2ACD5}"/>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19" name="楕円 718">
          <a:extLst>
            <a:ext uri="{FF2B5EF4-FFF2-40B4-BE49-F238E27FC236}">
              <a16:creationId xmlns:a16="http://schemas.microsoft.com/office/drawing/2014/main" id="{1952941C-BCD2-40E5-BABA-17263FE2DEF2}"/>
            </a:ext>
          </a:extLst>
        </xdr:cNvPr>
        <xdr:cNvSpPr/>
      </xdr:nvSpPr>
      <xdr:spPr>
        <a:xfrm>
          <a:off x="19900900" y="142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20" name="【児童館】&#10;一人当たり面積該当値テキスト">
          <a:extLst>
            <a:ext uri="{FF2B5EF4-FFF2-40B4-BE49-F238E27FC236}">
              <a16:creationId xmlns:a16="http://schemas.microsoft.com/office/drawing/2014/main" id="{7E418C5F-9A29-46BD-A5A0-E038FAB875DB}"/>
            </a:ext>
          </a:extLst>
        </xdr:cNvPr>
        <xdr:cNvSpPr txBox="1"/>
      </xdr:nvSpPr>
      <xdr:spPr>
        <a:xfrm>
          <a:off x="19989800"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21" name="楕円 720">
          <a:extLst>
            <a:ext uri="{FF2B5EF4-FFF2-40B4-BE49-F238E27FC236}">
              <a16:creationId xmlns:a16="http://schemas.microsoft.com/office/drawing/2014/main" id="{588CFDAB-D57F-40D3-8F65-80B2BC893C94}"/>
            </a:ext>
          </a:extLst>
        </xdr:cNvPr>
        <xdr:cNvSpPr/>
      </xdr:nvSpPr>
      <xdr:spPr>
        <a:xfrm>
          <a:off x="19157950" y="14230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22" name="直線コネクタ 721">
          <a:extLst>
            <a:ext uri="{FF2B5EF4-FFF2-40B4-BE49-F238E27FC236}">
              <a16:creationId xmlns:a16="http://schemas.microsoft.com/office/drawing/2014/main" id="{FED2E169-148B-4C0D-B85F-461B425965F2}"/>
            </a:ext>
          </a:extLst>
        </xdr:cNvPr>
        <xdr:cNvCxnSpPr/>
      </xdr:nvCxnSpPr>
      <xdr:spPr>
        <a:xfrm>
          <a:off x="19202400" y="142811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23" name="楕円 722">
          <a:extLst>
            <a:ext uri="{FF2B5EF4-FFF2-40B4-BE49-F238E27FC236}">
              <a16:creationId xmlns:a16="http://schemas.microsoft.com/office/drawing/2014/main" id="{2E339D3A-0D45-421F-86DC-8D92F610101B}"/>
            </a:ext>
          </a:extLst>
        </xdr:cNvPr>
        <xdr:cNvSpPr/>
      </xdr:nvSpPr>
      <xdr:spPr>
        <a:xfrm>
          <a:off x="18345150" y="142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24" name="直線コネクタ 723">
          <a:extLst>
            <a:ext uri="{FF2B5EF4-FFF2-40B4-BE49-F238E27FC236}">
              <a16:creationId xmlns:a16="http://schemas.microsoft.com/office/drawing/2014/main" id="{F62263C5-F3D3-415C-A508-ED0CC92355B8}"/>
            </a:ext>
          </a:extLst>
        </xdr:cNvPr>
        <xdr:cNvCxnSpPr/>
      </xdr:nvCxnSpPr>
      <xdr:spPr>
        <a:xfrm>
          <a:off x="18395950" y="142811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25" name="楕円 724">
          <a:extLst>
            <a:ext uri="{FF2B5EF4-FFF2-40B4-BE49-F238E27FC236}">
              <a16:creationId xmlns:a16="http://schemas.microsoft.com/office/drawing/2014/main" id="{8B02D289-8C81-4550-B30D-1B191EB07172}"/>
            </a:ext>
          </a:extLst>
        </xdr:cNvPr>
        <xdr:cNvSpPr/>
      </xdr:nvSpPr>
      <xdr:spPr>
        <a:xfrm>
          <a:off x="17551400" y="142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26" name="直線コネクタ 725">
          <a:extLst>
            <a:ext uri="{FF2B5EF4-FFF2-40B4-BE49-F238E27FC236}">
              <a16:creationId xmlns:a16="http://schemas.microsoft.com/office/drawing/2014/main" id="{58608C74-FFE4-4556-A4F6-AF7ECFC03A38}"/>
            </a:ext>
          </a:extLst>
        </xdr:cNvPr>
        <xdr:cNvCxnSpPr/>
      </xdr:nvCxnSpPr>
      <xdr:spPr>
        <a:xfrm>
          <a:off x="17602200" y="142811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727" name="楕円 726">
          <a:extLst>
            <a:ext uri="{FF2B5EF4-FFF2-40B4-BE49-F238E27FC236}">
              <a16:creationId xmlns:a16="http://schemas.microsoft.com/office/drawing/2014/main" id="{E882051E-AF51-462E-AD3C-76B5143EA404}"/>
            </a:ext>
          </a:extLst>
        </xdr:cNvPr>
        <xdr:cNvSpPr/>
      </xdr:nvSpPr>
      <xdr:spPr>
        <a:xfrm>
          <a:off x="16757650" y="14230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728" name="直線コネクタ 727">
          <a:extLst>
            <a:ext uri="{FF2B5EF4-FFF2-40B4-BE49-F238E27FC236}">
              <a16:creationId xmlns:a16="http://schemas.microsoft.com/office/drawing/2014/main" id="{30A344D6-13D1-4CDB-83FB-B2BFD9FE4940}"/>
            </a:ext>
          </a:extLst>
        </xdr:cNvPr>
        <xdr:cNvCxnSpPr/>
      </xdr:nvCxnSpPr>
      <xdr:spPr>
        <a:xfrm>
          <a:off x="16802100" y="142811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a:extLst>
            <a:ext uri="{FF2B5EF4-FFF2-40B4-BE49-F238E27FC236}">
              <a16:creationId xmlns:a16="http://schemas.microsoft.com/office/drawing/2014/main" id="{24739125-B0D2-47D1-85CF-9CCB3F837617}"/>
            </a:ext>
          </a:extLst>
        </xdr:cNvPr>
        <xdr:cNvSpPr txBox="1"/>
      </xdr:nvSpPr>
      <xdr:spPr>
        <a:xfrm>
          <a:off x="189802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0" name="n_2aveValue【児童館】&#10;一人当たり面積">
          <a:extLst>
            <a:ext uri="{FF2B5EF4-FFF2-40B4-BE49-F238E27FC236}">
              <a16:creationId xmlns:a16="http://schemas.microsoft.com/office/drawing/2014/main" id="{A9035574-4F70-4FAC-B3EE-9EF67830CB45}"/>
            </a:ext>
          </a:extLst>
        </xdr:cNvPr>
        <xdr:cNvSpPr txBox="1"/>
      </xdr:nvSpPr>
      <xdr:spPr>
        <a:xfrm>
          <a:off x="181801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a:extLst>
            <a:ext uri="{FF2B5EF4-FFF2-40B4-BE49-F238E27FC236}">
              <a16:creationId xmlns:a16="http://schemas.microsoft.com/office/drawing/2014/main" id="{3AA6CD2D-B8D3-46F2-B5D8-F7FEE16D4865}"/>
            </a:ext>
          </a:extLst>
        </xdr:cNvPr>
        <xdr:cNvSpPr txBox="1"/>
      </xdr:nvSpPr>
      <xdr:spPr>
        <a:xfrm>
          <a:off x="1738637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2" name="n_4aveValue【児童館】&#10;一人当たり面積">
          <a:extLst>
            <a:ext uri="{FF2B5EF4-FFF2-40B4-BE49-F238E27FC236}">
              <a16:creationId xmlns:a16="http://schemas.microsoft.com/office/drawing/2014/main" id="{2DD1C691-962B-4B24-A65D-B53DE661A23F}"/>
            </a:ext>
          </a:extLst>
        </xdr:cNvPr>
        <xdr:cNvSpPr txBox="1"/>
      </xdr:nvSpPr>
      <xdr:spPr>
        <a:xfrm>
          <a:off x="165926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33" name="n_1mainValue【児童館】&#10;一人当たり面積">
          <a:extLst>
            <a:ext uri="{FF2B5EF4-FFF2-40B4-BE49-F238E27FC236}">
              <a16:creationId xmlns:a16="http://schemas.microsoft.com/office/drawing/2014/main" id="{E8EA4329-33F7-415A-A117-79B33E8BA4DE}"/>
            </a:ext>
          </a:extLst>
        </xdr:cNvPr>
        <xdr:cNvSpPr txBox="1"/>
      </xdr:nvSpPr>
      <xdr:spPr>
        <a:xfrm>
          <a:off x="18980227"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34" name="n_2mainValue【児童館】&#10;一人当たり面積">
          <a:extLst>
            <a:ext uri="{FF2B5EF4-FFF2-40B4-BE49-F238E27FC236}">
              <a16:creationId xmlns:a16="http://schemas.microsoft.com/office/drawing/2014/main" id="{1FE25734-1804-4962-A37B-D8904E150344}"/>
            </a:ext>
          </a:extLst>
        </xdr:cNvPr>
        <xdr:cNvSpPr txBox="1"/>
      </xdr:nvSpPr>
      <xdr:spPr>
        <a:xfrm>
          <a:off x="18180127"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35" name="n_3mainValue【児童館】&#10;一人当たり面積">
          <a:extLst>
            <a:ext uri="{FF2B5EF4-FFF2-40B4-BE49-F238E27FC236}">
              <a16:creationId xmlns:a16="http://schemas.microsoft.com/office/drawing/2014/main" id="{44878C59-F09E-469C-8622-D1192ECA3431}"/>
            </a:ext>
          </a:extLst>
        </xdr:cNvPr>
        <xdr:cNvSpPr txBox="1"/>
      </xdr:nvSpPr>
      <xdr:spPr>
        <a:xfrm>
          <a:off x="17386377"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736" name="n_4mainValue【児童館】&#10;一人当たり面積">
          <a:extLst>
            <a:ext uri="{FF2B5EF4-FFF2-40B4-BE49-F238E27FC236}">
              <a16:creationId xmlns:a16="http://schemas.microsoft.com/office/drawing/2014/main" id="{4A2E8109-9679-4109-AA0B-9B0F84CA38EC}"/>
            </a:ext>
          </a:extLst>
        </xdr:cNvPr>
        <xdr:cNvSpPr txBox="1"/>
      </xdr:nvSpPr>
      <xdr:spPr>
        <a:xfrm>
          <a:off x="16592627"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43A61634-C614-483B-90BB-56341A2221EF}"/>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347F4B2E-0996-45A6-B406-DC2BA7BFE145}"/>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6BB70715-B82D-419E-803D-DF7F150422D4}"/>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2B6F9F0B-27C1-4C0F-B0C4-90A98E0AF41E}"/>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D219A7EB-42B9-45FC-864B-D27B261EA811}"/>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4022847-AD11-4014-AAB9-FD9B9EB17ECC}"/>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7FE4313A-0B98-490A-ACB0-926A2A8CC0FD}"/>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183CB20C-8B88-45FC-84B6-616CD0ACD5F2}"/>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F579AF54-6C64-4236-8B7E-CD787A9C9219}"/>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34636317-0522-4AE2-B299-0D75BE44AA6C}"/>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1CAFB2AC-F43B-44D7-9157-9948406F011E}"/>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36B5AE01-7188-4AD5-960A-517C1A53AB7F}"/>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CFDBE7BB-0008-4FE1-AEB9-280A4F6678E9}"/>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4A572B85-208E-42BC-AE86-492B95B31244}"/>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988E020C-6E85-4473-A69A-110AA89575B1}"/>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F346C3C4-EBD9-43AD-860B-9BF1EC7EF81D}"/>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8ED66B0C-D40C-4FEB-8A15-15A06F3129B8}"/>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2831FD43-01FD-4B7F-8440-B0904733ACED}"/>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26E3D420-41C7-49A9-8D04-D5DF3CC4D23F}"/>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07A3C76B-1B04-4074-8E00-0DB625E20CAC}"/>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97839AAC-D5B6-47D3-A29F-505B61D63BFE}"/>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DD48A89A-E847-41C8-B2B2-291793BE0EA9}"/>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42B9EA68-120C-4F7A-9BA5-D32B90330701}"/>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C8FE5FD8-9AD3-476D-AD5E-1556F5746EF5}"/>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E503FB8A-51B7-44A5-A8F9-621A6B8A7A90}"/>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2" name="直線コネクタ 761">
          <a:extLst>
            <a:ext uri="{FF2B5EF4-FFF2-40B4-BE49-F238E27FC236}">
              <a16:creationId xmlns:a16="http://schemas.microsoft.com/office/drawing/2014/main" id="{8747827D-6246-4FD7-B47D-9213C8E49DF1}"/>
            </a:ext>
          </a:extLst>
        </xdr:cNvPr>
        <xdr:cNvCxnSpPr/>
      </xdr:nvCxnSpPr>
      <xdr:spPr>
        <a:xfrm flipV="1">
          <a:off x="14699614" y="167068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3" name="【公民館】&#10;有形固定資産減価償却率最小値テキスト">
          <a:extLst>
            <a:ext uri="{FF2B5EF4-FFF2-40B4-BE49-F238E27FC236}">
              <a16:creationId xmlns:a16="http://schemas.microsoft.com/office/drawing/2014/main" id="{AF4AFF8B-FB3B-4D40-9E75-E6FEA3F5ACCA}"/>
            </a:ext>
          </a:extLst>
        </xdr:cNvPr>
        <xdr:cNvSpPr txBox="1"/>
      </xdr:nvSpPr>
      <xdr:spPr>
        <a:xfrm>
          <a:off x="14738350" y="18057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4" name="直線コネクタ 763">
          <a:extLst>
            <a:ext uri="{FF2B5EF4-FFF2-40B4-BE49-F238E27FC236}">
              <a16:creationId xmlns:a16="http://schemas.microsoft.com/office/drawing/2014/main" id="{86DBB573-D301-4F8F-93F8-805F751D428B}"/>
            </a:ext>
          </a:extLst>
        </xdr:cNvPr>
        <xdr:cNvCxnSpPr/>
      </xdr:nvCxnSpPr>
      <xdr:spPr>
        <a:xfrm>
          <a:off x="14611350" y="180539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a:extLst>
            <a:ext uri="{FF2B5EF4-FFF2-40B4-BE49-F238E27FC236}">
              <a16:creationId xmlns:a16="http://schemas.microsoft.com/office/drawing/2014/main" id="{C7AF7829-FAA0-439C-BA5E-B4CE013247C1}"/>
            </a:ext>
          </a:extLst>
        </xdr:cNvPr>
        <xdr:cNvSpPr txBox="1"/>
      </xdr:nvSpPr>
      <xdr:spPr>
        <a:xfrm>
          <a:off x="14738350" y="1648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a:extLst>
            <a:ext uri="{FF2B5EF4-FFF2-40B4-BE49-F238E27FC236}">
              <a16:creationId xmlns:a16="http://schemas.microsoft.com/office/drawing/2014/main" id="{5C9BB8E3-94FB-4363-8048-84B04EC56980}"/>
            </a:ext>
          </a:extLst>
        </xdr:cNvPr>
        <xdr:cNvCxnSpPr/>
      </xdr:nvCxnSpPr>
      <xdr:spPr>
        <a:xfrm>
          <a:off x="14611350" y="16706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767" name="【公民館】&#10;有形固定資産減価償却率平均値テキスト">
          <a:extLst>
            <a:ext uri="{FF2B5EF4-FFF2-40B4-BE49-F238E27FC236}">
              <a16:creationId xmlns:a16="http://schemas.microsoft.com/office/drawing/2014/main" id="{3DBA926E-030B-4757-AD54-DA7F24731A2F}"/>
            </a:ext>
          </a:extLst>
        </xdr:cNvPr>
        <xdr:cNvSpPr txBox="1"/>
      </xdr:nvSpPr>
      <xdr:spPr>
        <a:xfrm>
          <a:off x="14738350" y="17310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8" name="フローチャート: 判断 767">
          <a:extLst>
            <a:ext uri="{FF2B5EF4-FFF2-40B4-BE49-F238E27FC236}">
              <a16:creationId xmlns:a16="http://schemas.microsoft.com/office/drawing/2014/main" id="{2C2EF402-4CE8-4DBB-B7E5-358A5874B39D}"/>
            </a:ext>
          </a:extLst>
        </xdr:cNvPr>
        <xdr:cNvSpPr/>
      </xdr:nvSpPr>
      <xdr:spPr>
        <a:xfrm>
          <a:off x="14649450" y="1745941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9" name="フローチャート: 判断 768">
          <a:extLst>
            <a:ext uri="{FF2B5EF4-FFF2-40B4-BE49-F238E27FC236}">
              <a16:creationId xmlns:a16="http://schemas.microsoft.com/office/drawing/2014/main" id="{C348812A-5DED-4B59-9F9C-0EC87C226DBF}"/>
            </a:ext>
          </a:extLst>
        </xdr:cNvPr>
        <xdr:cNvSpPr/>
      </xdr:nvSpPr>
      <xdr:spPr>
        <a:xfrm>
          <a:off x="13887450" y="1745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0" name="フローチャート: 判断 769">
          <a:extLst>
            <a:ext uri="{FF2B5EF4-FFF2-40B4-BE49-F238E27FC236}">
              <a16:creationId xmlns:a16="http://schemas.microsoft.com/office/drawing/2014/main" id="{8B72D4ED-9A01-4F3C-B080-F869D13CE7C3}"/>
            </a:ext>
          </a:extLst>
        </xdr:cNvPr>
        <xdr:cNvSpPr/>
      </xdr:nvSpPr>
      <xdr:spPr>
        <a:xfrm>
          <a:off x="13093700" y="1743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1" name="フローチャート: 判断 770">
          <a:extLst>
            <a:ext uri="{FF2B5EF4-FFF2-40B4-BE49-F238E27FC236}">
              <a16:creationId xmlns:a16="http://schemas.microsoft.com/office/drawing/2014/main" id="{638CADCF-B815-4D65-917E-D9A61F5B4424}"/>
            </a:ext>
          </a:extLst>
        </xdr:cNvPr>
        <xdr:cNvSpPr/>
      </xdr:nvSpPr>
      <xdr:spPr>
        <a:xfrm>
          <a:off x="12299950" y="174120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2" name="フローチャート: 判断 771">
          <a:extLst>
            <a:ext uri="{FF2B5EF4-FFF2-40B4-BE49-F238E27FC236}">
              <a16:creationId xmlns:a16="http://schemas.microsoft.com/office/drawing/2014/main" id="{BC7FD0F0-6E32-4CA5-B600-18551D4E793A}"/>
            </a:ext>
          </a:extLst>
        </xdr:cNvPr>
        <xdr:cNvSpPr/>
      </xdr:nvSpPr>
      <xdr:spPr>
        <a:xfrm>
          <a:off x="11487150" y="173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806FBD6E-4BE8-4451-8256-9D5F6B55A61D}"/>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2CF3F4DB-EB45-4B19-B696-F34D5ACA927F}"/>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A528FA68-2F86-4497-A425-B20A05AC88A2}"/>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8AC22A5F-9427-43A7-8B40-B287DA34FA0F}"/>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2A769B79-5237-4068-BBA0-5C31AC069F88}"/>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30299</xdr:rowOff>
    </xdr:from>
    <xdr:to>
      <xdr:col>85</xdr:col>
      <xdr:colOff>177800</xdr:colOff>
      <xdr:row>105</xdr:row>
      <xdr:rowOff>131899</xdr:rowOff>
    </xdr:to>
    <xdr:sp macro="" textlink="">
      <xdr:nvSpPr>
        <xdr:cNvPr id="778" name="楕円 777">
          <a:extLst>
            <a:ext uri="{FF2B5EF4-FFF2-40B4-BE49-F238E27FC236}">
              <a16:creationId xmlns:a16="http://schemas.microsoft.com/office/drawing/2014/main" id="{EFA3B8D4-451C-41D6-96C0-7964BE065B7A}"/>
            </a:ext>
          </a:extLst>
        </xdr:cNvPr>
        <xdr:cNvSpPr/>
      </xdr:nvSpPr>
      <xdr:spPr>
        <a:xfrm>
          <a:off x="14649450" y="1746104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8726</xdr:rowOff>
    </xdr:from>
    <xdr:ext cx="405111" cy="259045"/>
    <xdr:sp macro="" textlink="">
      <xdr:nvSpPr>
        <xdr:cNvPr id="779" name="【公民館】&#10;有形固定資産減価償却率該当値テキスト">
          <a:extLst>
            <a:ext uri="{FF2B5EF4-FFF2-40B4-BE49-F238E27FC236}">
              <a16:creationId xmlns:a16="http://schemas.microsoft.com/office/drawing/2014/main" id="{BA4B26F2-5F4D-47E3-921F-F5A7C1BEFE15}"/>
            </a:ext>
          </a:extLst>
        </xdr:cNvPr>
        <xdr:cNvSpPr txBox="1"/>
      </xdr:nvSpPr>
      <xdr:spPr>
        <a:xfrm>
          <a:off x="14738350" y="17439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20501</xdr:rowOff>
    </xdr:from>
    <xdr:to>
      <xdr:col>81</xdr:col>
      <xdr:colOff>101600</xdr:colOff>
      <xdr:row>105</xdr:row>
      <xdr:rowOff>122101</xdr:rowOff>
    </xdr:to>
    <xdr:sp macro="" textlink="">
      <xdr:nvSpPr>
        <xdr:cNvPr id="780" name="楕円 779">
          <a:extLst>
            <a:ext uri="{FF2B5EF4-FFF2-40B4-BE49-F238E27FC236}">
              <a16:creationId xmlns:a16="http://schemas.microsoft.com/office/drawing/2014/main" id="{0895678A-E6CE-43CB-821E-F4FA853DA26E}"/>
            </a:ext>
          </a:extLst>
        </xdr:cNvPr>
        <xdr:cNvSpPr/>
      </xdr:nvSpPr>
      <xdr:spPr>
        <a:xfrm>
          <a:off x="1388745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71301</xdr:rowOff>
    </xdr:from>
    <xdr:to>
      <xdr:col>85</xdr:col>
      <xdr:colOff>127000</xdr:colOff>
      <xdr:row>105</xdr:row>
      <xdr:rowOff>81099</xdr:rowOff>
    </xdr:to>
    <xdr:cxnSp macro="">
      <xdr:nvCxnSpPr>
        <xdr:cNvPr id="781" name="直線コネクタ 780">
          <a:extLst>
            <a:ext uri="{FF2B5EF4-FFF2-40B4-BE49-F238E27FC236}">
              <a16:creationId xmlns:a16="http://schemas.microsoft.com/office/drawing/2014/main" id="{09ADAB37-A41C-4FB1-9EE7-D67056064999}"/>
            </a:ext>
          </a:extLst>
        </xdr:cNvPr>
        <xdr:cNvCxnSpPr/>
      </xdr:nvCxnSpPr>
      <xdr:spPr>
        <a:xfrm>
          <a:off x="13938250" y="17502051"/>
          <a:ext cx="762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164193</xdr:rowOff>
    </xdr:from>
    <xdr:to>
      <xdr:col>76</xdr:col>
      <xdr:colOff>165100</xdr:colOff>
      <xdr:row>106</xdr:row>
      <xdr:rowOff>94343</xdr:rowOff>
    </xdr:to>
    <xdr:sp macro="" textlink="">
      <xdr:nvSpPr>
        <xdr:cNvPr id="782" name="楕円 781">
          <a:extLst>
            <a:ext uri="{FF2B5EF4-FFF2-40B4-BE49-F238E27FC236}">
              <a16:creationId xmlns:a16="http://schemas.microsoft.com/office/drawing/2014/main" id="{CDA1C876-8F8D-4260-BD85-138E52C90F33}"/>
            </a:ext>
          </a:extLst>
        </xdr:cNvPr>
        <xdr:cNvSpPr/>
      </xdr:nvSpPr>
      <xdr:spPr>
        <a:xfrm>
          <a:off x="13093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71301</xdr:rowOff>
    </xdr:from>
    <xdr:to>
      <xdr:col>81</xdr:col>
      <xdr:colOff>50800</xdr:colOff>
      <xdr:row>106</xdr:row>
      <xdr:rowOff>43543</xdr:rowOff>
    </xdr:to>
    <xdr:cxnSp macro="">
      <xdr:nvCxnSpPr>
        <xdr:cNvPr id="783" name="直線コネクタ 782">
          <a:extLst>
            <a:ext uri="{FF2B5EF4-FFF2-40B4-BE49-F238E27FC236}">
              <a16:creationId xmlns:a16="http://schemas.microsoft.com/office/drawing/2014/main" id="{CEC04F2A-BE58-49D7-A0E0-7B3A81B83AA3}"/>
            </a:ext>
          </a:extLst>
        </xdr:cNvPr>
        <xdr:cNvCxnSpPr/>
      </xdr:nvCxnSpPr>
      <xdr:spPr>
        <a:xfrm flipV="1">
          <a:off x="13144500" y="17502051"/>
          <a:ext cx="79375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142966</xdr:rowOff>
    </xdr:from>
    <xdr:to>
      <xdr:col>72</xdr:col>
      <xdr:colOff>38100</xdr:colOff>
      <xdr:row>106</xdr:row>
      <xdr:rowOff>73116</xdr:rowOff>
    </xdr:to>
    <xdr:sp macro="" textlink="">
      <xdr:nvSpPr>
        <xdr:cNvPr id="784" name="楕円 783">
          <a:extLst>
            <a:ext uri="{FF2B5EF4-FFF2-40B4-BE49-F238E27FC236}">
              <a16:creationId xmlns:a16="http://schemas.microsoft.com/office/drawing/2014/main" id="{5BB41BBE-69DB-426B-ACA2-114F92A0C717}"/>
            </a:ext>
          </a:extLst>
        </xdr:cNvPr>
        <xdr:cNvSpPr/>
      </xdr:nvSpPr>
      <xdr:spPr>
        <a:xfrm>
          <a:off x="12299950" y="175737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22316</xdr:rowOff>
    </xdr:from>
    <xdr:to>
      <xdr:col>76</xdr:col>
      <xdr:colOff>114300</xdr:colOff>
      <xdr:row>106</xdr:row>
      <xdr:rowOff>43543</xdr:rowOff>
    </xdr:to>
    <xdr:cxnSp macro="">
      <xdr:nvCxnSpPr>
        <xdr:cNvPr id="785" name="直線コネクタ 784">
          <a:extLst>
            <a:ext uri="{FF2B5EF4-FFF2-40B4-BE49-F238E27FC236}">
              <a16:creationId xmlns:a16="http://schemas.microsoft.com/office/drawing/2014/main" id="{CD4360D6-B86D-40C6-974B-129DC6C37A84}"/>
            </a:ext>
          </a:extLst>
        </xdr:cNvPr>
        <xdr:cNvCxnSpPr/>
      </xdr:nvCxnSpPr>
      <xdr:spPr>
        <a:xfrm>
          <a:off x="12344400" y="17624516"/>
          <a:ext cx="8001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107043</xdr:rowOff>
    </xdr:from>
    <xdr:to>
      <xdr:col>67</xdr:col>
      <xdr:colOff>101600</xdr:colOff>
      <xdr:row>106</xdr:row>
      <xdr:rowOff>37193</xdr:rowOff>
    </xdr:to>
    <xdr:sp macro="" textlink="">
      <xdr:nvSpPr>
        <xdr:cNvPr id="786" name="楕円 785">
          <a:extLst>
            <a:ext uri="{FF2B5EF4-FFF2-40B4-BE49-F238E27FC236}">
              <a16:creationId xmlns:a16="http://schemas.microsoft.com/office/drawing/2014/main" id="{F8C5D661-094B-45B5-AB84-1C634FA394FC}"/>
            </a:ext>
          </a:extLst>
        </xdr:cNvPr>
        <xdr:cNvSpPr/>
      </xdr:nvSpPr>
      <xdr:spPr>
        <a:xfrm>
          <a:off x="1148715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157843</xdr:rowOff>
    </xdr:from>
    <xdr:to>
      <xdr:col>71</xdr:col>
      <xdr:colOff>177800</xdr:colOff>
      <xdr:row>106</xdr:row>
      <xdr:rowOff>22316</xdr:rowOff>
    </xdr:to>
    <xdr:cxnSp macro="">
      <xdr:nvCxnSpPr>
        <xdr:cNvPr id="787" name="直線コネクタ 786">
          <a:extLst>
            <a:ext uri="{FF2B5EF4-FFF2-40B4-BE49-F238E27FC236}">
              <a16:creationId xmlns:a16="http://schemas.microsoft.com/office/drawing/2014/main" id="{1E5E60DE-32AF-4478-B400-4F87EEA66D79}"/>
            </a:ext>
          </a:extLst>
        </xdr:cNvPr>
        <xdr:cNvCxnSpPr/>
      </xdr:nvCxnSpPr>
      <xdr:spPr>
        <a:xfrm>
          <a:off x="11537950" y="17588593"/>
          <a:ext cx="8064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788" name="n_1aveValue【公民館】&#10;有形固定資産減価償却率">
          <a:extLst>
            <a:ext uri="{FF2B5EF4-FFF2-40B4-BE49-F238E27FC236}">
              <a16:creationId xmlns:a16="http://schemas.microsoft.com/office/drawing/2014/main" id="{665CB816-B68D-487C-9463-E87CCD71E13F}"/>
            </a:ext>
          </a:extLst>
        </xdr:cNvPr>
        <xdr:cNvSpPr txBox="1"/>
      </xdr:nvSpPr>
      <xdr:spPr>
        <a:xfrm>
          <a:off x="13742044" y="17543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89" name="n_2aveValue【公民館】&#10;有形固定資産減価償却率">
          <a:extLst>
            <a:ext uri="{FF2B5EF4-FFF2-40B4-BE49-F238E27FC236}">
              <a16:creationId xmlns:a16="http://schemas.microsoft.com/office/drawing/2014/main" id="{1AC05136-AFA9-4D3F-8F1E-3EFB7DB2D0E1}"/>
            </a:ext>
          </a:extLst>
        </xdr:cNvPr>
        <xdr:cNvSpPr txBox="1"/>
      </xdr:nvSpPr>
      <xdr:spPr>
        <a:xfrm>
          <a:off x="1296099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790" name="n_3aveValue【公民館】&#10;有形固定資産減価償却率">
          <a:extLst>
            <a:ext uri="{FF2B5EF4-FFF2-40B4-BE49-F238E27FC236}">
              <a16:creationId xmlns:a16="http://schemas.microsoft.com/office/drawing/2014/main" id="{49770029-7C3D-4DF9-A56E-77EF6F5719EB}"/>
            </a:ext>
          </a:extLst>
        </xdr:cNvPr>
        <xdr:cNvSpPr txBox="1"/>
      </xdr:nvSpPr>
      <xdr:spPr>
        <a:xfrm>
          <a:off x="12167244" y="1718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791" name="n_4aveValue【公民館】&#10;有形固定資産減価償却率">
          <a:extLst>
            <a:ext uri="{FF2B5EF4-FFF2-40B4-BE49-F238E27FC236}">
              <a16:creationId xmlns:a16="http://schemas.microsoft.com/office/drawing/2014/main" id="{0AEBBE7E-855B-47C1-8B68-34519CCC028C}"/>
            </a:ext>
          </a:extLst>
        </xdr:cNvPr>
        <xdr:cNvSpPr txBox="1"/>
      </xdr:nvSpPr>
      <xdr:spPr>
        <a:xfrm>
          <a:off x="11354444" y="1717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138628</xdr:rowOff>
    </xdr:from>
    <xdr:ext cx="405111" cy="259045"/>
    <xdr:sp macro="" textlink="">
      <xdr:nvSpPr>
        <xdr:cNvPr id="792" name="n_1mainValue【公民館】&#10;有形固定資産減価償却率">
          <a:extLst>
            <a:ext uri="{FF2B5EF4-FFF2-40B4-BE49-F238E27FC236}">
              <a16:creationId xmlns:a16="http://schemas.microsoft.com/office/drawing/2014/main" id="{82631DA6-F8B6-463A-B94E-475AB8786442}"/>
            </a:ext>
          </a:extLst>
        </xdr:cNvPr>
        <xdr:cNvSpPr txBox="1"/>
      </xdr:nvSpPr>
      <xdr:spPr>
        <a:xfrm>
          <a:off x="137420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85470</xdr:rowOff>
    </xdr:from>
    <xdr:ext cx="405111" cy="259045"/>
    <xdr:sp macro="" textlink="">
      <xdr:nvSpPr>
        <xdr:cNvPr id="793" name="n_2mainValue【公民館】&#10;有形固定資産減価償却率">
          <a:extLst>
            <a:ext uri="{FF2B5EF4-FFF2-40B4-BE49-F238E27FC236}">
              <a16:creationId xmlns:a16="http://schemas.microsoft.com/office/drawing/2014/main" id="{6336B6B7-EBAA-4D9B-BC8D-4E1253F94434}"/>
            </a:ext>
          </a:extLst>
        </xdr:cNvPr>
        <xdr:cNvSpPr txBox="1"/>
      </xdr:nvSpPr>
      <xdr:spPr>
        <a:xfrm>
          <a:off x="12960994" y="1768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64243</xdr:rowOff>
    </xdr:from>
    <xdr:ext cx="405111" cy="259045"/>
    <xdr:sp macro="" textlink="">
      <xdr:nvSpPr>
        <xdr:cNvPr id="794" name="n_3mainValue【公民館】&#10;有形固定資産減価償却率">
          <a:extLst>
            <a:ext uri="{FF2B5EF4-FFF2-40B4-BE49-F238E27FC236}">
              <a16:creationId xmlns:a16="http://schemas.microsoft.com/office/drawing/2014/main" id="{7A11E558-0A52-4B81-8221-98D2C767B77E}"/>
            </a:ext>
          </a:extLst>
        </xdr:cNvPr>
        <xdr:cNvSpPr txBox="1"/>
      </xdr:nvSpPr>
      <xdr:spPr>
        <a:xfrm>
          <a:off x="12167244" y="1766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28320</xdr:rowOff>
    </xdr:from>
    <xdr:ext cx="405111" cy="259045"/>
    <xdr:sp macro="" textlink="">
      <xdr:nvSpPr>
        <xdr:cNvPr id="795" name="n_4mainValue【公民館】&#10;有形固定資産減価償却率">
          <a:extLst>
            <a:ext uri="{FF2B5EF4-FFF2-40B4-BE49-F238E27FC236}">
              <a16:creationId xmlns:a16="http://schemas.microsoft.com/office/drawing/2014/main" id="{0EA14347-4044-4477-9ABD-A41FE017BC18}"/>
            </a:ext>
          </a:extLst>
        </xdr:cNvPr>
        <xdr:cNvSpPr txBox="1"/>
      </xdr:nvSpPr>
      <xdr:spPr>
        <a:xfrm>
          <a:off x="11354444" y="17630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75AA8D74-E694-4BE9-AC87-31951AC018D5}"/>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965AB19E-48ED-4544-987A-DBDBFCDA56FB}"/>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A2214B00-D984-451B-ADE2-6B09464181FA}"/>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9154AAD7-1886-48AF-8CDE-43E486BBF3EF}"/>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4BA4E864-4D27-4147-9CAD-C1F79862255F}"/>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B33674B4-07B3-4BE4-9556-7408160FE3DE}"/>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B35A7580-8635-4543-890B-F44B6DBF7822}"/>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BE9B0EC0-8F47-4C08-ABAF-386AD2D691D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B438B3AB-4182-4BA7-B14D-A47D10E8499E}"/>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96DC5781-5938-4014-8534-CE8854ACA797}"/>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36397419-0C7B-4F12-A35D-CF290D50A852}"/>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2F6ABBA3-7395-4589-BDEE-7ADF31E63A65}"/>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B8249F4A-1B55-4DBB-AAE8-082362FD4CAF}"/>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684CBE14-611E-4A0D-A227-301F20AF3931}"/>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CF267085-6831-43D3-AE97-C09E9F91DCE6}"/>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69775CF4-836D-400A-84B7-81F3C3EAB946}"/>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C68570F3-85E2-46B6-88DE-3CF060AAEF43}"/>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EAA8E3E6-FF7F-4441-B22D-EBCB15AE0829}"/>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9AE27D6F-3165-4414-9503-80C2F92D7456}"/>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15EF7D99-904E-4050-8E44-A4F19CEA63A7}"/>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79F269DF-50FE-4580-9612-9EF63BF74071}"/>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7" name="直線コネクタ 816">
          <a:extLst>
            <a:ext uri="{FF2B5EF4-FFF2-40B4-BE49-F238E27FC236}">
              <a16:creationId xmlns:a16="http://schemas.microsoft.com/office/drawing/2014/main" id="{E90188F6-3C4D-4F63-8A46-624291003B72}"/>
            </a:ext>
          </a:extLst>
        </xdr:cNvPr>
        <xdr:cNvCxnSpPr/>
      </xdr:nvCxnSpPr>
      <xdr:spPr>
        <a:xfrm flipV="1">
          <a:off x="19951064" y="166222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a:extLst>
            <a:ext uri="{FF2B5EF4-FFF2-40B4-BE49-F238E27FC236}">
              <a16:creationId xmlns:a16="http://schemas.microsoft.com/office/drawing/2014/main" id="{6AB6D74F-14B4-4A87-B8FE-D6F7173D5CFE}"/>
            </a:ext>
          </a:extLst>
        </xdr:cNvPr>
        <xdr:cNvSpPr txBox="1"/>
      </xdr:nvSpPr>
      <xdr:spPr>
        <a:xfrm>
          <a:off x="19989800" y="1801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a:extLst>
            <a:ext uri="{FF2B5EF4-FFF2-40B4-BE49-F238E27FC236}">
              <a16:creationId xmlns:a16="http://schemas.microsoft.com/office/drawing/2014/main" id="{1D5AD182-6FB2-4740-9835-D73771F3995C}"/>
            </a:ext>
          </a:extLst>
        </xdr:cNvPr>
        <xdr:cNvCxnSpPr/>
      </xdr:nvCxnSpPr>
      <xdr:spPr>
        <a:xfrm>
          <a:off x="19881850" y="180075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公民館】&#10;一人当たり面積最大値テキスト">
          <a:extLst>
            <a:ext uri="{FF2B5EF4-FFF2-40B4-BE49-F238E27FC236}">
              <a16:creationId xmlns:a16="http://schemas.microsoft.com/office/drawing/2014/main" id="{FB672558-A188-4723-99F9-B34F554F4B0E}"/>
            </a:ext>
          </a:extLst>
        </xdr:cNvPr>
        <xdr:cNvSpPr txBox="1"/>
      </xdr:nvSpPr>
      <xdr:spPr>
        <a:xfrm>
          <a:off x="19989800" y="1639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a:extLst>
            <a:ext uri="{FF2B5EF4-FFF2-40B4-BE49-F238E27FC236}">
              <a16:creationId xmlns:a16="http://schemas.microsoft.com/office/drawing/2014/main" id="{C96DF809-F4C1-4621-A11C-D69C7C053832}"/>
            </a:ext>
          </a:extLst>
        </xdr:cNvPr>
        <xdr:cNvCxnSpPr/>
      </xdr:nvCxnSpPr>
      <xdr:spPr>
        <a:xfrm>
          <a:off x="19881850" y="166222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822" name="【公民館】&#10;一人当たり面積平均値テキスト">
          <a:extLst>
            <a:ext uri="{FF2B5EF4-FFF2-40B4-BE49-F238E27FC236}">
              <a16:creationId xmlns:a16="http://schemas.microsoft.com/office/drawing/2014/main" id="{66472C6B-4094-4392-ACF0-7FECF8059610}"/>
            </a:ext>
          </a:extLst>
        </xdr:cNvPr>
        <xdr:cNvSpPr txBox="1"/>
      </xdr:nvSpPr>
      <xdr:spPr>
        <a:xfrm>
          <a:off x="19989800" y="17594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a:extLst>
            <a:ext uri="{FF2B5EF4-FFF2-40B4-BE49-F238E27FC236}">
              <a16:creationId xmlns:a16="http://schemas.microsoft.com/office/drawing/2014/main" id="{32F60027-46F4-41C8-8123-082754594B2B}"/>
            </a:ext>
          </a:extLst>
        </xdr:cNvPr>
        <xdr:cNvSpPr/>
      </xdr:nvSpPr>
      <xdr:spPr>
        <a:xfrm>
          <a:off x="199009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4" name="フローチャート: 判断 823">
          <a:extLst>
            <a:ext uri="{FF2B5EF4-FFF2-40B4-BE49-F238E27FC236}">
              <a16:creationId xmlns:a16="http://schemas.microsoft.com/office/drawing/2014/main" id="{A868A291-6D6F-420E-A74B-63A7605588CB}"/>
            </a:ext>
          </a:extLst>
        </xdr:cNvPr>
        <xdr:cNvSpPr/>
      </xdr:nvSpPr>
      <xdr:spPr>
        <a:xfrm>
          <a:off x="19157950" y="176504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5" name="フローチャート: 判断 824">
          <a:extLst>
            <a:ext uri="{FF2B5EF4-FFF2-40B4-BE49-F238E27FC236}">
              <a16:creationId xmlns:a16="http://schemas.microsoft.com/office/drawing/2014/main" id="{A81B4CA1-7FEF-4259-8350-CF5AE4522F2C}"/>
            </a:ext>
          </a:extLst>
        </xdr:cNvPr>
        <xdr:cNvSpPr/>
      </xdr:nvSpPr>
      <xdr:spPr>
        <a:xfrm>
          <a:off x="1834515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6" name="フローチャート: 判断 825">
          <a:extLst>
            <a:ext uri="{FF2B5EF4-FFF2-40B4-BE49-F238E27FC236}">
              <a16:creationId xmlns:a16="http://schemas.microsoft.com/office/drawing/2014/main" id="{91837DB4-11BB-4BB0-AD72-B089AF1B7D88}"/>
            </a:ext>
          </a:extLst>
        </xdr:cNvPr>
        <xdr:cNvSpPr/>
      </xdr:nvSpPr>
      <xdr:spPr>
        <a:xfrm>
          <a:off x="17551400" y="1766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7" name="フローチャート: 判断 826">
          <a:extLst>
            <a:ext uri="{FF2B5EF4-FFF2-40B4-BE49-F238E27FC236}">
              <a16:creationId xmlns:a16="http://schemas.microsoft.com/office/drawing/2014/main" id="{35BBAAAF-1D36-458B-97E1-0BDA4FF05A80}"/>
            </a:ext>
          </a:extLst>
        </xdr:cNvPr>
        <xdr:cNvSpPr/>
      </xdr:nvSpPr>
      <xdr:spPr>
        <a:xfrm>
          <a:off x="16757650" y="176824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9B0ED67C-63F1-46C8-AEE3-C11B1A67B238}"/>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AC9CE75A-FB13-4AA4-819A-484FD3C5B7C1}"/>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53201B8E-3AAD-430E-B0B9-BD1D3DC6F7F8}"/>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5DDCE022-A6EF-4180-8F76-3D7363DF5283}"/>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34496646-5829-46C1-BB2C-51B59035E563}"/>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164846</xdr:rowOff>
    </xdr:from>
    <xdr:to>
      <xdr:col>116</xdr:col>
      <xdr:colOff>114300</xdr:colOff>
      <xdr:row>106</xdr:row>
      <xdr:rowOff>94996</xdr:rowOff>
    </xdr:to>
    <xdr:sp macro="" textlink="">
      <xdr:nvSpPr>
        <xdr:cNvPr id="833" name="楕円 832">
          <a:extLst>
            <a:ext uri="{FF2B5EF4-FFF2-40B4-BE49-F238E27FC236}">
              <a16:creationId xmlns:a16="http://schemas.microsoft.com/office/drawing/2014/main" id="{74D95C6B-BE88-4232-A75A-A0D4471AF3DB}"/>
            </a:ext>
          </a:extLst>
        </xdr:cNvPr>
        <xdr:cNvSpPr/>
      </xdr:nvSpPr>
      <xdr:spPr>
        <a:xfrm>
          <a:off x="199009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16273</xdr:rowOff>
    </xdr:from>
    <xdr:ext cx="469744" cy="259045"/>
    <xdr:sp macro="" textlink="">
      <xdr:nvSpPr>
        <xdr:cNvPr id="834" name="【公民館】&#10;一人当たり面積該当値テキスト">
          <a:extLst>
            <a:ext uri="{FF2B5EF4-FFF2-40B4-BE49-F238E27FC236}">
              <a16:creationId xmlns:a16="http://schemas.microsoft.com/office/drawing/2014/main" id="{A56A2857-CDA9-4DEC-8CBE-7BC0D2077A49}"/>
            </a:ext>
          </a:extLst>
        </xdr:cNvPr>
        <xdr:cNvSpPr txBox="1"/>
      </xdr:nvSpPr>
      <xdr:spPr>
        <a:xfrm>
          <a:off x="19989800" y="1744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164846</xdr:rowOff>
    </xdr:from>
    <xdr:to>
      <xdr:col>112</xdr:col>
      <xdr:colOff>38100</xdr:colOff>
      <xdr:row>106</xdr:row>
      <xdr:rowOff>94996</xdr:rowOff>
    </xdr:to>
    <xdr:sp macro="" textlink="">
      <xdr:nvSpPr>
        <xdr:cNvPr id="835" name="楕円 834">
          <a:extLst>
            <a:ext uri="{FF2B5EF4-FFF2-40B4-BE49-F238E27FC236}">
              <a16:creationId xmlns:a16="http://schemas.microsoft.com/office/drawing/2014/main" id="{43F44385-DCA5-4123-9C4F-DF5B3F7FA5EA}"/>
            </a:ext>
          </a:extLst>
        </xdr:cNvPr>
        <xdr:cNvSpPr/>
      </xdr:nvSpPr>
      <xdr:spPr>
        <a:xfrm>
          <a:off x="19157950" y="175955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44196</xdr:rowOff>
    </xdr:from>
    <xdr:to>
      <xdr:col>116</xdr:col>
      <xdr:colOff>63500</xdr:colOff>
      <xdr:row>106</xdr:row>
      <xdr:rowOff>44196</xdr:rowOff>
    </xdr:to>
    <xdr:cxnSp macro="">
      <xdr:nvCxnSpPr>
        <xdr:cNvPr id="836" name="直線コネクタ 835">
          <a:extLst>
            <a:ext uri="{FF2B5EF4-FFF2-40B4-BE49-F238E27FC236}">
              <a16:creationId xmlns:a16="http://schemas.microsoft.com/office/drawing/2014/main" id="{A9A2CEEE-6943-4264-88D2-A1FBB1480D8E}"/>
            </a:ext>
          </a:extLst>
        </xdr:cNvPr>
        <xdr:cNvCxnSpPr/>
      </xdr:nvCxnSpPr>
      <xdr:spPr>
        <a:xfrm>
          <a:off x="19202400" y="17646396"/>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23113</xdr:rowOff>
    </xdr:from>
    <xdr:to>
      <xdr:col>107</xdr:col>
      <xdr:colOff>101600</xdr:colOff>
      <xdr:row>106</xdr:row>
      <xdr:rowOff>124713</xdr:rowOff>
    </xdr:to>
    <xdr:sp macro="" textlink="">
      <xdr:nvSpPr>
        <xdr:cNvPr id="837" name="楕円 836">
          <a:extLst>
            <a:ext uri="{FF2B5EF4-FFF2-40B4-BE49-F238E27FC236}">
              <a16:creationId xmlns:a16="http://schemas.microsoft.com/office/drawing/2014/main" id="{FF43F037-5EA9-41C7-AB3E-E63D2F8B5868}"/>
            </a:ext>
          </a:extLst>
        </xdr:cNvPr>
        <xdr:cNvSpPr/>
      </xdr:nvSpPr>
      <xdr:spPr>
        <a:xfrm>
          <a:off x="18345150" y="176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44196</xdr:rowOff>
    </xdr:from>
    <xdr:to>
      <xdr:col>111</xdr:col>
      <xdr:colOff>177800</xdr:colOff>
      <xdr:row>106</xdr:row>
      <xdr:rowOff>73913</xdr:rowOff>
    </xdr:to>
    <xdr:cxnSp macro="">
      <xdr:nvCxnSpPr>
        <xdr:cNvPr id="838" name="直線コネクタ 837">
          <a:extLst>
            <a:ext uri="{FF2B5EF4-FFF2-40B4-BE49-F238E27FC236}">
              <a16:creationId xmlns:a16="http://schemas.microsoft.com/office/drawing/2014/main" id="{92D77EA5-0E46-4C0A-AEAA-E1A5C0BDADC7}"/>
            </a:ext>
          </a:extLst>
        </xdr:cNvPr>
        <xdr:cNvCxnSpPr/>
      </xdr:nvCxnSpPr>
      <xdr:spPr>
        <a:xfrm flipV="1">
          <a:off x="18395950" y="17646396"/>
          <a:ext cx="80645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23113</xdr:rowOff>
    </xdr:from>
    <xdr:to>
      <xdr:col>102</xdr:col>
      <xdr:colOff>165100</xdr:colOff>
      <xdr:row>106</xdr:row>
      <xdr:rowOff>124713</xdr:rowOff>
    </xdr:to>
    <xdr:sp macro="" textlink="">
      <xdr:nvSpPr>
        <xdr:cNvPr id="839" name="楕円 838">
          <a:extLst>
            <a:ext uri="{FF2B5EF4-FFF2-40B4-BE49-F238E27FC236}">
              <a16:creationId xmlns:a16="http://schemas.microsoft.com/office/drawing/2014/main" id="{6969CB98-E09D-403F-9908-25F0FC3A105D}"/>
            </a:ext>
          </a:extLst>
        </xdr:cNvPr>
        <xdr:cNvSpPr/>
      </xdr:nvSpPr>
      <xdr:spPr>
        <a:xfrm>
          <a:off x="17551400" y="176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73913</xdr:rowOff>
    </xdr:from>
    <xdr:to>
      <xdr:col>107</xdr:col>
      <xdr:colOff>50800</xdr:colOff>
      <xdr:row>106</xdr:row>
      <xdr:rowOff>73913</xdr:rowOff>
    </xdr:to>
    <xdr:cxnSp macro="">
      <xdr:nvCxnSpPr>
        <xdr:cNvPr id="840" name="直線コネクタ 839">
          <a:extLst>
            <a:ext uri="{FF2B5EF4-FFF2-40B4-BE49-F238E27FC236}">
              <a16:creationId xmlns:a16="http://schemas.microsoft.com/office/drawing/2014/main" id="{3A2A8934-CA22-442D-A8A7-775E2D613D34}"/>
            </a:ext>
          </a:extLst>
        </xdr:cNvPr>
        <xdr:cNvCxnSpPr/>
      </xdr:nvCxnSpPr>
      <xdr:spPr>
        <a:xfrm>
          <a:off x="17602200" y="1767611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20828</xdr:rowOff>
    </xdr:from>
    <xdr:to>
      <xdr:col>98</xdr:col>
      <xdr:colOff>38100</xdr:colOff>
      <xdr:row>106</xdr:row>
      <xdr:rowOff>122428</xdr:rowOff>
    </xdr:to>
    <xdr:sp macro="" textlink="">
      <xdr:nvSpPr>
        <xdr:cNvPr id="841" name="楕円 840">
          <a:extLst>
            <a:ext uri="{FF2B5EF4-FFF2-40B4-BE49-F238E27FC236}">
              <a16:creationId xmlns:a16="http://schemas.microsoft.com/office/drawing/2014/main" id="{D43BF262-74F9-422C-BCD9-605A97D0A202}"/>
            </a:ext>
          </a:extLst>
        </xdr:cNvPr>
        <xdr:cNvSpPr/>
      </xdr:nvSpPr>
      <xdr:spPr>
        <a:xfrm>
          <a:off x="16757650" y="176230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71628</xdr:rowOff>
    </xdr:from>
    <xdr:to>
      <xdr:col>102</xdr:col>
      <xdr:colOff>114300</xdr:colOff>
      <xdr:row>106</xdr:row>
      <xdr:rowOff>73913</xdr:rowOff>
    </xdr:to>
    <xdr:cxnSp macro="">
      <xdr:nvCxnSpPr>
        <xdr:cNvPr id="842" name="直線コネクタ 841">
          <a:extLst>
            <a:ext uri="{FF2B5EF4-FFF2-40B4-BE49-F238E27FC236}">
              <a16:creationId xmlns:a16="http://schemas.microsoft.com/office/drawing/2014/main" id="{3032E404-00BF-47BD-B4C1-22F768058C41}"/>
            </a:ext>
          </a:extLst>
        </xdr:cNvPr>
        <xdr:cNvCxnSpPr/>
      </xdr:nvCxnSpPr>
      <xdr:spPr>
        <a:xfrm>
          <a:off x="16802100" y="17673828"/>
          <a:ext cx="8001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843" name="n_1aveValue【公民館】&#10;一人当たり面積">
          <a:extLst>
            <a:ext uri="{FF2B5EF4-FFF2-40B4-BE49-F238E27FC236}">
              <a16:creationId xmlns:a16="http://schemas.microsoft.com/office/drawing/2014/main" id="{A863184D-D5B8-44FC-87B3-7B3C7CE606CE}"/>
            </a:ext>
          </a:extLst>
        </xdr:cNvPr>
        <xdr:cNvSpPr txBox="1"/>
      </xdr:nvSpPr>
      <xdr:spPr>
        <a:xfrm>
          <a:off x="18980227"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44" name="n_2aveValue【公民館】&#10;一人当たり面積">
          <a:extLst>
            <a:ext uri="{FF2B5EF4-FFF2-40B4-BE49-F238E27FC236}">
              <a16:creationId xmlns:a16="http://schemas.microsoft.com/office/drawing/2014/main" id="{587759EA-FCE1-42E1-98F2-0327DA86E707}"/>
            </a:ext>
          </a:extLst>
        </xdr:cNvPr>
        <xdr:cNvSpPr txBox="1"/>
      </xdr:nvSpPr>
      <xdr:spPr>
        <a:xfrm>
          <a:off x="18180127" y="177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45" name="n_3aveValue【公民館】&#10;一人当たり面積">
          <a:extLst>
            <a:ext uri="{FF2B5EF4-FFF2-40B4-BE49-F238E27FC236}">
              <a16:creationId xmlns:a16="http://schemas.microsoft.com/office/drawing/2014/main" id="{37BD147A-BFCC-4414-A558-054A12F42B4F}"/>
            </a:ext>
          </a:extLst>
        </xdr:cNvPr>
        <xdr:cNvSpPr txBox="1"/>
      </xdr:nvSpPr>
      <xdr:spPr>
        <a:xfrm>
          <a:off x="17386377" y="1775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846" name="n_4aveValue【公民館】&#10;一人当たり面積">
          <a:extLst>
            <a:ext uri="{FF2B5EF4-FFF2-40B4-BE49-F238E27FC236}">
              <a16:creationId xmlns:a16="http://schemas.microsoft.com/office/drawing/2014/main" id="{06814063-F948-4596-9321-0C2DD12E9BC9}"/>
            </a:ext>
          </a:extLst>
        </xdr:cNvPr>
        <xdr:cNvSpPr txBox="1"/>
      </xdr:nvSpPr>
      <xdr:spPr>
        <a:xfrm>
          <a:off x="16592627" y="1777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111523</xdr:rowOff>
    </xdr:from>
    <xdr:ext cx="469744" cy="259045"/>
    <xdr:sp macro="" textlink="">
      <xdr:nvSpPr>
        <xdr:cNvPr id="847" name="n_1mainValue【公民館】&#10;一人当たり面積">
          <a:extLst>
            <a:ext uri="{FF2B5EF4-FFF2-40B4-BE49-F238E27FC236}">
              <a16:creationId xmlns:a16="http://schemas.microsoft.com/office/drawing/2014/main" id="{A1A787F2-E1B6-4DD7-94F6-67FB63FB3D7E}"/>
            </a:ext>
          </a:extLst>
        </xdr:cNvPr>
        <xdr:cNvSpPr txBox="1"/>
      </xdr:nvSpPr>
      <xdr:spPr>
        <a:xfrm>
          <a:off x="18980227" y="1737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141240</xdr:rowOff>
    </xdr:from>
    <xdr:ext cx="469744" cy="259045"/>
    <xdr:sp macro="" textlink="">
      <xdr:nvSpPr>
        <xdr:cNvPr id="848" name="n_2mainValue【公民館】&#10;一人当たり面積">
          <a:extLst>
            <a:ext uri="{FF2B5EF4-FFF2-40B4-BE49-F238E27FC236}">
              <a16:creationId xmlns:a16="http://schemas.microsoft.com/office/drawing/2014/main" id="{069A2352-8944-4A92-81BA-3D1D8D4B991C}"/>
            </a:ext>
          </a:extLst>
        </xdr:cNvPr>
        <xdr:cNvSpPr txBox="1"/>
      </xdr:nvSpPr>
      <xdr:spPr>
        <a:xfrm>
          <a:off x="18180127" y="1740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141240</xdr:rowOff>
    </xdr:from>
    <xdr:ext cx="469744" cy="259045"/>
    <xdr:sp macro="" textlink="">
      <xdr:nvSpPr>
        <xdr:cNvPr id="849" name="n_3mainValue【公民館】&#10;一人当たり面積">
          <a:extLst>
            <a:ext uri="{FF2B5EF4-FFF2-40B4-BE49-F238E27FC236}">
              <a16:creationId xmlns:a16="http://schemas.microsoft.com/office/drawing/2014/main" id="{04D03942-25AC-4B8B-BD69-77BFE9E9C859}"/>
            </a:ext>
          </a:extLst>
        </xdr:cNvPr>
        <xdr:cNvSpPr txBox="1"/>
      </xdr:nvSpPr>
      <xdr:spPr>
        <a:xfrm>
          <a:off x="17386377" y="1740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138955</xdr:rowOff>
    </xdr:from>
    <xdr:ext cx="469744" cy="259045"/>
    <xdr:sp macro="" textlink="">
      <xdr:nvSpPr>
        <xdr:cNvPr id="850" name="n_4mainValue【公民館】&#10;一人当たり面積">
          <a:extLst>
            <a:ext uri="{FF2B5EF4-FFF2-40B4-BE49-F238E27FC236}">
              <a16:creationId xmlns:a16="http://schemas.microsoft.com/office/drawing/2014/main" id="{C048E5CB-4C82-4289-AAFF-47DF7891B686}"/>
            </a:ext>
          </a:extLst>
        </xdr:cNvPr>
        <xdr:cNvSpPr txBox="1"/>
      </xdr:nvSpPr>
      <xdr:spPr>
        <a:xfrm>
          <a:off x="16592627" y="1739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96A14FB1-85DA-4B84-815D-E2AC06A21798}"/>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C0FD4248-3AE9-44E8-81C3-A65F56E892FB}"/>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456BC3EA-B84F-4C90-B881-5A96657659A7}"/>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・認定こども園・幼稚園・保育所及び公民館の一人当たりの面積が類似団体に比べ高いことから、施設更新の際は、保有量の適正化検証や可能なものについては民営化を検討する必要がある。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・道路は、一人当たりの延長や有形固定資産減価償却率は類似団体に比べ低</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長期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にわたり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効果的な維持管理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をすべく、「袋井みちプログラム」を策定し、客観的評価を取り入れた整備を実施していることが要因である。今後も適正な維持管理に努めていく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・橋りょう・トンネルは、類似団体と比べ有形固定資産減価償却率は低く、有形固定資産（償却資産）</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は高くなっている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・公営住宅、学校施設、児童館は、一人当たりの面積は類似団体に比べ低く、有形固定資産減価償却率は高い。各施設が昭和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年代に整備され建築後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年を経過していることが要因であり、長寿命化等施設の更新時には現在の規模や数が適正であるかどうか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も合わせて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検討</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・公民館は、一人当たり面積は類似団体と同程度であるが、今後の人口増減も踏まえ、施設更新を検討する際には、現在の規模</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が適正か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どうか検討する必要がある。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2CB9B15-A230-4FB8-AE37-1F2A6B406CEB}"/>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D99F9B-7003-4237-B5BB-4430D7C14982}"/>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4855B9A-B315-45B9-877F-6554EE4434CC}"/>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DECEE6F-1087-423F-A28B-AACF579C8447}"/>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560F073-35FD-4A91-BC89-BB953142F2C4}"/>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EDA7FCE-4DEC-4730-9EF1-7BFF21FFB254}"/>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2E4C513-B955-487D-A3F2-00DD888BFC41}"/>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D7180B3-21C4-4A56-9665-4C464EDE59E7}"/>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CCF83CC-3A4F-4FB4-A2E6-EDBC5B67CABF}"/>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497C930-7F92-4A79-8375-299AE2ED7498}"/>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88,127
83,464
108.33
41,539,450
39,869,228
1,465,733
21,068,941
31,096,281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8725424-39B8-4E6C-ABC2-6D53A05545C5}"/>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5A3C56A-0E53-41B4-933F-F270E8E672FE}"/>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00C2B9F-AC1C-4725-BC86-2376A5760503}"/>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371B1F-E78C-438A-AA3E-0A1D26BEB417}"/>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B999FC6-B0B8-41E3-A209-A1520743E3A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8D86536-54A7-48D6-8F29-2F6CC9BDB667}"/>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498C153-6701-4BF1-9010-3899C8575DDD}"/>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5BB9152-FA37-4CFA-99E1-23B65C431EC1}"/>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62E6396-6E50-416B-9F39-F398ADC3D9DE}"/>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6300651-81AE-4758-B292-4AE038E68E54}"/>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98C8D6D-878D-41FA-AAF3-69FB843E03DD}"/>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6CE623B-14D2-4861-8D01-A7698215DFB2}"/>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1F57171-1660-4D85-89F7-5F140121971E}"/>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90EE15B-32BF-442D-8635-4900C213C959}"/>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91938BF-5E93-4341-A1C6-5E1268359C84}"/>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3E05D2D-93F5-41B8-B235-B33470C713CD}"/>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1963231-5233-484F-A11A-2C070007C856}"/>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C314BB9-EFF8-451C-9E2B-228C741C79CB}"/>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0E8FB84-AAF3-4188-A861-D83672B32A51}"/>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E513E2D-44E6-493C-939C-7582190988B1}"/>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3443C91-371F-4116-8297-A77019DD5ED8}"/>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C47D778-E3D4-44A8-BE0D-F6E490497A15}"/>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11B784E-9DB1-4EFD-9780-D365BE24FB13}"/>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8C7B7CC-CC8C-4442-8392-A3D1DE455385}"/>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B41B456-7AA4-42B3-8E55-55017AD92FC5}"/>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89C8681-6D0A-4383-A892-6EF43DA6A7BB}"/>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7AB6BFD-6244-42EC-AC2D-F4E905DCD8B1}"/>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AA278FF-6073-4FC0-8D1E-F09D653B8B6B}"/>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910DA4A-2ED4-4E1A-84BE-66F6B3EE24D9}"/>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7EA1217-8EA1-4BDB-8580-B19277224789}"/>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947B1B0-B0B8-45EE-97F0-D1B35494FC39}"/>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C06948E-103B-4E1C-8CBD-86DC7C271D9E}"/>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8DFB14E-EED9-4D9B-8CB6-9F5614404892}"/>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6593FE8-2332-4A5D-B309-D3CBD5AA023B}"/>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3C53F4E-04B8-45C1-92F5-83D97BF17333}"/>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14E6932-5227-44FE-8764-A3625A3617AF}"/>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AFE60E7-D98F-4969-BCF1-C591ECE6A577}"/>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2EA2AAB-16A6-4EFA-B233-5DDB9CDBC73A}"/>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E46E002-277E-4DF3-9707-6208E8BD92BC}"/>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0BF9449-6DC6-48E2-B374-45DEA5CDC6B1}"/>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867954E-EF4D-47A7-870F-047BDB15DD53}"/>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FA6EB4F-E3C0-4604-93F6-B7ECEE239733}"/>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625B6C5-0A70-48F2-9696-7F84060598A7}"/>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ED16C0F-3D79-4738-AF06-75CA425D49AC}"/>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58B11CA-56AC-47FE-8339-1D4271D58C15}"/>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BA5FC35-C18E-488A-809C-F6CD0DD6CD05}"/>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1EA1157E-15FB-4304-A9D9-EC1216C4CC41}"/>
            </a:ext>
          </a:extLst>
        </xdr:cNvPr>
        <xdr:cNvCxnSpPr/>
      </xdr:nvCxnSpPr>
      <xdr:spPr>
        <a:xfrm flipV="1">
          <a:off x="4177665" y="5648597"/>
          <a:ext cx="0" cy="138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39691FE5-611D-403F-8F37-C855FAA95047}"/>
            </a:ext>
          </a:extLst>
        </xdr:cNvPr>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49D4D492-879C-4959-B3FB-44413B413BC6}"/>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8A9783F7-9E0F-4F5E-B104-B4523620816A}"/>
            </a:ext>
          </a:extLst>
        </xdr:cNvPr>
        <xdr:cNvSpPr txBox="1"/>
      </xdr:nvSpPr>
      <xdr:spPr>
        <a:xfrm>
          <a:off x="4216400" y="5436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A1E143B7-FDF0-463B-B0BF-1E4750981055}"/>
            </a:ext>
          </a:extLst>
        </xdr:cNvPr>
        <xdr:cNvCxnSpPr/>
      </xdr:nvCxnSpPr>
      <xdr:spPr>
        <a:xfrm>
          <a:off x="4108450" y="56485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56AE2F90-BD64-4F5F-BC57-7102C4F14A64}"/>
            </a:ext>
          </a:extLst>
        </xdr:cNvPr>
        <xdr:cNvSpPr txBox="1"/>
      </xdr:nvSpPr>
      <xdr:spPr>
        <a:xfrm>
          <a:off x="4216400" y="6024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FF4A17C8-10EB-4BC0-9EA0-BB0504E4C484}"/>
            </a:ext>
          </a:extLst>
        </xdr:cNvPr>
        <xdr:cNvSpPr/>
      </xdr:nvSpPr>
      <xdr:spPr>
        <a:xfrm>
          <a:off x="4127500" y="61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BE420998-E060-4118-A9E0-2464172A47B0}"/>
            </a:ext>
          </a:extLst>
        </xdr:cNvPr>
        <xdr:cNvSpPr/>
      </xdr:nvSpPr>
      <xdr:spPr>
        <a:xfrm>
          <a:off x="3384550" y="61388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45644C76-1D7E-4C85-903C-927B21E9D2D3}"/>
            </a:ext>
          </a:extLst>
        </xdr:cNvPr>
        <xdr:cNvSpPr/>
      </xdr:nvSpPr>
      <xdr:spPr>
        <a:xfrm>
          <a:off x="2571750" y="613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274F6A89-C27A-4796-A22E-ADB8C8429B69}"/>
            </a:ext>
          </a:extLst>
        </xdr:cNvPr>
        <xdr:cNvSpPr/>
      </xdr:nvSpPr>
      <xdr:spPr>
        <a:xfrm>
          <a:off x="1778000" y="61141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98FA6866-78AE-490B-91BF-9C2C023273CC}"/>
            </a:ext>
          </a:extLst>
        </xdr:cNvPr>
        <xdr:cNvSpPr/>
      </xdr:nvSpPr>
      <xdr:spPr>
        <a:xfrm>
          <a:off x="984250" y="60798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B9D6885-A69A-4189-A1C8-52870CE1CA51}"/>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0DD1C00-7701-4D56-9944-8063983FD807}"/>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BD9DC67-1968-4B69-A6C9-5B0A42ECBBD3}"/>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88EB65B-B728-443B-B7E4-9829DAFD1F38}"/>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EB96B61-EB24-472B-A4EA-9B22DBAA5D72}"/>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84183</xdr:rowOff>
    </xdr:from>
    <xdr:to>
      <xdr:col>24</xdr:col>
      <xdr:colOff>114300</xdr:colOff>
      <xdr:row>38</xdr:row>
      <xdr:rowOff>14332</xdr:rowOff>
    </xdr:to>
    <xdr:sp macro="" textlink="">
      <xdr:nvSpPr>
        <xdr:cNvPr id="74" name="楕円 73">
          <a:extLst>
            <a:ext uri="{FF2B5EF4-FFF2-40B4-BE49-F238E27FC236}">
              <a16:creationId xmlns:a16="http://schemas.microsoft.com/office/drawing/2014/main" id="{4C70D0E1-EF3E-45AD-A557-67F8DEB14118}"/>
            </a:ext>
          </a:extLst>
        </xdr:cNvPr>
        <xdr:cNvSpPr/>
      </xdr:nvSpPr>
      <xdr:spPr>
        <a:xfrm>
          <a:off x="4127500" y="6199233"/>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62610</xdr:rowOff>
    </xdr:from>
    <xdr:ext cx="405111" cy="259045"/>
    <xdr:sp macro="" textlink="">
      <xdr:nvSpPr>
        <xdr:cNvPr id="75" name="【図書館】&#10;有形固定資産減価償却率該当値テキスト">
          <a:extLst>
            <a:ext uri="{FF2B5EF4-FFF2-40B4-BE49-F238E27FC236}">
              <a16:creationId xmlns:a16="http://schemas.microsoft.com/office/drawing/2014/main" id="{45FD7051-E5A2-4D4C-9C6A-DB7D8428F8AB}"/>
            </a:ext>
          </a:extLst>
        </xdr:cNvPr>
        <xdr:cNvSpPr txBox="1"/>
      </xdr:nvSpPr>
      <xdr:spPr>
        <a:xfrm>
          <a:off x="4216400"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170724</xdr:rowOff>
    </xdr:from>
    <xdr:to>
      <xdr:col>20</xdr:col>
      <xdr:colOff>38100</xdr:colOff>
      <xdr:row>39</xdr:row>
      <xdr:rowOff>100874</xdr:rowOff>
    </xdr:to>
    <xdr:sp macro="" textlink="">
      <xdr:nvSpPr>
        <xdr:cNvPr id="76" name="楕円 75">
          <a:extLst>
            <a:ext uri="{FF2B5EF4-FFF2-40B4-BE49-F238E27FC236}">
              <a16:creationId xmlns:a16="http://schemas.microsoft.com/office/drawing/2014/main" id="{B397CA4D-9246-4051-8205-6D95F1048DE3}"/>
            </a:ext>
          </a:extLst>
        </xdr:cNvPr>
        <xdr:cNvSpPr/>
      </xdr:nvSpPr>
      <xdr:spPr>
        <a:xfrm>
          <a:off x="3384550" y="64445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134983</xdr:rowOff>
    </xdr:from>
    <xdr:to>
      <xdr:col>24</xdr:col>
      <xdr:colOff>63500</xdr:colOff>
      <xdr:row>39</xdr:row>
      <xdr:rowOff>50074</xdr:rowOff>
    </xdr:to>
    <xdr:cxnSp macro="">
      <xdr:nvCxnSpPr>
        <xdr:cNvPr id="77" name="直線コネクタ 76">
          <a:extLst>
            <a:ext uri="{FF2B5EF4-FFF2-40B4-BE49-F238E27FC236}">
              <a16:creationId xmlns:a16="http://schemas.microsoft.com/office/drawing/2014/main" id="{7886EC65-AA20-4126-9CF4-F80D043E6540}"/>
            </a:ext>
          </a:extLst>
        </xdr:cNvPr>
        <xdr:cNvCxnSpPr/>
      </xdr:nvCxnSpPr>
      <xdr:spPr>
        <a:xfrm flipV="1">
          <a:off x="3429000" y="6250033"/>
          <a:ext cx="749300" cy="24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xdr:rowOff>
    </xdr:from>
    <xdr:to>
      <xdr:col>15</xdr:col>
      <xdr:colOff>101600</xdr:colOff>
      <xdr:row>39</xdr:row>
      <xdr:rowOff>102507</xdr:rowOff>
    </xdr:to>
    <xdr:sp macro="" textlink="">
      <xdr:nvSpPr>
        <xdr:cNvPr id="78" name="楕円 77">
          <a:extLst>
            <a:ext uri="{FF2B5EF4-FFF2-40B4-BE49-F238E27FC236}">
              <a16:creationId xmlns:a16="http://schemas.microsoft.com/office/drawing/2014/main" id="{C98221B3-33BE-4A90-8710-EB89A41EBD76}"/>
            </a:ext>
          </a:extLst>
        </xdr:cNvPr>
        <xdr:cNvSpPr/>
      </xdr:nvSpPr>
      <xdr:spPr>
        <a:xfrm>
          <a:off x="2571750" y="64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50074</xdr:rowOff>
    </xdr:from>
    <xdr:to>
      <xdr:col>19</xdr:col>
      <xdr:colOff>177800</xdr:colOff>
      <xdr:row>39</xdr:row>
      <xdr:rowOff>51707</xdr:rowOff>
    </xdr:to>
    <xdr:cxnSp macro="">
      <xdr:nvCxnSpPr>
        <xdr:cNvPr id="79" name="直線コネクタ 78">
          <a:extLst>
            <a:ext uri="{FF2B5EF4-FFF2-40B4-BE49-F238E27FC236}">
              <a16:creationId xmlns:a16="http://schemas.microsoft.com/office/drawing/2014/main" id="{9D2AC297-486E-4CC1-A549-BFCE6578B4FE}"/>
            </a:ext>
          </a:extLst>
        </xdr:cNvPr>
        <xdr:cNvCxnSpPr/>
      </xdr:nvCxnSpPr>
      <xdr:spPr>
        <a:xfrm flipV="1">
          <a:off x="2622550" y="6495324"/>
          <a:ext cx="8064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129903</xdr:rowOff>
    </xdr:from>
    <xdr:to>
      <xdr:col>10</xdr:col>
      <xdr:colOff>165100</xdr:colOff>
      <xdr:row>39</xdr:row>
      <xdr:rowOff>60053</xdr:rowOff>
    </xdr:to>
    <xdr:sp macro="" textlink="">
      <xdr:nvSpPr>
        <xdr:cNvPr id="80" name="楕円 79">
          <a:extLst>
            <a:ext uri="{FF2B5EF4-FFF2-40B4-BE49-F238E27FC236}">
              <a16:creationId xmlns:a16="http://schemas.microsoft.com/office/drawing/2014/main" id="{9129E0DE-ADE8-4001-A065-DC2DF2217F0F}"/>
            </a:ext>
          </a:extLst>
        </xdr:cNvPr>
        <xdr:cNvSpPr/>
      </xdr:nvSpPr>
      <xdr:spPr>
        <a:xfrm>
          <a:off x="1778000" y="64100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9253</xdr:rowOff>
    </xdr:from>
    <xdr:to>
      <xdr:col>15</xdr:col>
      <xdr:colOff>50800</xdr:colOff>
      <xdr:row>39</xdr:row>
      <xdr:rowOff>51707</xdr:rowOff>
    </xdr:to>
    <xdr:cxnSp macro="">
      <xdr:nvCxnSpPr>
        <xdr:cNvPr id="81" name="直線コネクタ 80">
          <a:extLst>
            <a:ext uri="{FF2B5EF4-FFF2-40B4-BE49-F238E27FC236}">
              <a16:creationId xmlns:a16="http://schemas.microsoft.com/office/drawing/2014/main" id="{0BC776FD-2642-4471-BB09-0747424E670B}"/>
            </a:ext>
          </a:extLst>
        </xdr:cNvPr>
        <xdr:cNvCxnSpPr/>
      </xdr:nvCxnSpPr>
      <xdr:spPr>
        <a:xfrm>
          <a:off x="1828800" y="6454503"/>
          <a:ext cx="79375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85816</xdr:rowOff>
    </xdr:from>
    <xdr:to>
      <xdr:col>6</xdr:col>
      <xdr:colOff>38100</xdr:colOff>
      <xdr:row>39</xdr:row>
      <xdr:rowOff>15966</xdr:rowOff>
    </xdr:to>
    <xdr:sp macro="" textlink="">
      <xdr:nvSpPr>
        <xdr:cNvPr id="82" name="楕円 81">
          <a:extLst>
            <a:ext uri="{FF2B5EF4-FFF2-40B4-BE49-F238E27FC236}">
              <a16:creationId xmlns:a16="http://schemas.microsoft.com/office/drawing/2014/main" id="{D71BC40B-767F-49A2-A9E3-25E611C02D17}"/>
            </a:ext>
          </a:extLst>
        </xdr:cNvPr>
        <xdr:cNvSpPr/>
      </xdr:nvSpPr>
      <xdr:spPr>
        <a:xfrm>
          <a:off x="984250" y="63659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136616</xdr:rowOff>
    </xdr:from>
    <xdr:to>
      <xdr:col>10</xdr:col>
      <xdr:colOff>114300</xdr:colOff>
      <xdr:row>39</xdr:row>
      <xdr:rowOff>9253</xdr:rowOff>
    </xdr:to>
    <xdr:cxnSp macro="">
      <xdr:nvCxnSpPr>
        <xdr:cNvPr id="83" name="直線コネクタ 82">
          <a:extLst>
            <a:ext uri="{FF2B5EF4-FFF2-40B4-BE49-F238E27FC236}">
              <a16:creationId xmlns:a16="http://schemas.microsoft.com/office/drawing/2014/main" id="{A7C82C5F-9287-4B99-8BE0-36BAA97E821A}"/>
            </a:ext>
          </a:extLst>
        </xdr:cNvPr>
        <xdr:cNvCxnSpPr/>
      </xdr:nvCxnSpPr>
      <xdr:spPr>
        <a:xfrm>
          <a:off x="1028700" y="6416766"/>
          <a:ext cx="800100" cy="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BC895DD5-350D-4417-A234-AD9F47D7DBF7}"/>
            </a:ext>
          </a:extLst>
        </xdr:cNvPr>
        <xdr:cNvSpPr txBox="1"/>
      </xdr:nvSpPr>
      <xdr:spPr>
        <a:xfrm>
          <a:off x="3239144" y="5926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BF645CCE-90C7-4623-B3BC-F4A3BAFDD1C1}"/>
            </a:ext>
          </a:extLst>
        </xdr:cNvPr>
        <xdr:cNvSpPr txBox="1"/>
      </xdr:nvSpPr>
      <xdr:spPr>
        <a:xfrm>
          <a:off x="2439044" y="5918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FF0605CA-2C5E-4859-B6F4-FA6C762FEBB3}"/>
            </a:ext>
          </a:extLst>
        </xdr:cNvPr>
        <xdr:cNvSpPr txBox="1"/>
      </xdr:nvSpPr>
      <xdr:spPr>
        <a:xfrm>
          <a:off x="1645294" y="5895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EA78A5BF-FE76-4F19-B2EB-395ED8222467}"/>
            </a:ext>
          </a:extLst>
        </xdr:cNvPr>
        <xdr:cNvSpPr txBox="1"/>
      </xdr:nvSpPr>
      <xdr:spPr>
        <a:xfrm>
          <a:off x="851544" y="586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92001</xdr:rowOff>
    </xdr:from>
    <xdr:ext cx="405111" cy="259045"/>
    <xdr:sp macro="" textlink="">
      <xdr:nvSpPr>
        <xdr:cNvPr id="88" name="n_1mainValue【図書館】&#10;有形固定資産減価償却率">
          <a:extLst>
            <a:ext uri="{FF2B5EF4-FFF2-40B4-BE49-F238E27FC236}">
              <a16:creationId xmlns:a16="http://schemas.microsoft.com/office/drawing/2014/main" id="{E937E4C5-8A22-499B-AF69-9F5BCD6B3E94}"/>
            </a:ext>
          </a:extLst>
        </xdr:cNvPr>
        <xdr:cNvSpPr txBox="1"/>
      </xdr:nvSpPr>
      <xdr:spPr>
        <a:xfrm>
          <a:off x="3239144" y="6537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93634</xdr:rowOff>
    </xdr:from>
    <xdr:ext cx="405111" cy="259045"/>
    <xdr:sp macro="" textlink="">
      <xdr:nvSpPr>
        <xdr:cNvPr id="89" name="n_2mainValue【図書館】&#10;有形固定資産減価償却率">
          <a:extLst>
            <a:ext uri="{FF2B5EF4-FFF2-40B4-BE49-F238E27FC236}">
              <a16:creationId xmlns:a16="http://schemas.microsoft.com/office/drawing/2014/main" id="{E08D836F-DE2B-47B5-9570-4F5B2B7181D8}"/>
            </a:ext>
          </a:extLst>
        </xdr:cNvPr>
        <xdr:cNvSpPr txBox="1"/>
      </xdr:nvSpPr>
      <xdr:spPr>
        <a:xfrm>
          <a:off x="2439044" y="6538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51180</xdr:rowOff>
    </xdr:from>
    <xdr:ext cx="405111" cy="259045"/>
    <xdr:sp macro="" textlink="">
      <xdr:nvSpPr>
        <xdr:cNvPr id="90" name="n_3mainValue【図書館】&#10;有形固定資産減価償却率">
          <a:extLst>
            <a:ext uri="{FF2B5EF4-FFF2-40B4-BE49-F238E27FC236}">
              <a16:creationId xmlns:a16="http://schemas.microsoft.com/office/drawing/2014/main" id="{2B7378BB-8182-486C-A87C-827676C38079}"/>
            </a:ext>
          </a:extLst>
        </xdr:cNvPr>
        <xdr:cNvSpPr txBox="1"/>
      </xdr:nvSpPr>
      <xdr:spPr>
        <a:xfrm>
          <a:off x="1645294" y="6496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7093</xdr:rowOff>
    </xdr:from>
    <xdr:ext cx="405111" cy="259045"/>
    <xdr:sp macro="" textlink="">
      <xdr:nvSpPr>
        <xdr:cNvPr id="91" name="n_4mainValue【図書館】&#10;有形固定資産減価償却率">
          <a:extLst>
            <a:ext uri="{FF2B5EF4-FFF2-40B4-BE49-F238E27FC236}">
              <a16:creationId xmlns:a16="http://schemas.microsoft.com/office/drawing/2014/main" id="{060D9997-7B88-4A2F-BB81-D18CABB9E1E0}"/>
            </a:ext>
          </a:extLst>
        </xdr:cNvPr>
        <xdr:cNvSpPr txBox="1"/>
      </xdr:nvSpPr>
      <xdr:spPr>
        <a:xfrm>
          <a:off x="851544" y="645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E665170-593D-415A-AAAD-33949B9B4D92}"/>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A61B2D8-928E-4DB0-8F0B-2E9FF7EE03F6}"/>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420434E-0BA3-4C31-BCE8-6E925BE1074D}"/>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B07E1ED-1113-4ACB-9988-7A3790A2DDDB}"/>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FA64CC3-C006-4AE5-BEBE-487632BBEA15}"/>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5A444AB-DF4E-46B4-8369-EC58AE0A1475}"/>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C60A16E-6E16-4B39-ADD9-19ED342567EE}"/>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52CF1D-1154-4382-BE03-FB7FC8A6093B}"/>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B520CCF-552F-46FA-90A5-6F5DA36CF0C7}"/>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A7950DC-EDCE-4E60-A9B3-30D04A436CBB}"/>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94D8243-CF12-4712-973B-7CF26333FD83}"/>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FEA9A8A-840B-4577-9042-EF21C338D7EE}"/>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4EECD7F-BD77-4AD1-86E0-814F1DBBE1D4}"/>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B8CC145F-621D-48D5-80A7-3B2F6F66CBAD}"/>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AC73DDB-A3EA-455C-A265-156850807AE1}"/>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F18FD85C-AFAD-430B-A740-382078EA7D0B}"/>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1C101A4-F4F0-467D-884F-2C9E9432D24F}"/>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D81B8B9B-38E5-440B-91FA-8F62466AB24C}"/>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7D5C962-D3AB-4187-979A-BF88058C1E58}"/>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76A226D7-31B0-4C1F-9897-730D5BBC08A2}"/>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4AED92E-F418-4ADB-B29E-A9AB4DE237A5}"/>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763FB11C-59BE-42C9-BC26-B35BBA8F9AB9}"/>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B937D312-8FEA-4D0E-A12D-D7024DC0E3FA}"/>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A4955254-2696-4F79-84C8-D374E23DF034}"/>
            </a:ext>
          </a:extLst>
        </xdr:cNvPr>
        <xdr:cNvCxnSpPr/>
      </xdr:nvCxnSpPr>
      <xdr:spPr>
        <a:xfrm flipV="1">
          <a:off x="9429115" y="5619750"/>
          <a:ext cx="0" cy="126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B99A3F5F-E1BF-44E0-A579-72A28D3A679E}"/>
            </a:ext>
          </a:extLst>
        </xdr:cNvPr>
        <xdr:cNvSpPr txBox="1"/>
      </xdr:nvSpPr>
      <xdr:spPr>
        <a:xfrm>
          <a:off x="946785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BFC0B024-7118-4399-816C-99FFBC935EDC}"/>
            </a:ext>
          </a:extLst>
        </xdr:cNvPr>
        <xdr:cNvCxnSpPr/>
      </xdr:nvCxnSpPr>
      <xdr:spPr>
        <a:xfrm>
          <a:off x="9359900" y="6883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EFD8943E-65C2-408A-9E69-A312BCAD9A5E}"/>
            </a:ext>
          </a:extLst>
        </xdr:cNvPr>
        <xdr:cNvSpPr txBox="1"/>
      </xdr:nvSpPr>
      <xdr:spPr>
        <a:xfrm>
          <a:off x="9467850"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B32F31EE-7FAA-42FE-A494-8C8815951056}"/>
            </a:ext>
          </a:extLst>
        </xdr:cNvPr>
        <xdr:cNvCxnSpPr/>
      </xdr:nvCxnSpPr>
      <xdr:spPr>
        <a:xfrm>
          <a:off x="9359900" y="5619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a:extLst>
            <a:ext uri="{FF2B5EF4-FFF2-40B4-BE49-F238E27FC236}">
              <a16:creationId xmlns:a16="http://schemas.microsoft.com/office/drawing/2014/main" id="{CDC86D6E-5F76-4C60-997F-A45D28F16257}"/>
            </a:ext>
          </a:extLst>
        </xdr:cNvPr>
        <xdr:cNvSpPr txBox="1"/>
      </xdr:nvSpPr>
      <xdr:spPr>
        <a:xfrm>
          <a:off x="9467850" y="621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2519342D-3EA6-4261-9AF4-A8B2F2DCB9A1}"/>
            </a:ext>
          </a:extLst>
        </xdr:cNvPr>
        <xdr:cNvSpPr/>
      </xdr:nvSpPr>
      <xdr:spPr>
        <a:xfrm>
          <a:off x="9398000" y="6356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4C299C59-89D7-4EE1-AA36-E0CD73177B0B}"/>
            </a:ext>
          </a:extLst>
        </xdr:cNvPr>
        <xdr:cNvSpPr/>
      </xdr:nvSpPr>
      <xdr:spPr>
        <a:xfrm>
          <a:off x="8636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77C3073-59B1-4FD4-8199-0069378E349C}"/>
            </a:ext>
          </a:extLst>
        </xdr:cNvPr>
        <xdr:cNvSpPr/>
      </xdr:nvSpPr>
      <xdr:spPr>
        <a:xfrm>
          <a:off x="7842250" y="6343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79E027C3-F6FB-41E2-8A9F-187A404CEC11}"/>
            </a:ext>
          </a:extLst>
        </xdr:cNvPr>
        <xdr:cNvSpPr/>
      </xdr:nvSpPr>
      <xdr:spPr>
        <a:xfrm>
          <a:off x="702945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B644D9B4-C773-4727-AC95-BA1F83AD8205}"/>
            </a:ext>
          </a:extLst>
        </xdr:cNvPr>
        <xdr:cNvSpPr/>
      </xdr:nvSpPr>
      <xdr:spPr>
        <a:xfrm>
          <a:off x="62357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C7F1F85-D681-41FF-BF55-D56D7D43C4FD}"/>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32CBB03-FD4D-4277-AC2C-401D124B63D1}"/>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F6DF398-8C84-4017-9E61-FDAE449D2E69}"/>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9F5E466-282B-47E0-BAA4-A56A032F2681}"/>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02FCF1E-C1B3-4A23-8B2E-A253CBD5A80C}"/>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31" name="楕円 130">
          <a:extLst>
            <a:ext uri="{FF2B5EF4-FFF2-40B4-BE49-F238E27FC236}">
              <a16:creationId xmlns:a16="http://schemas.microsoft.com/office/drawing/2014/main" id="{C63F9667-FE02-46E1-8742-2808CACE7879}"/>
            </a:ext>
          </a:extLst>
        </xdr:cNvPr>
        <xdr:cNvSpPr/>
      </xdr:nvSpPr>
      <xdr:spPr>
        <a:xfrm>
          <a:off x="9398000" y="6527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32" name="【図書館】&#10;一人当たり面積該当値テキスト">
          <a:extLst>
            <a:ext uri="{FF2B5EF4-FFF2-40B4-BE49-F238E27FC236}">
              <a16:creationId xmlns:a16="http://schemas.microsoft.com/office/drawing/2014/main" id="{00555E9E-D041-47F4-9724-03FD01F554A3}"/>
            </a:ext>
          </a:extLst>
        </xdr:cNvPr>
        <xdr:cNvSpPr txBox="1"/>
      </xdr:nvSpPr>
      <xdr:spPr>
        <a:xfrm>
          <a:off x="946785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33" name="楕円 132">
          <a:extLst>
            <a:ext uri="{FF2B5EF4-FFF2-40B4-BE49-F238E27FC236}">
              <a16:creationId xmlns:a16="http://schemas.microsoft.com/office/drawing/2014/main" id="{EFAD379B-D229-4258-8948-F2FEC70A86A8}"/>
            </a:ext>
          </a:extLst>
        </xdr:cNvPr>
        <xdr:cNvSpPr/>
      </xdr:nvSpPr>
      <xdr:spPr>
        <a:xfrm>
          <a:off x="8636000" y="652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34" name="直線コネクタ 133">
          <a:extLst>
            <a:ext uri="{FF2B5EF4-FFF2-40B4-BE49-F238E27FC236}">
              <a16:creationId xmlns:a16="http://schemas.microsoft.com/office/drawing/2014/main" id="{C2ED77BF-DBE8-4AF4-9D4E-2D6F3E5B184F}"/>
            </a:ext>
          </a:extLst>
        </xdr:cNvPr>
        <xdr:cNvCxnSpPr/>
      </xdr:nvCxnSpPr>
      <xdr:spPr>
        <a:xfrm>
          <a:off x="8686800" y="65786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5" name="楕円 134">
          <a:extLst>
            <a:ext uri="{FF2B5EF4-FFF2-40B4-BE49-F238E27FC236}">
              <a16:creationId xmlns:a16="http://schemas.microsoft.com/office/drawing/2014/main" id="{DE5A8B6E-D9EB-4492-B2D9-BBE866FDDF9D}"/>
            </a:ext>
          </a:extLst>
        </xdr:cNvPr>
        <xdr:cNvSpPr/>
      </xdr:nvSpPr>
      <xdr:spPr>
        <a:xfrm>
          <a:off x="7842250" y="6527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36" name="直線コネクタ 135">
          <a:extLst>
            <a:ext uri="{FF2B5EF4-FFF2-40B4-BE49-F238E27FC236}">
              <a16:creationId xmlns:a16="http://schemas.microsoft.com/office/drawing/2014/main" id="{930811BA-C5C9-4A82-A1FD-7713139A1FA6}"/>
            </a:ext>
          </a:extLst>
        </xdr:cNvPr>
        <xdr:cNvCxnSpPr/>
      </xdr:nvCxnSpPr>
      <xdr:spPr>
        <a:xfrm>
          <a:off x="7886700" y="65786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7" name="楕円 136">
          <a:extLst>
            <a:ext uri="{FF2B5EF4-FFF2-40B4-BE49-F238E27FC236}">
              <a16:creationId xmlns:a16="http://schemas.microsoft.com/office/drawing/2014/main" id="{6D0FD8B3-62D1-45C9-B37A-47295C49DA50}"/>
            </a:ext>
          </a:extLst>
        </xdr:cNvPr>
        <xdr:cNvSpPr/>
      </xdr:nvSpPr>
      <xdr:spPr>
        <a:xfrm>
          <a:off x="7029450" y="652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133350</xdr:rowOff>
    </xdr:to>
    <xdr:cxnSp macro="">
      <xdr:nvCxnSpPr>
        <xdr:cNvPr id="138" name="直線コネクタ 137">
          <a:extLst>
            <a:ext uri="{FF2B5EF4-FFF2-40B4-BE49-F238E27FC236}">
              <a16:creationId xmlns:a16="http://schemas.microsoft.com/office/drawing/2014/main" id="{009DD2D3-1859-4ACB-A4E8-36B860D080F7}"/>
            </a:ext>
          </a:extLst>
        </xdr:cNvPr>
        <xdr:cNvCxnSpPr/>
      </xdr:nvCxnSpPr>
      <xdr:spPr>
        <a:xfrm>
          <a:off x="7080250" y="65786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82550</xdr:rowOff>
    </xdr:from>
    <xdr:to>
      <xdr:col>36</xdr:col>
      <xdr:colOff>165100</xdr:colOff>
      <xdr:row>40</xdr:row>
      <xdr:rowOff>12700</xdr:rowOff>
    </xdr:to>
    <xdr:sp macro="" textlink="">
      <xdr:nvSpPr>
        <xdr:cNvPr id="139" name="楕円 138">
          <a:extLst>
            <a:ext uri="{FF2B5EF4-FFF2-40B4-BE49-F238E27FC236}">
              <a16:creationId xmlns:a16="http://schemas.microsoft.com/office/drawing/2014/main" id="{BBEB9509-0912-456F-B0E9-7862EC9AD45F}"/>
            </a:ext>
          </a:extLst>
        </xdr:cNvPr>
        <xdr:cNvSpPr/>
      </xdr:nvSpPr>
      <xdr:spPr>
        <a:xfrm>
          <a:off x="6235700" y="652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133350</xdr:rowOff>
    </xdr:from>
    <xdr:to>
      <xdr:col>41</xdr:col>
      <xdr:colOff>50800</xdr:colOff>
      <xdr:row>39</xdr:row>
      <xdr:rowOff>133350</xdr:rowOff>
    </xdr:to>
    <xdr:cxnSp macro="">
      <xdr:nvCxnSpPr>
        <xdr:cNvPr id="140" name="直線コネクタ 139">
          <a:extLst>
            <a:ext uri="{FF2B5EF4-FFF2-40B4-BE49-F238E27FC236}">
              <a16:creationId xmlns:a16="http://schemas.microsoft.com/office/drawing/2014/main" id="{19B0C730-2564-4C46-9D42-B4A9E6700AC3}"/>
            </a:ext>
          </a:extLst>
        </xdr:cNvPr>
        <xdr:cNvCxnSpPr/>
      </xdr:nvCxnSpPr>
      <xdr:spPr>
        <a:xfrm>
          <a:off x="6286500" y="65786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6458FF83-2231-4A4B-AF98-F02EBC0B388C}"/>
            </a:ext>
          </a:extLst>
        </xdr:cNvPr>
        <xdr:cNvSpPr txBox="1"/>
      </xdr:nvSpPr>
      <xdr:spPr>
        <a:xfrm>
          <a:off x="845827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ECE173F9-FB3F-4558-ACBA-A1458147E846}"/>
            </a:ext>
          </a:extLst>
        </xdr:cNvPr>
        <xdr:cNvSpPr txBox="1"/>
      </xdr:nvSpPr>
      <xdr:spPr>
        <a:xfrm>
          <a:off x="76772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a:extLst>
            <a:ext uri="{FF2B5EF4-FFF2-40B4-BE49-F238E27FC236}">
              <a16:creationId xmlns:a16="http://schemas.microsoft.com/office/drawing/2014/main" id="{02E0BC33-D221-49F0-9749-6E716D614F41}"/>
            </a:ext>
          </a:extLst>
        </xdr:cNvPr>
        <xdr:cNvSpPr txBox="1"/>
      </xdr:nvSpPr>
      <xdr:spPr>
        <a:xfrm>
          <a:off x="6864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a:extLst>
            <a:ext uri="{FF2B5EF4-FFF2-40B4-BE49-F238E27FC236}">
              <a16:creationId xmlns:a16="http://schemas.microsoft.com/office/drawing/2014/main" id="{6553B0C8-32C7-4E1D-8A9A-BED97D908B94}"/>
            </a:ext>
          </a:extLst>
        </xdr:cNvPr>
        <xdr:cNvSpPr txBox="1"/>
      </xdr:nvSpPr>
      <xdr:spPr>
        <a:xfrm>
          <a:off x="607067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45" name="n_1mainValue【図書館】&#10;一人当たり面積">
          <a:extLst>
            <a:ext uri="{FF2B5EF4-FFF2-40B4-BE49-F238E27FC236}">
              <a16:creationId xmlns:a16="http://schemas.microsoft.com/office/drawing/2014/main" id="{83A11BB7-9B4B-4E6E-9C1E-57FF2EF62CDD}"/>
            </a:ext>
          </a:extLst>
        </xdr:cNvPr>
        <xdr:cNvSpPr txBox="1"/>
      </xdr:nvSpPr>
      <xdr:spPr>
        <a:xfrm>
          <a:off x="845827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46" name="n_2mainValue【図書館】&#10;一人当たり面積">
          <a:extLst>
            <a:ext uri="{FF2B5EF4-FFF2-40B4-BE49-F238E27FC236}">
              <a16:creationId xmlns:a16="http://schemas.microsoft.com/office/drawing/2014/main" id="{7FD685EC-DA9E-421D-BB56-E0C3B22BB45E}"/>
            </a:ext>
          </a:extLst>
        </xdr:cNvPr>
        <xdr:cNvSpPr txBox="1"/>
      </xdr:nvSpPr>
      <xdr:spPr>
        <a:xfrm>
          <a:off x="76772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47" name="n_3mainValue【図書館】&#10;一人当たり面積">
          <a:extLst>
            <a:ext uri="{FF2B5EF4-FFF2-40B4-BE49-F238E27FC236}">
              <a16:creationId xmlns:a16="http://schemas.microsoft.com/office/drawing/2014/main" id="{A9516400-92FF-4B40-BEBF-CE3F61885606}"/>
            </a:ext>
          </a:extLst>
        </xdr:cNvPr>
        <xdr:cNvSpPr txBox="1"/>
      </xdr:nvSpPr>
      <xdr:spPr>
        <a:xfrm>
          <a:off x="6864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8" name="n_4mainValue【図書館】&#10;一人当たり面積">
          <a:extLst>
            <a:ext uri="{FF2B5EF4-FFF2-40B4-BE49-F238E27FC236}">
              <a16:creationId xmlns:a16="http://schemas.microsoft.com/office/drawing/2014/main" id="{2B5C85B2-F3A8-4321-9BA2-2412C9953F35}"/>
            </a:ext>
          </a:extLst>
        </xdr:cNvPr>
        <xdr:cNvSpPr txBox="1"/>
      </xdr:nvSpPr>
      <xdr:spPr>
        <a:xfrm>
          <a:off x="607067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13B54F0-9898-4D46-AC06-C25851274E5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D6FA333-3276-425B-A7F9-34EE8191A4A6}"/>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F003C07-F28A-4AD9-907F-D66C98A792F7}"/>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202D561-31CD-4881-8BDF-05BF8ACCBAF7}"/>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0B94F8A-A668-4642-815F-E0137E30CE80}"/>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C0521AD5-721E-403D-999A-1E0728835433}"/>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E78C547-CBCA-4DB9-93B6-5D668456BDD3}"/>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34B913B-C25B-4B41-84AE-A7EF0012E31D}"/>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5DCCC8B-4BC6-4FA3-9754-A6F10E72A90E}"/>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D5D1FB2-1CD5-4351-87DC-9A96E6CF26C5}"/>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AE7D289-1A9F-4879-8D8A-CC28FE90EECC}"/>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6C6FEB68-7C77-4602-AC7A-404DC857E77F}"/>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B778FF6E-91BA-48BB-9C16-6C895AE3C59E}"/>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CD4A4835-6930-473A-B044-5DC35D506530}"/>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72E8FF1C-922A-40BD-AD58-B1CEF584AE0D}"/>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6E3D0117-9C85-49F3-98CA-88A01486F929}"/>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B6F178EB-21BF-46DD-A8A2-C628707D6C5A}"/>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0DA1708-BB3F-4C30-B20E-53013FC138E0}"/>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CE50C4C-6E4E-449F-AF28-BFD21869464C}"/>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2690FBD2-B97F-42E4-A13D-B4313472EAD2}"/>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1BB57C7-11A5-4CAA-B369-DF040B8A06A1}"/>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4B978F4-BDBC-4F5A-8FA3-06BE1C3AD36B}"/>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56072E6F-4F2D-40A9-92B9-852D4AB5E75C}"/>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CEC041C-C015-47B6-B3B1-BB01BBD49C55}"/>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804E054A-A54E-4096-A3F4-EC53C4D7DFAE}"/>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7BBC3885-E3D6-4FCF-A035-6461288D8D25}"/>
            </a:ext>
          </a:extLst>
        </xdr:cNvPr>
        <xdr:cNvCxnSpPr/>
      </xdr:nvCxnSpPr>
      <xdr:spPr>
        <a:xfrm flipV="1">
          <a:off x="4177665" y="9327062"/>
          <a:ext cx="0" cy="134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F42752FB-3CCD-483C-B801-07D6987E0838}"/>
            </a:ext>
          </a:extLst>
        </xdr:cNvPr>
        <xdr:cNvSpPr txBox="1"/>
      </xdr:nvSpPr>
      <xdr:spPr>
        <a:xfrm>
          <a:off x="4216400" y="10677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9F2A273E-DC10-4F43-964B-9D8F32636419}"/>
            </a:ext>
          </a:extLst>
        </xdr:cNvPr>
        <xdr:cNvCxnSpPr/>
      </xdr:nvCxnSpPr>
      <xdr:spPr>
        <a:xfrm>
          <a:off x="4108450" y="1067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BE867E4C-1F23-4FB5-AEF5-E6538A26EA23}"/>
            </a:ext>
          </a:extLst>
        </xdr:cNvPr>
        <xdr:cNvSpPr txBox="1"/>
      </xdr:nvSpPr>
      <xdr:spPr>
        <a:xfrm>
          <a:off x="4216400" y="9108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DBD68A20-7CBB-4D2F-A844-C46C375A0156}"/>
            </a:ext>
          </a:extLst>
        </xdr:cNvPr>
        <xdr:cNvCxnSpPr/>
      </xdr:nvCxnSpPr>
      <xdr:spPr>
        <a:xfrm>
          <a:off x="4108450" y="9327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584996F0-A7A5-44C3-B8B6-7FDACB9FBE0E}"/>
            </a:ext>
          </a:extLst>
        </xdr:cNvPr>
        <xdr:cNvSpPr txBox="1"/>
      </xdr:nvSpPr>
      <xdr:spPr>
        <a:xfrm>
          <a:off x="4216400" y="1005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F3630113-B35B-4515-AB2B-ED978DA568C5}"/>
            </a:ext>
          </a:extLst>
        </xdr:cNvPr>
        <xdr:cNvSpPr/>
      </xdr:nvSpPr>
      <xdr:spPr>
        <a:xfrm>
          <a:off x="4127500" y="10078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5CF156E0-C638-4A4E-B1A4-249509FBB8B7}"/>
            </a:ext>
          </a:extLst>
        </xdr:cNvPr>
        <xdr:cNvSpPr/>
      </xdr:nvSpPr>
      <xdr:spPr>
        <a:xfrm>
          <a:off x="3384550" y="100623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235877D2-136A-4DBF-95E0-20CDA1584D3D}"/>
            </a:ext>
          </a:extLst>
        </xdr:cNvPr>
        <xdr:cNvSpPr/>
      </xdr:nvSpPr>
      <xdr:spPr>
        <a:xfrm>
          <a:off x="2571750" y="100542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5D883A4A-FCB5-46EE-8079-99EA9E637FED}"/>
            </a:ext>
          </a:extLst>
        </xdr:cNvPr>
        <xdr:cNvSpPr/>
      </xdr:nvSpPr>
      <xdr:spPr>
        <a:xfrm>
          <a:off x="1778000" y="100623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84E70DFC-FF54-4CE4-9E67-A4C47579A332}"/>
            </a:ext>
          </a:extLst>
        </xdr:cNvPr>
        <xdr:cNvSpPr/>
      </xdr:nvSpPr>
      <xdr:spPr>
        <a:xfrm>
          <a:off x="984250" y="10033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E2F1117-3752-4E4C-88F9-266B8CFF5CF3}"/>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4460A59-2FAA-45E5-B68E-4D237993458C}"/>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EECF884-84F0-4FE3-B1F0-B0695432DEB5}"/>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CA40348-8F99-47E3-BA3D-AEDC0F67C93D}"/>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84DF29C-A5BC-4988-8523-F639DA9C243A}"/>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79828</xdr:rowOff>
    </xdr:from>
    <xdr:to>
      <xdr:col>24</xdr:col>
      <xdr:colOff>114300</xdr:colOff>
      <xdr:row>58</xdr:row>
      <xdr:rowOff>9978</xdr:rowOff>
    </xdr:to>
    <xdr:sp macro="" textlink="">
      <xdr:nvSpPr>
        <xdr:cNvPr id="190" name="楕円 189">
          <a:extLst>
            <a:ext uri="{FF2B5EF4-FFF2-40B4-BE49-F238E27FC236}">
              <a16:creationId xmlns:a16="http://schemas.microsoft.com/office/drawing/2014/main" id="{CEC0BD17-B4E8-47D2-8394-4479AF5EB4DB}"/>
            </a:ext>
          </a:extLst>
        </xdr:cNvPr>
        <xdr:cNvSpPr/>
      </xdr:nvSpPr>
      <xdr:spPr>
        <a:xfrm>
          <a:off x="4127500" y="94968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102705</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F178F71-5479-4D19-9F1C-5048C699568D}"/>
            </a:ext>
          </a:extLst>
        </xdr:cNvPr>
        <xdr:cNvSpPr txBox="1"/>
      </xdr:nvSpPr>
      <xdr:spPr>
        <a:xfrm>
          <a:off x="4216400" y="9354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19413</xdr:rowOff>
    </xdr:from>
    <xdr:to>
      <xdr:col>20</xdr:col>
      <xdr:colOff>38100</xdr:colOff>
      <xdr:row>57</xdr:row>
      <xdr:rowOff>121013</xdr:rowOff>
    </xdr:to>
    <xdr:sp macro="" textlink="">
      <xdr:nvSpPr>
        <xdr:cNvPr id="192" name="楕円 191">
          <a:extLst>
            <a:ext uri="{FF2B5EF4-FFF2-40B4-BE49-F238E27FC236}">
              <a16:creationId xmlns:a16="http://schemas.microsoft.com/office/drawing/2014/main" id="{834A5BCA-F934-4DD5-9345-7C3164BB15C7}"/>
            </a:ext>
          </a:extLst>
        </xdr:cNvPr>
        <xdr:cNvSpPr/>
      </xdr:nvSpPr>
      <xdr:spPr>
        <a:xfrm>
          <a:off x="3384550" y="94364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70213</xdr:rowOff>
    </xdr:from>
    <xdr:to>
      <xdr:col>24</xdr:col>
      <xdr:colOff>63500</xdr:colOff>
      <xdr:row>57</xdr:row>
      <xdr:rowOff>130628</xdr:rowOff>
    </xdr:to>
    <xdr:cxnSp macro="">
      <xdr:nvCxnSpPr>
        <xdr:cNvPr id="193" name="直線コネクタ 192">
          <a:extLst>
            <a:ext uri="{FF2B5EF4-FFF2-40B4-BE49-F238E27FC236}">
              <a16:creationId xmlns:a16="http://schemas.microsoft.com/office/drawing/2014/main" id="{F35D8824-B1AB-41E7-BF96-F070B23F438A}"/>
            </a:ext>
          </a:extLst>
        </xdr:cNvPr>
        <xdr:cNvCxnSpPr/>
      </xdr:nvCxnSpPr>
      <xdr:spPr>
        <a:xfrm>
          <a:off x="3429000" y="9487263"/>
          <a:ext cx="7493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128815</xdr:rowOff>
    </xdr:from>
    <xdr:to>
      <xdr:col>15</xdr:col>
      <xdr:colOff>101600</xdr:colOff>
      <xdr:row>57</xdr:row>
      <xdr:rowOff>58965</xdr:rowOff>
    </xdr:to>
    <xdr:sp macro="" textlink="">
      <xdr:nvSpPr>
        <xdr:cNvPr id="194" name="楕円 193">
          <a:extLst>
            <a:ext uri="{FF2B5EF4-FFF2-40B4-BE49-F238E27FC236}">
              <a16:creationId xmlns:a16="http://schemas.microsoft.com/office/drawing/2014/main" id="{B2E3C983-3A08-4BA3-992B-DAD360897BBE}"/>
            </a:ext>
          </a:extLst>
        </xdr:cNvPr>
        <xdr:cNvSpPr/>
      </xdr:nvSpPr>
      <xdr:spPr>
        <a:xfrm>
          <a:off x="2571750" y="9380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8165</xdr:rowOff>
    </xdr:from>
    <xdr:to>
      <xdr:col>19</xdr:col>
      <xdr:colOff>177800</xdr:colOff>
      <xdr:row>57</xdr:row>
      <xdr:rowOff>70213</xdr:rowOff>
    </xdr:to>
    <xdr:cxnSp macro="">
      <xdr:nvCxnSpPr>
        <xdr:cNvPr id="195" name="直線コネクタ 194">
          <a:extLst>
            <a:ext uri="{FF2B5EF4-FFF2-40B4-BE49-F238E27FC236}">
              <a16:creationId xmlns:a16="http://schemas.microsoft.com/office/drawing/2014/main" id="{034887C1-8E6A-47E4-A6E9-715178397566}"/>
            </a:ext>
          </a:extLst>
        </xdr:cNvPr>
        <xdr:cNvCxnSpPr/>
      </xdr:nvCxnSpPr>
      <xdr:spPr>
        <a:xfrm>
          <a:off x="2622550" y="9425215"/>
          <a:ext cx="80645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96" name="楕円 195">
          <a:extLst>
            <a:ext uri="{FF2B5EF4-FFF2-40B4-BE49-F238E27FC236}">
              <a16:creationId xmlns:a16="http://schemas.microsoft.com/office/drawing/2014/main" id="{A05A5A9A-47D3-475D-B0D5-096E616E55E5}"/>
            </a:ext>
          </a:extLst>
        </xdr:cNvPr>
        <xdr:cNvSpPr/>
      </xdr:nvSpPr>
      <xdr:spPr>
        <a:xfrm>
          <a:off x="1778000" y="99005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8165</xdr:rowOff>
    </xdr:from>
    <xdr:to>
      <xdr:col>15</xdr:col>
      <xdr:colOff>50800</xdr:colOff>
      <xdr:row>60</xdr:row>
      <xdr:rowOff>32657</xdr:rowOff>
    </xdr:to>
    <xdr:cxnSp macro="">
      <xdr:nvCxnSpPr>
        <xdr:cNvPr id="197" name="直線コネクタ 196">
          <a:extLst>
            <a:ext uri="{FF2B5EF4-FFF2-40B4-BE49-F238E27FC236}">
              <a16:creationId xmlns:a16="http://schemas.microsoft.com/office/drawing/2014/main" id="{79A36EB4-15AF-4AD8-AA5D-2BD3124BBB61}"/>
            </a:ext>
          </a:extLst>
        </xdr:cNvPr>
        <xdr:cNvCxnSpPr/>
      </xdr:nvCxnSpPr>
      <xdr:spPr>
        <a:xfrm flipV="1">
          <a:off x="1828800" y="9425215"/>
          <a:ext cx="793750" cy="51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101056</xdr:rowOff>
    </xdr:from>
    <xdr:to>
      <xdr:col>6</xdr:col>
      <xdr:colOff>38100</xdr:colOff>
      <xdr:row>60</xdr:row>
      <xdr:rowOff>31206</xdr:rowOff>
    </xdr:to>
    <xdr:sp macro="" textlink="">
      <xdr:nvSpPr>
        <xdr:cNvPr id="198" name="楕円 197">
          <a:extLst>
            <a:ext uri="{FF2B5EF4-FFF2-40B4-BE49-F238E27FC236}">
              <a16:creationId xmlns:a16="http://schemas.microsoft.com/office/drawing/2014/main" id="{830D205B-95C8-49E8-A648-7EE056283509}"/>
            </a:ext>
          </a:extLst>
        </xdr:cNvPr>
        <xdr:cNvSpPr/>
      </xdr:nvSpPr>
      <xdr:spPr>
        <a:xfrm>
          <a:off x="984250" y="98483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151856</xdr:rowOff>
    </xdr:from>
    <xdr:to>
      <xdr:col>10</xdr:col>
      <xdr:colOff>114300</xdr:colOff>
      <xdr:row>60</xdr:row>
      <xdr:rowOff>32657</xdr:rowOff>
    </xdr:to>
    <xdr:cxnSp macro="">
      <xdr:nvCxnSpPr>
        <xdr:cNvPr id="199" name="直線コネクタ 198">
          <a:extLst>
            <a:ext uri="{FF2B5EF4-FFF2-40B4-BE49-F238E27FC236}">
              <a16:creationId xmlns:a16="http://schemas.microsoft.com/office/drawing/2014/main" id="{C87404F3-2EC3-4DDD-9500-7049BE6F022D}"/>
            </a:ext>
          </a:extLst>
        </xdr:cNvPr>
        <xdr:cNvCxnSpPr/>
      </xdr:nvCxnSpPr>
      <xdr:spPr>
        <a:xfrm>
          <a:off x="1028700" y="9899106"/>
          <a:ext cx="800100" cy="4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a:extLst>
            <a:ext uri="{FF2B5EF4-FFF2-40B4-BE49-F238E27FC236}">
              <a16:creationId xmlns:a16="http://schemas.microsoft.com/office/drawing/2014/main" id="{783F9B52-BE65-4D9F-99A4-FB03C243B94D}"/>
            </a:ext>
          </a:extLst>
        </xdr:cNvPr>
        <xdr:cNvSpPr txBox="1"/>
      </xdr:nvSpPr>
      <xdr:spPr>
        <a:xfrm>
          <a:off x="3239144" y="1014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201" name="n_2aveValue【体育館・プール】&#10;有形固定資産減価償却率">
          <a:extLst>
            <a:ext uri="{FF2B5EF4-FFF2-40B4-BE49-F238E27FC236}">
              <a16:creationId xmlns:a16="http://schemas.microsoft.com/office/drawing/2014/main" id="{E8BBF8DC-1A37-4DBC-9242-1C5B769487BB}"/>
            </a:ext>
          </a:extLst>
        </xdr:cNvPr>
        <xdr:cNvSpPr txBox="1"/>
      </xdr:nvSpPr>
      <xdr:spPr>
        <a:xfrm>
          <a:off x="2439044" y="1014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id="{9AC76181-7911-453B-BBF9-380AF806C7F7}"/>
            </a:ext>
          </a:extLst>
        </xdr:cNvPr>
        <xdr:cNvSpPr txBox="1"/>
      </xdr:nvSpPr>
      <xdr:spPr>
        <a:xfrm>
          <a:off x="1645294" y="1014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3" name="n_4aveValue【体育館・プール】&#10;有形固定資産減価償却率">
          <a:extLst>
            <a:ext uri="{FF2B5EF4-FFF2-40B4-BE49-F238E27FC236}">
              <a16:creationId xmlns:a16="http://schemas.microsoft.com/office/drawing/2014/main" id="{124C50B3-BE42-4431-94D6-C1493C40AB7F}"/>
            </a:ext>
          </a:extLst>
        </xdr:cNvPr>
        <xdr:cNvSpPr txBox="1"/>
      </xdr:nvSpPr>
      <xdr:spPr>
        <a:xfrm>
          <a:off x="8515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137540</xdr:rowOff>
    </xdr:from>
    <xdr:ext cx="405111" cy="259045"/>
    <xdr:sp macro="" textlink="">
      <xdr:nvSpPr>
        <xdr:cNvPr id="204" name="n_1mainValue【体育館・プール】&#10;有形固定資産減価償却率">
          <a:extLst>
            <a:ext uri="{FF2B5EF4-FFF2-40B4-BE49-F238E27FC236}">
              <a16:creationId xmlns:a16="http://schemas.microsoft.com/office/drawing/2014/main" id="{543B3663-9DDA-4541-A6E4-AAA244756814}"/>
            </a:ext>
          </a:extLst>
        </xdr:cNvPr>
        <xdr:cNvSpPr txBox="1"/>
      </xdr:nvSpPr>
      <xdr:spPr>
        <a:xfrm>
          <a:off x="3239144" y="922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75492</xdr:rowOff>
    </xdr:from>
    <xdr:ext cx="405111" cy="259045"/>
    <xdr:sp macro="" textlink="">
      <xdr:nvSpPr>
        <xdr:cNvPr id="205" name="n_2mainValue【体育館・プール】&#10;有形固定資産減価償却率">
          <a:extLst>
            <a:ext uri="{FF2B5EF4-FFF2-40B4-BE49-F238E27FC236}">
              <a16:creationId xmlns:a16="http://schemas.microsoft.com/office/drawing/2014/main" id="{7C5550B3-CE61-42BB-AF63-05FDDD57EFDE}"/>
            </a:ext>
          </a:extLst>
        </xdr:cNvPr>
        <xdr:cNvSpPr txBox="1"/>
      </xdr:nvSpPr>
      <xdr:spPr>
        <a:xfrm>
          <a:off x="2439044" y="916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6" name="n_3mainValue【体育館・プール】&#10;有形固定資産減価償却率">
          <a:extLst>
            <a:ext uri="{FF2B5EF4-FFF2-40B4-BE49-F238E27FC236}">
              <a16:creationId xmlns:a16="http://schemas.microsoft.com/office/drawing/2014/main" id="{DCE5A94F-57A9-4D53-92D0-DC3F34DA9845}"/>
            </a:ext>
          </a:extLst>
        </xdr:cNvPr>
        <xdr:cNvSpPr txBox="1"/>
      </xdr:nvSpPr>
      <xdr:spPr>
        <a:xfrm>
          <a:off x="1645294" y="968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47733</xdr:rowOff>
    </xdr:from>
    <xdr:ext cx="405111" cy="259045"/>
    <xdr:sp macro="" textlink="">
      <xdr:nvSpPr>
        <xdr:cNvPr id="207" name="n_4mainValue【体育館・プール】&#10;有形固定資産減価償却率">
          <a:extLst>
            <a:ext uri="{FF2B5EF4-FFF2-40B4-BE49-F238E27FC236}">
              <a16:creationId xmlns:a16="http://schemas.microsoft.com/office/drawing/2014/main" id="{99636E8E-7EB5-4D37-9719-27C8BDB9706D}"/>
            </a:ext>
          </a:extLst>
        </xdr:cNvPr>
        <xdr:cNvSpPr txBox="1"/>
      </xdr:nvSpPr>
      <xdr:spPr>
        <a:xfrm>
          <a:off x="851544" y="962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E3F2DFC2-D14A-4D66-B4BF-567BA67F32CE}"/>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6E496F3D-4D6B-48E2-97E4-576C1ABDC689}"/>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3E67C6FB-3D6C-416C-A1D7-5A41F2FC14FB}"/>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9F7D3908-BA87-40D2-938E-E2A81CFB709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9D6A8914-D180-4466-BE7F-54ED7937FCBA}"/>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8F08BF04-D6C3-44C1-86A7-014CAF825DF6}"/>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1B0B894-5595-4015-8E68-9406276C773E}"/>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CC93E20-6065-40FC-8622-31A8825B462A}"/>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C05B6471-81B1-45B5-BEB5-2529934D17C1}"/>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7BC246AD-FE52-4166-9F77-D55D93F32CCC}"/>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67249525-CE74-4E87-AD9E-BE550D813B1A}"/>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37E184C3-7764-4052-98D5-BCF41CD710F0}"/>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6E3A1E83-BFE5-4E95-BD5A-145206B06157}"/>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543DC9B7-9317-41D7-97DD-497A5B5C8342}"/>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1DE3512F-A846-4D99-A810-02FF78B032A1}"/>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2E81FFAF-F5EF-4F1B-8A28-7DDD516405EE}"/>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1C1D8607-814A-42F1-B99A-5944EF183141}"/>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F0ED1C0A-B110-43CE-826F-3A300D5FD8DB}"/>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582A219D-7D88-4C8E-BF19-6DB6E933DB62}"/>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192D76C7-04D1-4AE6-A3B5-64565C7DF9FC}"/>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49262229-7BF5-4220-A8C8-F48104C66858}"/>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3362B58B-151D-49FE-AE9C-BBF8B920D488}"/>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F2233D44-58AE-43DC-9A9B-777632FD3A41}"/>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5DE7E96A-3B22-416E-AC52-B78CCDF7B274}"/>
            </a:ext>
          </a:extLst>
        </xdr:cNvPr>
        <xdr:cNvCxnSpPr/>
      </xdr:nvCxnSpPr>
      <xdr:spPr>
        <a:xfrm flipV="1">
          <a:off x="9429115" y="9259570"/>
          <a:ext cx="0" cy="1374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87D9A914-4CC5-4F70-B8A0-762C7960F6F4}"/>
            </a:ext>
          </a:extLst>
        </xdr:cNvPr>
        <xdr:cNvSpPr txBox="1"/>
      </xdr:nvSpPr>
      <xdr:spPr>
        <a:xfrm>
          <a:off x="9467850"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97807CE-ED76-4B38-8E9D-7EDCE30E04A7}"/>
            </a:ext>
          </a:extLst>
        </xdr:cNvPr>
        <xdr:cNvCxnSpPr/>
      </xdr:nvCxnSpPr>
      <xdr:spPr>
        <a:xfrm>
          <a:off x="9359900" y="10633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39308F35-FCA5-47EF-8FC9-17572F649176}"/>
            </a:ext>
          </a:extLst>
        </xdr:cNvPr>
        <xdr:cNvSpPr txBox="1"/>
      </xdr:nvSpPr>
      <xdr:spPr>
        <a:xfrm>
          <a:off x="9467850" y="904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4F7CDE07-3D06-432D-A8DF-0B586845C72E}"/>
            </a:ext>
          </a:extLst>
        </xdr:cNvPr>
        <xdr:cNvCxnSpPr/>
      </xdr:nvCxnSpPr>
      <xdr:spPr>
        <a:xfrm>
          <a:off x="9359900" y="9259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a:extLst>
            <a:ext uri="{FF2B5EF4-FFF2-40B4-BE49-F238E27FC236}">
              <a16:creationId xmlns:a16="http://schemas.microsoft.com/office/drawing/2014/main" id="{CA8AB97A-5201-4D2A-9DA9-9A782602E86F}"/>
            </a:ext>
          </a:extLst>
        </xdr:cNvPr>
        <xdr:cNvSpPr txBox="1"/>
      </xdr:nvSpPr>
      <xdr:spPr>
        <a:xfrm>
          <a:off x="9467850" y="10205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B869E1A3-63D3-4792-9EA1-1FCD7D4AC727}"/>
            </a:ext>
          </a:extLst>
        </xdr:cNvPr>
        <xdr:cNvSpPr/>
      </xdr:nvSpPr>
      <xdr:spPr>
        <a:xfrm>
          <a:off x="9398000" y="102266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00C066F8-69BC-464E-9BB8-7E5889FCA95E}"/>
            </a:ext>
          </a:extLst>
        </xdr:cNvPr>
        <xdr:cNvSpPr/>
      </xdr:nvSpPr>
      <xdr:spPr>
        <a:xfrm>
          <a:off x="8636000" y="1026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68E609B5-4EB2-4C8F-81DC-3C946BE1422C}"/>
            </a:ext>
          </a:extLst>
        </xdr:cNvPr>
        <xdr:cNvSpPr/>
      </xdr:nvSpPr>
      <xdr:spPr>
        <a:xfrm>
          <a:off x="7842250" y="102546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7AF24E9C-E209-4962-86F5-FEACB6D09ADB}"/>
            </a:ext>
          </a:extLst>
        </xdr:cNvPr>
        <xdr:cNvSpPr/>
      </xdr:nvSpPr>
      <xdr:spPr>
        <a:xfrm>
          <a:off x="7029450" y="101847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AA2835F9-867E-4B1C-A71C-797A8476C241}"/>
            </a:ext>
          </a:extLst>
        </xdr:cNvPr>
        <xdr:cNvSpPr/>
      </xdr:nvSpPr>
      <xdr:spPr>
        <a:xfrm>
          <a:off x="6235700" y="101809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0BC0EEA-6E20-4E80-9AB7-E0A746237336}"/>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B34F9FD-E238-4253-B3BD-B4AEC6456E02}"/>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E7E3A51-AC2D-4567-927F-4E6942537346}"/>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16BA20D-E3EE-45AF-A7D4-10B45793D7A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F839083-A33B-43E8-ACCA-33DF1F2F7BB2}"/>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126365</xdr:rowOff>
    </xdr:from>
    <xdr:to>
      <xdr:col>55</xdr:col>
      <xdr:colOff>50800</xdr:colOff>
      <xdr:row>62</xdr:row>
      <xdr:rowOff>56515</xdr:rowOff>
    </xdr:to>
    <xdr:sp macro="" textlink="">
      <xdr:nvSpPr>
        <xdr:cNvPr id="247" name="楕円 246">
          <a:extLst>
            <a:ext uri="{FF2B5EF4-FFF2-40B4-BE49-F238E27FC236}">
              <a16:creationId xmlns:a16="http://schemas.microsoft.com/office/drawing/2014/main" id="{632C40DA-7FF8-4C38-B5AE-DEF10FB215AD}"/>
            </a:ext>
          </a:extLst>
        </xdr:cNvPr>
        <xdr:cNvSpPr/>
      </xdr:nvSpPr>
      <xdr:spPr>
        <a:xfrm>
          <a:off x="9398000" y="102038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149242</xdr:rowOff>
    </xdr:from>
    <xdr:ext cx="469744" cy="259045"/>
    <xdr:sp macro="" textlink="">
      <xdr:nvSpPr>
        <xdr:cNvPr id="248" name="【体育館・プール】&#10;一人当たり面積該当値テキスト">
          <a:extLst>
            <a:ext uri="{FF2B5EF4-FFF2-40B4-BE49-F238E27FC236}">
              <a16:creationId xmlns:a16="http://schemas.microsoft.com/office/drawing/2014/main" id="{28EFB0C6-A9A6-45D0-88BF-E70B67515D55}"/>
            </a:ext>
          </a:extLst>
        </xdr:cNvPr>
        <xdr:cNvSpPr txBox="1"/>
      </xdr:nvSpPr>
      <xdr:spPr>
        <a:xfrm>
          <a:off x="9467850" y="1006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132080</xdr:rowOff>
    </xdr:from>
    <xdr:to>
      <xdr:col>50</xdr:col>
      <xdr:colOff>165100</xdr:colOff>
      <xdr:row>62</xdr:row>
      <xdr:rowOff>62230</xdr:rowOff>
    </xdr:to>
    <xdr:sp macro="" textlink="">
      <xdr:nvSpPr>
        <xdr:cNvPr id="249" name="楕円 248">
          <a:extLst>
            <a:ext uri="{FF2B5EF4-FFF2-40B4-BE49-F238E27FC236}">
              <a16:creationId xmlns:a16="http://schemas.microsoft.com/office/drawing/2014/main" id="{1F5CA0BF-E602-47CF-9833-003DC2EF5B7B}"/>
            </a:ext>
          </a:extLst>
        </xdr:cNvPr>
        <xdr:cNvSpPr/>
      </xdr:nvSpPr>
      <xdr:spPr>
        <a:xfrm>
          <a:off x="8636000" y="10209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5715</xdr:rowOff>
    </xdr:from>
    <xdr:to>
      <xdr:col>55</xdr:col>
      <xdr:colOff>0</xdr:colOff>
      <xdr:row>62</xdr:row>
      <xdr:rowOff>11430</xdr:rowOff>
    </xdr:to>
    <xdr:cxnSp macro="">
      <xdr:nvCxnSpPr>
        <xdr:cNvPr id="250" name="直線コネクタ 249">
          <a:extLst>
            <a:ext uri="{FF2B5EF4-FFF2-40B4-BE49-F238E27FC236}">
              <a16:creationId xmlns:a16="http://schemas.microsoft.com/office/drawing/2014/main" id="{F5AE225B-53C9-45F8-A099-919E9DD8B94F}"/>
            </a:ext>
          </a:extLst>
        </xdr:cNvPr>
        <xdr:cNvCxnSpPr/>
      </xdr:nvCxnSpPr>
      <xdr:spPr>
        <a:xfrm flipV="1">
          <a:off x="8686800" y="10248265"/>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133985</xdr:rowOff>
    </xdr:from>
    <xdr:to>
      <xdr:col>46</xdr:col>
      <xdr:colOff>38100</xdr:colOff>
      <xdr:row>62</xdr:row>
      <xdr:rowOff>64135</xdr:rowOff>
    </xdr:to>
    <xdr:sp macro="" textlink="">
      <xdr:nvSpPr>
        <xdr:cNvPr id="251" name="楕円 250">
          <a:extLst>
            <a:ext uri="{FF2B5EF4-FFF2-40B4-BE49-F238E27FC236}">
              <a16:creationId xmlns:a16="http://schemas.microsoft.com/office/drawing/2014/main" id="{3789E20E-AC63-45AB-903C-F76B01266541}"/>
            </a:ext>
          </a:extLst>
        </xdr:cNvPr>
        <xdr:cNvSpPr/>
      </xdr:nvSpPr>
      <xdr:spPr>
        <a:xfrm>
          <a:off x="7842250" y="102114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11430</xdr:rowOff>
    </xdr:from>
    <xdr:to>
      <xdr:col>50</xdr:col>
      <xdr:colOff>114300</xdr:colOff>
      <xdr:row>62</xdr:row>
      <xdr:rowOff>13335</xdr:rowOff>
    </xdr:to>
    <xdr:cxnSp macro="">
      <xdr:nvCxnSpPr>
        <xdr:cNvPr id="252" name="直線コネクタ 251">
          <a:extLst>
            <a:ext uri="{FF2B5EF4-FFF2-40B4-BE49-F238E27FC236}">
              <a16:creationId xmlns:a16="http://schemas.microsoft.com/office/drawing/2014/main" id="{82D1702D-02D7-4A50-A05C-B3006B28B21E}"/>
            </a:ext>
          </a:extLst>
        </xdr:cNvPr>
        <xdr:cNvCxnSpPr/>
      </xdr:nvCxnSpPr>
      <xdr:spPr>
        <a:xfrm flipV="1">
          <a:off x="7886700" y="10253980"/>
          <a:ext cx="8001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84455</xdr:rowOff>
    </xdr:from>
    <xdr:to>
      <xdr:col>41</xdr:col>
      <xdr:colOff>101600</xdr:colOff>
      <xdr:row>63</xdr:row>
      <xdr:rowOff>14605</xdr:rowOff>
    </xdr:to>
    <xdr:sp macro="" textlink="">
      <xdr:nvSpPr>
        <xdr:cNvPr id="253" name="楕円 252">
          <a:extLst>
            <a:ext uri="{FF2B5EF4-FFF2-40B4-BE49-F238E27FC236}">
              <a16:creationId xmlns:a16="http://schemas.microsoft.com/office/drawing/2014/main" id="{B76CFC57-87E2-4D00-8EC4-A33BF845832C}"/>
            </a:ext>
          </a:extLst>
        </xdr:cNvPr>
        <xdr:cNvSpPr/>
      </xdr:nvSpPr>
      <xdr:spPr>
        <a:xfrm>
          <a:off x="7029450" y="10327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13335</xdr:rowOff>
    </xdr:from>
    <xdr:to>
      <xdr:col>45</xdr:col>
      <xdr:colOff>177800</xdr:colOff>
      <xdr:row>62</xdr:row>
      <xdr:rowOff>135255</xdr:rowOff>
    </xdr:to>
    <xdr:cxnSp macro="">
      <xdr:nvCxnSpPr>
        <xdr:cNvPr id="254" name="直線コネクタ 253">
          <a:extLst>
            <a:ext uri="{FF2B5EF4-FFF2-40B4-BE49-F238E27FC236}">
              <a16:creationId xmlns:a16="http://schemas.microsoft.com/office/drawing/2014/main" id="{C1174BDA-084E-4AEC-8E77-555D2929A1EA}"/>
            </a:ext>
          </a:extLst>
        </xdr:cNvPr>
        <xdr:cNvCxnSpPr/>
      </xdr:nvCxnSpPr>
      <xdr:spPr>
        <a:xfrm flipV="1">
          <a:off x="7080250" y="10255885"/>
          <a:ext cx="80645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84455</xdr:rowOff>
    </xdr:from>
    <xdr:to>
      <xdr:col>36</xdr:col>
      <xdr:colOff>165100</xdr:colOff>
      <xdr:row>63</xdr:row>
      <xdr:rowOff>14605</xdr:rowOff>
    </xdr:to>
    <xdr:sp macro="" textlink="">
      <xdr:nvSpPr>
        <xdr:cNvPr id="255" name="楕円 254">
          <a:extLst>
            <a:ext uri="{FF2B5EF4-FFF2-40B4-BE49-F238E27FC236}">
              <a16:creationId xmlns:a16="http://schemas.microsoft.com/office/drawing/2014/main" id="{83886957-B314-4F44-AEEC-8735DDCF9F17}"/>
            </a:ext>
          </a:extLst>
        </xdr:cNvPr>
        <xdr:cNvSpPr/>
      </xdr:nvSpPr>
      <xdr:spPr>
        <a:xfrm>
          <a:off x="6235700" y="10327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135255</xdr:rowOff>
    </xdr:from>
    <xdr:to>
      <xdr:col>41</xdr:col>
      <xdr:colOff>50800</xdr:colOff>
      <xdr:row>62</xdr:row>
      <xdr:rowOff>135255</xdr:rowOff>
    </xdr:to>
    <xdr:cxnSp macro="">
      <xdr:nvCxnSpPr>
        <xdr:cNvPr id="256" name="直線コネクタ 255">
          <a:extLst>
            <a:ext uri="{FF2B5EF4-FFF2-40B4-BE49-F238E27FC236}">
              <a16:creationId xmlns:a16="http://schemas.microsoft.com/office/drawing/2014/main" id="{661AB7BA-7B6F-43B7-B763-1071850714C0}"/>
            </a:ext>
          </a:extLst>
        </xdr:cNvPr>
        <xdr:cNvCxnSpPr/>
      </xdr:nvCxnSpPr>
      <xdr:spPr>
        <a:xfrm>
          <a:off x="6286500" y="1037780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116222</xdr:rowOff>
    </xdr:from>
    <xdr:ext cx="469744" cy="259045"/>
    <xdr:sp macro="" textlink="">
      <xdr:nvSpPr>
        <xdr:cNvPr id="257" name="n_1aveValue【体育館・プール】&#10;一人当たり面積">
          <a:extLst>
            <a:ext uri="{FF2B5EF4-FFF2-40B4-BE49-F238E27FC236}">
              <a16:creationId xmlns:a16="http://schemas.microsoft.com/office/drawing/2014/main" id="{15A13874-64AA-4E97-BAD1-C7C26F74040D}"/>
            </a:ext>
          </a:extLst>
        </xdr:cNvPr>
        <xdr:cNvSpPr txBox="1"/>
      </xdr:nvSpPr>
      <xdr:spPr>
        <a:xfrm>
          <a:off x="8458277" y="1035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104792</xdr:rowOff>
    </xdr:from>
    <xdr:ext cx="469744" cy="259045"/>
    <xdr:sp macro="" textlink="">
      <xdr:nvSpPr>
        <xdr:cNvPr id="258" name="n_2aveValue【体育館・プール】&#10;一人当たり面積">
          <a:extLst>
            <a:ext uri="{FF2B5EF4-FFF2-40B4-BE49-F238E27FC236}">
              <a16:creationId xmlns:a16="http://schemas.microsoft.com/office/drawing/2014/main" id="{2F772FD5-72AC-46ED-AB07-A3E98050F078}"/>
            </a:ext>
          </a:extLst>
        </xdr:cNvPr>
        <xdr:cNvSpPr txBox="1"/>
      </xdr:nvSpPr>
      <xdr:spPr>
        <a:xfrm>
          <a:off x="7677227" y="1034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a:extLst>
            <a:ext uri="{FF2B5EF4-FFF2-40B4-BE49-F238E27FC236}">
              <a16:creationId xmlns:a16="http://schemas.microsoft.com/office/drawing/2014/main" id="{1D1572B1-316F-469C-B3E6-2FCCB02CDD0E}"/>
            </a:ext>
          </a:extLst>
        </xdr:cNvPr>
        <xdr:cNvSpPr txBox="1"/>
      </xdr:nvSpPr>
      <xdr:spPr>
        <a:xfrm>
          <a:off x="6864427" y="996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a:extLst>
            <a:ext uri="{FF2B5EF4-FFF2-40B4-BE49-F238E27FC236}">
              <a16:creationId xmlns:a16="http://schemas.microsoft.com/office/drawing/2014/main" id="{9E901E0E-A700-42BB-93C0-136739C8F7B4}"/>
            </a:ext>
          </a:extLst>
        </xdr:cNvPr>
        <xdr:cNvSpPr txBox="1"/>
      </xdr:nvSpPr>
      <xdr:spPr>
        <a:xfrm>
          <a:off x="6070677" y="996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78757</xdr:rowOff>
    </xdr:from>
    <xdr:ext cx="469744" cy="259045"/>
    <xdr:sp macro="" textlink="">
      <xdr:nvSpPr>
        <xdr:cNvPr id="261" name="n_1mainValue【体育館・プール】&#10;一人当たり面積">
          <a:extLst>
            <a:ext uri="{FF2B5EF4-FFF2-40B4-BE49-F238E27FC236}">
              <a16:creationId xmlns:a16="http://schemas.microsoft.com/office/drawing/2014/main" id="{C5F6890B-CD10-4D38-8ADF-9436592E3EF1}"/>
            </a:ext>
          </a:extLst>
        </xdr:cNvPr>
        <xdr:cNvSpPr txBox="1"/>
      </xdr:nvSpPr>
      <xdr:spPr>
        <a:xfrm>
          <a:off x="8458277" y="999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80662</xdr:rowOff>
    </xdr:from>
    <xdr:ext cx="469744" cy="259045"/>
    <xdr:sp macro="" textlink="">
      <xdr:nvSpPr>
        <xdr:cNvPr id="262" name="n_2mainValue【体育館・プール】&#10;一人当たり面積">
          <a:extLst>
            <a:ext uri="{FF2B5EF4-FFF2-40B4-BE49-F238E27FC236}">
              <a16:creationId xmlns:a16="http://schemas.microsoft.com/office/drawing/2014/main" id="{A1A3E584-70A7-496C-8884-AEF43F56DC04}"/>
            </a:ext>
          </a:extLst>
        </xdr:cNvPr>
        <xdr:cNvSpPr txBox="1"/>
      </xdr:nvSpPr>
      <xdr:spPr>
        <a:xfrm>
          <a:off x="7677227" y="999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5732</xdr:rowOff>
    </xdr:from>
    <xdr:ext cx="469744" cy="259045"/>
    <xdr:sp macro="" textlink="">
      <xdr:nvSpPr>
        <xdr:cNvPr id="263" name="n_3mainValue【体育館・プール】&#10;一人当たり面積">
          <a:extLst>
            <a:ext uri="{FF2B5EF4-FFF2-40B4-BE49-F238E27FC236}">
              <a16:creationId xmlns:a16="http://schemas.microsoft.com/office/drawing/2014/main" id="{B8493C40-1985-4ADF-A9AA-9DCA69D502C8}"/>
            </a:ext>
          </a:extLst>
        </xdr:cNvPr>
        <xdr:cNvSpPr txBox="1"/>
      </xdr:nvSpPr>
      <xdr:spPr>
        <a:xfrm>
          <a:off x="6864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5732</xdr:rowOff>
    </xdr:from>
    <xdr:ext cx="469744" cy="259045"/>
    <xdr:sp macro="" textlink="">
      <xdr:nvSpPr>
        <xdr:cNvPr id="264" name="n_4mainValue【体育館・プール】&#10;一人当たり面積">
          <a:extLst>
            <a:ext uri="{FF2B5EF4-FFF2-40B4-BE49-F238E27FC236}">
              <a16:creationId xmlns:a16="http://schemas.microsoft.com/office/drawing/2014/main" id="{2AC7E9B7-FAD3-41FF-8538-2EE30C16D91C}"/>
            </a:ext>
          </a:extLst>
        </xdr:cNvPr>
        <xdr:cNvSpPr txBox="1"/>
      </xdr:nvSpPr>
      <xdr:spPr>
        <a:xfrm>
          <a:off x="607067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3D7B2EC-327B-4185-84D1-5F716692359D}"/>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75AC1E85-8425-436A-B977-1C7573C9C6F2}"/>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840309D-F22E-4DA9-B74F-B3E0D4B3F9D1}"/>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C30E1498-1F75-47E0-84FF-54D8D777281E}"/>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7D2F90DC-8698-47F0-8DF6-E55E56608B42}"/>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8B684285-3396-410C-B69B-DD2DE59DD0E7}"/>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7498975D-C9E7-45B4-89AF-59499E826CDD}"/>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7C39F9C-0D9F-4717-9C94-15D479470818}"/>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1945AA9E-0C59-4616-8D66-3BE80FFB9408}"/>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D7AA3FBB-3E6B-4DAC-B201-EDF0015813B3}"/>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7C933BB9-9620-4AA9-A079-F3E2CC856E15}"/>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AE3E79AA-8135-4A31-B124-D4EA5BF30B1F}"/>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1E69AF7E-DEE2-4357-B666-5AD296BDC61E}"/>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1D6E91F7-09AC-499E-8C85-FB3EF1D3065D}"/>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89645AF3-E111-49D0-B88D-489DE337395E}"/>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95B6751A-8D78-48CE-B568-ED226052823B}"/>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B90F1A7C-151E-44F4-9F77-7271B70DBD8C}"/>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3890BA5D-3383-404B-B709-3DCC2FDC37B7}"/>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63C53D15-3F2B-477D-A940-7F88DE99C106}"/>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639459BE-FF56-418F-985B-01CA858AFE68}"/>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257C8B9D-9FBA-41D0-9B24-DB5B9188B22A}"/>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2BC084C0-5273-4644-A413-6EE9231FA0A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78A51182-146E-403B-AD5D-7458F6B389B9}"/>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60FE6B0D-47C4-4507-9D65-A5AEA0CB7934}"/>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16BAF340-396E-4502-8727-4B12AAF097CD}"/>
            </a:ext>
          </a:extLst>
        </xdr:cNvPr>
        <xdr:cNvCxnSpPr/>
      </xdr:nvCxnSpPr>
      <xdr:spPr>
        <a:xfrm flipV="1">
          <a:off x="4177665" y="13060680"/>
          <a:ext cx="0" cy="125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A7F8F6BF-F190-4C44-AC1D-FC73842D196C}"/>
            </a:ext>
          </a:extLst>
        </xdr:cNvPr>
        <xdr:cNvSpPr txBox="1"/>
      </xdr:nvSpPr>
      <xdr:spPr>
        <a:xfrm>
          <a:off x="4216400" y="1431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FE69AFE4-BB61-4BFF-B569-8383F1CBFB42}"/>
            </a:ext>
          </a:extLst>
        </xdr:cNvPr>
        <xdr:cNvCxnSpPr/>
      </xdr:nvCxnSpPr>
      <xdr:spPr>
        <a:xfrm>
          <a:off x="4108450" y="143135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F2CDC7F8-3E41-48EA-89B8-E9717B9D89F4}"/>
            </a:ext>
          </a:extLst>
        </xdr:cNvPr>
        <xdr:cNvSpPr txBox="1"/>
      </xdr:nvSpPr>
      <xdr:spPr>
        <a:xfrm>
          <a:off x="4216400" y="1284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A57322C3-4FDF-4494-8E62-1BB6BEEAB04E}"/>
            </a:ext>
          </a:extLst>
        </xdr:cNvPr>
        <xdr:cNvCxnSpPr/>
      </xdr:nvCxnSpPr>
      <xdr:spPr>
        <a:xfrm>
          <a:off x="4108450" y="13060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2FD3746-5F5D-45A4-8DE8-2BCC7B4269FA}"/>
            </a:ext>
          </a:extLst>
        </xdr:cNvPr>
        <xdr:cNvSpPr txBox="1"/>
      </xdr:nvSpPr>
      <xdr:spPr>
        <a:xfrm>
          <a:off x="4216400" y="13437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48A9373B-3071-4EF5-BC2A-B01A951765EE}"/>
            </a:ext>
          </a:extLst>
        </xdr:cNvPr>
        <xdr:cNvSpPr/>
      </xdr:nvSpPr>
      <xdr:spPr>
        <a:xfrm>
          <a:off x="4127500" y="1357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4635CCCF-75DF-4C60-AF08-165B53083778}"/>
            </a:ext>
          </a:extLst>
        </xdr:cNvPr>
        <xdr:cNvSpPr/>
      </xdr:nvSpPr>
      <xdr:spPr>
        <a:xfrm>
          <a:off x="3384550" y="135566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DF81D872-C0A2-421A-B279-6786BA6B5556}"/>
            </a:ext>
          </a:extLst>
        </xdr:cNvPr>
        <xdr:cNvSpPr/>
      </xdr:nvSpPr>
      <xdr:spPr>
        <a:xfrm>
          <a:off x="2571750" y="13500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C370EB05-BEE5-4F6E-9D2A-A675311E1CBA}"/>
            </a:ext>
          </a:extLst>
        </xdr:cNvPr>
        <xdr:cNvSpPr/>
      </xdr:nvSpPr>
      <xdr:spPr>
        <a:xfrm>
          <a:off x="1778000" y="13463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E17B9311-C1DF-4EF4-8614-33CABF143F3B}"/>
            </a:ext>
          </a:extLst>
        </xdr:cNvPr>
        <xdr:cNvSpPr/>
      </xdr:nvSpPr>
      <xdr:spPr>
        <a:xfrm>
          <a:off x="984250" y="13423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51AD627-3EC5-4008-838F-434BA7B39948}"/>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80BDC7F-3E69-4426-AAA2-F078DD5B8F45}"/>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D78D5D4-8D6B-4203-BA15-6F11AF180ADF}"/>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E7267E5-859F-4396-A79F-60BE94404F5E}"/>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05F27EE-ABD1-418E-8075-AE9F73334FCC}"/>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305" name="楕円 304">
          <a:extLst>
            <a:ext uri="{FF2B5EF4-FFF2-40B4-BE49-F238E27FC236}">
              <a16:creationId xmlns:a16="http://schemas.microsoft.com/office/drawing/2014/main" id="{43932014-42B6-4358-98E3-4CD902E76F39}"/>
            </a:ext>
          </a:extLst>
        </xdr:cNvPr>
        <xdr:cNvSpPr/>
      </xdr:nvSpPr>
      <xdr:spPr>
        <a:xfrm>
          <a:off x="4127500" y="137883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57166</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EB2CB8CF-1EBD-4BF1-9348-DA1C78E4A396}"/>
            </a:ext>
          </a:extLst>
        </xdr:cNvPr>
        <xdr:cNvSpPr txBox="1"/>
      </xdr:nvSpPr>
      <xdr:spPr>
        <a:xfrm>
          <a:off x="4216400" y="1376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38736</xdr:rowOff>
    </xdr:from>
    <xdr:to>
      <xdr:col>20</xdr:col>
      <xdr:colOff>38100</xdr:colOff>
      <xdr:row>83</xdr:row>
      <xdr:rowOff>140336</xdr:rowOff>
    </xdr:to>
    <xdr:sp macro="" textlink="">
      <xdr:nvSpPr>
        <xdr:cNvPr id="307" name="楕円 306">
          <a:extLst>
            <a:ext uri="{FF2B5EF4-FFF2-40B4-BE49-F238E27FC236}">
              <a16:creationId xmlns:a16="http://schemas.microsoft.com/office/drawing/2014/main" id="{707CCAB1-13BE-43D6-809E-8DA7FBA5947C}"/>
            </a:ext>
          </a:extLst>
        </xdr:cNvPr>
        <xdr:cNvSpPr/>
      </xdr:nvSpPr>
      <xdr:spPr>
        <a:xfrm>
          <a:off x="3384550" y="137483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89536</xdr:rowOff>
    </xdr:from>
    <xdr:to>
      <xdr:col>24</xdr:col>
      <xdr:colOff>63500</xdr:colOff>
      <xdr:row>83</xdr:row>
      <xdr:rowOff>129539</xdr:rowOff>
    </xdr:to>
    <xdr:cxnSp macro="">
      <xdr:nvCxnSpPr>
        <xdr:cNvPr id="308" name="直線コネクタ 307">
          <a:extLst>
            <a:ext uri="{FF2B5EF4-FFF2-40B4-BE49-F238E27FC236}">
              <a16:creationId xmlns:a16="http://schemas.microsoft.com/office/drawing/2014/main" id="{3946A2DB-80FA-4170-8DA7-146C15110FD2}"/>
            </a:ext>
          </a:extLst>
        </xdr:cNvPr>
        <xdr:cNvCxnSpPr/>
      </xdr:nvCxnSpPr>
      <xdr:spPr>
        <a:xfrm>
          <a:off x="3429000" y="13799186"/>
          <a:ext cx="7493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12064</xdr:rowOff>
    </xdr:from>
    <xdr:to>
      <xdr:col>15</xdr:col>
      <xdr:colOff>101600</xdr:colOff>
      <xdr:row>83</xdr:row>
      <xdr:rowOff>113664</xdr:rowOff>
    </xdr:to>
    <xdr:sp macro="" textlink="">
      <xdr:nvSpPr>
        <xdr:cNvPr id="309" name="楕円 308">
          <a:extLst>
            <a:ext uri="{FF2B5EF4-FFF2-40B4-BE49-F238E27FC236}">
              <a16:creationId xmlns:a16="http://schemas.microsoft.com/office/drawing/2014/main" id="{2F2656DA-F5C0-4112-A5EE-72A914FC912E}"/>
            </a:ext>
          </a:extLst>
        </xdr:cNvPr>
        <xdr:cNvSpPr/>
      </xdr:nvSpPr>
      <xdr:spPr>
        <a:xfrm>
          <a:off x="2571750" y="1372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62864</xdr:rowOff>
    </xdr:from>
    <xdr:to>
      <xdr:col>19</xdr:col>
      <xdr:colOff>177800</xdr:colOff>
      <xdr:row>83</xdr:row>
      <xdr:rowOff>89536</xdr:rowOff>
    </xdr:to>
    <xdr:cxnSp macro="">
      <xdr:nvCxnSpPr>
        <xdr:cNvPr id="310" name="直線コネクタ 309">
          <a:extLst>
            <a:ext uri="{FF2B5EF4-FFF2-40B4-BE49-F238E27FC236}">
              <a16:creationId xmlns:a16="http://schemas.microsoft.com/office/drawing/2014/main" id="{8DBF242E-995B-49C2-90B7-8357209821AC}"/>
            </a:ext>
          </a:extLst>
        </xdr:cNvPr>
        <xdr:cNvCxnSpPr/>
      </xdr:nvCxnSpPr>
      <xdr:spPr>
        <a:xfrm>
          <a:off x="2622550" y="13772514"/>
          <a:ext cx="80645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46355</xdr:rowOff>
    </xdr:from>
    <xdr:to>
      <xdr:col>10</xdr:col>
      <xdr:colOff>165100</xdr:colOff>
      <xdr:row>83</xdr:row>
      <xdr:rowOff>147955</xdr:rowOff>
    </xdr:to>
    <xdr:sp macro="" textlink="">
      <xdr:nvSpPr>
        <xdr:cNvPr id="311" name="楕円 310">
          <a:extLst>
            <a:ext uri="{FF2B5EF4-FFF2-40B4-BE49-F238E27FC236}">
              <a16:creationId xmlns:a16="http://schemas.microsoft.com/office/drawing/2014/main" id="{92080E47-840E-4881-A17D-466A0073E418}"/>
            </a:ext>
          </a:extLst>
        </xdr:cNvPr>
        <xdr:cNvSpPr/>
      </xdr:nvSpPr>
      <xdr:spPr>
        <a:xfrm>
          <a:off x="1778000" y="1375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62864</xdr:rowOff>
    </xdr:from>
    <xdr:to>
      <xdr:col>15</xdr:col>
      <xdr:colOff>50800</xdr:colOff>
      <xdr:row>83</xdr:row>
      <xdr:rowOff>97155</xdr:rowOff>
    </xdr:to>
    <xdr:cxnSp macro="">
      <xdr:nvCxnSpPr>
        <xdr:cNvPr id="312" name="直線コネクタ 311">
          <a:extLst>
            <a:ext uri="{FF2B5EF4-FFF2-40B4-BE49-F238E27FC236}">
              <a16:creationId xmlns:a16="http://schemas.microsoft.com/office/drawing/2014/main" id="{3A0A3C88-76B9-491B-8FF8-0F15C790EAAC}"/>
            </a:ext>
          </a:extLst>
        </xdr:cNvPr>
        <xdr:cNvCxnSpPr/>
      </xdr:nvCxnSpPr>
      <xdr:spPr>
        <a:xfrm flipV="1">
          <a:off x="1828800" y="13772514"/>
          <a:ext cx="7937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8255</xdr:rowOff>
    </xdr:from>
    <xdr:to>
      <xdr:col>6</xdr:col>
      <xdr:colOff>38100</xdr:colOff>
      <xdr:row>83</xdr:row>
      <xdr:rowOff>109855</xdr:rowOff>
    </xdr:to>
    <xdr:sp macro="" textlink="">
      <xdr:nvSpPr>
        <xdr:cNvPr id="313" name="楕円 312">
          <a:extLst>
            <a:ext uri="{FF2B5EF4-FFF2-40B4-BE49-F238E27FC236}">
              <a16:creationId xmlns:a16="http://schemas.microsoft.com/office/drawing/2014/main" id="{20721169-EBA8-4FA8-9D74-413B89A179F6}"/>
            </a:ext>
          </a:extLst>
        </xdr:cNvPr>
        <xdr:cNvSpPr/>
      </xdr:nvSpPr>
      <xdr:spPr>
        <a:xfrm>
          <a:off x="984250" y="137179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59055</xdr:rowOff>
    </xdr:from>
    <xdr:to>
      <xdr:col>10</xdr:col>
      <xdr:colOff>114300</xdr:colOff>
      <xdr:row>83</xdr:row>
      <xdr:rowOff>97155</xdr:rowOff>
    </xdr:to>
    <xdr:cxnSp macro="">
      <xdr:nvCxnSpPr>
        <xdr:cNvPr id="314" name="直線コネクタ 313">
          <a:extLst>
            <a:ext uri="{FF2B5EF4-FFF2-40B4-BE49-F238E27FC236}">
              <a16:creationId xmlns:a16="http://schemas.microsoft.com/office/drawing/2014/main" id="{339F68CB-CBD0-43E0-B313-0613CD93F551}"/>
            </a:ext>
          </a:extLst>
        </xdr:cNvPr>
        <xdr:cNvCxnSpPr/>
      </xdr:nvCxnSpPr>
      <xdr:spPr>
        <a:xfrm>
          <a:off x="1028700" y="1376870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福祉施設】&#10;有形固定資産減価償却率">
          <a:extLst>
            <a:ext uri="{FF2B5EF4-FFF2-40B4-BE49-F238E27FC236}">
              <a16:creationId xmlns:a16="http://schemas.microsoft.com/office/drawing/2014/main" id="{9329E95F-BF25-4117-B568-69DF8EA4AB3C}"/>
            </a:ext>
          </a:extLst>
        </xdr:cNvPr>
        <xdr:cNvSpPr txBox="1"/>
      </xdr:nvSpPr>
      <xdr:spPr>
        <a:xfrm>
          <a:off x="3239144"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a:extLst>
            <a:ext uri="{FF2B5EF4-FFF2-40B4-BE49-F238E27FC236}">
              <a16:creationId xmlns:a16="http://schemas.microsoft.com/office/drawing/2014/main" id="{8E774F3D-E51E-438D-975B-7EB1162EE5D7}"/>
            </a:ext>
          </a:extLst>
        </xdr:cNvPr>
        <xdr:cNvSpPr txBox="1"/>
      </xdr:nvSpPr>
      <xdr:spPr>
        <a:xfrm>
          <a:off x="2439044"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a:extLst>
            <a:ext uri="{FF2B5EF4-FFF2-40B4-BE49-F238E27FC236}">
              <a16:creationId xmlns:a16="http://schemas.microsoft.com/office/drawing/2014/main" id="{0F580E12-1286-4867-B87C-0AF680527036}"/>
            </a:ext>
          </a:extLst>
        </xdr:cNvPr>
        <xdr:cNvSpPr txBox="1"/>
      </xdr:nvSpPr>
      <xdr:spPr>
        <a:xfrm>
          <a:off x="1645294"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a:extLst>
            <a:ext uri="{FF2B5EF4-FFF2-40B4-BE49-F238E27FC236}">
              <a16:creationId xmlns:a16="http://schemas.microsoft.com/office/drawing/2014/main" id="{A0F2BB53-EDCA-47EB-A38D-129C268A9C66}"/>
            </a:ext>
          </a:extLst>
        </xdr:cNvPr>
        <xdr:cNvSpPr txBox="1"/>
      </xdr:nvSpPr>
      <xdr:spPr>
        <a:xfrm>
          <a:off x="85154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131463</xdr:rowOff>
    </xdr:from>
    <xdr:ext cx="405111" cy="259045"/>
    <xdr:sp macro="" textlink="">
      <xdr:nvSpPr>
        <xdr:cNvPr id="319" name="n_1mainValue【福祉施設】&#10;有形固定資産減価償却率">
          <a:extLst>
            <a:ext uri="{FF2B5EF4-FFF2-40B4-BE49-F238E27FC236}">
              <a16:creationId xmlns:a16="http://schemas.microsoft.com/office/drawing/2014/main" id="{3C503F46-449B-4D83-8DDB-AB9D280D0E6E}"/>
            </a:ext>
          </a:extLst>
        </xdr:cNvPr>
        <xdr:cNvSpPr txBox="1"/>
      </xdr:nvSpPr>
      <xdr:spPr>
        <a:xfrm>
          <a:off x="3239144" y="1384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104791</xdr:rowOff>
    </xdr:from>
    <xdr:ext cx="405111" cy="259045"/>
    <xdr:sp macro="" textlink="">
      <xdr:nvSpPr>
        <xdr:cNvPr id="320" name="n_2mainValue【福祉施設】&#10;有形固定資産減価償却率">
          <a:extLst>
            <a:ext uri="{FF2B5EF4-FFF2-40B4-BE49-F238E27FC236}">
              <a16:creationId xmlns:a16="http://schemas.microsoft.com/office/drawing/2014/main" id="{F19CFAA1-58C2-4FAE-BC52-6B85BB2D3658}"/>
            </a:ext>
          </a:extLst>
        </xdr:cNvPr>
        <xdr:cNvSpPr txBox="1"/>
      </xdr:nvSpPr>
      <xdr:spPr>
        <a:xfrm>
          <a:off x="2439044" y="1381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139082</xdr:rowOff>
    </xdr:from>
    <xdr:ext cx="405111" cy="259045"/>
    <xdr:sp macro="" textlink="">
      <xdr:nvSpPr>
        <xdr:cNvPr id="321" name="n_3mainValue【福祉施設】&#10;有形固定資産減価償却率">
          <a:extLst>
            <a:ext uri="{FF2B5EF4-FFF2-40B4-BE49-F238E27FC236}">
              <a16:creationId xmlns:a16="http://schemas.microsoft.com/office/drawing/2014/main" id="{D8060227-821C-4743-AFD9-325DA6C36EE2}"/>
            </a:ext>
          </a:extLst>
        </xdr:cNvPr>
        <xdr:cNvSpPr txBox="1"/>
      </xdr:nvSpPr>
      <xdr:spPr>
        <a:xfrm>
          <a:off x="1645294" y="13848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100982</xdr:rowOff>
    </xdr:from>
    <xdr:ext cx="405111" cy="259045"/>
    <xdr:sp macro="" textlink="">
      <xdr:nvSpPr>
        <xdr:cNvPr id="322" name="n_4mainValue【福祉施設】&#10;有形固定資産減価償却率">
          <a:extLst>
            <a:ext uri="{FF2B5EF4-FFF2-40B4-BE49-F238E27FC236}">
              <a16:creationId xmlns:a16="http://schemas.microsoft.com/office/drawing/2014/main" id="{1A559855-3B58-4531-AAF0-CBDA61715080}"/>
            </a:ext>
          </a:extLst>
        </xdr:cNvPr>
        <xdr:cNvSpPr txBox="1"/>
      </xdr:nvSpPr>
      <xdr:spPr>
        <a:xfrm>
          <a:off x="851544" y="1381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D0E03C53-1052-4D9F-9B73-D62AB071E484}"/>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E3E7F5C5-C099-4F17-9FBA-4FEF5E07A04B}"/>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FD6F9BBF-A323-4F96-AE87-9E97A4F7C08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FAA48E4B-0BC1-4184-8C94-A49294F8850A}"/>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B74584B9-1A8F-4CF2-84AA-5999C09B765C}"/>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748ABBD5-A2C1-4A05-8051-478B7876C2BA}"/>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DD989910-3C0D-4254-B502-D64844D82DAB}"/>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E60A3181-47A7-4CDF-9398-2D319424FAEE}"/>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55F7B206-E6FA-42B4-9C53-542700DB5E81}"/>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F8063E05-39C8-420C-8803-2C1CE0C3483A}"/>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DCC1D37F-677A-4270-B7FC-3A5F1D61C689}"/>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ACD4F781-95B2-464A-A434-4BAF46AAF267}"/>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9522EAEF-B6F0-4DA6-8EE7-A61AA660E62D}"/>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FA2FE476-A5F3-46D2-8FC4-ACB0DEBE268E}"/>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2303F009-AC56-4E61-8A3B-E82910FBE8ED}"/>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DFABA6D3-CDCD-4A85-AB74-B93875A3E6E9}"/>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8E27B603-9D50-4628-B99C-DAA1A1464213}"/>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811170C1-4450-4544-9D25-5DC4B51FE0AA}"/>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49998228-CED5-4661-AA99-46058982CFF1}"/>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8F8DBC9E-724A-4B17-B3CE-7626FF822199}"/>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E986530C-E965-4377-AECF-34ECF48726A5}"/>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7540257A-C33F-4B49-B99D-D3DFBE13BC76}"/>
            </a:ext>
          </a:extLst>
        </xdr:cNvPr>
        <xdr:cNvCxnSpPr/>
      </xdr:nvCxnSpPr>
      <xdr:spPr>
        <a:xfrm flipV="1">
          <a:off x="9429115" y="12796013"/>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90528670-4DF2-4CDD-BC3E-63E0CEFB2CAC}"/>
            </a:ext>
          </a:extLst>
        </xdr:cNvPr>
        <xdr:cNvSpPr txBox="1"/>
      </xdr:nvSpPr>
      <xdr:spPr>
        <a:xfrm>
          <a:off x="9467850" y="142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138120C1-974E-4EE0-A163-442D57A5FC77}"/>
            </a:ext>
          </a:extLst>
        </xdr:cNvPr>
        <xdr:cNvCxnSpPr/>
      </xdr:nvCxnSpPr>
      <xdr:spPr>
        <a:xfrm>
          <a:off x="935990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58A80565-D29E-4E0C-8E4D-515B021F745E}"/>
            </a:ext>
          </a:extLst>
        </xdr:cNvPr>
        <xdr:cNvSpPr txBox="1"/>
      </xdr:nvSpPr>
      <xdr:spPr>
        <a:xfrm>
          <a:off x="9467850" y="1257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11A816B9-A263-4AC5-8B21-9F09173414B1}"/>
            </a:ext>
          </a:extLst>
        </xdr:cNvPr>
        <xdr:cNvCxnSpPr/>
      </xdr:nvCxnSpPr>
      <xdr:spPr>
        <a:xfrm>
          <a:off x="9359900" y="127960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a:extLst>
            <a:ext uri="{FF2B5EF4-FFF2-40B4-BE49-F238E27FC236}">
              <a16:creationId xmlns:a16="http://schemas.microsoft.com/office/drawing/2014/main" id="{A9517EEF-8DA0-477F-AE76-D3C3765FB665}"/>
            </a:ext>
          </a:extLst>
        </xdr:cNvPr>
        <xdr:cNvSpPr txBox="1"/>
      </xdr:nvSpPr>
      <xdr:spPr>
        <a:xfrm>
          <a:off x="9467850" y="13698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9206F66D-C4BC-44A5-8063-D85EF15C906F}"/>
            </a:ext>
          </a:extLst>
        </xdr:cNvPr>
        <xdr:cNvSpPr/>
      </xdr:nvSpPr>
      <xdr:spPr>
        <a:xfrm>
          <a:off x="9398000" y="138409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D9A21C5E-B41C-46BB-8378-2A94EADD8B0E}"/>
            </a:ext>
          </a:extLst>
        </xdr:cNvPr>
        <xdr:cNvSpPr/>
      </xdr:nvSpPr>
      <xdr:spPr>
        <a:xfrm>
          <a:off x="8636000" y="13854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a:extLst>
            <a:ext uri="{FF2B5EF4-FFF2-40B4-BE49-F238E27FC236}">
              <a16:creationId xmlns:a16="http://schemas.microsoft.com/office/drawing/2014/main" id="{094C671B-B845-48E7-9FBC-B968C12DFA44}"/>
            </a:ext>
          </a:extLst>
        </xdr:cNvPr>
        <xdr:cNvSpPr/>
      </xdr:nvSpPr>
      <xdr:spPr>
        <a:xfrm>
          <a:off x="7842250" y="138089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076AB457-1BFC-48DE-BD99-BEFB4A7DD1DE}"/>
            </a:ext>
          </a:extLst>
        </xdr:cNvPr>
        <xdr:cNvSpPr/>
      </xdr:nvSpPr>
      <xdr:spPr>
        <a:xfrm>
          <a:off x="7029450" y="13822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a:extLst>
            <a:ext uri="{FF2B5EF4-FFF2-40B4-BE49-F238E27FC236}">
              <a16:creationId xmlns:a16="http://schemas.microsoft.com/office/drawing/2014/main" id="{358557D5-576E-4B3A-BF3F-70BF0E181C17}"/>
            </a:ext>
          </a:extLst>
        </xdr:cNvPr>
        <xdr:cNvSpPr/>
      </xdr:nvSpPr>
      <xdr:spPr>
        <a:xfrm>
          <a:off x="6235700" y="138272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1686403-DE2B-4F9C-A961-D31DA1DC8827}"/>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0599278-3756-436F-9F92-0EC4C4A84A4F}"/>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0CBF82E-E5B5-4D11-9521-5B40BB60FA4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7894967-8FFE-4181-BF96-45AD7A07EFF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9A32857-202E-4404-A4EA-8E5C91C6571F}"/>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133604</xdr:rowOff>
    </xdr:from>
    <xdr:to>
      <xdr:col>55</xdr:col>
      <xdr:colOff>50800</xdr:colOff>
      <xdr:row>85</xdr:row>
      <xdr:rowOff>63754</xdr:rowOff>
    </xdr:to>
    <xdr:sp macro="" textlink="">
      <xdr:nvSpPr>
        <xdr:cNvPr id="360" name="楕円 359">
          <a:extLst>
            <a:ext uri="{FF2B5EF4-FFF2-40B4-BE49-F238E27FC236}">
              <a16:creationId xmlns:a16="http://schemas.microsoft.com/office/drawing/2014/main" id="{10423821-EFC8-4F51-A3A0-B202B17F4538}"/>
            </a:ext>
          </a:extLst>
        </xdr:cNvPr>
        <xdr:cNvSpPr/>
      </xdr:nvSpPr>
      <xdr:spPr>
        <a:xfrm>
          <a:off x="9398000" y="140083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112031</xdr:rowOff>
    </xdr:from>
    <xdr:ext cx="469744" cy="259045"/>
    <xdr:sp macro="" textlink="">
      <xdr:nvSpPr>
        <xdr:cNvPr id="361" name="【福祉施設】&#10;一人当たり面積該当値テキスト">
          <a:extLst>
            <a:ext uri="{FF2B5EF4-FFF2-40B4-BE49-F238E27FC236}">
              <a16:creationId xmlns:a16="http://schemas.microsoft.com/office/drawing/2014/main" id="{D4C18B6A-F529-4899-BF48-1D0A812B258F}"/>
            </a:ext>
          </a:extLst>
        </xdr:cNvPr>
        <xdr:cNvSpPr txBox="1"/>
      </xdr:nvSpPr>
      <xdr:spPr>
        <a:xfrm>
          <a:off x="9467850" y="139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133604</xdr:rowOff>
    </xdr:from>
    <xdr:to>
      <xdr:col>50</xdr:col>
      <xdr:colOff>165100</xdr:colOff>
      <xdr:row>85</xdr:row>
      <xdr:rowOff>63754</xdr:rowOff>
    </xdr:to>
    <xdr:sp macro="" textlink="">
      <xdr:nvSpPr>
        <xdr:cNvPr id="362" name="楕円 361">
          <a:extLst>
            <a:ext uri="{FF2B5EF4-FFF2-40B4-BE49-F238E27FC236}">
              <a16:creationId xmlns:a16="http://schemas.microsoft.com/office/drawing/2014/main" id="{A7D3419C-FCAD-465C-896B-FDF734AC05C0}"/>
            </a:ext>
          </a:extLst>
        </xdr:cNvPr>
        <xdr:cNvSpPr/>
      </xdr:nvSpPr>
      <xdr:spPr>
        <a:xfrm>
          <a:off x="8636000" y="140083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12954</xdr:rowOff>
    </xdr:from>
    <xdr:to>
      <xdr:col>55</xdr:col>
      <xdr:colOff>0</xdr:colOff>
      <xdr:row>85</xdr:row>
      <xdr:rowOff>12954</xdr:rowOff>
    </xdr:to>
    <xdr:cxnSp macro="">
      <xdr:nvCxnSpPr>
        <xdr:cNvPr id="363" name="直線コネクタ 362">
          <a:extLst>
            <a:ext uri="{FF2B5EF4-FFF2-40B4-BE49-F238E27FC236}">
              <a16:creationId xmlns:a16="http://schemas.microsoft.com/office/drawing/2014/main" id="{502C3238-A3D8-4ADF-81D0-97F935EB0B56}"/>
            </a:ext>
          </a:extLst>
        </xdr:cNvPr>
        <xdr:cNvCxnSpPr/>
      </xdr:nvCxnSpPr>
      <xdr:spPr>
        <a:xfrm>
          <a:off x="8686800" y="1405280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133604</xdr:rowOff>
    </xdr:from>
    <xdr:to>
      <xdr:col>46</xdr:col>
      <xdr:colOff>38100</xdr:colOff>
      <xdr:row>85</xdr:row>
      <xdr:rowOff>63754</xdr:rowOff>
    </xdr:to>
    <xdr:sp macro="" textlink="">
      <xdr:nvSpPr>
        <xdr:cNvPr id="364" name="楕円 363">
          <a:extLst>
            <a:ext uri="{FF2B5EF4-FFF2-40B4-BE49-F238E27FC236}">
              <a16:creationId xmlns:a16="http://schemas.microsoft.com/office/drawing/2014/main" id="{8674CA86-D1C5-4FDA-A871-EBFE1AA80D60}"/>
            </a:ext>
          </a:extLst>
        </xdr:cNvPr>
        <xdr:cNvSpPr/>
      </xdr:nvSpPr>
      <xdr:spPr>
        <a:xfrm>
          <a:off x="7842250" y="140083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12954</xdr:rowOff>
    </xdr:from>
    <xdr:to>
      <xdr:col>50</xdr:col>
      <xdr:colOff>114300</xdr:colOff>
      <xdr:row>85</xdr:row>
      <xdr:rowOff>12954</xdr:rowOff>
    </xdr:to>
    <xdr:cxnSp macro="">
      <xdr:nvCxnSpPr>
        <xdr:cNvPr id="365" name="直線コネクタ 364">
          <a:extLst>
            <a:ext uri="{FF2B5EF4-FFF2-40B4-BE49-F238E27FC236}">
              <a16:creationId xmlns:a16="http://schemas.microsoft.com/office/drawing/2014/main" id="{E2EFE78F-B497-475D-AFB2-00E6A5954345}"/>
            </a:ext>
          </a:extLst>
        </xdr:cNvPr>
        <xdr:cNvCxnSpPr/>
      </xdr:nvCxnSpPr>
      <xdr:spPr>
        <a:xfrm>
          <a:off x="7886700" y="1405280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133604</xdr:rowOff>
    </xdr:from>
    <xdr:to>
      <xdr:col>41</xdr:col>
      <xdr:colOff>101600</xdr:colOff>
      <xdr:row>85</xdr:row>
      <xdr:rowOff>63754</xdr:rowOff>
    </xdr:to>
    <xdr:sp macro="" textlink="">
      <xdr:nvSpPr>
        <xdr:cNvPr id="366" name="楕円 365">
          <a:extLst>
            <a:ext uri="{FF2B5EF4-FFF2-40B4-BE49-F238E27FC236}">
              <a16:creationId xmlns:a16="http://schemas.microsoft.com/office/drawing/2014/main" id="{E49CD6BE-4C08-49DA-82CA-5C64ED67D260}"/>
            </a:ext>
          </a:extLst>
        </xdr:cNvPr>
        <xdr:cNvSpPr/>
      </xdr:nvSpPr>
      <xdr:spPr>
        <a:xfrm>
          <a:off x="7029450" y="140083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12954</xdr:rowOff>
    </xdr:from>
    <xdr:to>
      <xdr:col>45</xdr:col>
      <xdr:colOff>177800</xdr:colOff>
      <xdr:row>85</xdr:row>
      <xdr:rowOff>12954</xdr:rowOff>
    </xdr:to>
    <xdr:cxnSp macro="">
      <xdr:nvCxnSpPr>
        <xdr:cNvPr id="367" name="直線コネクタ 366">
          <a:extLst>
            <a:ext uri="{FF2B5EF4-FFF2-40B4-BE49-F238E27FC236}">
              <a16:creationId xmlns:a16="http://schemas.microsoft.com/office/drawing/2014/main" id="{79DA96D7-E52D-41F7-9795-94F9235A4A08}"/>
            </a:ext>
          </a:extLst>
        </xdr:cNvPr>
        <xdr:cNvCxnSpPr/>
      </xdr:nvCxnSpPr>
      <xdr:spPr>
        <a:xfrm>
          <a:off x="7080250" y="1405280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133604</xdr:rowOff>
    </xdr:from>
    <xdr:to>
      <xdr:col>36</xdr:col>
      <xdr:colOff>165100</xdr:colOff>
      <xdr:row>85</xdr:row>
      <xdr:rowOff>63754</xdr:rowOff>
    </xdr:to>
    <xdr:sp macro="" textlink="">
      <xdr:nvSpPr>
        <xdr:cNvPr id="368" name="楕円 367">
          <a:extLst>
            <a:ext uri="{FF2B5EF4-FFF2-40B4-BE49-F238E27FC236}">
              <a16:creationId xmlns:a16="http://schemas.microsoft.com/office/drawing/2014/main" id="{D79ACB5A-370B-439D-BE75-17327D5155B0}"/>
            </a:ext>
          </a:extLst>
        </xdr:cNvPr>
        <xdr:cNvSpPr/>
      </xdr:nvSpPr>
      <xdr:spPr>
        <a:xfrm>
          <a:off x="6235700" y="140083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12954</xdr:rowOff>
    </xdr:from>
    <xdr:to>
      <xdr:col>41</xdr:col>
      <xdr:colOff>50800</xdr:colOff>
      <xdr:row>85</xdr:row>
      <xdr:rowOff>12954</xdr:rowOff>
    </xdr:to>
    <xdr:cxnSp macro="">
      <xdr:nvCxnSpPr>
        <xdr:cNvPr id="369" name="直線コネクタ 368">
          <a:extLst>
            <a:ext uri="{FF2B5EF4-FFF2-40B4-BE49-F238E27FC236}">
              <a16:creationId xmlns:a16="http://schemas.microsoft.com/office/drawing/2014/main" id="{E39777CA-FB4B-42D3-95AB-AA31EEA235B1}"/>
            </a:ext>
          </a:extLst>
        </xdr:cNvPr>
        <xdr:cNvCxnSpPr/>
      </xdr:nvCxnSpPr>
      <xdr:spPr>
        <a:xfrm>
          <a:off x="6286500" y="1405280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70" name="n_1aveValue【福祉施設】&#10;一人当たり面積">
          <a:extLst>
            <a:ext uri="{FF2B5EF4-FFF2-40B4-BE49-F238E27FC236}">
              <a16:creationId xmlns:a16="http://schemas.microsoft.com/office/drawing/2014/main" id="{689276FC-3B19-4E27-8EE0-3BC313A39CE6}"/>
            </a:ext>
          </a:extLst>
        </xdr:cNvPr>
        <xdr:cNvSpPr txBox="1"/>
      </xdr:nvSpPr>
      <xdr:spPr>
        <a:xfrm>
          <a:off x="8458277" y="1363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a:extLst>
            <a:ext uri="{FF2B5EF4-FFF2-40B4-BE49-F238E27FC236}">
              <a16:creationId xmlns:a16="http://schemas.microsoft.com/office/drawing/2014/main" id="{A6F65A76-9AC7-4618-A45A-B984638958D2}"/>
            </a:ext>
          </a:extLst>
        </xdr:cNvPr>
        <xdr:cNvSpPr txBox="1"/>
      </xdr:nvSpPr>
      <xdr:spPr>
        <a:xfrm>
          <a:off x="7677227" y="1359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a:extLst>
            <a:ext uri="{FF2B5EF4-FFF2-40B4-BE49-F238E27FC236}">
              <a16:creationId xmlns:a16="http://schemas.microsoft.com/office/drawing/2014/main" id="{AB6E4A35-92D5-45FE-98D2-02F792C9AA6D}"/>
            </a:ext>
          </a:extLst>
        </xdr:cNvPr>
        <xdr:cNvSpPr txBox="1"/>
      </xdr:nvSpPr>
      <xdr:spPr>
        <a:xfrm>
          <a:off x="6864427" y="1360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a:extLst>
            <a:ext uri="{FF2B5EF4-FFF2-40B4-BE49-F238E27FC236}">
              <a16:creationId xmlns:a16="http://schemas.microsoft.com/office/drawing/2014/main" id="{05D8976D-3AC4-46C7-ABB6-79D806CB048D}"/>
            </a:ext>
          </a:extLst>
        </xdr:cNvPr>
        <xdr:cNvSpPr txBox="1"/>
      </xdr:nvSpPr>
      <xdr:spPr>
        <a:xfrm>
          <a:off x="6070677" y="1360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54881</xdr:rowOff>
    </xdr:from>
    <xdr:ext cx="469744" cy="259045"/>
    <xdr:sp macro="" textlink="">
      <xdr:nvSpPr>
        <xdr:cNvPr id="374" name="n_1mainValue【福祉施設】&#10;一人当たり面積">
          <a:extLst>
            <a:ext uri="{FF2B5EF4-FFF2-40B4-BE49-F238E27FC236}">
              <a16:creationId xmlns:a16="http://schemas.microsoft.com/office/drawing/2014/main" id="{5DB01AC1-CE21-4EEB-B6DA-5AC70FC24B11}"/>
            </a:ext>
          </a:extLst>
        </xdr:cNvPr>
        <xdr:cNvSpPr txBox="1"/>
      </xdr:nvSpPr>
      <xdr:spPr>
        <a:xfrm>
          <a:off x="8458277" y="1409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54881</xdr:rowOff>
    </xdr:from>
    <xdr:ext cx="469744" cy="259045"/>
    <xdr:sp macro="" textlink="">
      <xdr:nvSpPr>
        <xdr:cNvPr id="375" name="n_2mainValue【福祉施設】&#10;一人当たり面積">
          <a:extLst>
            <a:ext uri="{FF2B5EF4-FFF2-40B4-BE49-F238E27FC236}">
              <a16:creationId xmlns:a16="http://schemas.microsoft.com/office/drawing/2014/main" id="{D3E6CF49-4492-4D6B-AA02-C1C1785C0662}"/>
            </a:ext>
          </a:extLst>
        </xdr:cNvPr>
        <xdr:cNvSpPr txBox="1"/>
      </xdr:nvSpPr>
      <xdr:spPr>
        <a:xfrm>
          <a:off x="7677227" y="1409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54881</xdr:rowOff>
    </xdr:from>
    <xdr:ext cx="469744" cy="259045"/>
    <xdr:sp macro="" textlink="">
      <xdr:nvSpPr>
        <xdr:cNvPr id="376" name="n_3mainValue【福祉施設】&#10;一人当たり面積">
          <a:extLst>
            <a:ext uri="{FF2B5EF4-FFF2-40B4-BE49-F238E27FC236}">
              <a16:creationId xmlns:a16="http://schemas.microsoft.com/office/drawing/2014/main" id="{D3DE4FC8-471E-4427-8E3B-AAA4F04C1173}"/>
            </a:ext>
          </a:extLst>
        </xdr:cNvPr>
        <xdr:cNvSpPr txBox="1"/>
      </xdr:nvSpPr>
      <xdr:spPr>
        <a:xfrm>
          <a:off x="6864427" y="1409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54881</xdr:rowOff>
    </xdr:from>
    <xdr:ext cx="469744" cy="259045"/>
    <xdr:sp macro="" textlink="">
      <xdr:nvSpPr>
        <xdr:cNvPr id="377" name="n_4mainValue【福祉施設】&#10;一人当たり面積">
          <a:extLst>
            <a:ext uri="{FF2B5EF4-FFF2-40B4-BE49-F238E27FC236}">
              <a16:creationId xmlns:a16="http://schemas.microsoft.com/office/drawing/2014/main" id="{D556893E-2ED6-4A30-A2AA-DBB95E0F453B}"/>
            </a:ext>
          </a:extLst>
        </xdr:cNvPr>
        <xdr:cNvSpPr txBox="1"/>
      </xdr:nvSpPr>
      <xdr:spPr>
        <a:xfrm>
          <a:off x="6070677" y="1409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4E7929BC-4F66-455D-BEC0-E9DA89C2B71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58D6C6C9-0BD2-4DC5-A46C-D585CA981135}"/>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A2294F00-06CE-4229-8B0A-94691F3ED055}"/>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75F6301E-5C67-4E26-BCB2-1502C508A703}"/>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7696BC7D-CE03-4DA2-B495-D58EA5DBD1D8}"/>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5BC8F1B7-DBB1-4829-AC39-2246DCDF4CFE}"/>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653C13CC-19A4-4DDC-8D00-2DD842425D7E}"/>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8B2656E1-CCA0-44B4-88B7-FA03EB2C19B7}"/>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D4D5DFEC-F86C-41EA-8C07-1495E6D12139}"/>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A37F58E0-0E82-446A-AA68-E3ECF4859EB9}"/>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9EF30B-F21C-4721-9A1D-5C5237F15F33}"/>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458D0657-05F2-4CE5-8AEA-905B2EE0FF8E}"/>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FBA8B965-A74B-45C9-8E30-AE1BB543DD21}"/>
            </a:ext>
          </a:extLst>
        </xdr:cNvPr>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5FA44D06-2ED7-479D-93A4-0CBD1B931BC7}"/>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4015265D-1754-43BD-A4D5-1B1D84E7F934}"/>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31CD69C2-B5A1-42BA-AC85-4450B71BE52A}"/>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B7735317-6E1D-4A77-9B9C-43532DFCD0AE}"/>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8280FB7-9C0B-4C06-9503-04E7DC78A270}"/>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ECDA808F-D03D-43CE-8C69-BF007796F2DC}"/>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A882A22D-97B6-48A4-80F5-6FA0837E37C8}"/>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89C4DD9F-DBF3-4019-85D8-F9C8B4919FC9}"/>
            </a:ext>
          </a:extLst>
        </xdr:cNvPr>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E9B3332A-2CCC-475B-A8CC-D973206A0A79}"/>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CFC425D0-6A28-4F87-8AA7-462C62A7645B}"/>
            </a:ext>
          </a:extLst>
        </xdr:cNvPr>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F39BB7E8-2AE9-4105-A914-23BC350744DC}"/>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EB753272-E99C-4074-AE76-3CFEAE260B14}"/>
            </a:ext>
          </a:extLst>
        </xdr:cNvPr>
        <xdr:cNvCxnSpPr/>
      </xdr:nvCxnSpPr>
      <xdr:spPr>
        <a:xfrm flipV="1">
          <a:off x="4177665" y="164611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5A6D2E8D-6730-4D82-93A8-4ECC9350839D}"/>
            </a:ext>
          </a:extLst>
        </xdr:cNvPr>
        <xdr:cNvSpPr txBox="1"/>
      </xdr:nvSpPr>
      <xdr:spPr>
        <a:xfrm>
          <a:off x="4216400"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636F2AA5-F10F-436E-9BF4-C608C8F41589}"/>
            </a:ext>
          </a:extLst>
        </xdr:cNvPr>
        <xdr:cNvCxnSpPr/>
      </xdr:nvCxnSpPr>
      <xdr:spPr>
        <a:xfrm>
          <a:off x="4108450" y="180860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8A4B16E4-5FD0-4628-A7C2-5527710CFFE4}"/>
            </a:ext>
          </a:extLst>
        </xdr:cNvPr>
        <xdr:cNvSpPr txBox="1"/>
      </xdr:nvSpPr>
      <xdr:spPr>
        <a:xfrm>
          <a:off x="4216400" y="16236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C53D454D-FCCB-4F95-BFE5-E25FAD8C4B9C}"/>
            </a:ext>
          </a:extLst>
        </xdr:cNvPr>
        <xdr:cNvCxnSpPr/>
      </xdr:nvCxnSpPr>
      <xdr:spPr>
        <a:xfrm>
          <a:off x="4108450" y="164611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92281751-706B-4D14-A97B-024F337E8E68}"/>
            </a:ext>
          </a:extLst>
        </xdr:cNvPr>
        <xdr:cNvSpPr txBox="1"/>
      </xdr:nvSpPr>
      <xdr:spPr>
        <a:xfrm>
          <a:off x="4216400" y="17160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379780A4-EBE6-4486-BF5A-4ECC0CA34B00}"/>
            </a:ext>
          </a:extLst>
        </xdr:cNvPr>
        <xdr:cNvSpPr/>
      </xdr:nvSpPr>
      <xdr:spPr>
        <a:xfrm>
          <a:off x="4127500" y="1718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08960A5B-6A95-4CAD-9FB6-4D1C2C3AA3D6}"/>
            </a:ext>
          </a:extLst>
        </xdr:cNvPr>
        <xdr:cNvSpPr/>
      </xdr:nvSpPr>
      <xdr:spPr>
        <a:xfrm>
          <a:off x="3384550" y="171399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a:extLst>
            <a:ext uri="{FF2B5EF4-FFF2-40B4-BE49-F238E27FC236}">
              <a16:creationId xmlns:a16="http://schemas.microsoft.com/office/drawing/2014/main" id="{CCC018F0-F64B-4C85-834D-4AF17D3F483A}"/>
            </a:ext>
          </a:extLst>
        </xdr:cNvPr>
        <xdr:cNvSpPr/>
      </xdr:nvSpPr>
      <xdr:spPr>
        <a:xfrm>
          <a:off x="2571750"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a:extLst>
            <a:ext uri="{FF2B5EF4-FFF2-40B4-BE49-F238E27FC236}">
              <a16:creationId xmlns:a16="http://schemas.microsoft.com/office/drawing/2014/main" id="{AD8420FE-96D9-47E3-9BBE-A0719005F68D}"/>
            </a:ext>
          </a:extLst>
        </xdr:cNvPr>
        <xdr:cNvSpPr/>
      </xdr:nvSpPr>
      <xdr:spPr>
        <a:xfrm>
          <a:off x="1778000" y="1711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a:extLst>
            <a:ext uri="{FF2B5EF4-FFF2-40B4-BE49-F238E27FC236}">
              <a16:creationId xmlns:a16="http://schemas.microsoft.com/office/drawing/2014/main" id="{E45C5D36-3770-42E6-A443-0B3DD30F85B3}"/>
            </a:ext>
          </a:extLst>
        </xdr:cNvPr>
        <xdr:cNvSpPr/>
      </xdr:nvSpPr>
      <xdr:spPr>
        <a:xfrm>
          <a:off x="984250" y="170827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1038D50B-F25D-444B-8111-34FACD9898DC}"/>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EE286EAD-53A2-4862-8CF2-D8782DE8FD4B}"/>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1BE57A04-559B-4743-858E-E1F4DFD62FBA}"/>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2E72D841-B475-4DC7-8F2F-DED85F1492A6}"/>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26CF80C-C2A9-4816-B81B-D18D0E77EDAC}"/>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156845</xdr:rowOff>
    </xdr:from>
    <xdr:to>
      <xdr:col>24</xdr:col>
      <xdr:colOff>114300</xdr:colOff>
      <xdr:row>102</xdr:row>
      <xdr:rowOff>86995</xdr:rowOff>
    </xdr:to>
    <xdr:sp macro="" textlink="">
      <xdr:nvSpPr>
        <xdr:cNvPr id="418" name="楕円 417">
          <a:extLst>
            <a:ext uri="{FF2B5EF4-FFF2-40B4-BE49-F238E27FC236}">
              <a16:creationId xmlns:a16="http://schemas.microsoft.com/office/drawing/2014/main" id="{383A2D78-6172-4ABA-8A10-4F5AB7098DF8}"/>
            </a:ext>
          </a:extLst>
        </xdr:cNvPr>
        <xdr:cNvSpPr/>
      </xdr:nvSpPr>
      <xdr:spPr>
        <a:xfrm>
          <a:off x="4127500" y="1690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8272</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1218067A-3BCD-45BE-85C7-B86FD9CC8166}"/>
            </a:ext>
          </a:extLst>
        </xdr:cNvPr>
        <xdr:cNvSpPr txBox="1"/>
      </xdr:nvSpPr>
      <xdr:spPr>
        <a:xfrm>
          <a:off x="4216400" y="1675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93980</xdr:rowOff>
    </xdr:from>
    <xdr:to>
      <xdr:col>20</xdr:col>
      <xdr:colOff>38100</xdr:colOff>
      <xdr:row>102</xdr:row>
      <xdr:rowOff>24130</xdr:rowOff>
    </xdr:to>
    <xdr:sp macro="" textlink="">
      <xdr:nvSpPr>
        <xdr:cNvPr id="420" name="楕円 419">
          <a:extLst>
            <a:ext uri="{FF2B5EF4-FFF2-40B4-BE49-F238E27FC236}">
              <a16:creationId xmlns:a16="http://schemas.microsoft.com/office/drawing/2014/main" id="{9947C3A5-5CB5-464E-B87B-B16458AC2554}"/>
            </a:ext>
          </a:extLst>
        </xdr:cNvPr>
        <xdr:cNvSpPr/>
      </xdr:nvSpPr>
      <xdr:spPr>
        <a:xfrm>
          <a:off x="3384550" y="168389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144780</xdr:rowOff>
    </xdr:from>
    <xdr:to>
      <xdr:col>24</xdr:col>
      <xdr:colOff>63500</xdr:colOff>
      <xdr:row>102</xdr:row>
      <xdr:rowOff>36195</xdr:rowOff>
    </xdr:to>
    <xdr:cxnSp macro="">
      <xdr:nvCxnSpPr>
        <xdr:cNvPr id="421" name="直線コネクタ 420">
          <a:extLst>
            <a:ext uri="{FF2B5EF4-FFF2-40B4-BE49-F238E27FC236}">
              <a16:creationId xmlns:a16="http://schemas.microsoft.com/office/drawing/2014/main" id="{38DEC774-A8C2-459D-9276-25CC607A2CF9}"/>
            </a:ext>
          </a:extLst>
        </xdr:cNvPr>
        <xdr:cNvCxnSpPr/>
      </xdr:nvCxnSpPr>
      <xdr:spPr>
        <a:xfrm>
          <a:off x="3429000" y="16889730"/>
          <a:ext cx="7493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25400</xdr:rowOff>
    </xdr:from>
    <xdr:to>
      <xdr:col>15</xdr:col>
      <xdr:colOff>101600</xdr:colOff>
      <xdr:row>101</xdr:row>
      <xdr:rowOff>127000</xdr:rowOff>
    </xdr:to>
    <xdr:sp macro="" textlink="">
      <xdr:nvSpPr>
        <xdr:cNvPr id="422" name="楕円 421">
          <a:extLst>
            <a:ext uri="{FF2B5EF4-FFF2-40B4-BE49-F238E27FC236}">
              <a16:creationId xmlns:a16="http://schemas.microsoft.com/office/drawing/2014/main" id="{79B01B87-B981-48B5-854B-41D790168B0B}"/>
            </a:ext>
          </a:extLst>
        </xdr:cNvPr>
        <xdr:cNvSpPr/>
      </xdr:nvSpPr>
      <xdr:spPr>
        <a:xfrm>
          <a:off x="257175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76200</xdr:rowOff>
    </xdr:from>
    <xdr:to>
      <xdr:col>19</xdr:col>
      <xdr:colOff>177800</xdr:colOff>
      <xdr:row>101</xdr:row>
      <xdr:rowOff>144780</xdr:rowOff>
    </xdr:to>
    <xdr:cxnSp macro="">
      <xdr:nvCxnSpPr>
        <xdr:cNvPr id="423" name="直線コネクタ 422">
          <a:extLst>
            <a:ext uri="{FF2B5EF4-FFF2-40B4-BE49-F238E27FC236}">
              <a16:creationId xmlns:a16="http://schemas.microsoft.com/office/drawing/2014/main" id="{8043CA64-C704-43FC-845C-C1477455D1F9}"/>
            </a:ext>
          </a:extLst>
        </xdr:cNvPr>
        <xdr:cNvCxnSpPr/>
      </xdr:nvCxnSpPr>
      <xdr:spPr>
        <a:xfrm>
          <a:off x="2622550" y="16821150"/>
          <a:ext cx="8064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128270</xdr:rowOff>
    </xdr:from>
    <xdr:to>
      <xdr:col>10</xdr:col>
      <xdr:colOff>165100</xdr:colOff>
      <xdr:row>101</xdr:row>
      <xdr:rowOff>58420</xdr:rowOff>
    </xdr:to>
    <xdr:sp macro="" textlink="">
      <xdr:nvSpPr>
        <xdr:cNvPr id="424" name="楕円 423">
          <a:extLst>
            <a:ext uri="{FF2B5EF4-FFF2-40B4-BE49-F238E27FC236}">
              <a16:creationId xmlns:a16="http://schemas.microsoft.com/office/drawing/2014/main" id="{2E956391-F44C-4988-9956-AFC83D90ED94}"/>
            </a:ext>
          </a:extLst>
        </xdr:cNvPr>
        <xdr:cNvSpPr/>
      </xdr:nvSpPr>
      <xdr:spPr>
        <a:xfrm>
          <a:off x="1778000" y="167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7620</xdr:rowOff>
    </xdr:from>
    <xdr:to>
      <xdr:col>15</xdr:col>
      <xdr:colOff>50800</xdr:colOff>
      <xdr:row>101</xdr:row>
      <xdr:rowOff>76200</xdr:rowOff>
    </xdr:to>
    <xdr:cxnSp macro="">
      <xdr:nvCxnSpPr>
        <xdr:cNvPr id="425" name="直線コネクタ 424">
          <a:extLst>
            <a:ext uri="{FF2B5EF4-FFF2-40B4-BE49-F238E27FC236}">
              <a16:creationId xmlns:a16="http://schemas.microsoft.com/office/drawing/2014/main" id="{4623AA4C-0468-4BD0-A99E-B457E442D515}"/>
            </a:ext>
          </a:extLst>
        </xdr:cNvPr>
        <xdr:cNvCxnSpPr/>
      </xdr:nvCxnSpPr>
      <xdr:spPr>
        <a:xfrm>
          <a:off x="1828800" y="16752570"/>
          <a:ext cx="7937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44450</xdr:rowOff>
    </xdr:from>
    <xdr:to>
      <xdr:col>6</xdr:col>
      <xdr:colOff>38100</xdr:colOff>
      <xdr:row>100</xdr:row>
      <xdr:rowOff>146050</xdr:rowOff>
    </xdr:to>
    <xdr:sp macro="" textlink="">
      <xdr:nvSpPr>
        <xdr:cNvPr id="426" name="楕円 425">
          <a:extLst>
            <a:ext uri="{FF2B5EF4-FFF2-40B4-BE49-F238E27FC236}">
              <a16:creationId xmlns:a16="http://schemas.microsoft.com/office/drawing/2014/main" id="{EBCA5736-4CF0-4676-9D19-B1388D71D91E}"/>
            </a:ext>
          </a:extLst>
        </xdr:cNvPr>
        <xdr:cNvSpPr/>
      </xdr:nvSpPr>
      <xdr:spPr>
        <a:xfrm>
          <a:off x="984250" y="16617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95250</xdr:rowOff>
    </xdr:from>
    <xdr:to>
      <xdr:col>10</xdr:col>
      <xdr:colOff>114300</xdr:colOff>
      <xdr:row>101</xdr:row>
      <xdr:rowOff>7620</xdr:rowOff>
    </xdr:to>
    <xdr:cxnSp macro="">
      <xdr:nvCxnSpPr>
        <xdr:cNvPr id="427" name="直線コネクタ 426">
          <a:extLst>
            <a:ext uri="{FF2B5EF4-FFF2-40B4-BE49-F238E27FC236}">
              <a16:creationId xmlns:a16="http://schemas.microsoft.com/office/drawing/2014/main" id="{6E223F6A-60E3-45D1-9D55-B025E9B3AC93}"/>
            </a:ext>
          </a:extLst>
        </xdr:cNvPr>
        <xdr:cNvCxnSpPr/>
      </xdr:nvCxnSpPr>
      <xdr:spPr>
        <a:xfrm>
          <a:off x="1028700" y="16668750"/>
          <a:ext cx="8001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144797</xdr:rowOff>
    </xdr:from>
    <xdr:ext cx="405111" cy="259045"/>
    <xdr:sp macro="" textlink="">
      <xdr:nvSpPr>
        <xdr:cNvPr id="428" name="n_1aveValue【市民会館】&#10;有形固定資産減価償却率">
          <a:extLst>
            <a:ext uri="{FF2B5EF4-FFF2-40B4-BE49-F238E27FC236}">
              <a16:creationId xmlns:a16="http://schemas.microsoft.com/office/drawing/2014/main" id="{E4D34D9D-7D7C-4E86-8C6A-769F082F7FDC}"/>
            </a:ext>
          </a:extLst>
        </xdr:cNvPr>
        <xdr:cNvSpPr txBox="1"/>
      </xdr:nvSpPr>
      <xdr:spPr>
        <a:xfrm>
          <a:off x="3239144" y="1723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125747</xdr:rowOff>
    </xdr:from>
    <xdr:ext cx="405111" cy="259045"/>
    <xdr:sp macro="" textlink="">
      <xdr:nvSpPr>
        <xdr:cNvPr id="429" name="n_2aveValue【市民会館】&#10;有形固定資産減価償却率">
          <a:extLst>
            <a:ext uri="{FF2B5EF4-FFF2-40B4-BE49-F238E27FC236}">
              <a16:creationId xmlns:a16="http://schemas.microsoft.com/office/drawing/2014/main" id="{EEA8BF93-44D9-4E61-8388-F0C6ECB64A77}"/>
            </a:ext>
          </a:extLst>
        </xdr:cNvPr>
        <xdr:cNvSpPr txBox="1"/>
      </xdr:nvSpPr>
      <xdr:spPr>
        <a:xfrm>
          <a:off x="2439044" y="1721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121938</xdr:rowOff>
    </xdr:from>
    <xdr:ext cx="405111" cy="259045"/>
    <xdr:sp macro="" textlink="">
      <xdr:nvSpPr>
        <xdr:cNvPr id="430" name="n_3aveValue【市民会館】&#10;有形固定資産減価償却率">
          <a:extLst>
            <a:ext uri="{FF2B5EF4-FFF2-40B4-BE49-F238E27FC236}">
              <a16:creationId xmlns:a16="http://schemas.microsoft.com/office/drawing/2014/main" id="{D94F9021-7A8E-4C3D-A685-5259E954E45A}"/>
            </a:ext>
          </a:extLst>
        </xdr:cNvPr>
        <xdr:cNvSpPr txBox="1"/>
      </xdr:nvSpPr>
      <xdr:spPr>
        <a:xfrm>
          <a:off x="1645294" y="1720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87647</xdr:rowOff>
    </xdr:from>
    <xdr:ext cx="405111" cy="259045"/>
    <xdr:sp macro="" textlink="">
      <xdr:nvSpPr>
        <xdr:cNvPr id="431" name="n_4aveValue【市民会館】&#10;有形固定資産減価償却率">
          <a:extLst>
            <a:ext uri="{FF2B5EF4-FFF2-40B4-BE49-F238E27FC236}">
              <a16:creationId xmlns:a16="http://schemas.microsoft.com/office/drawing/2014/main" id="{5CEE6FC3-258C-44EA-A62F-06AD38076AF1}"/>
            </a:ext>
          </a:extLst>
        </xdr:cNvPr>
        <xdr:cNvSpPr txBox="1"/>
      </xdr:nvSpPr>
      <xdr:spPr>
        <a:xfrm>
          <a:off x="851544"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40657</xdr:rowOff>
    </xdr:from>
    <xdr:ext cx="405111" cy="259045"/>
    <xdr:sp macro="" textlink="">
      <xdr:nvSpPr>
        <xdr:cNvPr id="432" name="n_1mainValue【市民会館】&#10;有形固定資産減価償却率">
          <a:extLst>
            <a:ext uri="{FF2B5EF4-FFF2-40B4-BE49-F238E27FC236}">
              <a16:creationId xmlns:a16="http://schemas.microsoft.com/office/drawing/2014/main" id="{52B7F478-B5AF-44A1-9430-C9C84CDCC030}"/>
            </a:ext>
          </a:extLst>
        </xdr:cNvPr>
        <xdr:cNvSpPr txBox="1"/>
      </xdr:nvSpPr>
      <xdr:spPr>
        <a:xfrm>
          <a:off x="3239144" y="1661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143527</xdr:rowOff>
    </xdr:from>
    <xdr:ext cx="405111" cy="259045"/>
    <xdr:sp macro="" textlink="">
      <xdr:nvSpPr>
        <xdr:cNvPr id="433" name="n_2mainValue【市民会館】&#10;有形固定資産減価償却率">
          <a:extLst>
            <a:ext uri="{FF2B5EF4-FFF2-40B4-BE49-F238E27FC236}">
              <a16:creationId xmlns:a16="http://schemas.microsoft.com/office/drawing/2014/main" id="{97151A24-B9A3-40D3-BB09-AE5ED2B6B75B}"/>
            </a:ext>
          </a:extLst>
        </xdr:cNvPr>
        <xdr:cNvSpPr txBox="1"/>
      </xdr:nvSpPr>
      <xdr:spPr>
        <a:xfrm>
          <a:off x="2439044" y="1654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74947</xdr:rowOff>
    </xdr:from>
    <xdr:ext cx="405111" cy="259045"/>
    <xdr:sp macro="" textlink="">
      <xdr:nvSpPr>
        <xdr:cNvPr id="434" name="n_3mainValue【市民会館】&#10;有形固定資産減価償却率">
          <a:extLst>
            <a:ext uri="{FF2B5EF4-FFF2-40B4-BE49-F238E27FC236}">
              <a16:creationId xmlns:a16="http://schemas.microsoft.com/office/drawing/2014/main" id="{82FCF853-0B6A-4B2A-BA64-7B33EC05767B}"/>
            </a:ext>
          </a:extLst>
        </xdr:cNvPr>
        <xdr:cNvSpPr txBox="1"/>
      </xdr:nvSpPr>
      <xdr:spPr>
        <a:xfrm>
          <a:off x="1645294" y="1647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162577</xdr:rowOff>
    </xdr:from>
    <xdr:ext cx="405111" cy="259045"/>
    <xdr:sp macro="" textlink="">
      <xdr:nvSpPr>
        <xdr:cNvPr id="435" name="n_4mainValue【市民会館】&#10;有形固定資産減価償却率">
          <a:extLst>
            <a:ext uri="{FF2B5EF4-FFF2-40B4-BE49-F238E27FC236}">
              <a16:creationId xmlns:a16="http://schemas.microsoft.com/office/drawing/2014/main" id="{B904D8CF-17F4-4108-85F0-C19EA02D6897}"/>
            </a:ext>
          </a:extLst>
        </xdr:cNvPr>
        <xdr:cNvSpPr txBox="1"/>
      </xdr:nvSpPr>
      <xdr:spPr>
        <a:xfrm>
          <a:off x="851544" y="1639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3DEE6BC7-EEFA-43DF-96EA-8B6BF1E78405}"/>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BADB1669-98E8-4898-B2EC-A6D8535B0B8B}"/>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1FA59686-8E96-4599-A3C2-BF216E7BAD27}"/>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8FF8AB28-0092-45E4-AD60-798B36B26F6E}"/>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3C1775C3-1146-4AE5-862D-59AF5D8CB013}"/>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6621D6DA-EAB9-4E14-960A-2AE420114F91}"/>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2E89E6EA-60D6-43F4-BD2C-0CD2C413C896}"/>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A034C2EC-2A5E-4E1D-99F1-4A18711A0981}"/>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9F6A796F-086B-4E72-B599-D1ADA98EB29E}"/>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56F34EB6-00CE-41CA-B2EA-C3ED453391E6}"/>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656EBB20-573C-488A-8012-C0A6F81828EA}"/>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A4C1170C-568F-46DE-B226-C51FD25F2390}"/>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AF8C56F4-8644-4356-96BE-43966E4DA8CE}"/>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7BDAE923-C563-4FD3-819B-687E1715C562}"/>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175FEF5B-FDC1-4C53-BA81-1B15F03ACAF1}"/>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38EE637B-7659-45B4-8169-9A83DF636C26}"/>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BBCA5FFB-64BD-44FE-BC6C-D61569157C37}"/>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80332B9B-8966-4FC5-9822-5EE59B965682}"/>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C9F005A3-1F3A-448F-AA2B-E8F119931721}"/>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069A92E6-D88F-4256-BB5B-E354333293AE}"/>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92FC4206-052A-494B-AEEB-D9EED5C37623}"/>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CBC139EE-6F29-4F32-890B-C8ADC2F9C06B}"/>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588F3CF5-765D-4B06-A8C4-A286A3BCB051}"/>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1D18D01B-4CB7-4457-B83B-F294875A5158}"/>
            </a:ext>
          </a:extLst>
        </xdr:cNvPr>
        <xdr:cNvCxnSpPr/>
      </xdr:nvCxnSpPr>
      <xdr:spPr>
        <a:xfrm flipV="1">
          <a:off x="9429115" y="165849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3E4A909B-E038-4F8A-AD43-5FB78E2EDEB5}"/>
            </a:ext>
          </a:extLst>
        </xdr:cNvPr>
        <xdr:cNvSpPr txBox="1"/>
      </xdr:nvSpPr>
      <xdr:spPr>
        <a:xfrm>
          <a:off x="9467850"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AB3D7D0B-0772-4495-8353-95C7DD621CB3}"/>
            </a:ext>
          </a:extLst>
        </xdr:cNvPr>
        <xdr:cNvCxnSpPr/>
      </xdr:nvCxnSpPr>
      <xdr:spPr>
        <a:xfrm>
          <a:off x="9359900" y="17983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0685C039-7F4C-4EF4-A924-4ABB35F02675}"/>
            </a:ext>
          </a:extLst>
        </xdr:cNvPr>
        <xdr:cNvSpPr txBox="1"/>
      </xdr:nvSpPr>
      <xdr:spPr>
        <a:xfrm>
          <a:off x="9467850" y="1636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3B0EB4C6-3912-47F2-8555-E225948A0CA7}"/>
            </a:ext>
          </a:extLst>
        </xdr:cNvPr>
        <xdr:cNvCxnSpPr/>
      </xdr:nvCxnSpPr>
      <xdr:spPr>
        <a:xfrm>
          <a:off x="9359900" y="16584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a:extLst>
            <a:ext uri="{FF2B5EF4-FFF2-40B4-BE49-F238E27FC236}">
              <a16:creationId xmlns:a16="http://schemas.microsoft.com/office/drawing/2014/main" id="{FB9C3B8E-6361-43DB-9E10-6F5BCDF942B5}"/>
            </a:ext>
          </a:extLst>
        </xdr:cNvPr>
        <xdr:cNvSpPr txBox="1"/>
      </xdr:nvSpPr>
      <xdr:spPr>
        <a:xfrm>
          <a:off x="9467850" y="1734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157600EA-AE7E-41B4-B6B2-D352311D8A16}"/>
            </a:ext>
          </a:extLst>
        </xdr:cNvPr>
        <xdr:cNvSpPr/>
      </xdr:nvSpPr>
      <xdr:spPr>
        <a:xfrm>
          <a:off x="9398000" y="17494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a:extLst>
            <a:ext uri="{FF2B5EF4-FFF2-40B4-BE49-F238E27FC236}">
              <a16:creationId xmlns:a16="http://schemas.microsoft.com/office/drawing/2014/main" id="{1C986858-4A6E-42A3-B86A-E4BF408B2A91}"/>
            </a:ext>
          </a:extLst>
        </xdr:cNvPr>
        <xdr:cNvSpPr/>
      </xdr:nvSpPr>
      <xdr:spPr>
        <a:xfrm>
          <a:off x="8636000" y="1751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a:extLst>
            <a:ext uri="{FF2B5EF4-FFF2-40B4-BE49-F238E27FC236}">
              <a16:creationId xmlns:a16="http://schemas.microsoft.com/office/drawing/2014/main" id="{037A9E78-17A3-44EB-93AD-1C1CD28BE6D2}"/>
            </a:ext>
          </a:extLst>
        </xdr:cNvPr>
        <xdr:cNvSpPr/>
      </xdr:nvSpPr>
      <xdr:spPr>
        <a:xfrm>
          <a:off x="78422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a:extLst>
            <a:ext uri="{FF2B5EF4-FFF2-40B4-BE49-F238E27FC236}">
              <a16:creationId xmlns:a16="http://schemas.microsoft.com/office/drawing/2014/main" id="{1AB78479-BF67-4E3F-84B2-1BD925859553}"/>
            </a:ext>
          </a:extLst>
        </xdr:cNvPr>
        <xdr:cNvSpPr/>
      </xdr:nvSpPr>
      <xdr:spPr>
        <a:xfrm>
          <a:off x="702945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a:extLst>
            <a:ext uri="{FF2B5EF4-FFF2-40B4-BE49-F238E27FC236}">
              <a16:creationId xmlns:a16="http://schemas.microsoft.com/office/drawing/2014/main" id="{D09A5294-E5D5-4454-88EF-C8C2BEE767A1}"/>
            </a:ext>
          </a:extLst>
        </xdr:cNvPr>
        <xdr:cNvSpPr/>
      </xdr:nvSpPr>
      <xdr:spPr>
        <a:xfrm>
          <a:off x="62357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FF651FF7-D11B-4734-BD15-AF92C2D1136C}"/>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66B3CF7-E362-4120-BA07-673A22081C0C}"/>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33F7940F-B5D3-47A4-B001-2C7F14A66407}"/>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4AABE696-922E-4BA6-BB92-1879D15BC4C7}"/>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7B4928EC-F94D-4893-9B14-A789D0417D44}"/>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128270</xdr:rowOff>
    </xdr:from>
    <xdr:to>
      <xdr:col>55</xdr:col>
      <xdr:colOff>50800</xdr:colOff>
      <xdr:row>107</xdr:row>
      <xdr:rowOff>58420</xdr:rowOff>
    </xdr:to>
    <xdr:sp macro="" textlink="">
      <xdr:nvSpPr>
        <xdr:cNvPr id="475" name="楕円 474">
          <a:extLst>
            <a:ext uri="{FF2B5EF4-FFF2-40B4-BE49-F238E27FC236}">
              <a16:creationId xmlns:a16="http://schemas.microsoft.com/office/drawing/2014/main" id="{239BDA47-7FD6-42C2-945D-287606A38DE3}"/>
            </a:ext>
          </a:extLst>
        </xdr:cNvPr>
        <xdr:cNvSpPr/>
      </xdr:nvSpPr>
      <xdr:spPr>
        <a:xfrm>
          <a:off x="9398000" y="177304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106697</xdr:rowOff>
    </xdr:from>
    <xdr:ext cx="469744" cy="259045"/>
    <xdr:sp macro="" textlink="">
      <xdr:nvSpPr>
        <xdr:cNvPr id="476" name="【市民会館】&#10;一人当たり面積該当値テキスト">
          <a:extLst>
            <a:ext uri="{FF2B5EF4-FFF2-40B4-BE49-F238E27FC236}">
              <a16:creationId xmlns:a16="http://schemas.microsoft.com/office/drawing/2014/main" id="{363A3843-657E-44CC-BC71-BD382DC108F2}"/>
            </a:ext>
          </a:extLst>
        </xdr:cNvPr>
        <xdr:cNvSpPr txBox="1"/>
      </xdr:nvSpPr>
      <xdr:spPr>
        <a:xfrm>
          <a:off x="9467850"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135889</xdr:rowOff>
    </xdr:from>
    <xdr:to>
      <xdr:col>50</xdr:col>
      <xdr:colOff>165100</xdr:colOff>
      <xdr:row>107</xdr:row>
      <xdr:rowOff>66039</xdr:rowOff>
    </xdr:to>
    <xdr:sp macro="" textlink="">
      <xdr:nvSpPr>
        <xdr:cNvPr id="477" name="楕円 476">
          <a:extLst>
            <a:ext uri="{FF2B5EF4-FFF2-40B4-BE49-F238E27FC236}">
              <a16:creationId xmlns:a16="http://schemas.microsoft.com/office/drawing/2014/main" id="{DCD93D13-5EA5-4717-BFDD-46BEC802D234}"/>
            </a:ext>
          </a:extLst>
        </xdr:cNvPr>
        <xdr:cNvSpPr/>
      </xdr:nvSpPr>
      <xdr:spPr>
        <a:xfrm>
          <a:off x="86360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7620</xdr:rowOff>
    </xdr:from>
    <xdr:to>
      <xdr:col>55</xdr:col>
      <xdr:colOff>0</xdr:colOff>
      <xdr:row>107</xdr:row>
      <xdr:rowOff>15239</xdr:rowOff>
    </xdr:to>
    <xdr:cxnSp macro="">
      <xdr:nvCxnSpPr>
        <xdr:cNvPr id="478" name="直線コネクタ 477">
          <a:extLst>
            <a:ext uri="{FF2B5EF4-FFF2-40B4-BE49-F238E27FC236}">
              <a16:creationId xmlns:a16="http://schemas.microsoft.com/office/drawing/2014/main" id="{8052D5FB-314B-4FE9-B02D-53DE177BAD6A}"/>
            </a:ext>
          </a:extLst>
        </xdr:cNvPr>
        <xdr:cNvCxnSpPr/>
      </xdr:nvCxnSpPr>
      <xdr:spPr>
        <a:xfrm flipV="1">
          <a:off x="8686800" y="17781270"/>
          <a:ext cx="7429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135889</xdr:rowOff>
    </xdr:from>
    <xdr:to>
      <xdr:col>46</xdr:col>
      <xdr:colOff>38100</xdr:colOff>
      <xdr:row>107</xdr:row>
      <xdr:rowOff>66039</xdr:rowOff>
    </xdr:to>
    <xdr:sp macro="" textlink="">
      <xdr:nvSpPr>
        <xdr:cNvPr id="479" name="楕円 478">
          <a:extLst>
            <a:ext uri="{FF2B5EF4-FFF2-40B4-BE49-F238E27FC236}">
              <a16:creationId xmlns:a16="http://schemas.microsoft.com/office/drawing/2014/main" id="{4FC61ABE-F594-4937-AC36-55DB3B05A10C}"/>
            </a:ext>
          </a:extLst>
        </xdr:cNvPr>
        <xdr:cNvSpPr/>
      </xdr:nvSpPr>
      <xdr:spPr>
        <a:xfrm>
          <a:off x="7842250" y="177380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15239</xdr:rowOff>
    </xdr:from>
    <xdr:to>
      <xdr:col>50</xdr:col>
      <xdr:colOff>114300</xdr:colOff>
      <xdr:row>107</xdr:row>
      <xdr:rowOff>15239</xdr:rowOff>
    </xdr:to>
    <xdr:cxnSp macro="">
      <xdr:nvCxnSpPr>
        <xdr:cNvPr id="480" name="直線コネクタ 479">
          <a:extLst>
            <a:ext uri="{FF2B5EF4-FFF2-40B4-BE49-F238E27FC236}">
              <a16:creationId xmlns:a16="http://schemas.microsoft.com/office/drawing/2014/main" id="{16ECBD49-D02B-4A14-95E9-FCE5099FED62}"/>
            </a:ext>
          </a:extLst>
        </xdr:cNvPr>
        <xdr:cNvCxnSpPr/>
      </xdr:nvCxnSpPr>
      <xdr:spPr>
        <a:xfrm>
          <a:off x="7886700" y="1778888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128270</xdr:rowOff>
    </xdr:from>
    <xdr:to>
      <xdr:col>41</xdr:col>
      <xdr:colOff>101600</xdr:colOff>
      <xdr:row>107</xdr:row>
      <xdr:rowOff>58420</xdr:rowOff>
    </xdr:to>
    <xdr:sp macro="" textlink="">
      <xdr:nvSpPr>
        <xdr:cNvPr id="481" name="楕円 480">
          <a:extLst>
            <a:ext uri="{FF2B5EF4-FFF2-40B4-BE49-F238E27FC236}">
              <a16:creationId xmlns:a16="http://schemas.microsoft.com/office/drawing/2014/main" id="{41B145E9-2DE2-4AF0-84F9-12C286AC3540}"/>
            </a:ext>
          </a:extLst>
        </xdr:cNvPr>
        <xdr:cNvSpPr/>
      </xdr:nvSpPr>
      <xdr:spPr>
        <a:xfrm>
          <a:off x="702945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7620</xdr:rowOff>
    </xdr:from>
    <xdr:to>
      <xdr:col>45</xdr:col>
      <xdr:colOff>177800</xdr:colOff>
      <xdr:row>107</xdr:row>
      <xdr:rowOff>15239</xdr:rowOff>
    </xdr:to>
    <xdr:cxnSp macro="">
      <xdr:nvCxnSpPr>
        <xdr:cNvPr id="482" name="直線コネクタ 481">
          <a:extLst>
            <a:ext uri="{FF2B5EF4-FFF2-40B4-BE49-F238E27FC236}">
              <a16:creationId xmlns:a16="http://schemas.microsoft.com/office/drawing/2014/main" id="{7D134E46-F91E-4B70-B632-CB51DF7505A1}"/>
            </a:ext>
          </a:extLst>
        </xdr:cNvPr>
        <xdr:cNvCxnSpPr/>
      </xdr:nvCxnSpPr>
      <xdr:spPr>
        <a:xfrm>
          <a:off x="7080250" y="17781270"/>
          <a:ext cx="8064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124461</xdr:rowOff>
    </xdr:from>
    <xdr:to>
      <xdr:col>36</xdr:col>
      <xdr:colOff>165100</xdr:colOff>
      <xdr:row>107</xdr:row>
      <xdr:rowOff>54611</xdr:rowOff>
    </xdr:to>
    <xdr:sp macro="" textlink="">
      <xdr:nvSpPr>
        <xdr:cNvPr id="483" name="楕円 482">
          <a:extLst>
            <a:ext uri="{FF2B5EF4-FFF2-40B4-BE49-F238E27FC236}">
              <a16:creationId xmlns:a16="http://schemas.microsoft.com/office/drawing/2014/main" id="{2D657873-92AF-4B16-A78D-933F8D08E846}"/>
            </a:ext>
          </a:extLst>
        </xdr:cNvPr>
        <xdr:cNvSpPr/>
      </xdr:nvSpPr>
      <xdr:spPr>
        <a:xfrm>
          <a:off x="62357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3811</xdr:rowOff>
    </xdr:from>
    <xdr:to>
      <xdr:col>41</xdr:col>
      <xdr:colOff>50800</xdr:colOff>
      <xdr:row>107</xdr:row>
      <xdr:rowOff>7620</xdr:rowOff>
    </xdr:to>
    <xdr:cxnSp macro="">
      <xdr:nvCxnSpPr>
        <xdr:cNvPr id="484" name="直線コネクタ 483">
          <a:extLst>
            <a:ext uri="{FF2B5EF4-FFF2-40B4-BE49-F238E27FC236}">
              <a16:creationId xmlns:a16="http://schemas.microsoft.com/office/drawing/2014/main" id="{069CA670-4080-4F5E-95BE-5E7AAC6B285E}"/>
            </a:ext>
          </a:extLst>
        </xdr:cNvPr>
        <xdr:cNvCxnSpPr/>
      </xdr:nvCxnSpPr>
      <xdr:spPr>
        <a:xfrm>
          <a:off x="6286500" y="17777461"/>
          <a:ext cx="7937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85" name="n_1aveValue【市民会館】&#10;一人当たり面積">
          <a:extLst>
            <a:ext uri="{FF2B5EF4-FFF2-40B4-BE49-F238E27FC236}">
              <a16:creationId xmlns:a16="http://schemas.microsoft.com/office/drawing/2014/main" id="{B571345A-B572-4D8C-90E3-9E9A44E2F8FC}"/>
            </a:ext>
          </a:extLst>
        </xdr:cNvPr>
        <xdr:cNvSpPr txBox="1"/>
      </xdr:nvSpPr>
      <xdr:spPr>
        <a:xfrm>
          <a:off x="8458277" y="1729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86" name="n_2aveValue【市民会館】&#10;一人当たり面積">
          <a:extLst>
            <a:ext uri="{FF2B5EF4-FFF2-40B4-BE49-F238E27FC236}">
              <a16:creationId xmlns:a16="http://schemas.microsoft.com/office/drawing/2014/main" id="{062A3222-035F-40C3-A90E-BB8C074269D4}"/>
            </a:ext>
          </a:extLst>
        </xdr:cNvPr>
        <xdr:cNvSpPr txBox="1"/>
      </xdr:nvSpPr>
      <xdr:spPr>
        <a:xfrm>
          <a:off x="76772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87" name="n_3aveValue【市民会館】&#10;一人当たり面積">
          <a:extLst>
            <a:ext uri="{FF2B5EF4-FFF2-40B4-BE49-F238E27FC236}">
              <a16:creationId xmlns:a16="http://schemas.microsoft.com/office/drawing/2014/main" id="{BF2DB72A-2A8C-45C8-BE7C-255BAB9719AF}"/>
            </a:ext>
          </a:extLst>
        </xdr:cNvPr>
        <xdr:cNvSpPr txBox="1"/>
      </xdr:nvSpPr>
      <xdr:spPr>
        <a:xfrm>
          <a:off x="6864427" y="1729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88" name="n_4aveValue【市民会館】&#10;一人当たり面積">
          <a:extLst>
            <a:ext uri="{FF2B5EF4-FFF2-40B4-BE49-F238E27FC236}">
              <a16:creationId xmlns:a16="http://schemas.microsoft.com/office/drawing/2014/main" id="{C2B204CF-7C2A-451B-83B6-AC464EE1AE1A}"/>
            </a:ext>
          </a:extLst>
        </xdr:cNvPr>
        <xdr:cNvSpPr txBox="1"/>
      </xdr:nvSpPr>
      <xdr:spPr>
        <a:xfrm>
          <a:off x="6070677" y="1729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57166</xdr:rowOff>
    </xdr:from>
    <xdr:ext cx="469744" cy="259045"/>
    <xdr:sp macro="" textlink="">
      <xdr:nvSpPr>
        <xdr:cNvPr id="489" name="n_1mainValue【市民会館】&#10;一人当たり面積">
          <a:extLst>
            <a:ext uri="{FF2B5EF4-FFF2-40B4-BE49-F238E27FC236}">
              <a16:creationId xmlns:a16="http://schemas.microsoft.com/office/drawing/2014/main" id="{099106D9-5D6C-4998-B54B-C5E71F2EA8EC}"/>
            </a:ext>
          </a:extLst>
        </xdr:cNvPr>
        <xdr:cNvSpPr txBox="1"/>
      </xdr:nvSpPr>
      <xdr:spPr>
        <a:xfrm>
          <a:off x="8458277" y="1783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57166</xdr:rowOff>
    </xdr:from>
    <xdr:ext cx="469744" cy="259045"/>
    <xdr:sp macro="" textlink="">
      <xdr:nvSpPr>
        <xdr:cNvPr id="490" name="n_2mainValue【市民会館】&#10;一人当たり面積">
          <a:extLst>
            <a:ext uri="{FF2B5EF4-FFF2-40B4-BE49-F238E27FC236}">
              <a16:creationId xmlns:a16="http://schemas.microsoft.com/office/drawing/2014/main" id="{061E2C27-66FA-40CC-86E7-C05DB269F026}"/>
            </a:ext>
          </a:extLst>
        </xdr:cNvPr>
        <xdr:cNvSpPr txBox="1"/>
      </xdr:nvSpPr>
      <xdr:spPr>
        <a:xfrm>
          <a:off x="7677227" y="1783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49547</xdr:rowOff>
    </xdr:from>
    <xdr:ext cx="469744" cy="259045"/>
    <xdr:sp macro="" textlink="">
      <xdr:nvSpPr>
        <xdr:cNvPr id="491" name="n_3mainValue【市民会館】&#10;一人当たり面積">
          <a:extLst>
            <a:ext uri="{FF2B5EF4-FFF2-40B4-BE49-F238E27FC236}">
              <a16:creationId xmlns:a16="http://schemas.microsoft.com/office/drawing/2014/main" id="{C139F2C1-C485-4C84-99D3-EF958804AC5B}"/>
            </a:ext>
          </a:extLst>
        </xdr:cNvPr>
        <xdr:cNvSpPr txBox="1"/>
      </xdr:nvSpPr>
      <xdr:spPr>
        <a:xfrm>
          <a:off x="6864427" y="1782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45738</xdr:rowOff>
    </xdr:from>
    <xdr:ext cx="469744" cy="259045"/>
    <xdr:sp macro="" textlink="">
      <xdr:nvSpPr>
        <xdr:cNvPr id="492" name="n_4mainValue【市民会館】&#10;一人当たり面積">
          <a:extLst>
            <a:ext uri="{FF2B5EF4-FFF2-40B4-BE49-F238E27FC236}">
              <a16:creationId xmlns:a16="http://schemas.microsoft.com/office/drawing/2014/main" id="{E2D449FF-4A27-45BB-B7CD-CF61A7D54F55}"/>
            </a:ext>
          </a:extLst>
        </xdr:cNvPr>
        <xdr:cNvSpPr txBox="1"/>
      </xdr:nvSpPr>
      <xdr:spPr>
        <a:xfrm>
          <a:off x="6070677" y="1781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DDA24718-5E2B-4ABD-8653-DBEA6B7CDC46}"/>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AB42153-8BDA-4556-895C-DDD03E3F485C}"/>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69B84E84-798A-410E-9477-781B960FB376}"/>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92188EB-D551-4489-968E-607E57460D86}"/>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58829882-1D25-44A8-B85A-A71FDB352C65}"/>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9B653485-3DB9-44A4-975E-CD319683324D}"/>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FF181CD1-7132-4164-BB89-12DC4A61AEA6}"/>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B8458A4E-AAB2-4765-A542-D9BFD9D7ADCB}"/>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962CB7D6-4078-424E-B8AA-C70DDA5ED649}"/>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3C333250-2E3C-472F-BD1A-741E538B3195}"/>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D27D11EA-D8E5-416C-ADD9-6CCA96B6E38E}"/>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CF6857E-EC66-4055-B261-EA5178FAB977}"/>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F44B1B5-96F6-4088-A5C0-B78A656D2555}"/>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6DBA903-E3C1-44AE-9B8A-2313F68D6885}"/>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F2B06B82-B7AA-4726-9B1D-84A5206506E1}"/>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CADEF2E1-D445-4DCE-9652-6DB5179C4642}"/>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5DE261EC-9C6A-4289-9662-0F3DB6E6C505}"/>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A1CC26E8-5E16-4717-8E14-335484FB010D}"/>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528561F8-CC83-47F8-B3E4-1B62B7F989B9}"/>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FBD3A678-D48D-4E55-A3D4-0AA6BFCA010D}"/>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35C36B59-0B68-4C1F-ABA6-01BA4BAF8710}"/>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3ED64003-E3C3-48FF-9F57-5D00400D5B94}"/>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D9157375-8D52-4282-94D1-6E7D579B3295}"/>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44F4ADC5-2FE7-4698-8BC3-578AB9C45FA8}"/>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707D24FE-389F-45B3-9FE9-42A3C117A936}"/>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A669EE87-9F11-48AE-88EB-E51E89600A05}"/>
            </a:ext>
          </a:extLst>
        </xdr:cNvPr>
        <xdr:cNvCxnSpPr/>
      </xdr:nvCxnSpPr>
      <xdr:spPr>
        <a:xfrm flipV="1">
          <a:off x="14699614" y="5660027"/>
          <a:ext cx="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62EC93FF-6DEC-439D-A95E-33861932754D}"/>
            </a:ext>
          </a:extLst>
        </xdr:cNvPr>
        <xdr:cNvSpPr txBox="1"/>
      </xdr:nvSpPr>
      <xdr:spPr>
        <a:xfrm>
          <a:off x="1473835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75A0DD30-73A5-4708-802A-25C2B53C09FA}"/>
            </a:ext>
          </a:extLst>
        </xdr:cNvPr>
        <xdr:cNvCxnSpPr/>
      </xdr:nvCxnSpPr>
      <xdr:spPr>
        <a:xfrm>
          <a:off x="146113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8CE6EB2D-DC1D-459E-93C0-20E188468F9B}"/>
            </a:ext>
          </a:extLst>
        </xdr:cNvPr>
        <xdr:cNvSpPr txBox="1"/>
      </xdr:nvSpPr>
      <xdr:spPr>
        <a:xfrm>
          <a:off x="14738350" y="5447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1CA31D36-6AEC-48CF-921E-FCE6990EBB51}"/>
            </a:ext>
          </a:extLst>
        </xdr:cNvPr>
        <xdr:cNvCxnSpPr/>
      </xdr:nvCxnSpPr>
      <xdr:spPr>
        <a:xfrm>
          <a:off x="14611350" y="56600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2D934AF7-0B75-427F-9DAD-32FB9CBD9841}"/>
            </a:ext>
          </a:extLst>
        </xdr:cNvPr>
        <xdr:cNvSpPr txBox="1"/>
      </xdr:nvSpPr>
      <xdr:spPr>
        <a:xfrm>
          <a:off x="14738350" y="6373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90FE1F31-5586-4F17-8A4E-3E0E344F9A4C}"/>
            </a:ext>
          </a:extLst>
        </xdr:cNvPr>
        <xdr:cNvSpPr/>
      </xdr:nvSpPr>
      <xdr:spPr>
        <a:xfrm>
          <a:off x="14649450" y="639535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a:extLst>
            <a:ext uri="{FF2B5EF4-FFF2-40B4-BE49-F238E27FC236}">
              <a16:creationId xmlns:a16="http://schemas.microsoft.com/office/drawing/2014/main" id="{5CB3CB1F-6C14-47B5-8FEB-E879D435018B}"/>
            </a:ext>
          </a:extLst>
        </xdr:cNvPr>
        <xdr:cNvSpPr/>
      </xdr:nvSpPr>
      <xdr:spPr>
        <a:xfrm>
          <a:off x="13887450" y="6396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a:extLst>
            <a:ext uri="{FF2B5EF4-FFF2-40B4-BE49-F238E27FC236}">
              <a16:creationId xmlns:a16="http://schemas.microsoft.com/office/drawing/2014/main" id="{73AF0E17-630F-4AF0-BEE8-BFA5D963CF1A}"/>
            </a:ext>
          </a:extLst>
        </xdr:cNvPr>
        <xdr:cNvSpPr/>
      </xdr:nvSpPr>
      <xdr:spPr>
        <a:xfrm>
          <a:off x="130937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a:extLst>
            <a:ext uri="{FF2B5EF4-FFF2-40B4-BE49-F238E27FC236}">
              <a16:creationId xmlns:a16="http://schemas.microsoft.com/office/drawing/2014/main" id="{75322278-C2F0-40BC-B907-C8EA2E612051}"/>
            </a:ext>
          </a:extLst>
        </xdr:cNvPr>
        <xdr:cNvSpPr/>
      </xdr:nvSpPr>
      <xdr:spPr>
        <a:xfrm>
          <a:off x="12299950" y="64378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a:extLst>
            <a:ext uri="{FF2B5EF4-FFF2-40B4-BE49-F238E27FC236}">
              <a16:creationId xmlns:a16="http://schemas.microsoft.com/office/drawing/2014/main" id="{FEE0765B-23FB-4C54-80B5-8BC94B876AD5}"/>
            </a:ext>
          </a:extLst>
        </xdr:cNvPr>
        <xdr:cNvSpPr/>
      </xdr:nvSpPr>
      <xdr:spPr>
        <a:xfrm>
          <a:off x="1148715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6250FEFA-5BE7-4DC0-BB2E-8281A5A23A32}"/>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351FBE13-691E-4D16-995B-777E50A8933B}"/>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1E1EB67-9EDD-453E-B6F7-009060BA6B26}"/>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85B5210B-F5F5-42F6-8CF2-08EDFE88F3F4}"/>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08E26EA-64DA-4AC5-B2F2-EF3134D56789}"/>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534" name="楕円 533">
          <a:extLst>
            <a:ext uri="{FF2B5EF4-FFF2-40B4-BE49-F238E27FC236}">
              <a16:creationId xmlns:a16="http://schemas.microsoft.com/office/drawing/2014/main" id="{78F6CA2C-8FD3-480C-AAF6-5B63D91AFAD9}"/>
            </a:ext>
          </a:extLst>
        </xdr:cNvPr>
        <xdr:cNvSpPr/>
      </xdr:nvSpPr>
      <xdr:spPr>
        <a:xfrm>
          <a:off x="14649450" y="63284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71137</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7684C306-515B-4E92-8419-580028A9780A}"/>
            </a:ext>
          </a:extLst>
        </xdr:cNvPr>
        <xdr:cNvSpPr txBox="1"/>
      </xdr:nvSpPr>
      <xdr:spPr>
        <a:xfrm>
          <a:off x="14738350"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162560</xdr:rowOff>
    </xdr:from>
    <xdr:to>
      <xdr:col>81</xdr:col>
      <xdr:colOff>101600</xdr:colOff>
      <xdr:row>38</xdr:row>
      <xdr:rowOff>92710</xdr:rowOff>
    </xdr:to>
    <xdr:sp macro="" textlink="">
      <xdr:nvSpPr>
        <xdr:cNvPr id="536" name="楕円 535">
          <a:extLst>
            <a:ext uri="{FF2B5EF4-FFF2-40B4-BE49-F238E27FC236}">
              <a16:creationId xmlns:a16="http://schemas.microsoft.com/office/drawing/2014/main" id="{6BB391D1-6500-4CF4-AE9B-A89A30FD00EE}"/>
            </a:ext>
          </a:extLst>
        </xdr:cNvPr>
        <xdr:cNvSpPr/>
      </xdr:nvSpPr>
      <xdr:spPr>
        <a:xfrm>
          <a:off x="13887450" y="6277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41910</xdr:rowOff>
    </xdr:from>
    <xdr:to>
      <xdr:col>85</xdr:col>
      <xdr:colOff>127000</xdr:colOff>
      <xdr:row>38</xdr:row>
      <xdr:rowOff>99060</xdr:rowOff>
    </xdr:to>
    <xdr:cxnSp macro="">
      <xdr:nvCxnSpPr>
        <xdr:cNvPr id="537" name="直線コネクタ 536">
          <a:extLst>
            <a:ext uri="{FF2B5EF4-FFF2-40B4-BE49-F238E27FC236}">
              <a16:creationId xmlns:a16="http://schemas.microsoft.com/office/drawing/2014/main" id="{8ADBFD36-B9B9-4F62-9FC5-4327FEC8272A}"/>
            </a:ext>
          </a:extLst>
        </xdr:cNvPr>
        <xdr:cNvCxnSpPr/>
      </xdr:nvCxnSpPr>
      <xdr:spPr>
        <a:xfrm>
          <a:off x="13938250" y="6322060"/>
          <a:ext cx="762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125004</xdr:rowOff>
    </xdr:from>
    <xdr:to>
      <xdr:col>76</xdr:col>
      <xdr:colOff>165100</xdr:colOff>
      <xdr:row>38</xdr:row>
      <xdr:rowOff>55155</xdr:rowOff>
    </xdr:to>
    <xdr:sp macro="" textlink="">
      <xdr:nvSpPr>
        <xdr:cNvPr id="538" name="楕円 537">
          <a:extLst>
            <a:ext uri="{FF2B5EF4-FFF2-40B4-BE49-F238E27FC236}">
              <a16:creationId xmlns:a16="http://schemas.microsoft.com/office/drawing/2014/main" id="{968A5128-CEB4-41B1-9128-BD5631C56387}"/>
            </a:ext>
          </a:extLst>
        </xdr:cNvPr>
        <xdr:cNvSpPr/>
      </xdr:nvSpPr>
      <xdr:spPr>
        <a:xfrm>
          <a:off x="13093700" y="6240054"/>
          <a:ext cx="1016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4354</xdr:rowOff>
    </xdr:from>
    <xdr:to>
      <xdr:col>81</xdr:col>
      <xdr:colOff>50800</xdr:colOff>
      <xdr:row>38</xdr:row>
      <xdr:rowOff>41910</xdr:rowOff>
    </xdr:to>
    <xdr:cxnSp macro="">
      <xdr:nvCxnSpPr>
        <xdr:cNvPr id="539" name="直線コネクタ 538">
          <a:extLst>
            <a:ext uri="{FF2B5EF4-FFF2-40B4-BE49-F238E27FC236}">
              <a16:creationId xmlns:a16="http://schemas.microsoft.com/office/drawing/2014/main" id="{0088AD86-2CDD-4559-B0BF-D1FA85F6B819}"/>
            </a:ext>
          </a:extLst>
        </xdr:cNvPr>
        <xdr:cNvCxnSpPr/>
      </xdr:nvCxnSpPr>
      <xdr:spPr>
        <a:xfrm>
          <a:off x="13144500" y="6284504"/>
          <a:ext cx="7937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69487</xdr:rowOff>
    </xdr:from>
    <xdr:to>
      <xdr:col>72</xdr:col>
      <xdr:colOff>38100</xdr:colOff>
      <xdr:row>37</xdr:row>
      <xdr:rowOff>171087</xdr:rowOff>
    </xdr:to>
    <xdr:sp macro="" textlink="">
      <xdr:nvSpPr>
        <xdr:cNvPr id="540" name="楕円 539">
          <a:extLst>
            <a:ext uri="{FF2B5EF4-FFF2-40B4-BE49-F238E27FC236}">
              <a16:creationId xmlns:a16="http://schemas.microsoft.com/office/drawing/2014/main" id="{DD85B26A-1ADF-4752-9D4A-0E48737AAD41}"/>
            </a:ext>
          </a:extLst>
        </xdr:cNvPr>
        <xdr:cNvSpPr/>
      </xdr:nvSpPr>
      <xdr:spPr>
        <a:xfrm>
          <a:off x="12299950" y="61845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120287</xdr:rowOff>
    </xdr:from>
    <xdr:to>
      <xdr:col>76</xdr:col>
      <xdr:colOff>114300</xdr:colOff>
      <xdr:row>38</xdr:row>
      <xdr:rowOff>4354</xdr:rowOff>
    </xdr:to>
    <xdr:cxnSp macro="">
      <xdr:nvCxnSpPr>
        <xdr:cNvPr id="541" name="直線コネクタ 540">
          <a:extLst>
            <a:ext uri="{FF2B5EF4-FFF2-40B4-BE49-F238E27FC236}">
              <a16:creationId xmlns:a16="http://schemas.microsoft.com/office/drawing/2014/main" id="{C1B5FAC5-6094-4577-8EB6-5E0AB43B4AB3}"/>
            </a:ext>
          </a:extLst>
        </xdr:cNvPr>
        <xdr:cNvCxnSpPr/>
      </xdr:nvCxnSpPr>
      <xdr:spPr>
        <a:xfrm>
          <a:off x="12344400" y="6235337"/>
          <a:ext cx="800100" cy="4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48260</xdr:rowOff>
    </xdr:from>
    <xdr:to>
      <xdr:col>67</xdr:col>
      <xdr:colOff>101600</xdr:colOff>
      <xdr:row>37</xdr:row>
      <xdr:rowOff>149860</xdr:rowOff>
    </xdr:to>
    <xdr:sp macro="" textlink="">
      <xdr:nvSpPr>
        <xdr:cNvPr id="542" name="楕円 541">
          <a:extLst>
            <a:ext uri="{FF2B5EF4-FFF2-40B4-BE49-F238E27FC236}">
              <a16:creationId xmlns:a16="http://schemas.microsoft.com/office/drawing/2014/main" id="{1348132C-4238-4F35-9A32-8BF87FEB0646}"/>
            </a:ext>
          </a:extLst>
        </xdr:cNvPr>
        <xdr:cNvSpPr/>
      </xdr:nvSpPr>
      <xdr:spPr>
        <a:xfrm>
          <a:off x="1148715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99060</xdr:rowOff>
    </xdr:from>
    <xdr:to>
      <xdr:col>71</xdr:col>
      <xdr:colOff>177800</xdr:colOff>
      <xdr:row>37</xdr:row>
      <xdr:rowOff>120287</xdr:rowOff>
    </xdr:to>
    <xdr:cxnSp macro="">
      <xdr:nvCxnSpPr>
        <xdr:cNvPr id="543" name="直線コネクタ 542">
          <a:extLst>
            <a:ext uri="{FF2B5EF4-FFF2-40B4-BE49-F238E27FC236}">
              <a16:creationId xmlns:a16="http://schemas.microsoft.com/office/drawing/2014/main" id="{2922FD74-F669-4859-B588-EBFE8E713614}"/>
            </a:ext>
          </a:extLst>
        </xdr:cNvPr>
        <xdr:cNvCxnSpPr/>
      </xdr:nvCxnSpPr>
      <xdr:spPr>
        <a:xfrm>
          <a:off x="11537950" y="6214110"/>
          <a:ext cx="8064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F82C271D-E5AC-43EE-AD5A-1699D9A6496F}"/>
            </a:ext>
          </a:extLst>
        </xdr:cNvPr>
        <xdr:cNvSpPr txBox="1"/>
      </xdr:nvSpPr>
      <xdr:spPr>
        <a:xfrm>
          <a:off x="1374204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1D501CD0-280B-4FA0-8061-AC6F97245141}"/>
            </a:ext>
          </a:extLst>
        </xdr:cNvPr>
        <xdr:cNvSpPr txBox="1"/>
      </xdr:nvSpPr>
      <xdr:spPr>
        <a:xfrm>
          <a:off x="12960994" y="656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6C021D05-5D7E-4ECA-BD65-6661A083649B}"/>
            </a:ext>
          </a:extLst>
        </xdr:cNvPr>
        <xdr:cNvSpPr txBox="1"/>
      </xdr:nvSpPr>
      <xdr:spPr>
        <a:xfrm>
          <a:off x="12167244" y="652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2A86FF87-6FBD-4747-A727-AE46616DC722}"/>
            </a:ext>
          </a:extLst>
        </xdr:cNvPr>
        <xdr:cNvSpPr txBox="1"/>
      </xdr:nvSpPr>
      <xdr:spPr>
        <a:xfrm>
          <a:off x="11354444"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109237</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290DD985-6486-4410-9574-218AEB50F65E}"/>
            </a:ext>
          </a:extLst>
        </xdr:cNvPr>
        <xdr:cNvSpPr txBox="1"/>
      </xdr:nvSpPr>
      <xdr:spPr>
        <a:xfrm>
          <a:off x="13742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E2970B23-2395-4448-BCCA-8361DE64BE32}"/>
            </a:ext>
          </a:extLst>
        </xdr:cNvPr>
        <xdr:cNvSpPr txBox="1"/>
      </xdr:nvSpPr>
      <xdr:spPr>
        <a:xfrm>
          <a:off x="12960994" y="6021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16164</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7819CE36-CDB2-48AE-8B1C-5A73DA52369D}"/>
            </a:ext>
          </a:extLst>
        </xdr:cNvPr>
        <xdr:cNvSpPr txBox="1"/>
      </xdr:nvSpPr>
      <xdr:spPr>
        <a:xfrm>
          <a:off x="12167244" y="5966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166387</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AA9B7A9D-CE85-4DA5-8F24-B586C5F18824}"/>
            </a:ext>
          </a:extLst>
        </xdr:cNvPr>
        <xdr:cNvSpPr txBox="1"/>
      </xdr:nvSpPr>
      <xdr:spPr>
        <a:xfrm>
          <a:off x="113544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12050F48-D65A-4926-A6FF-4D3CC29394C5}"/>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4DB8F099-7FB5-4BD0-8636-7C3B67B23753}"/>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40938A81-6071-4E20-B78F-F4EA46D482E2}"/>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3EA1FB84-DB63-4A6B-B9E3-B3B7AA62C698}"/>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E151E07F-33EE-4EA2-8850-73619BE8EBC2}"/>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F4BE3B77-995F-45D6-9152-62B8B50C2D9D}"/>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59091005-E363-41E4-8C6A-61C03765896B}"/>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21AD06C8-54F3-4AC5-9835-1D1137691E55}"/>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5FDD2509-4111-4A2A-B233-808225F4F807}"/>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B8F30BF1-1096-4443-998D-EB9B4271ED93}"/>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A55D3E8D-BD7B-4A2E-9EC6-503183178E76}"/>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671897B6-341B-4627-811D-FFD2DEAF8F83}"/>
            </a:ext>
          </a:extLst>
        </xdr:cNvPr>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B1DB2F61-BBA3-4C06-914C-9CD393375D27}"/>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B51EDB47-1E7A-4B92-9E6F-E6401C32EF99}"/>
            </a:ext>
          </a:extLst>
        </xdr:cNvPr>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00B1B19B-D966-44AB-894B-40E9DBC0D016}"/>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7630DF3A-4D5F-4CDD-9DBC-7701CE69422E}"/>
            </a:ext>
          </a:extLst>
        </xdr:cNvPr>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288A7508-B840-4E68-BD63-B1164D2F78E0}"/>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059A728A-2DE8-4780-96C7-43C1E044A61C}"/>
            </a:ext>
          </a:extLst>
        </xdr:cNvPr>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BAF7C3F1-00C5-441A-B54C-B95E678D6A76}"/>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F74071A7-1CDA-4532-9DF9-ACC289F0DB00}"/>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D4CCFB11-4463-4F94-8C27-ACEF53426D16}"/>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7960640F-5EFE-4A3F-A188-6CB92CA39F2D}"/>
            </a:ext>
          </a:extLst>
        </xdr:cNvPr>
        <xdr:cNvCxnSpPr/>
      </xdr:nvCxnSpPr>
      <xdr:spPr>
        <a:xfrm flipV="1">
          <a:off x="19951064" y="5702813"/>
          <a:ext cx="0" cy="120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719EF2D2-A8C2-485E-80D7-3A93A7C64FD7}"/>
            </a:ext>
          </a:extLst>
        </xdr:cNvPr>
        <xdr:cNvSpPr txBox="1"/>
      </xdr:nvSpPr>
      <xdr:spPr>
        <a:xfrm>
          <a:off x="19989800" y="691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78285276-F1AD-4FE4-88B9-ACB81241A302}"/>
            </a:ext>
          </a:extLst>
        </xdr:cNvPr>
        <xdr:cNvCxnSpPr/>
      </xdr:nvCxnSpPr>
      <xdr:spPr>
        <a:xfrm>
          <a:off x="19881850" y="69067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E3B15DCF-3F09-4B3E-87F9-DFF550364445}"/>
            </a:ext>
          </a:extLst>
        </xdr:cNvPr>
        <xdr:cNvSpPr txBox="1"/>
      </xdr:nvSpPr>
      <xdr:spPr>
        <a:xfrm>
          <a:off x="19989800" y="548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B95365CC-758A-4E4E-9191-A744BA9CC742}"/>
            </a:ext>
          </a:extLst>
        </xdr:cNvPr>
        <xdr:cNvCxnSpPr/>
      </xdr:nvCxnSpPr>
      <xdr:spPr>
        <a:xfrm>
          <a:off x="19881850" y="57028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E99792F8-F753-429C-AF99-ACCBE7B0492D}"/>
            </a:ext>
          </a:extLst>
        </xdr:cNvPr>
        <xdr:cNvSpPr txBox="1"/>
      </xdr:nvSpPr>
      <xdr:spPr>
        <a:xfrm>
          <a:off x="19989800" y="645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10890CB4-FC1B-4CA4-8C0D-5BB41899EE97}"/>
            </a:ext>
          </a:extLst>
        </xdr:cNvPr>
        <xdr:cNvSpPr/>
      </xdr:nvSpPr>
      <xdr:spPr>
        <a:xfrm>
          <a:off x="19900900" y="64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a:extLst>
            <a:ext uri="{FF2B5EF4-FFF2-40B4-BE49-F238E27FC236}">
              <a16:creationId xmlns:a16="http://schemas.microsoft.com/office/drawing/2014/main" id="{0872C949-7BAD-4EEE-A989-1AD664AF971F}"/>
            </a:ext>
          </a:extLst>
        </xdr:cNvPr>
        <xdr:cNvSpPr/>
      </xdr:nvSpPr>
      <xdr:spPr>
        <a:xfrm>
          <a:off x="19157950" y="64521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a:extLst>
            <a:ext uri="{FF2B5EF4-FFF2-40B4-BE49-F238E27FC236}">
              <a16:creationId xmlns:a16="http://schemas.microsoft.com/office/drawing/2014/main" id="{D5E8C7CA-8920-4125-B661-BB9986E6DE6B}"/>
            </a:ext>
          </a:extLst>
        </xdr:cNvPr>
        <xdr:cNvSpPr/>
      </xdr:nvSpPr>
      <xdr:spPr>
        <a:xfrm>
          <a:off x="18345150" y="644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a:extLst>
            <a:ext uri="{FF2B5EF4-FFF2-40B4-BE49-F238E27FC236}">
              <a16:creationId xmlns:a16="http://schemas.microsoft.com/office/drawing/2014/main" id="{1C20B9E8-4439-4DB8-AC4C-C36D4B0361F9}"/>
            </a:ext>
          </a:extLst>
        </xdr:cNvPr>
        <xdr:cNvSpPr/>
      </xdr:nvSpPr>
      <xdr:spPr>
        <a:xfrm>
          <a:off x="17551400" y="644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a:extLst>
            <a:ext uri="{FF2B5EF4-FFF2-40B4-BE49-F238E27FC236}">
              <a16:creationId xmlns:a16="http://schemas.microsoft.com/office/drawing/2014/main" id="{CBE5EBF1-50FF-4C4E-8329-6E3DE3B6A155}"/>
            </a:ext>
          </a:extLst>
        </xdr:cNvPr>
        <xdr:cNvSpPr/>
      </xdr:nvSpPr>
      <xdr:spPr>
        <a:xfrm>
          <a:off x="16757650" y="6469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69094CFD-A9DC-4F2F-9D67-95AAC7A40C94}"/>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7D2D02DD-3383-45A4-A5C0-E65271962A1D}"/>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815C441C-D47F-4C20-A986-7B2666BEF2A8}"/>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B110EE6D-03F4-4126-B91D-FAEF6BBC703C}"/>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D55372-CDEC-4407-8B32-2AB5BA7E8634}"/>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45403</xdr:rowOff>
    </xdr:from>
    <xdr:to>
      <xdr:col>116</xdr:col>
      <xdr:colOff>114300</xdr:colOff>
      <xdr:row>38</xdr:row>
      <xdr:rowOff>147003</xdr:rowOff>
    </xdr:to>
    <xdr:sp macro="" textlink="">
      <xdr:nvSpPr>
        <xdr:cNvPr id="589" name="楕円 588">
          <a:extLst>
            <a:ext uri="{FF2B5EF4-FFF2-40B4-BE49-F238E27FC236}">
              <a16:creationId xmlns:a16="http://schemas.microsoft.com/office/drawing/2014/main" id="{CAE0FD98-9D77-490D-91B2-55EACA0B7278}"/>
            </a:ext>
          </a:extLst>
        </xdr:cNvPr>
        <xdr:cNvSpPr/>
      </xdr:nvSpPr>
      <xdr:spPr>
        <a:xfrm>
          <a:off x="19900900" y="632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68280</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C801A990-B81E-4D8E-9851-4273E115F528}"/>
            </a:ext>
          </a:extLst>
        </xdr:cNvPr>
        <xdr:cNvSpPr txBox="1"/>
      </xdr:nvSpPr>
      <xdr:spPr>
        <a:xfrm>
          <a:off x="19989800" y="618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102205</xdr:rowOff>
    </xdr:from>
    <xdr:to>
      <xdr:col>112</xdr:col>
      <xdr:colOff>38100</xdr:colOff>
      <xdr:row>39</xdr:row>
      <xdr:rowOff>32355</xdr:rowOff>
    </xdr:to>
    <xdr:sp macro="" textlink="">
      <xdr:nvSpPr>
        <xdr:cNvPr id="591" name="楕円 590">
          <a:extLst>
            <a:ext uri="{FF2B5EF4-FFF2-40B4-BE49-F238E27FC236}">
              <a16:creationId xmlns:a16="http://schemas.microsoft.com/office/drawing/2014/main" id="{4448D51E-DDB8-4836-8DF1-A92411161C53}"/>
            </a:ext>
          </a:extLst>
        </xdr:cNvPr>
        <xdr:cNvSpPr/>
      </xdr:nvSpPr>
      <xdr:spPr>
        <a:xfrm>
          <a:off x="19157950" y="63823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96203</xdr:rowOff>
    </xdr:from>
    <xdr:to>
      <xdr:col>116</xdr:col>
      <xdr:colOff>63500</xdr:colOff>
      <xdr:row>38</xdr:row>
      <xdr:rowOff>153005</xdr:rowOff>
    </xdr:to>
    <xdr:cxnSp macro="">
      <xdr:nvCxnSpPr>
        <xdr:cNvPr id="592" name="直線コネクタ 591">
          <a:extLst>
            <a:ext uri="{FF2B5EF4-FFF2-40B4-BE49-F238E27FC236}">
              <a16:creationId xmlns:a16="http://schemas.microsoft.com/office/drawing/2014/main" id="{25EE9224-D442-48F6-9626-CE3B93A00C20}"/>
            </a:ext>
          </a:extLst>
        </xdr:cNvPr>
        <xdr:cNvCxnSpPr/>
      </xdr:nvCxnSpPr>
      <xdr:spPr>
        <a:xfrm flipV="1">
          <a:off x="19202400" y="6376353"/>
          <a:ext cx="749300" cy="5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99425</xdr:rowOff>
    </xdr:from>
    <xdr:to>
      <xdr:col>107</xdr:col>
      <xdr:colOff>101600</xdr:colOff>
      <xdr:row>39</xdr:row>
      <xdr:rowOff>29575</xdr:rowOff>
    </xdr:to>
    <xdr:sp macro="" textlink="">
      <xdr:nvSpPr>
        <xdr:cNvPr id="593" name="楕円 592">
          <a:extLst>
            <a:ext uri="{FF2B5EF4-FFF2-40B4-BE49-F238E27FC236}">
              <a16:creationId xmlns:a16="http://schemas.microsoft.com/office/drawing/2014/main" id="{4D727332-727F-40A8-93EB-10BDD790807A}"/>
            </a:ext>
          </a:extLst>
        </xdr:cNvPr>
        <xdr:cNvSpPr/>
      </xdr:nvSpPr>
      <xdr:spPr>
        <a:xfrm>
          <a:off x="18345150" y="63795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150225</xdr:rowOff>
    </xdr:from>
    <xdr:to>
      <xdr:col>111</xdr:col>
      <xdr:colOff>177800</xdr:colOff>
      <xdr:row>38</xdr:row>
      <xdr:rowOff>153005</xdr:rowOff>
    </xdr:to>
    <xdr:cxnSp macro="">
      <xdr:nvCxnSpPr>
        <xdr:cNvPr id="594" name="直線コネクタ 593">
          <a:extLst>
            <a:ext uri="{FF2B5EF4-FFF2-40B4-BE49-F238E27FC236}">
              <a16:creationId xmlns:a16="http://schemas.microsoft.com/office/drawing/2014/main" id="{B8C8548A-F849-41C7-A736-FAF91FB3A2D9}"/>
            </a:ext>
          </a:extLst>
        </xdr:cNvPr>
        <xdr:cNvCxnSpPr/>
      </xdr:nvCxnSpPr>
      <xdr:spPr>
        <a:xfrm>
          <a:off x="18395950" y="6430375"/>
          <a:ext cx="806450" cy="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85837</xdr:rowOff>
    </xdr:from>
    <xdr:to>
      <xdr:col>102</xdr:col>
      <xdr:colOff>165100</xdr:colOff>
      <xdr:row>39</xdr:row>
      <xdr:rowOff>15987</xdr:rowOff>
    </xdr:to>
    <xdr:sp macro="" textlink="">
      <xdr:nvSpPr>
        <xdr:cNvPr id="595" name="楕円 594">
          <a:extLst>
            <a:ext uri="{FF2B5EF4-FFF2-40B4-BE49-F238E27FC236}">
              <a16:creationId xmlns:a16="http://schemas.microsoft.com/office/drawing/2014/main" id="{FEAD84F9-7363-478E-A328-09065C1F2083}"/>
            </a:ext>
          </a:extLst>
        </xdr:cNvPr>
        <xdr:cNvSpPr/>
      </xdr:nvSpPr>
      <xdr:spPr>
        <a:xfrm>
          <a:off x="17551400" y="63659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136637</xdr:rowOff>
    </xdr:from>
    <xdr:to>
      <xdr:col>107</xdr:col>
      <xdr:colOff>50800</xdr:colOff>
      <xdr:row>38</xdr:row>
      <xdr:rowOff>150225</xdr:rowOff>
    </xdr:to>
    <xdr:cxnSp macro="">
      <xdr:nvCxnSpPr>
        <xdr:cNvPr id="596" name="直線コネクタ 595">
          <a:extLst>
            <a:ext uri="{FF2B5EF4-FFF2-40B4-BE49-F238E27FC236}">
              <a16:creationId xmlns:a16="http://schemas.microsoft.com/office/drawing/2014/main" id="{A35978A3-C72B-499F-822C-292C13BE0780}"/>
            </a:ext>
          </a:extLst>
        </xdr:cNvPr>
        <xdr:cNvCxnSpPr/>
      </xdr:nvCxnSpPr>
      <xdr:spPr>
        <a:xfrm>
          <a:off x="17602200" y="6416787"/>
          <a:ext cx="79375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97752</xdr:rowOff>
    </xdr:from>
    <xdr:to>
      <xdr:col>98</xdr:col>
      <xdr:colOff>38100</xdr:colOff>
      <xdr:row>39</xdr:row>
      <xdr:rowOff>27902</xdr:rowOff>
    </xdr:to>
    <xdr:sp macro="" textlink="">
      <xdr:nvSpPr>
        <xdr:cNvPr id="597" name="楕円 596">
          <a:extLst>
            <a:ext uri="{FF2B5EF4-FFF2-40B4-BE49-F238E27FC236}">
              <a16:creationId xmlns:a16="http://schemas.microsoft.com/office/drawing/2014/main" id="{24C5CC1C-9FBE-4117-B0D9-9559157D6B22}"/>
            </a:ext>
          </a:extLst>
        </xdr:cNvPr>
        <xdr:cNvSpPr/>
      </xdr:nvSpPr>
      <xdr:spPr>
        <a:xfrm>
          <a:off x="16757650" y="63779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136637</xdr:rowOff>
    </xdr:from>
    <xdr:to>
      <xdr:col>102</xdr:col>
      <xdr:colOff>114300</xdr:colOff>
      <xdr:row>38</xdr:row>
      <xdr:rowOff>148552</xdr:rowOff>
    </xdr:to>
    <xdr:cxnSp macro="">
      <xdr:nvCxnSpPr>
        <xdr:cNvPr id="598" name="直線コネクタ 597">
          <a:extLst>
            <a:ext uri="{FF2B5EF4-FFF2-40B4-BE49-F238E27FC236}">
              <a16:creationId xmlns:a16="http://schemas.microsoft.com/office/drawing/2014/main" id="{A1543DC2-ACFE-44B4-BD03-5C9B3CF1FD9F}"/>
            </a:ext>
          </a:extLst>
        </xdr:cNvPr>
        <xdr:cNvCxnSpPr/>
      </xdr:nvCxnSpPr>
      <xdr:spPr>
        <a:xfrm flipV="1">
          <a:off x="16802100" y="6416787"/>
          <a:ext cx="800100" cy="1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99620</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8643DBD4-F216-4133-BC51-D2BF2810E7AE}"/>
            </a:ext>
          </a:extLst>
        </xdr:cNvPr>
        <xdr:cNvSpPr txBox="1"/>
      </xdr:nvSpPr>
      <xdr:spPr>
        <a:xfrm>
          <a:off x="18947911" y="654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96748</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50AB4C27-9C0B-47D4-B2C4-07A8CA39D687}"/>
            </a:ext>
          </a:extLst>
        </xdr:cNvPr>
        <xdr:cNvSpPr txBox="1"/>
      </xdr:nvSpPr>
      <xdr:spPr>
        <a:xfrm>
          <a:off x="18166861" y="65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94015</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250A69E2-E04F-4163-880A-BFC49E4BCD4E}"/>
            </a:ext>
          </a:extLst>
        </xdr:cNvPr>
        <xdr:cNvSpPr txBox="1"/>
      </xdr:nvSpPr>
      <xdr:spPr>
        <a:xfrm>
          <a:off x="17354061" y="653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117382</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A12D01A-C6DC-40DB-9D36-F4B85261A423}"/>
            </a:ext>
          </a:extLst>
        </xdr:cNvPr>
        <xdr:cNvSpPr txBox="1"/>
      </xdr:nvSpPr>
      <xdr:spPr>
        <a:xfrm>
          <a:off x="16560311" y="656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48882</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F0982C79-1063-4407-93C2-F6128668D563}"/>
            </a:ext>
          </a:extLst>
        </xdr:cNvPr>
        <xdr:cNvSpPr txBox="1"/>
      </xdr:nvSpPr>
      <xdr:spPr>
        <a:xfrm>
          <a:off x="18915595" y="616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46102</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6E2EB195-7666-4E27-B310-440DF633F3D5}"/>
            </a:ext>
          </a:extLst>
        </xdr:cNvPr>
        <xdr:cNvSpPr txBox="1"/>
      </xdr:nvSpPr>
      <xdr:spPr>
        <a:xfrm>
          <a:off x="18134545" y="616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32514</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E5FF3502-3FB6-46F8-A7CA-0649667C763A}"/>
            </a:ext>
          </a:extLst>
        </xdr:cNvPr>
        <xdr:cNvSpPr txBox="1"/>
      </xdr:nvSpPr>
      <xdr:spPr>
        <a:xfrm>
          <a:off x="17321745" y="614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44429</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id="{DC9B0332-63A4-41ED-B7DA-1980955E89F3}"/>
            </a:ext>
          </a:extLst>
        </xdr:cNvPr>
        <xdr:cNvSpPr txBox="1"/>
      </xdr:nvSpPr>
      <xdr:spPr>
        <a:xfrm>
          <a:off x="16527995" y="615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978AFA47-602D-4CB6-BA61-9A615AC5E0D3}"/>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CB82F8EE-8E1A-4DF7-AAD5-777EA19274C7}"/>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EA695E15-4146-48EE-B443-005F923F32ED}"/>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596EB018-14FD-4F37-ADB9-D0D6786A6E9D}"/>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6C6F0F62-0317-4FF9-96BC-79E69B2ECA19}"/>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1B49DFAE-B665-46FE-8184-5675F0E5417D}"/>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B1275830-5B9A-4D88-B775-4809369E5EB6}"/>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62082BF7-12F6-470E-997F-15843CEE5F06}"/>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2E47DB68-7E5E-4C57-B214-FE031C0E6967}"/>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5B813E4D-B94F-428B-B9FA-66A2F140C4FA}"/>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4F4717BA-F104-4BA4-A326-F1529591DEE9}"/>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76E71EF9-20DA-4CCB-AB20-02D8731AD33B}"/>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B13707F0-C2FF-4369-AA47-C2D5F7CD935C}"/>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F88C4276-AEC1-4820-972E-9F81D1718291}"/>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F636A9B3-A516-4882-9CAA-411E3C5132E6}"/>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143DFCE5-D556-4FD0-B434-7BEF4D7D4CAB}"/>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C001ED49-0A5E-4F01-AA6E-76F40A082CD7}"/>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73F7376E-C6D5-4481-A72A-84487608DA4D}"/>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3A684AC4-A5D7-4325-8DA5-E74B2D8D9AB3}"/>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DAD26231-C2A9-4300-824F-D5905C53DA5D}"/>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99BE8CD8-5064-4F08-BF39-51FFE9D67A27}"/>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1230BEC5-14D8-4CE7-8E6C-7EFB1C580092}"/>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EE711C32-6477-489E-96EB-008EA13C9163}"/>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2B7FA7F9-EC3A-4236-8A7E-64313E159F73}"/>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3A85832C-A6E6-4558-A79D-F068D22B3068}"/>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446DCB95-3FFB-4466-B1C5-AACFDCC3EF10}"/>
            </a:ext>
          </a:extLst>
        </xdr:cNvPr>
        <xdr:cNvCxnSpPr/>
      </xdr:nvCxnSpPr>
      <xdr:spPr>
        <a:xfrm flipV="1">
          <a:off x="14699614" y="924360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083BB799-8F23-4D6E-A2A6-0267E38FF58A}"/>
            </a:ext>
          </a:extLst>
        </xdr:cNvPr>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3FE5AC10-F023-4F6E-83CD-5DE55B9CAF28}"/>
            </a:ext>
          </a:extLst>
        </xdr:cNvPr>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FBF1756E-EA0A-4469-98D1-5E5D72B421FE}"/>
            </a:ext>
          </a:extLst>
        </xdr:cNvPr>
        <xdr:cNvSpPr txBox="1"/>
      </xdr:nvSpPr>
      <xdr:spPr>
        <a:xfrm>
          <a:off x="14738350" y="90251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a16="http://schemas.microsoft.com/office/drawing/2014/main" id="{20375B72-0505-4F40-904C-3F843BB7E58A}"/>
            </a:ext>
          </a:extLst>
        </xdr:cNvPr>
        <xdr:cNvCxnSpPr/>
      </xdr:nvCxnSpPr>
      <xdr:spPr>
        <a:xfrm>
          <a:off x="14611350" y="9243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B90DA9E6-0831-49F5-BC67-D65EFDAB6EC8}"/>
            </a:ext>
          </a:extLst>
        </xdr:cNvPr>
        <xdr:cNvSpPr txBox="1"/>
      </xdr:nvSpPr>
      <xdr:spPr>
        <a:xfrm>
          <a:off x="14738350" y="9783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a16="http://schemas.microsoft.com/office/drawing/2014/main" id="{BCCAC9D0-40D7-4656-A485-3515191BCFD7}"/>
            </a:ext>
          </a:extLst>
        </xdr:cNvPr>
        <xdr:cNvSpPr/>
      </xdr:nvSpPr>
      <xdr:spPr>
        <a:xfrm>
          <a:off x="14649450" y="992523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a:extLst>
            <a:ext uri="{FF2B5EF4-FFF2-40B4-BE49-F238E27FC236}">
              <a16:creationId xmlns:a16="http://schemas.microsoft.com/office/drawing/2014/main" id="{A869C9D2-DF22-4376-8877-240E832DE307}"/>
            </a:ext>
          </a:extLst>
        </xdr:cNvPr>
        <xdr:cNvSpPr/>
      </xdr:nvSpPr>
      <xdr:spPr>
        <a:xfrm>
          <a:off x="13887450" y="991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a:extLst>
            <a:ext uri="{FF2B5EF4-FFF2-40B4-BE49-F238E27FC236}">
              <a16:creationId xmlns:a16="http://schemas.microsoft.com/office/drawing/2014/main" id="{5D8A7E28-FFB2-4BA6-BA2C-A28AE198E246}"/>
            </a:ext>
          </a:extLst>
        </xdr:cNvPr>
        <xdr:cNvSpPr/>
      </xdr:nvSpPr>
      <xdr:spPr>
        <a:xfrm>
          <a:off x="13093700" y="98956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a:extLst>
            <a:ext uri="{FF2B5EF4-FFF2-40B4-BE49-F238E27FC236}">
              <a16:creationId xmlns:a16="http://schemas.microsoft.com/office/drawing/2014/main" id="{DEE881F6-F4A2-4AC7-BEB2-5A9CECD8DD2B}"/>
            </a:ext>
          </a:extLst>
        </xdr:cNvPr>
        <xdr:cNvSpPr/>
      </xdr:nvSpPr>
      <xdr:spPr>
        <a:xfrm>
          <a:off x="12299950" y="98662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a:extLst>
            <a:ext uri="{FF2B5EF4-FFF2-40B4-BE49-F238E27FC236}">
              <a16:creationId xmlns:a16="http://schemas.microsoft.com/office/drawing/2014/main" id="{A2222599-552E-452F-A41A-AF03E89BFF3D}"/>
            </a:ext>
          </a:extLst>
        </xdr:cNvPr>
        <xdr:cNvSpPr/>
      </xdr:nvSpPr>
      <xdr:spPr>
        <a:xfrm>
          <a:off x="11487150" y="9833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606238BA-F273-4EE3-BB40-7DA24820E378}"/>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80D0C180-0398-4F40-824A-36EA02674B6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C7F85E3A-A8A6-4330-B71F-C6B6F3FEC75C}"/>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BB6804CB-8F68-403F-8878-6EA18D715229}"/>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CE03339E-153E-4C4B-A599-21DD535CFA54}"/>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132080</xdr:rowOff>
    </xdr:from>
    <xdr:to>
      <xdr:col>85</xdr:col>
      <xdr:colOff>177800</xdr:colOff>
      <xdr:row>63</xdr:row>
      <xdr:rowOff>62230</xdr:rowOff>
    </xdr:to>
    <xdr:sp macro="" textlink="">
      <xdr:nvSpPr>
        <xdr:cNvPr id="648" name="楕円 647">
          <a:extLst>
            <a:ext uri="{FF2B5EF4-FFF2-40B4-BE49-F238E27FC236}">
              <a16:creationId xmlns:a16="http://schemas.microsoft.com/office/drawing/2014/main" id="{19CCFF72-F8D8-445B-9B86-49AA7B99CC61}"/>
            </a:ext>
          </a:extLst>
        </xdr:cNvPr>
        <xdr:cNvSpPr/>
      </xdr:nvSpPr>
      <xdr:spPr>
        <a:xfrm>
          <a:off x="14649450" y="103746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110507</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50A0C4-6A21-44D8-A73F-7626BC6F2241}"/>
            </a:ext>
          </a:extLst>
        </xdr:cNvPr>
        <xdr:cNvSpPr txBox="1"/>
      </xdr:nvSpPr>
      <xdr:spPr>
        <a:xfrm>
          <a:off x="14738350" y="1035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83094</xdr:rowOff>
    </xdr:from>
    <xdr:to>
      <xdr:col>81</xdr:col>
      <xdr:colOff>101600</xdr:colOff>
      <xdr:row>60</xdr:row>
      <xdr:rowOff>13244</xdr:rowOff>
    </xdr:to>
    <xdr:sp macro="" textlink="">
      <xdr:nvSpPr>
        <xdr:cNvPr id="650" name="楕円 649">
          <a:extLst>
            <a:ext uri="{FF2B5EF4-FFF2-40B4-BE49-F238E27FC236}">
              <a16:creationId xmlns:a16="http://schemas.microsoft.com/office/drawing/2014/main" id="{E60E0F42-C6FB-4A4F-BB11-44EDBF7A7CE2}"/>
            </a:ext>
          </a:extLst>
        </xdr:cNvPr>
        <xdr:cNvSpPr/>
      </xdr:nvSpPr>
      <xdr:spPr>
        <a:xfrm>
          <a:off x="13887450" y="98303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133894</xdr:rowOff>
    </xdr:from>
    <xdr:to>
      <xdr:col>85</xdr:col>
      <xdr:colOff>127000</xdr:colOff>
      <xdr:row>63</xdr:row>
      <xdr:rowOff>11430</xdr:rowOff>
    </xdr:to>
    <xdr:cxnSp macro="">
      <xdr:nvCxnSpPr>
        <xdr:cNvPr id="651" name="直線コネクタ 650">
          <a:extLst>
            <a:ext uri="{FF2B5EF4-FFF2-40B4-BE49-F238E27FC236}">
              <a16:creationId xmlns:a16="http://schemas.microsoft.com/office/drawing/2014/main" id="{7B6350B3-65DA-4AEE-81A9-7BF421B2D9FA}"/>
            </a:ext>
          </a:extLst>
        </xdr:cNvPr>
        <xdr:cNvCxnSpPr/>
      </xdr:nvCxnSpPr>
      <xdr:spPr>
        <a:xfrm>
          <a:off x="13938250" y="9881144"/>
          <a:ext cx="762000" cy="53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21046</xdr:rowOff>
    </xdr:from>
    <xdr:to>
      <xdr:col>76</xdr:col>
      <xdr:colOff>165100</xdr:colOff>
      <xdr:row>59</xdr:row>
      <xdr:rowOff>122646</xdr:rowOff>
    </xdr:to>
    <xdr:sp macro="" textlink="">
      <xdr:nvSpPr>
        <xdr:cNvPr id="652" name="楕円 651">
          <a:extLst>
            <a:ext uri="{FF2B5EF4-FFF2-40B4-BE49-F238E27FC236}">
              <a16:creationId xmlns:a16="http://schemas.microsoft.com/office/drawing/2014/main" id="{2DF50D4B-C465-48BF-BA85-F002E1168C7A}"/>
            </a:ext>
          </a:extLst>
        </xdr:cNvPr>
        <xdr:cNvSpPr/>
      </xdr:nvSpPr>
      <xdr:spPr>
        <a:xfrm>
          <a:off x="13093700" y="976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71846</xdr:rowOff>
    </xdr:from>
    <xdr:to>
      <xdr:col>81</xdr:col>
      <xdr:colOff>50800</xdr:colOff>
      <xdr:row>59</xdr:row>
      <xdr:rowOff>133894</xdr:rowOff>
    </xdr:to>
    <xdr:cxnSp macro="">
      <xdr:nvCxnSpPr>
        <xdr:cNvPr id="653" name="直線コネクタ 652">
          <a:extLst>
            <a:ext uri="{FF2B5EF4-FFF2-40B4-BE49-F238E27FC236}">
              <a16:creationId xmlns:a16="http://schemas.microsoft.com/office/drawing/2014/main" id="{B228ED4F-8C12-47AD-B209-F3BB64DA90EB}"/>
            </a:ext>
          </a:extLst>
        </xdr:cNvPr>
        <xdr:cNvCxnSpPr/>
      </xdr:nvCxnSpPr>
      <xdr:spPr>
        <a:xfrm>
          <a:off x="13144500" y="9819096"/>
          <a:ext cx="79375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158206</xdr:rowOff>
    </xdr:from>
    <xdr:to>
      <xdr:col>72</xdr:col>
      <xdr:colOff>38100</xdr:colOff>
      <xdr:row>59</xdr:row>
      <xdr:rowOff>88356</xdr:rowOff>
    </xdr:to>
    <xdr:sp macro="" textlink="">
      <xdr:nvSpPr>
        <xdr:cNvPr id="654" name="楕円 653">
          <a:extLst>
            <a:ext uri="{FF2B5EF4-FFF2-40B4-BE49-F238E27FC236}">
              <a16:creationId xmlns:a16="http://schemas.microsoft.com/office/drawing/2014/main" id="{1D30CDCD-92CA-47B2-9487-31945D687FC9}"/>
            </a:ext>
          </a:extLst>
        </xdr:cNvPr>
        <xdr:cNvSpPr/>
      </xdr:nvSpPr>
      <xdr:spPr>
        <a:xfrm>
          <a:off x="12299950" y="97403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37556</xdr:rowOff>
    </xdr:from>
    <xdr:to>
      <xdr:col>76</xdr:col>
      <xdr:colOff>114300</xdr:colOff>
      <xdr:row>59</xdr:row>
      <xdr:rowOff>71846</xdr:rowOff>
    </xdr:to>
    <xdr:cxnSp macro="">
      <xdr:nvCxnSpPr>
        <xdr:cNvPr id="655" name="直線コネクタ 654">
          <a:extLst>
            <a:ext uri="{FF2B5EF4-FFF2-40B4-BE49-F238E27FC236}">
              <a16:creationId xmlns:a16="http://schemas.microsoft.com/office/drawing/2014/main" id="{891483E5-F14F-4DD4-A6F2-48A35FF9598F}"/>
            </a:ext>
          </a:extLst>
        </xdr:cNvPr>
        <xdr:cNvCxnSpPr/>
      </xdr:nvCxnSpPr>
      <xdr:spPr>
        <a:xfrm>
          <a:off x="12344400" y="9784806"/>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105954</xdr:rowOff>
    </xdr:from>
    <xdr:to>
      <xdr:col>67</xdr:col>
      <xdr:colOff>101600</xdr:colOff>
      <xdr:row>59</xdr:row>
      <xdr:rowOff>36104</xdr:rowOff>
    </xdr:to>
    <xdr:sp macro="" textlink="">
      <xdr:nvSpPr>
        <xdr:cNvPr id="656" name="楕円 655">
          <a:extLst>
            <a:ext uri="{FF2B5EF4-FFF2-40B4-BE49-F238E27FC236}">
              <a16:creationId xmlns:a16="http://schemas.microsoft.com/office/drawing/2014/main" id="{C32CFB9C-2EEE-4FD5-869F-66E8E5036071}"/>
            </a:ext>
          </a:extLst>
        </xdr:cNvPr>
        <xdr:cNvSpPr/>
      </xdr:nvSpPr>
      <xdr:spPr>
        <a:xfrm>
          <a:off x="11487150" y="96881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156754</xdr:rowOff>
    </xdr:from>
    <xdr:to>
      <xdr:col>71</xdr:col>
      <xdr:colOff>177800</xdr:colOff>
      <xdr:row>59</xdr:row>
      <xdr:rowOff>37556</xdr:rowOff>
    </xdr:to>
    <xdr:cxnSp macro="">
      <xdr:nvCxnSpPr>
        <xdr:cNvPr id="657" name="直線コネクタ 656">
          <a:extLst>
            <a:ext uri="{FF2B5EF4-FFF2-40B4-BE49-F238E27FC236}">
              <a16:creationId xmlns:a16="http://schemas.microsoft.com/office/drawing/2014/main" id="{1C444E6D-BD6D-4620-973A-439744373E15}"/>
            </a:ext>
          </a:extLst>
        </xdr:cNvPr>
        <xdr:cNvCxnSpPr/>
      </xdr:nvCxnSpPr>
      <xdr:spPr>
        <a:xfrm>
          <a:off x="11537950" y="9738904"/>
          <a:ext cx="80645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C518523B-B7CB-470C-900A-C4D871FA577B}"/>
            </a:ext>
          </a:extLst>
        </xdr:cNvPr>
        <xdr:cNvSpPr txBox="1"/>
      </xdr:nvSpPr>
      <xdr:spPr>
        <a:xfrm>
          <a:off x="137420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F5DEA182-7A20-4775-886F-65B426E0DCF8}"/>
            </a:ext>
          </a:extLst>
        </xdr:cNvPr>
        <xdr:cNvSpPr txBox="1"/>
      </xdr:nvSpPr>
      <xdr:spPr>
        <a:xfrm>
          <a:off x="1296099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AE878F55-1CD3-4BDE-8C84-F63116AC1D7F}"/>
            </a:ext>
          </a:extLst>
        </xdr:cNvPr>
        <xdr:cNvSpPr txBox="1"/>
      </xdr:nvSpPr>
      <xdr:spPr>
        <a:xfrm>
          <a:off x="121672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88AB0A10-0944-461D-8A07-0FC65F8BE20F}"/>
            </a:ext>
          </a:extLst>
        </xdr:cNvPr>
        <xdr:cNvSpPr txBox="1"/>
      </xdr:nvSpPr>
      <xdr:spPr>
        <a:xfrm>
          <a:off x="113544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29771</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B6DCBBEB-1042-4412-B75E-1E350D044F71}"/>
            </a:ext>
          </a:extLst>
        </xdr:cNvPr>
        <xdr:cNvSpPr txBox="1"/>
      </xdr:nvSpPr>
      <xdr:spPr>
        <a:xfrm>
          <a:off x="13742044" y="961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139173</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AA103C7B-0B8A-45C6-965A-72B48EC71C5E}"/>
            </a:ext>
          </a:extLst>
        </xdr:cNvPr>
        <xdr:cNvSpPr txBox="1"/>
      </xdr:nvSpPr>
      <xdr:spPr>
        <a:xfrm>
          <a:off x="12960994" y="9556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104883</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4AD9E20D-2010-4163-9748-FEC8A26E288E}"/>
            </a:ext>
          </a:extLst>
        </xdr:cNvPr>
        <xdr:cNvSpPr txBox="1"/>
      </xdr:nvSpPr>
      <xdr:spPr>
        <a:xfrm>
          <a:off x="12167244" y="952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52631</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801728D4-8B24-4767-85C4-011C41306B73}"/>
            </a:ext>
          </a:extLst>
        </xdr:cNvPr>
        <xdr:cNvSpPr txBox="1"/>
      </xdr:nvSpPr>
      <xdr:spPr>
        <a:xfrm>
          <a:off x="11354444" y="9469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1D615A30-0C47-4C84-831F-4C1770B4D823}"/>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C5E9AF7C-311A-4245-87A1-18D60B13FC6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57B8A5D9-D4DE-464A-A106-2E6E9DE2C2C9}"/>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CF313DFA-1CDF-4F64-AB2B-82D671ABD015}"/>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69764C3F-D68F-4114-B398-148A4BBB3FA0}"/>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B2341DD0-B000-49B0-9D90-DF8E4A5DD4FC}"/>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F0E4DD24-1C7C-4DD8-BD4C-CD128BAA0146}"/>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AC4B89D1-B3C4-44BF-A044-0270582F0B29}"/>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480DB3B1-3BF9-484E-AE83-984E9D82969A}"/>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4F109110-D369-4ADD-89EA-3B3D0C36828E}"/>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FC0C57FA-29C3-48D3-92D0-6B5A0339EE30}"/>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4EC91107-B4F2-4521-ABCA-1B7D65D68D1B}"/>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D8DBD103-DE7F-42CF-BCA8-5967285748B0}"/>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ED0B96BE-21EA-492C-9943-C38B93A9F4D3}"/>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7B5EF5B4-EBB6-4F19-A8D5-107FF05A632A}"/>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BBA7678E-2FA1-4A35-8A9F-8344565BA6B2}"/>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52C975FB-0CFE-4D1C-BCAD-B017C722A310}"/>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B5E38C79-AE1C-4996-A7DD-94A704DF6F94}"/>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47FA0335-3F32-465B-952B-FAED96D0261F}"/>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5CF94D38-5588-419B-AF39-378D1A801863}"/>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2D173033-0301-4EE5-85DE-A6D6D880FAD0}"/>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79504674-5737-404E-94D4-FF1568FBD2E6}"/>
            </a:ext>
          </a:extLst>
        </xdr:cNvPr>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70B27015-FB8E-45BF-8826-19BE8BF2AFBA}"/>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893FBA55-785C-43E0-8FF5-212E21037BB9}"/>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A0D3DC0E-732A-481B-869D-7F2F5743B21D}"/>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a:extLst>
            <a:ext uri="{FF2B5EF4-FFF2-40B4-BE49-F238E27FC236}">
              <a16:creationId xmlns:a16="http://schemas.microsoft.com/office/drawing/2014/main" id="{9BEE2A3D-2E46-4463-BAC1-1B31174FE43A}"/>
            </a:ext>
          </a:extLst>
        </xdr:cNvPr>
        <xdr:cNvCxnSpPr/>
      </xdr:nvCxnSpPr>
      <xdr:spPr>
        <a:xfrm flipV="1">
          <a:off x="19951064" y="9317265"/>
          <a:ext cx="0" cy="136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DE1DA948-34A7-4306-A2DF-02828ACADEB3}"/>
            </a:ext>
          </a:extLst>
        </xdr:cNvPr>
        <xdr:cNvSpPr txBox="1"/>
      </xdr:nvSpPr>
      <xdr:spPr>
        <a:xfrm>
          <a:off x="19989800"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a:extLst>
            <a:ext uri="{FF2B5EF4-FFF2-40B4-BE49-F238E27FC236}">
              <a16:creationId xmlns:a16="http://schemas.microsoft.com/office/drawing/2014/main" id="{C26A5D3B-F809-4853-B0BE-B3D49450E857}"/>
            </a:ext>
          </a:extLst>
        </xdr:cNvPr>
        <xdr:cNvCxnSpPr/>
      </xdr:nvCxnSpPr>
      <xdr:spPr>
        <a:xfrm>
          <a:off x="19881850" y="1068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C54F4540-A374-4296-92A6-3ABA971E3365}"/>
            </a:ext>
          </a:extLst>
        </xdr:cNvPr>
        <xdr:cNvSpPr txBox="1"/>
      </xdr:nvSpPr>
      <xdr:spPr>
        <a:xfrm>
          <a:off x="19989800" y="909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a:extLst>
            <a:ext uri="{FF2B5EF4-FFF2-40B4-BE49-F238E27FC236}">
              <a16:creationId xmlns:a16="http://schemas.microsoft.com/office/drawing/2014/main" id="{422EDD0E-22BD-4C15-A5AA-F354A9E1F896}"/>
            </a:ext>
          </a:extLst>
        </xdr:cNvPr>
        <xdr:cNvCxnSpPr/>
      </xdr:nvCxnSpPr>
      <xdr:spPr>
        <a:xfrm>
          <a:off x="19881850" y="93172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74163ECE-5427-4D48-9CF7-264978BD2818}"/>
            </a:ext>
          </a:extLst>
        </xdr:cNvPr>
        <xdr:cNvSpPr txBox="1"/>
      </xdr:nvSpPr>
      <xdr:spPr>
        <a:xfrm>
          <a:off x="1998980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a:extLst>
            <a:ext uri="{FF2B5EF4-FFF2-40B4-BE49-F238E27FC236}">
              <a16:creationId xmlns:a16="http://schemas.microsoft.com/office/drawing/2014/main" id="{3908C84E-2E6A-43AA-B4BE-3811563BBF99}"/>
            </a:ext>
          </a:extLst>
        </xdr:cNvPr>
        <xdr:cNvSpPr/>
      </xdr:nvSpPr>
      <xdr:spPr>
        <a:xfrm>
          <a:off x="19900900" y="10236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a:extLst>
            <a:ext uri="{FF2B5EF4-FFF2-40B4-BE49-F238E27FC236}">
              <a16:creationId xmlns:a16="http://schemas.microsoft.com/office/drawing/2014/main" id="{97AE40B3-3E26-4CDB-BBD7-7FDE73D24AF3}"/>
            </a:ext>
          </a:extLst>
        </xdr:cNvPr>
        <xdr:cNvSpPr/>
      </xdr:nvSpPr>
      <xdr:spPr>
        <a:xfrm>
          <a:off x="19157950" y="102144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a:extLst>
            <a:ext uri="{FF2B5EF4-FFF2-40B4-BE49-F238E27FC236}">
              <a16:creationId xmlns:a16="http://schemas.microsoft.com/office/drawing/2014/main" id="{9B10DBB1-D51D-47BB-937E-17DC9EBB3871}"/>
            </a:ext>
          </a:extLst>
        </xdr:cNvPr>
        <xdr:cNvSpPr/>
      </xdr:nvSpPr>
      <xdr:spPr>
        <a:xfrm>
          <a:off x="18345150" y="102144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a:extLst>
            <a:ext uri="{FF2B5EF4-FFF2-40B4-BE49-F238E27FC236}">
              <a16:creationId xmlns:a16="http://schemas.microsoft.com/office/drawing/2014/main" id="{4035FFFB-D97F-47B4-8C80-D3970B64EACD}"/>
            </a:ext>
          </a:extLst>
        </xdr:cNvPr>
        <xdr:cNvSpPr/>
      </xdr:nvSpPr>
      <xdr:spPr>
        <a:xfrm>
          <a:off x="17551400" y="102144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a:extLst>
            <a:ext uri="{FF2B5EF4-FFF2-40B4-BE49-F238E27FC236}">
              <a16:creationId xmlns:a16="http://schemas.microsoft.com/office/drawing/2014/main" id="{EBAC6783-88E7-4A8F-9A25-973F50CDDFF0}"/>
            </a:ext>
          </a:extLst>
        </xdr:cNvPr>
        <xdr:cNvSpPr/>
      </xdr:nvSpPr>
      <xdr:spPr>
        <a:xfrm>
          <a:off x="1675765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92587F6C-F2BA-41F0-BA03-72352DEF8D1E}"/>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2ED374FE-2D6D-4113-80D8-585158215BAA}"/>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6122FFA8-499D-430C-A4ED-4CDDF907E07C}"/>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C59040F8-C519-446B-A10C-B619F1ECB33B}"/>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B88131BC-202E-4FC0-821C-AD29A7698BA2}"/>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96157</xdr:rowOff>
    </xdr:from>
    <xdr:to>
      <xdr:col>116</xdr:col>
      <xdr:colOff>114300</xdr:colOff>
      <xdr:row>63</xdr:row>
      <xdr:rowOff>26307</xdr:rowOff>
    </xdr:to>
    <xdr:sp macro="" textlink="">
      <xdr:nvSpPr>
        <xdr:cNvPr id="707" name="楕円 706">
          <a:extLst>
            <a:ext uri="{FF2B5EF4-FFF2-40B4-BE49-F238E27FC236}">
              <a16:creationId xmlns:a16="http://schemas.microsoft.com/office/drawing/2014/main" id="{3DEE3153-B6B9-40E9-8596-7F826A2264DC}"/>
            </a:ext>
          </a:extLst>
        </xdr:cNvPr>
        <xdr:cNvSpPr/>
      </xdr:nvSpPr>
      <xdr:spPr>
        <a:xfrm>
          <a:off x="19900900" y="103387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74584</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3B2AA8B8-96B1-4D99-B3AF-67EFF85ABDDF}"/>
            </a:ext>
          </a:extLst>
        </xdr:cNvPr>
        <xdr:cNvSpPr txBox="1"/>
      </xdr:nvSpPr>
      <xdr:spPr>
        <a:xfrm>
          <a:off x="19989800" y="1031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96157</xdr:rowOff>
    </xdr:from>
    <xdr:to>
      <xdr:col>112</xdr:col>
      <xdr:colOff>38100</xdr:colOff>
      <xdr:row>63</xdr:row>
      <xdr:rowOff>26307</xdr:rowOff>
    </xdr:to>
    <xdr:sp macro="" textlink="">
      <xdr:nvSpPr>
        <xdr:cNvPr id="709" name="楕円 708">
          <a:extLst>
            <a:ext uri="{FF2B5EF4-FFF2-40B4-BE49-F238E27FC236}">
              <a16:creationId xmlns:a16="http://schemas.microsoft.com/office/drawing/2014/main" id="{B8A7D25E-690B-43A7-B027-9BE18FFFE5A1}"/>
            </a:ext>
          </a:extLst>
        </xdr:cNvPr>
        <xdr:cNvSpPr/>
      </xdr:nvSpPr>
      <xdr:spPr>
        <a:xfrm>
          <a:off x="19157950" y="103387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146957</xdr:rowOff>
    </xdr:from>
    <xdr:to>
      <xdr:col>116</xdr:col>
      <xdr:colOff>63500</xdr:colOff>
      <xdr:row>62</xdr:row>
      <xdr:rowOff>146957</xdr:rowOff>
    </xdr:to>
    <xdr:cxnSp macro="">
      <xdr:nvCxnSpPr>
        <xdr:cNvPr id="710" name="直線コネクタ 709">
          <a:extLst>
            <a:ext uri="{FF2B5EF4-FFF2-40B4-BE49-F238E27FC236}">
              <a16:creationId xmlns:a16="http://schemas.microsoft.com/office/drawing/2014/main" id="{FD943330-7AA5-4E1E-9057-F58F499AC836}"/>
            </a:ext>
          </a:extLst>
        </xdr:cNvPr>
        <xdr:cNvCxnSpPr/>
      </xdr:nvCxnSpPr>
      <xdr:spPr>
        <a:xfrm>
          <a:off x="19202400" y="1038950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96157</xdr:rowOff>
    </xdr:from>
    <xdr:to>
      <xdr:col>107</xdr:col>
      <xdr:colOff>101600</xdr:colOff>
      <xdr:row>63</xdr:row>
      <xdr:rowOff>26307</xdr:rowOff>
    </xdr:to>
    <xdr:sp macro="" textlink="">
      <xdr:nvSpPr>
        <xdr:cNvPr id="711" name="楕円 710">
          <a:extLst>
            <a:ext uri="{FF2B5EF4-FFF2-40B4-BE49-F238E27FC236}">
              <a16:creationId xmlns:a16="http://schemas.microsoft.com/office/drawing/2014/main" id="{07093CA0-CDDC-4237-BD44-CE6F8D1CF4BA}"/>
            </a:ext>
          </a:extLst>
        </xdr:cNvPr>
        <xdr:cNvSpPr/>
      </xdr:nvSpPr>
      <xdr:spPr>
        <a:xfrm>
          <a:off x="18345150" y="103387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146957</xdr:rowOff>
    </xdr:from>
    <xdr:to>
      <xdr:col>111</xdr:col>
      <xdr:colOff>177800</xdr:colOff>
      <xdr:row>62</xdr:row>
      <xdr:rowOff>146957</xdr:rowOff>
    </xdr:to>
    <xdr:cxnSp macro="">
      <xdr:nvCxnSpPr>
        <xdr:cNvPr id="712" name="直線コネクタ 711">
          <a:extLst>
            <a:ext uri="{FF2B5EF4-FFF2-40B4-BE49-F238E27FC236}">
              <a16:creationId xmlns:a16="http://schemas.microsoft.com/office/drawing/2014/main" id="{5D9A64D8-11D4-4CA6-A1BF-C7DB3937AE46}"/>
            </a:ext>
          </a:extLst>
        </xdr:cNvPr>
        <xdr:cNvCxnSpPr/>
      </xdr:nvCxnSpPr>
      <xdr:spPr>
        <a:xfrm>
          <a:off x="18395950" y="1038950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96157</xdr:rowOff>
    </xdr:from>
    <xdr:to>
      <xdr:col>102</xdr:col>
      <xdr:colOff>165100</xdr:colOff>
      <xdr:row>63</xdr:row>
      <xdr:rowOff>26307</xdr:rowOff>
    </xdr:to>
    <xdr:sp macro="" textlink="">
      <xdr:nvSpPr>
        <xdr:cNvPr id="713" name="楕円 712">
          <a:extLst>
            <a:ext uri="{FF2B5EF4-FFF2-40B4-BE49-F238E27FC236}">
              <a16:creationId xmlns:a16="http://schemas.microsoft.com/office/drawing/2014/main" id="{5BD9C97B-096F-4DE5-8BD9-8BB48CECE807}"/>
            </a:ext>
          </a:extLst>
        </xdr:cNvPr>
        <xdr:cNvSpPr/>
      </xdr:nvSpPr>
      <xdr:spPr>
        <a:xfrm>
          <a:off x="17551400" y="103387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146957</xdr:rowOff>
    </xdr:from>
    <xdr:to>
      <xdr:col>107</xdr:col>
      <xdr:colOff>50800</xdr:colOff>
      <xdr:row>62</xdr:row>
      <xdr:rowOff>146957</xdr:rowOff>
    </xdr:to>
    <xdr:cxnSp macro="">
      <xdr:nvCxnSpPr>
        <xdr:cNvPr id="714" name="直線コネクタ 713">
          <a:extLst>
            <a:ext uri="{FF2B5EF4-FFF2-40B4-BE49-F238E27FC236}">
              <a16:creationId xmlns:a16="http://schemas.microsoft.com/office/drawing/2014/main" id="{F5BD3ACB-6671-49DE-BF1B-91D7F8798C35}"/>
            </a:ext>
          </a:extLst>
        </xdr:cNvPr>
        <xdr:cNvCxnSpPr/>
      </xdr:nvCxnSpPr>
      <xdr:spPr>
        <a:xfrm>
          <a:off x="17602200" y="1038950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96157</xdr:rowOff>
    </xdr:from>
    <xdr:to>
      <xdr:col>98</xdr:col>
      <xdr:colOff>38100</xdr:colOff>
      <xdr:row>63</xdr:row>
      <xdr:rowOff>26307</xdr:rowOff>
    </xdr:to>
    <xdr:sp macro="" textlink="">
      <xdr:nvSpPr>
        <xdr:cNvPr id="715" name="楕円 714">
          <a:extLst>
            <a:ext uri="{FF2B5EF4-FFF2-40B4-BE49-F238E27FC236}">
              <a16:creationId xmlns:a16="http://schemas.microsoft.com/office/drawing/2014/main" id="{EAB375F2-FFCE-4F5B-85B7-9CAD8D69A8CE}"/>
            </a:ext>
          </a:extLst>
        </xdr:cNvPr>
        <xdr:cNvSpPr/>
      </xdr:nvSpPr>
      <xdr:spPr>
        <a:xfrm>
          <a:off x="16757650" y="103387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146957</xdr:rowOff>
    </xdr:from>
    <xdr:to>
      <xdr:col>102</xdr:col>
      <xdr:colOff>114300</xdr:colOff>
      <xdr:row>62</xdr:row>
      <xdr:rowOff>146957</xdr:rowOff>
    </xdr:to>
    <xdr:cxnSp macro="">
      <xdr:nvCxnSpPr>
        <xdr:cNvPr id="716" name="直線コネクタ 715">
          <a:extLst>
            <a:ext uri="{FF2B5EF4-FFF2-40B4-BE49-F238E27FC236}">
              <a16:creationId xmlns:a16="http://schemas.microsoft.com/office/drawing/2014/main" id="{F4B94990-092D-45C1-9EFF-A08872123FDA}"/>
            </a:ext>
          </a:extLst>
        </xdr:cNvPr>
        <xdr:cNvCxnSpPr/>
      </xdr:nvCxnSpPr>
      <xdr:spPr>
        <a:xfrm>
          <a:off x="16802100" y="1038950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7" name="n_1aveValue【保健センター・保健所】&#10;一人当たり面積">
          <a:extLst>
            <a:ext uri="{FF2B5EF4-FFF2-40B4-BE49-F238E27FC236}">
              <a16:creationId xmlns:a16="http://schemas.microsoft.com/office/drawing/2014/main" id="{42FEF4E6-B626-420B-8368-C91D35EA5F5D}"/>
            </a:ext>
          </a:extLst>
        </xdr:cNvPr>
        <xdr:cNvSpPr txBox="1"/>
      </xdr:nvSpPr>
      <xdr:spPr>
        <a:xfrm>
          <a:off x="18980227" y="999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8" name="n_2aveValue【保健センター・保健所】&#10;一人当たり面積">
          <a:extLst>
            <a:ext uri="{FF2B5EF4-FFF2-40B4-BE49-F238E27FC236}">
              <a16:creationId xmlns:a16="http://schemas.microsoft.com/office/drawing/2014/main" id="{E4193890-4216-40CC-A1F6-8D49D2009AC5}"/>
            </a:ext>
          </a:extLst>
        </xdr:cNvPr>
        <xdr:cNvSpPr txBox="1"/>
      </xdr:nvSpPr>
      <xdr:spPr>
        <a:xfrm>
          <a:off x="18180127" y="999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19" name="n_3aveValue【保健センター・保健所】&#10;一人当たり面積">
          <a:extLst>
            <a:ext uri="{FF2B5EF4-FFF2-40B4-BE49-F238E27FC236}">
              <a16:creationId xmlns:a16="http://schemas.microsoft.com/office/drawing/2014/main" id="{C28CA95A-4FBE-44E6-8CC4-D3AE12F406BC}"/>
            </a:ext>
          </a:extLst>
        </xdr:cNvPr>
        <xdr:cNvSpPr txBox="1"/>
      </xdr:nvSpPr>
      <xdr:spPr>
        <a:xfrm>
          <a:off x="17386377" y="999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720" name="n_4aveValue【保健センター・保健所】&#10;一人当たり面積">
          <a:extLst>
            <a:ext uri="{FF2B5EF4-FFF2-40B4-BE49-F238E27FC236}">
              <a16:creationId xmlns:a16="http://schemas.microsoft.com/office/drawing/2014/main" id="{983C67F2-86B3-4060-9415-F20092C58D59}"/>
            </a:ext>
          </a:extLst>
        </xdr:cNvPr>
        <xdr:cNvSpPr txBox="1"/>
      </xdr:nvSpPr>
      <xdr:spPr>
        <a:xfrm>
          <a:off x="16592627" y="1000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17434</xdr:rowOff>
    </xdr:from>
    <xdr:ext cx="469744" cy="259045"/>
    <xdr:sp macro="" textlink="">
      <xdr:nvSpPr>
        <xdr:cNvPr id="721" name="n_1mainValue【保健センター・保健所】&#10;一人当たり面積">
          <a:extLst>
            <a:ext uri="{FF2B5EF4-FFF2-40B4-BE49-F238E27FC236}">
              <a16:creationId xmlns:a16="http://schemas.microsoft.com/office/drawing/2014/main" id="{90807ACB-63EA-452A-84E3-6F11B71E042B}"/>
            </a:ext>
          </a:extLst>
        </xdr:cNvPr>
        <xdr:cNvSpPr txBox="1"/>
      </xdr:nvSpPr>
      <xdr:spPr>
        <a:xfrm>
          <a:off x="18980227" y="1042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17434</xdr:rowOff>
    </xdr:from>
    <xdr:ext cx="469744" cy="259045"/>
    <xdr:sp macro="" textlink="">
      <xdr:nvSpPr>
        <xdr:cNvPr id="722" name="n_2mainValue【保健センター・保健所】&#10;一人当たり面積">
          <a:extLst>
            <a:ext uri="{FF2B5EF4-FFF2-40B4-BE49-F238E27FC236}">
              <a16:creationId xmlns:a16="http://schemas.microsoft.com/office/drawing/2014/main" id="{6AA8C491-0C2D-4524-8876-1F107580148C}"/>
            </a:ext>
          </a:extLst>
        </xdr:cNvPr>
        <xdr:cNvSpPr txBox="1"/>
      </xdr:nvSpPr>
      <xdr:spPr>
        <a:xfrm>
          <a:off x="18180127" y="1042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17434</xdr:rowOff>
    </xdr:from>
    <xdr:ext cx="469744" cy="259045"/>
    <xdr:sp macro="" textlink="">
      <xdr:nvSpPr>
        <xdr:cNvPr id="723" name="n_3mainValue【保健センター・保健所】&#10;一人当たり面積">
          <a:extLst>
            <a:ext uri="{FF2B5EF4-FFF2-40B4-BE49-F238E27FC236}">
              <a16:creationId xmlns:a16="http://schemas.microsoft.com/office/drawing/2014/main" id="{935A29DA-4EEB-4155-A061-6ACF4ED70B94}"/>
            </a:ext>
          </a:extLst>
        </xdr:cNvPr>
        <xdr:cNvSpPr txBox="1"/>
      </xdr:nvSpPr>
      <xdr:spPr>
        <a:xfrm>
          <a:off x="17386377" y="1042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17434</xdr:rowOff>
    </xdr:from>
    <xdr:ext cx="469744" cy="259045"/>
    <xdr:sp macro="" textlink="">
      <xdr:nvSpPr>
        <xdr:cNvPr id="724" name="n_4mainValue【保健センター・保健所】&#10;一人当たり面積">
          <a:extLst>
            <a:ext uri="{FF2B5EF4-FFF2-40B4-BE49-F238E27FC236}">
              <a16:creationId xmlns:a16="http://schemas.microsoft.com/office/drawing/2014/main" id="{81EEB8F8-05BA-4FD8-ABA7-073180F1060C}"/>
            </a:ext>
          </a:extLst>
        </xdr:cNvPr>
        <xdr:cNvSpPr txBox="1"/>
      </xdr:nvSpPr>
      <xdr:spPr>
        <a:xfrm>
          <a:off x="16592627" y="1042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76985901-5123-4A05-8D99-F74952738819}"/>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C7E9D93-CD81-4CC8-912C-6120720AEB73}"/>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8C73EFD0-4679-4CD9-8CCE-6DBF7EF866FC}"/>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10B151B2-1C14-47A7-A255-532C0FD85638}"/>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85FD744D-7CDC-4E0F-BCDA-A8E6B3EB16E5}"/>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E1A0D4F2-3CF7-4A19-A821-8E879E746D1B}"/>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206C6459-1C4D-4BBF-B8C7-BA9217655E47}"/>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C8758D2B-E1DC-4733-84A5-CF1E173627FF}"/>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3AE48B93-F657-4B82-AE41-E3194291B185}"/>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9842FB56-3A3A-459D-995F-FDF38451313D}"/>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3D48E578-F746-4B6F-8024-937F8441B3EF}"/>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44B7BC67-BE02-4AA6-AC4C-B6883890F07E}"/>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3941D03B-5193-4D43-83F5-84063B4BD00E}"/>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A0810787-1EF8-49FC-9586-B307AC37E0DB}"/>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3FA12663-4D96-4F53-896B-C93C4D5CAF51}"/>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E5EE457D-DC2D-4923-AA7A-8CC073863EE7}"/>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30A7F475-6EAF-438A-A30A-5B3FF560EAB8}"/>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D6242360-B23B-473B-BA77-C092FDE5E015}"/>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EB35A459-4AD5-4AE7-A352-89CA7056BD8A}"/>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29301B44-4B4B-4771-8BA3-DE11843362FB}"/>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7548FBBD-AF93-43E6-81A7-2DD56AD51FD5}"/>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519B81AA-90BB-41D9-B5A5-309BF139B80A}"/>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A0C945F-9FF0-4E27-B61F-61143F6B5F5C}"/>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6644B16F-B158-4B53-9E89-97A02E611C8A}"/>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A13501F-F8E2-49CB-ABA3-9A26CC9447E7}"/>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a:extLst>
            <a:ext uri="{FF2B5EF4-FFF2-40B4-BE49-F238E27FC236}">
              <a16:creationId xmlns:a16="http://schemas.microsoft.com/office/drawing/2014/main" id="{A7FBD819-9BC3-4837-82F8-FE4308BC2E80}"/>
            </a:ext>
          </a:extLst>
        </xdr:cNvPr>
        <xdr:cNvCxnSpPr/>
      </xdr:nvCxnSpPr>
      <xdr:spPr>
        <a:xfrm flipV="1">
          <a:off x="14699614" y="12928781"/>
          <a:ext cx="0" cy="1410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90C732FD-F11F-40FB-B36B-E6DB45EA382A}"/>
            </a:ext>
          </a:extLst>
        </xdr:cNvPr>
        <xdr:cNvSpPr txBox="1"/>
      </xdr:nvSpPr>
      <xdr:spPr>
        <a:xfrm>
          <a:off x="14738350" y="1434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a:extLst>
            <a:ext uri="{FF2B5EF4-FFF2-40B4-BE49-F238E27FC236}">
              <a16:creationId xmlns:a16="http://schemas.microsoft.com/office/drawing/2014/main" id="{5D8BC857-5138-4894-AFFB-E3BE0AE26DC4}"/>
            </a:ext>
          </a:extLst>
        </xdr:cNvPr>
        <xdr:cNvCxnSpPr/>
      </xdr:nvCxnSpPr>
      <xdr:spPr>
        <a:xfrm>
          <a:off x="14611350" y="143393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a:extLst>
            <a:ext uri="{FF2B5EF4-FFF2-40B4-BE49-F238E27FC236}">
              <a16:creationId xmlns:a16="http://schemas.microsoft.com/office/drawing/2014/main" id="{3EA6F0DC-28D4-4AAC-BF32-F0B11F0ABDD9}"/>
            </a:ext>
          </a:extLst>
        </xdr:cNvPr>
        <xdr:cNvSpPr txBox="1"/>
      </xdr:nvSpPr>
      <xdr:spPr>
        <a:xfrm>
          <a:off x="14738350" y="127167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a:extLst>
            <a:ext uri="{FF2B5EF4-FFF2-40B4-BE49-F238E27FC236}">
              <a16:creationId xmlns:a16="http://schemas.microsoft.com/office/drawing/2014/main" id="{25651D81-AD84-4C03-8702-66E65E0A57BD}"/>
            </a:ext>
          </a:extLst>
        </xdr:cNvPr>
        <xdr:cNvCxnSpPr/>
      </xdr:nvCxnSpPr>
      <xdr:spPr>
        <a:xfrm>
          <a:off x="14611350" y="129287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359EACDA-7D89-44C5-8EAF-CF850C865D0A}"/>
            </a:ext>
          </a:extLst>
        </xdr:cNvPr>
        <xdr:cNvSpPr txBox="1"/>
      </xdr:nvSpPr>
      <xdr:spPr>
        <a:xfrm>
          <a:off x="14738350" y="136653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a:extLst>
            <a:ext uri="{FF2B5EF4-FFF2-40B4-BE49-F238E27FC236}">
              <a16:creationId xmlns:a16="http://schemas.microsoft.com/office/drawing/2014/main" id="{AAEA391B-8DF7-400B-AA72-A2684D73C4D0}"/>
            </a:ext>
          </a:extLst>
        </xdr:cNvPr>
        <xdr:cNvSpPr/>
      </xdr:nvSpPr>
      <xdr:spPr>
        <a:xfrm>
          <a:off x="14649450" y="136869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a:extLst>
            <a:ext uri="{FF2B5EF4-FFF2-40B4-BE49-F238E27FC236}">
              <a16:creationId xmlns:a16="http://schemas.microsoft.com/office/drawing/2014/main" id="{90329115-9AD8-4185-9331-0360EBCEC5A7}"/>
            </a:ext>
          </a:extLst>
        </xdr:cNvPr>
        <xdr:cNvSpPr/>
      </xdr:nvSpPr>
      <xdr:spPr>
        <a:xfrm>
          <a:off x="13887450" y="136641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a:extLst>
            <a:ext uri="{FF2B5EF4-FFF2-40B4-BE49-F238E27FC236}">
              <a16:creationId xmlns:a16="http://schemas.microsoft.com/office/drawing/2014/main" id="{2FE895C9-55C6-411B-A3B0-B568B59DFAA9}"/>
            </a:ext>
          </a:extLst>
        </xdr:cNvPr>
        <xdr:cNvSpPr/>
      </xdr:nvSpPr>
      <xdr:spPr>
        <a:xfrm>
          <a:off x="13093700" y="136967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a:extLst>
            <a:ext uri="{FF2B5EF4-FFF2-40B4-BE49-F238E27FC236}">
              <a16:creationId xmlns:a16="http://schemas.microsoft.com/office/drawing/2014/main" id="{D3947526-D3E7-465C-97EE-CDA8A69C909D}"/>
            </a:ext>
          </a:extLst>
        </xdr:cNvPr>
        <xdr:cNvSpPr/>
      </xdr:nvSpPr>
      <xdr:spPr>
        <a:xfrm>
          <a:off x="12299950" y="136886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a:extLst>
            <a:ext uri="{FF2B5EF4-FFF2-40B4-BE49-F238E27FC236}">
              <a16:creationId xmlns:a16="http://schemas.microsoft.com/office/drawing/2014/main" id="{6328FCB0-623E-40B8-A3CF-5C2D31D02519}"/>
            </a:ext>
          </a:extLst>
        </xdr:cNvPr>
        <xdr:cNvSpPr/>
      </xdr:nvSpPr>
      <xdr:spPr>
        <a:xfrm>
          <a:off x="1148715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51DFF49B-6056-4745-80F3-7F579287182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C4F3115E-8B6C-46D9-B800-AA7327595512}"/>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E3EFF0D1-5538-4053-8CF9-86AA501DFD14}"/>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732E98F0-EFB0-4DA7-9E3C-B1171A1EDC85}"/>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F5064125-C28B-4A16-978D-205D7765BC4E}"/>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13426</xdr:rowOff>
    </xdr:from>
    <xdr:to>
      <xdr:col>85</xdr:col>
      <xdr:colOff>177800</xdr:colOff>
      <xdr:row>81</xdr:row>
      <xdr:rowOff>115026</xdr:rowOff>
    </xdr:to>
    <xdr:sp macro="" textlink="">
      <xdr:nvSpPr>
        <xdr:cNvPr id="766" name="楕円 765">
          <a:extLst>
            <a:ext uri="{FF2B5EF4-FFF2-40B4-BE49-F238E27FC236}">
              <a16:creationId xmlns:a16="http://schemas.microsoft.com/office/drawing/2014/main" id="{C52279E8-19A1-4750-B08A-4131D2BB4D22}"/>
            </a:ext>
          </a:extLst>
        </xdr:cNvPr>
        <xdr:cNvSpPr/>
      </xdr:nvSpPr>
      <xdr:spPr>
        <a:xfrm>
          <a:off x="14649450" y="1339287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36303</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1CE76946-30F6-429C-8610-BF588860EC42}"/>
            </a:ext>
          </a:extLst>
        </xdr:cNvPr>
        <xdr:cNvSpPr txBox="1"/>
      </xdr:nvSpPr>
      <xdr:spPr>
        <a:xfrm>
          <a:off x="14738350" y="13250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163649</xdr:rowOff>
    </xdr:from>
    <xdr:to>
      <xdr:col>81</xdr:col>
      <xdr:colOff>101600</xdr:colOff>
      <xdr:row>81</xdr:row>
      <xdr:rowOff>93799</xdr:rowOff>
    </xdr:to>
    <xdr:sp macro="" textlink="">
      <xdr:nvSpPr>
        <xdr:cNvPr id="768" name="楕円 767">
          <a:extLst>
            <a:ext uri="{FF2B5EF4-FFF2-40B4-BE49-F238E27FC236}">
              <a16:creationId xmlns:a16="http://schemas.microsoft.com/office/drawing/2014/main" id="{C4B1049D-5D1A-490D-9C66-6E222D4B880F}"/>
            </a:ext>
          </a:extLst>
        </xdr:cNvPr>
        <xdr:cNvSpPr/>
      </xdr:nvSpPr>
      <xdr:spPr>
        <a:xfrm>
          <a:off x="13887450" y="133779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42999</xdr:rowOff>
    </xdr:from>
    <xdr:to>
      <xdr:col>85</xdr:col>
      <xdr:colOff>127000</xdr:colOff>
      <xdr:row>81</xdr:row>
      <xdr:rowOff>64226</xdr:rowOff>
    </xdr:to>
    <xdr:cxnSp macro="">
      <xdr:nvCxnSpPr>
        <xdr:cNvPr id="769" name="直線コネクタ 768">
          <a:extLst>
            <a:ext uri="{FF2B5EF4-FFF2-40B4-BE49-F238E27FC236}">
              <a16:creationId xmlns:a16="http://schemas.microsoft.com/office/drawing/2014/main" id="{A6CA7976-3052-45C3-BF6C-CDBED60DAF0E}"/>
            </a:ext>
          </a:extLst>
        </xdr:cNvPr>
        <xdr:cNvCxnSpPr/>
      </xdr:nvCxnSpPr>
      <xdr:spPr>
        <a:xfrm>
          <a:off x="13938250" y="13422449"/>
          <a:ext cx="762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117929</xdr:rowOff>
    </xdr:from>
    <xdr:to>
      <xdr:col>76</xdr:col>
      <xdr:colOff>165100</xdr:colOff>
      <xdr:row>81</xdr:row>
      <xdr:rowOff>48079</xdr:rowOff>
    </xdr:to>
    <xdr:sp macro="" textlink="">
      <xdr:nvSpPr>
        <xdr:cNvPr id="770" name="楕円 769">
          <a:extLst>
            <a:ext uri="{FF2B5EF4-FFF2-40B4-BE49-F238E27FC236}">
              <a16:creationId xmlns:a16="http://schemas.microsoft.com/office/drawing/2014/main" id="{10820B18-E1FF-497A-99D8-EE21A65BF6D7}"/>
            </a:ext>
          </a:extLst>
        </xdr:cNvPr>
        <xdr:cNvSpPr/>
      </xdr:nvSpPr>
      <xdr:spPr>
        <a:xfrm>
          <a:off x="13093700" y="133322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168729</xdr:rowOff>
    </xdr:from>
    <xdr:to>
      <xdr:col>81</xdr:col>
      <xdr:colOff>50800</xdr:colOff>
      <xdr:row>81</xdr:row>
      <xdr:rowOff>42999</xdr:rowOff>
    </xdr:to>
    <xdr:cxnSp macro="">
      <xdr:nvCxnSpPr>
        <xdr:cNvPr id="771" name="直線コネクタ 770">
          <a:extLst>
            <a:ext uri="{FF2B5EF4-FFF2-40B4-BE49-F238E27FC236}">
              <a16:creationId xmlns:a16="http://schemas.microsoft.com/office/drawing/2014/main" id="{85B12F66-DA26-4155-93EB-089D0671D51F}"/>
            </a:ext>
          </a:extLst>
        </xdr:cNvPr>
        <xdr:cNvCxnSpPr/>
      </xdr:nvCxnSpPr>
      <xdr:spPr>
        <a:xfrm>
          <a:off x="13144500" y="13376729"/>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11793</xdr:rowOff>
    </xdr:from>
    <xdr:to>
      <xdr:col>72</xdr:col>
      <xdr:colOff>38100</xdr:colOff>
      <xdr:row>83</xdr:row>
      <xdr:rowOff>113393</xdr:rowOff>
    </xdr:to>
    <xdr:sp macro="" textlink="">
      <xdr:nvSpPr>
        <xdr:cNvPr id="772" name="楕円 771">
          <a:extLst>
            <a:ext uri="{FF2B5EF4-FFF2-40B4-BE49-F238E27FC236}">
              <a16:creationId xmlns:a16="http://schemas.microsoft.com/office/drawing/2014/main" id="{2392DD57-2C2D-4234-95D1-3E95F5FC16CD}"/>
            </a:ext>
          </a:extLst>
        </xdr:cNvPr>
        <xdr:cNvSpPr/>
      </xdr:nvSpPr>
      <xdr:spPr>
        <a:xfrm>
          <a:off x="12299950" y="137214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168729</xdr:rowOff>
    </xdr:from>
    <xdr:to>
      <xdr:col>76</xdr:col>
      <xdr:colOff>114300</xdr:colOff>
      <xdr:row>83</xdr:row>
      <xdr:rowOff>62593</xdr:rowOff>
    </xdr:to>
    <xdr:cxnSp macro="">
      <xdr:nvCxnSpPr>
        <xdr:cNvPr id="773" name="直線コネクタ 772">
          <a:extLst>
            <a:ext uri="{FF2B5EF4-FFF2-40B4-BE49-F238E27FC236}">
              <a16:creationId xmlns:a16="http://schemas.microsoft.com/office/drawing/2014/main" id="{83CBD378-A063-49C7-BCD8-49CE5438BD63}"/>
            </a:ext>
          </a:extLst>
        </xdr:cNvPr>
        <xdr:cNvCxnSpPr/>
      </xdr:nvCxnSpPr>
      <xdr:spPr>
        <a:xfrm flipV="1">
          <a:off x="12344400" y="13376729"/>
          <a:ext cx="800100" cy="39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148952</xdr:rowOff>
    </xdr:from>
    <xdr:to>
      <xdr:col>67</xdr:col>
      <xdr:colOff>101600</xdr:colOff>
      <xdr:row>83</xdr:row>
      <xdr:rowOff>79102</xdr:rowOff>
    </xdr:to>
    <xdr:sp macro="" textlink="">
      <xdr:nvSpPr>
        <xdr:cNvPr id="774" name="楕円 773">
          <a:extLst>
            <a:ext uri="{FF2B5EF4-FFF2-40B4-BE49-F238E27FC236}">
              <a16:creationId xmlns:a16="http://schemas.microsoft.com/office/drawing/2014/main" id="{AF132397-8EE8-4208-8C12-2AA047EDE73C}"/>
            </a:ext>
          </a:extLst>
        </xdr:cNvPr>
        <xdr:cNvSpPr/>
      </xdr:nvSpPr>
      <xdr:spPr>
        <a:xfrm>
          <a:off x="11487150" y="136935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28302</xdr:rowOff>
    </xdr:from>
    <xdr:to>
      <xdr:col>71</xdr:col>
      <xdr:colOff>177800</xdr:colOff>
      <xdr:row>83</xdr:row>
      <xdr:rowOff>62593</xdr:rowOff>
    </xdr:to>
    <xdr:cxnSp macro="">
      <xdr:nvCxnSpPr>
        <xdr:cNvPr id="775" name="直線コネクタ 774">
          <a:extLst>
            <a:ext uri="{FF2B5EF4-FFF2-40B4-BE49-F238E27FC236}">
              <a16:creationId xmlns:a16="http://schemas.microsoft.com/office/drawing/2014/main" id="{6B3587C4-8C99-4712-91F2-0FB33C6A4ED2}"/>
            </a:ext>
          </a:extLst>
        </xdr:cNvPr>
        <xdr:cNvCxnSpPr/>
      </xdr:nvCxnSpPr>
      <xdr:spPr>
        <a:xfrm>
          <a:off x="11537950" y="13737952"/>
          <a:ext cx="8064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76" name="n_1aveValue【消防施設】&#10;有形固定資産減価償却率">
          <a:extLst>
            <a:ext uri="{FF2B5EF4-FFF2-40B4-BE49-F238E27FC236}">
              <a16:creationId xmlns:a16="http://schemas.microsoft.com/office/drawing/2014/main" id="{15188965-AFA5-4619-9436-59B8424749BF}"/>
            </a:ext>
          </a:extLst>
        </xdr:cNvPr>
        <xdr:cNvSpPr txBox="1"/>
      </xdr:nvSpPr>
      <xdr:spPr>
        <a:xfrm>
          <a:off x="13742044" y="13750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777" name="n_2aveValue【消防施設】&#10;有形固定資産減価償却率">
          <a:extLst>
            <a:ext uri="{FF2B5EF4-FFF2-40B4-BE49-F238E27FC236}">
              <a16:creationId xmlns:a16="http://schemas.microsoft.com/office/drawing/2014/main" id="{9317EEE1-BE17-4B7A-AFBE-24B734C594A3}"/>
            </a:ext>
          </a:extLst>
        </xdr:cNvPr>
        <xdr:cNvSpPr txBox="1"/>
      </xdr:nvSpPr>
      <xdr:spPr>
        <a:xfrm>
          <a:off x="12960994" y="13783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78" name="n_3aveValue【消防施設】&#10;有形固定資産減価償却率">
          <a:extLst>
            <a:ext uri="{FF2B5EF4-FFF2-40B4-BE49-F238E27FC236}">
              <a16:creationId xmlns:a16="http://schemas.microsoft.com/office/drawing/2014/main" id="{13E04339-7EF5-417D-94CC-65D6DBC2CE08}"/>
            </a:ext>
          </a:extLst>
        </xdr:cNvPr>
        <xdr:cNvSpPr txBox="1"/>
      </xdr:nvSpPr>
      <xdr:spPr>
        <a:xfrm>
          <a:off x="12167244" y="1347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79" name="n_4aveValue【消防施設】&#10;有形固定資産減価償却率">
          <a:extLst>
            <a:ext uri="{FF2B5EF4-FFF2-40B4-BE49-F238E27FC236}">
              <a16:creationId xmlns:a16="http://schemas.microsoft.com/office/drawing/2014/main" id="{BBD60C62-BCAF-4BD1-8BE3-76FE4556F932}"/>
            </a:ext>
          </a:extLst>
        </xdr:cNvPr>
        <xdr:cNvSpPr txBox="1"/>
      </xdr:nvSpPr>
      <xdr:spPr>
        <a:xfrm>
          <a:off x="11354444" y="1345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110326</xdr:rowOff>
    </xdr:from>
    <xdr:ext cx="405111" cy="259045"/>
    <xdr:sp macro="" textlink="">
      <xdr:nvSpPr>
        <xdr:cNvPr id="780" name="n_1mainValue【消防施設】&#10;有形固定資産減価償却率">
          <a:extLst>
            <a:ext uri="{FF2B5EF4-FFF2-40B4-BE49-F238E27FC236}">
              <a16:creationId xmlns:a16="http://schemas.microsoft.com/office/drawing/2014/main" id="{1FFE1DAF-62C4-4262-B28B-CDB0EDF0A668}"/>
            </a:ext>
          </a:extLst>
        </xdr:cNvPr>
        <xdr:cNvSpPr txBox="1"/>
      </xdr:nvSpPr>
      <xdr:spPr>
        <a:xfrm>
          <a:off x="13742044" y="1315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64606</xdr:rowOff>
    </xdr:from>
    <xdr:ext cx="405111" cy="259045"/>
    <xdr:sp macro="" textlink="">
      <xdr:nvSpPr>
        <xdr:cNvPr id="781" name="n_2mainValue【消防施設】&#10;有形固定資産減価償却率">
          <a:extLst>
            <a:ext uri="{FF2B5EF4-FFF2-40B4-BE49-F238E27FC236}">
              <a16:creationId xmlns:a16="http://schemas.microsoft.com/office/drawing/2014/main" id="{07E74AB7-7512-4801-B629-EED448B3C16A}"/>
            </a:ext>
          </a:extLst>
        </xdr:cNvPr>
        <xdr:cNvSpPr txBox="1"/>
      </xdr:nvSpPr>
      <xdr:spPr>
        <a:xfrm>
          <a:off x="12960994" y="1311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104520</xdr:rowOff>
    </xdr:from>
    <xdr:ext cx="405111" cy="259045"/>
    <xdr:sp macro="" textlink="">
      <xdr:nvSpPr>
        <xdr:cNvPr id="782" name="n_3mainValue【消防施設】&#10;有形固定資産減価償却率">
          <a:extLst>
            <a:ext uri="{FF2B5EF4-FFF2-40B4-BE49-F238E27FC236}">
              <a16:creationId xmlns:a16="http://schemas.microsoft.com/office/drawing/2014/main" id="{341428F6-1A8B-4B84-822D-1148E2D1F795}"/>
            </a:ext>
          </a:extLst>
        </xdr:cNvPr>
        <xdr:cNvSpPr txBox="1"/>
      </xdr:nvSpPr>
      <xdr:spPr>
        <a:xfrm>
          <a:off x="12167244" y="13814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783" name="n_4mainValue【消防施設】&#10;有形固定資産減価償却率">
          <a:extLst>
            <a:ext uri="{FF2B5EF4-FFF2-40B4-BE49-F238E27FC236}">
              <a16:creationId xmlns:a16="http://schemas.microsoft.com/office/drawing/2014/main" id="{BD75A089-74CA-43B9-AF58-EC86251C20AC}"/>
            </a:ext>
          </a:extLst>
        </xdr:cNvPr>
        <xdr:cNvSpPr txBox="1"/>
      </xdr:nvSpPr>
      <xdr:spPr>
        <a:xfrm>
          <a:off x="11354444" y="13779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68978C05-51A8-42FE-81A6-A5547325653E}"/>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586EF0DA-BDAB-4861-9DF8-6BC578E91FB5}"/>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50EFB010-6A25-4880-B21F-E527FEBEF3BD}"/>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F0428E7-505E-4DE3-98C5-4C39A978A23A}"/>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D9B51BAE-60CC-4E13-9BBC-6DF5B3F788F5}"/>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225898FD-E1B2-4BE2-B453-ED437796C44E}"/>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19965B5E-9DB1-4190-9F68-44AD1C75FFB5}"/>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34145742-8500-4550-A721-844C9BF92EE9}"/>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2E32071E-166D-4A7F-8D53-00042B0797EB}"/>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E140C842-DDF6-40A5-B725-6E9C67615DBF}"/>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937B8687-46C5-442B-B336-C6DB54C9E1CF}"/>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CD5718DE-39F0-4D2D-A17B-2710C864EF68}"/>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D237C071-ABB4-497B-B81E-6D4EC9CEE102}"/>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6267074C-624F-4FA0-BEAB-8834D5A84C6A}"/>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549C4B54-02A4-472A-9BA3-A24823B47088}"/>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ECB18080-F206-4EE2-A8C9-8AB98345FC2F}"/>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96DB1D76-EE12-4F4B-BBE6-5A794FE4ABA8}"/>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50E2A2C2-A98E-4ACB-A042-870B093907F3}"/>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B5CF2220-86A5-45AE-B6C8-61E92C0DF865}"/>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C392A18C-935A-4CE2-A60C-350BBD64E57C}"/>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5B2C96D7-8B6F-490B-A22A-3C3EC6676931}"/>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a:extLst>
            <a:ext uri="{FF2B5EF4-FFF2-40B4-BE49-F238E27FC236}">
              <a16:creationId xmlns:a16="http://schemas.microsoft.com/office/drawing/2014/main" id="{1A87EC00-46F5-4E64-94F4-2A0CCA61129A}"/>
            </a:ext>
          </a:extLst>
        </xdr:cNvPr>
        <xdr:cNvCxnSpPr/>
      </xdr:nvCxnSpPr>
      <xdr:spPr>
        <a:xfrm flipV="1">
          <a:off x="19951064" y="13098780"/>
          <a:ext cx="0" cy="111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a16="http://schemas.microsoft.com/office/drawing/2014/main" id="{AA9E1004-DA0A-42A2-99B0-B24F94B6F411}"/>
            </a:ext>
          </a:extLst>
        </xdr:cNvPr>
        <xdr:cNvSpPr txBox="1"/>
      </xdr:nvSpPr>
      <xdr:spPr>
        <a:xfrm>
          <a:off x="19989800" y="1421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a16="http://schemas.microsoft.com/office/drawing/2014/main" id="{07A3066A-849E-48DE-B5CD-544F2BAF614F}"/>
            </a:ext>
          </a:extLst>
        </xdr:cNvPr>
        <xdr:cNvCxnSpPr/>
      </xdr:nvCxnSpPr>
      <xdr:spPr>
        <a:xfrm>
          <a:off x="19881850" y="14211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a:extLst>
            <a:ext uri="{FF2B5EF4-FFF2-40B4-BE49-F238E27FC236}">
              <a16:creationId xmlns:a16="http://schemas.microsoft.com/office/drawing/2014/main" id="{7F89F8E3-01BA-453F-9019-20E43EB27990}"/>
            </a:ext>
          </a:extLst>
        </xdr:cNvPr>
        <xdr:cNvSpPr txBox="1"/>
      </xdr:nvSpPr>
      <xdr:spPr>
        <a:xfrm>
          <a:off x="19989800" y="1288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a:extLst>
            <a:ext uri="{FF2B5EF4-FFF2-40B4-BE49-F238E27FC236}">
              <a16:creationId xmlns:a16="http://schemas.microsoft.com/office/drawing/2014/main" id="{7EEF2F3D-B0DF-456C-9EC2-B8C840A77660}"/>
            </a:ext>
          </a:extLst>
        </xdr:cNvPr>
        <xdr:cNvCxnSpPr/>
      </xdr:nvCxnSpPr>
      <xdr:spPr>
        <a:xfrm>
          <a:off x="19881850" y="13098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810" name="【消防施設】&#10;一人当たり面積平均値テキスト">
          <a:extLst>
            <a:ext uri="{FF2B5EF4-FFF2-40B4-BE49-F238E27FC236}">
              <a16:creationId xmlns:a16="http://schemas.microsoft.com/office/drawing/2014/main" id="{008F442C-BD35-48AB-A097-CD8CA22F51EA}"/>
            </a:ext>
          </a:extLst>
        </xdr:cNvPr>
        <xdr:cNvSpPr txBox="1"/>
      </xdr:nvSpPr>
      <xdr:spPr>
        <a:xfrm>
          <a:off x="19989800" y="13773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a:extLst>
            <a:ext uri="{FF2B5EF4-FFF2-40B4-BE49-F238E27FC236}">
              <a16:creationId xmlns:a16="http://schemas.microsoft.com/office/drawing/2014/main" id="{7686C365-3CCA-4042-802F-9BDC52C5B128}"/>
            </a:ext>
          </a:extLst>
        </xdr:cNvPr>
        <xdr:cNvSpPr/>
      </xdr:nvSpPr>
      <xdr:spPr>
        <a:xfrm>
          <a:off x="19900900" y="137952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a:extLst>
            <a:ext uri="{FF2B5EF4-FFF2-40B4-BE49-F238E27FC236}">
              <a16:creationId xmlns:a16="http://schemas.microsoft.com/office/drawing/2014/main" id="{9942F582-4FB0-480C-991A-D73F2CCC8653}"/>
            </a:ext>
          </a:extLst>
        </xdr:cNvPr>
        <xdr:cNvSpPr/>
      </xdr:nvSpPr>
      <xdr:spPr>
        <a:xfrm>
          <a:off x="19157950" y="138363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a:extLst>
            <a:ext uri="{FF2B5EF4-FFF2-40B4-BE49-F238E27FC236}">
              <a16:creationId xmlns:a16="http://schemas.microsoft.com/office/drawing/2014/main" id="{97468FDA-B10F-4E7C-B6F5-2E20765E79C5}"/>
            </a:ext>
          </a:extLst>
        </xdr:cNvPr>
        <xdr:cNvSpPr/>
      </xdr:nvSpPr>
      <xdr:spPr>
        <a:xfrm>
          <a:off x="1834515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a:extLst>
            <a:ext uri="{FF2B5EF4-FFF2-40B4-BE49-F238E27FC236}">
              <a16:creationId xmlns:a16="http://schemas.microsoft.com/office/drawing/2014/main" id="{EF787A0C-B070-45A8-B152-2C94D695EF4F}"/>
            </a:ext>
          </a:extLst>
        </xdr:cNvPr>
        <xdr:cNvSpPr/>
      </xdr:nvSpPr>
      <xdr:spPr>
        <a:xfrm>
          <a:off x="17551400" y="137815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a:extLst>
            <a:ext uri="{FF2B5EF4-FFF2-40B4-BE49-F238E27FC236}">
              <a16:creationId xmlns:a16="http://schemas.microsoft.com/office/drawing/2014/main" id="{AEF0A6E0-6147-4A04-8EA8-6B5E348FCE2F}"/>
            </a:ext>
          </a:extLst>
        </xdr:cNvPr>
        <xdr:cNvSpPr/>
      </xdr:nvSpPr>
      <xdr:spPr>
        <a:xfrm>
          <a:off x="16757650" y="13799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6E1DE68B-6BBF-4DD0-8716-A9293876AE37}"/>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4A95B033-F2B9-415E-830D-1AC6375848B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7DD070E8-5017-431E-A971-399C91C623B4}"/>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55560B11-58DE-433C-9B35-CB998015AB12}"/>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95DE104F-6F91-4A5C-A7AB-EB135A65C37D}"/>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149606</xdr:rowOff>
    </xdr:from>
    <xdr:to>
      <xdr:col>116</xdr:col>
      <xdr:colOff>114300</xdr:colOff>
      <xdr:row>82</xdr:row>
      <xdr:rowOff>79756</xdr:rowOff>
    </xdr:to>
    <xdr:sp macro="" textlink="">
      <xdr:nvSpPr>
        <xdr:cNvPr id="821" name="楕円 820">
          <a:extLst>
            <a:ext uri="{FF2B5EF4-FFF2-40B4-BE49-F238E27FC236}">
              <a16:creationId xmlns:a16="http://schemas.microsoft.com/office/drawing/2014/main" id="{3D23190E-F4AA-472F-9D50-5A55DFA1AFAD}"/>
            </a:ext>
          </a:extLst>
        </xdr:cNvPr>
        <xdr:cNvSpPr/>
      </xdr:nvSpPr>
      <xdr:spPr>
        <a:xfrm>
          <a:off x="19900900" y="135290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1033</xdr:rowOff>
    </xdr:from>
    <xdr:ext cx="469744" cy="259045"/>
    <xdr:sp macro="" textlink="">
      <xdr:nvSpPr>
        <xdr:cNvPr id="822" name="【消防施設】&#10;一人当たり面積該当値テキスト">
          <a:extLst>
            <a:ext uri="{FF2B5EF4-FFF2-40B4-BE49-F238E27FC236}">
              <a16:creationId xmlns:a16="http://schemas.microsoft.com/office/drawing/2014/main" id="{345DDA45-5A0E-4935-A337-C1A4DD6AB4CD}"/>
            </a:ext>
          </a:extLst>
        </xdr:cNvPr>
        <xdr:cNvSpPr txBox="1"/>
      </xdr:nvSpPr>
      <xdr:spPr>
        <a:xfrm>
          <a:off x="19989800" y="1338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154178</xdr:rowOff>
    </xdr:from>
    <xdr:to>
      <xdr:col>112</xdr:col>
      <xdr:colOff>38100</xdr:colOff>
      <xdr:row>82</xdr:row>
      <xdr:rowOff>84328</xdr:rowOff>
    </xdr:to>
    <xdr:sp macro="" textlink="">
      <xdr:nvSpPr>
        <xdr:cNvPr id="823" name="楕円 822">
          <a:extLst>
            <a:ext uri="{FF2B5EF4-FFF2-40B4-BE49-F238E27FC236}">
              <a16:creationId xmlns:a16="http://schemas.microsoft.com/office/drawing/2014/main" id="{74029CD7-2309-4D50-934F-C57D8B4617A1}"/>
            </a:ext>
          </a:extLst>
        </xdr:cNvPr>
        <xdr:cNvSpPr/>
      </xdr:nvSpPr>
      <xdr:spPr>
        <a:xfrm>
          <a:off x="19157950" y="135336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28956</xdr:rowOff>
    </xdr:from>
    <xdr:to>
      <xdr:col>116</xdr:col>
      <xdr:colOff>63500</xdr:colOff>
      <xdr:row>82</xdr:row>
      <xdr:rowOff>33528</xdr:rowOff>
    </xdr:to>
    <xdr:cxnSp macro="">
      <xdr:nvCxnSpPr>
        <xdr:cNvPr id="824" name="直線コネクタ 823">
          <a:extLst>
            <a:ext uri="{FF2B5EF4-FFF2-40B4-BE49-F238E27FC236}">
              <a16:creationId xmlns:a16="http://schemas.microsoft.com/office/drawing/2014/main" id="{37461FE8-7CFF-4955-8232-A4AD42F33270}"/>
            </a:ext>
          </a:extLst>
        </xdr:cNvPr>
        <xdr:cNvCxnSpPr/>
      </xdr:nvCxnSpPr>
      <xdr:spPr>
        <a:xfrm flipV="1">
          <a:off x="19202400" y="13573506"/>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133604</xdr:rowOff>
    </xdr:from>
    <xdr:to>
      <xdr:col>107</xdr:col>
      <xdr:colOff>101600</xdr:colOff>
      <xdr:row>83</xdr:row>
      <xdr:rowOff>63754</xdr:rowOff>
    </xdr:to>
    <xdr:sp macro="" textlink="">
      <xdr:nvSpPr>
        <xdr:cNvPr id="825" name="楕円 824">
          <a:extLst>
            <a:ext uri="{FF2B5EF4-FFF2-40B4-BE49-F238E27FC236}">
              <a16:creationId xmlns:a16="http://schemas.microsoft.com/office/drawing/2014/main" id="{9F305089-12DC-483C-B193-4229A31FFDA5}"/>
            </a:ext>
          </a:extLst>
        </xdr:cNvPr>
        <xdr:cNvSpPr/>
      </xdr:nvSpPr>
      <xdr:spPr>
        <a:xfrm>
          <a:off x="18345150" y="136781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33528</xdr:rowOff>
    </xdr:from>
    <xdr:to>
      <xdr:col>111</xdr:col>
      <xdr:colOff>177800</xdr:colOff>
      <xdr:row>83</xdr:row>
      <xdr:rowOff>12954</xdr:rowOff>
    </xdr:to>
    <xdr:cxnSp macro="">
      <xdr:nvCxnSpPr>
        <xdr:cNvPr id="826" name="直線コネクタ 825">
          <a:extLst>
            <a:ext uri="{FF2B5EF4-FFF2-40B4-BE49-F238E27FC236}">
              <a16:creationId xmlns:a16="http://schemas.microsoft.com/office/drawing/2014/main" id="{B877BCDF-E628-45A2-A97D-9EC87DC9CC88}"/>
            </a:ext>
          </a:extLst>
        </xdr:cNvPr>
        <xdr:cNvCxnSpPr/>
      </xdr:nvCxnSpPr>
      <xdr:spPr>
        <a:xfrm flipV="1">
          <a:off x="18395950" y="13578078"/>
          <a:ext cx="806450" cy="14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30735</xdr:rowOff>
    </xdr:from>
    <xdr:to>
      <xdr:col>102</xdr:col>
      <xdr:colOff>165100</xdr:colOff>
      <xdr:row>81</xdr:row>
      <xdr:rowOff>132335</xdr:rowOff>
    </xdr:to>
    <xdr:sp macro="" textlink="">
      <xdr:nvSpPr>
        <xdr:cNvPr id="827" name="楕円 826">
          <a:extLst>
            <a:ext uri="{FF2B5EF4-FFF2-40B4-BE49-F238E27FC236}">
              <a16:creationId xmlns:a16="http://schemas.microsoft.com/office/drawing/2014/main" id="{375F7558-C1F6-420A-AAB0-91364F89C4B7}"/>
            </a:ext>
          </a:extLst>
        </xdr:cNvPr>
        <xdr:cNvSpPr/>
      </xdr:nvSpPr>
      <xdr:spPr>
        <a:xfrm>
          <a:off x="175514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81535</xdr:rowOff>
    </xdr:from>
    <xdr:to>
      <xdr:col>107</xdr:col>
      <xdr:colOff>50800</xdr:colOff>
      <xdr:row>83</xdr:row>
      <xdr:rowOff>12954</xdr:rowOff>
    </xdr:to>
    <xdr:cxnSp macro="">
      <xdr:nvCxnSpPr>
        <xdr:cNvPr id="828" name="直線コネクタ 827">
          <a:extLst>
            <a:ext uri="{FF2B5EF4-FFF2-40B4-BE49-F238E27FC236}">
              <a16:creationId xmlns:a16="http://schemas.microsoft.com/office/drawing/2014/main" id="{B172955B-F0C6-4ED6-BEA3-1A650F9FF88C}"/>
            </a:ext>
          </a:extLst>
        </xdr:cNvPr>
        <xdr:cNvCxnSpPr/>
      </xdr:nvCxnSpPr>
      <xdr:spPr>
        <a:xfrm>
          <a:off x="17602200" y="13460985"/>
          <a:ext cx="793750" cy="26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26163</xdr:rowOff>
    </xdr:from>
    <xdr:to>
      <xdr:col>98</xdr:col>
      <xdr:colOff>38100</xdr:colOff>
      <xdr:row>81</xdr:row>
      <xdr:rowOff>127763</xdr:rowOff>
    </xdr:to>
    <xdr:sp macro="" textlink="">
      <xdr:nvSpPr>
        <xdr:cNvPr id="829" name="楕円 828">
          <a:extLst>
            <a:ext uri="{FF2B5EF4-FFF2-40B4-BE49-F238E27FC236}">
              <a16:creationId xmlns:a16="http://schemas.microsoft.com/office/drawing/2014/main" id="{F5A64B1D-1714-4B62-966B-25CF373CE15A}"/>
            </a:ext>
          </a:extLst>
        </xdr:cNvPr>
        <xdr:cNvSpPr/>
      </xdr:nvSpPr>
      <xdr:spPr>
        <a:xfrm>
          <a:off x="16757650" y="134056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76963</xdr:rowOff>
    </xdr:from>
    <xdr:to>
      <xdr:col>102</xdr:col>
      <xdr:colOff>114300</xdr:colOff>
      <xdr:row>81</xdr:row>
      <xdr:rowOff>81535</xdr:rowOff>
    </xdr:to>
    <xdr:cxnSp macro="">
      <xdr:nvCxnSpPr>
        <xdr:cNvPr id="830" name="直線コネクタ 829">
          <a:extLst>
            <a:ext uri="{FF2B5EF4-FFF2-40B4-BE49-F238E27FC236}">
              <a16:creationId xmlns:a16="http://schemas.microsoft.com/office/drawing/2014/main" id="{60D89021-4A06-4FDB-85ED-29BF526C3B59}"/>
            </a:ext>
          </a:extLst>
        </xdr:cNvPr>
        <xdr:cNvCxnSpPr/>
      </xdr:nvCxnSpPr>
      <xdr:spPr>
        <a:xfrm>
          <a:off x="16802100" y="13456413"/>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831" name="n_1aveValue【消防施設】&#10;一人当たり面積">
          <a:extLst>
            <a:ext uri="{FF2B5EF4-FFF2-40B4-BE49-F238E27FC236}">
              <a16:creationId xmlns:a16="http://schemas.microsoft.com/office/drawing/2014/main" id="{A2A78CB4-4854-40C7-B7B6-D05CE54AD445}"/>
            </a:ext>
          </a:extLst>
        </xdr:cNvPr>
        <xdr:cNvSpPr txBox="1"/>
      </xdr:nvSpPr>
      <xdr:spPr>
        <a:xfrm>
          <a:off x="18980227" y="1392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2" name="n_2aveValue【消防施設】&#10;一人当たり面積">
          <a:extLst>
            <a:ext uri="{FF2B5EF4-FFF2-40B4-BE49-F238E27FC236}">
              <a16:creationId xmlns:a16="http://schemas.microsoft.com/office/drawing/2014/main" id="{D74F508C-45FD-452B-BF86-D0AE9832E053}"/>
            </a:ext>
          </a:extLst>
        </xdr:cNvPr>
        <xdr:cNvSpPr txBox="1"/>
      </xdr:nvSpPr>
      <xdr:spPr>
        <a:xfrm>
          <a:off x="18180127"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164609</xdr:rowOff>
    </xdr:from>
    <xdr:ext cx="469744" cy="259045"/>
    <xdr:sp macro="" textlink="">
      <xdr:nvSpPr>
        <xdr:cNvPr id="833" name="n_3aveValue【消防施設】&#10;一人当たり面積">
          <a:extLst>
            <a:ext uri="{FF2B5EF4-FFF2-40B4-BE49-F238E27FC236}">
              <a16:creationId xmlns:a16="http://schemas.microsoft.com/office/drawing/2014/main" id="{C9DB0453-F041-4FAF-8E9F-0CBD26C5712C}"/>
            </a:ext>
          </a:extLst>
        </xdr:cNvPr>
        <xdr:cNvSpPr txBox="1"/>
      </xdr:nvSpPr>
      <xdr:spPr>
        <a:xfrm>
          <a:off x="17386377" y="1387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34" name="n_4aveValue【消防施設】&#10;一人当たり面積">
          <a:extLst>
            <a:ext uri="{FF2B5EF4-FFF2-40B4-BE49-F238E27FC236}">
              <a16:creationId xmlns:a16="http://schemas.microsoft.com/office/drawing/2014/main" id="{335DCC65-3255-4E41-8C1A-43531B1D6BDA}"/>
            </a:ext>
          </a:extLst>
        </xdr:cNvPr>
        <xdr:cNvSpPr txBox="1"/>
      </xdr:nvSpPr>
      <xdr:spPr>
        <a:xfrm>
          <a:off x="16592627"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100855</xdr:rowOff>
    </xdr:from>
    <xdr:ext cx="469744" cy="259045"/>
    <xdr:sp macro="" textlink="">
      <xdr:nvSpPr>
        <xdr:cNvPr id="835" name="n_1mainValue【消防施設】&#10;一人当たり面積">
          <a:extLst>
            <a:ext uri="{FF2B5EF4-FFF2-40B4-BE49-F238E27FC236}">
              <a16:creationId xmlns:a16="http://schemas.microsoft.com/office/drawing/2014/main" id="{A9C66C95-676D-4C76-8E1D-4042BC0074B2}"/>
            </a:ext>
          </a:extLst>
        </xdr:cNvPr>
        <xdr:cNvSpPr txBox="1"/>
      </xdr:nvSpPr>
      <xdr:spPr>
        <a:xfrm>
          <a:off x="18980227" y="1331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80281</xdr:rowOff>
    </xdr:from>
    <xdr:ext cx="469744" cy="259045"/>
    <xdr:sp macro="" textlink="">
      <xdr:nvSpPr>
        <xdr:cNvPr id="836" name="n_2mainValue【消防施設】&#10;一人当たり面積">
          <a:extLst>
            <a:ext uri="{FF2B5EF4-FFF2-40B4-BE49-F238E27FC236}">
              <a16:creationId xmlns:a16="http://schemas.microsoft.com/office/drawing/2014/main" id="{5BF53AD5-DB68-4F63-86FC-2AFAADEA628C}"/>
            </a:ext>
          </a:extLst>
        </xdr:cNvPr>
        <xdr:cNvSpPr txBox="1"/>
      </xdr:nvSpPr>
      <xdr:spPr>
        <a:xfrm>
          <a:off x="18180127" y="1345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148862</xdr:rowOff>
    </xdr:from>
    <xdr:ext cx="469744" cy="259045"/>
    <xdr:sp macro="" textlink="">
      <xdr:nvSpPr>
        <xdr:cNvPr id="837" name="n_3mainValue【消防施設】&#10;一人当たり面積">
          <a:extLst>
            <a:ext uri="{FF2B5EF4-FFF2-40B4-BE49-F238E27FC236}">
              <a16:creationId xmlns:a16="http://schemas.microsoft.com/office/drawing/2014/main" id="{1117667D-3598-4A37-9162-744DE2325023}"/>
            </a:ext>
          </a:extLst>
        </xdr:cNvPr>
        <xdr:cNvSpPr txBox="1"/>
      </xdr:nvSpPr>
      <xdr:spPr>
        <a:xfrm>
          <a:off x="17386377" y="1319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144290</xdr:rowOff>
    </xdr:from>
    <xdr:ext cx="469744" cy="259045"/>
    <xdr:sp macro="" textlink="">
      <xdr:nvSpPr>
        <xdr:cNvPr id="838" name="n_4mainValue【消防施設】&#10;一人当たり面積">
          <a:extLst>
            <a:ext uri="{FF2B5EF4-FFF2-40B4-BE49-F238E27FC236}">
              <a16:creationId xmlns:a16="http://schemas.microsoft.com/office/drawing/2014/main" id="{4C71E3BE-EBC4-40D4-A96E-DE701A676DF6}"/>
            </a:ext>
          </a:extLst>
        </xdr:cNvPr>
        <xdr:cNvSpPr txBox="1"/>
      </xdr:nvSpPr>
      <xdr:spPr>
        <a:xfrm>
          <a:off x="16592627" y="1319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3C58330D-A261-4221-B656-4C8467E4DF2E}"/>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7CB2C0EC-8A5D-45A0-AC82-9F8762E7F1FD}"/>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DDFF118-995A-400E-9FA9-9A9DE08F8D7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8EE5C3AE-EED2-43EA-8598-B68B55DE1AE4}"/>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7639A79A-226B-4AA7-A1CE-90CCC3A08D1A}"/>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8541CD7F-3634-49B9-8ADF-71CDCE716168}"/>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CC8FC849-8CE0-4729-B0D4-D4FAB605331C}"/>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223E36F9-7D93-47DC-AFBF-C20F70CCBA02}"/>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DB6803CD-E4C6-4681-ADAD-CFB8605550EF}"/>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6B5A0425-219E-43D2-AD21-9043581F304B}"/>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179BD3B2-50F0-461C-B147-4E210C5BA0C3}"/>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ECC3D730-7092-4FAF-B169-27B0D14A65A8}"/>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6D4D2C54-3B80-4499-96AA-1F49CA03E214}"/>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8F4793C3-13A1-452A-9151-E058E5F5C056}"/>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52A1BF0A-D7C2-4535-972A-AD881343E994}"/>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A862DB0A-1EF2-4EEE-AB13-101C9FD70C12}"/>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EA73FC8E-108D-4343-BBDC-D72697FE59A6}"/>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E7ADC0F6-B1B5-4D47-8589-1115610530E7}"/>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00E39F5C-33CE-4628-BC20-E79DEF73FEE7}"/>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A80FE013-2DDB-4C18-9C44-BEC785A1E951}"/>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82311E19-AA43-44FE-90A8-A312BF0158EC}"/>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19737034-E42F-443E-97AF-ED243A59C7C2}"/>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55A49C85-4D4B-45DF-8A71-7BAFAB75ABDB}"/>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9A4BD97D-0822-40B7-9491-EDD858388F2F}"/>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590E5526-B67E-4C66-9CC4-C4584DB88FE3}"/>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a:extLst>
            <a:ext uri="{FF2B5EF4-FFF2-40B4-BE49-F238E27FC236}">
              <a16:creationId xmlns:a16="http://schemas.microsoft.com/office/drawing/2014/main" id="{F0CD4D70-E4C9-4B0D-B868-CF6B9374AAA3}"/>
            </a:ext>
          </a:extLst>
        </xdr:cNvPr>
        <xdr:cNvCxnSpPr/>
      </xdr:nvCxnSpPr>
      <xdr:spPr>
        <a:xfrm flipV="1">
          <a:off x="14699614" y="166268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a16="http://schemas.microsoft.com/office/drawing/2014/main" id="{08482601-6A47-4411-B18D-264F48EEAF27}"/>
            </a:ext>
          </a:extLst>
        </xdr:cNvPr>
        <xdr:cNvSpPr txBox="1"/>
      </xdr:nvSpPr>
      <xdr:spPr>
        <a:xfrm>
          <a:off x="14738350" y="1815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a16="http://schemas.microsoft.com/office/drawing/2014/main" id="{7FA8E26B-249E-45DE-81D5-5770F3894E03}"/>
            </a:ext>
          </a:extLst>
        </xdr:cNvPr>
        <xdr:cNvCxnSpPr/>
      </xdr:nvCxnSpPr>
      <xdr:spPr>
        <a:xfrm>
          <a:off x="14611350" y="18150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a:extLst>
            <a:ext uri="{FF2B5EF4-FFF2-40B4-BE49-F238E27FC236}">
              <a16:creationId xmlns:a16="http://schemas.microsoft.com/office/drawing/2014/main" id="{2399FEE7-61FF-4062-A38C-98D80C9FA0AB}"/>
            </a:ext>
          </a:extLst>
        </xdr:cNvPr>
        <xdr:cNvSpPr txBox="1"/>
      </xdr:nvSpPr>
      <xdr:spPr>
        <a:xfrm>
          <a:off x="14738350" y="16402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a:extLst>
            <a:ext uri="{FF2B5EF4-FFF2-40B4-BE49-F238E27FC236}">
              <a16:creationId xmlns:a16="http://schemas.microsoft.com/office/drawing/2014/main" id="{C8548485-65A4-4D94-8D2F-A2236DB49C32}"/>
            </a:ext>
          </a:extLst>
        </xdr:cNvPr>
        <xdr:cNvCxnSpPr/>
      </xdr:nvCxnSpPr>
      <xdr:spPr>
        <a:xfrm>
          <a:off x="14611350" y="16626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a:extLst>
            <a:ext uri="{FF2B5EF4-FFF2-40B4-BE49-F238E27FC236}">
              <a16:creationId xmlns:a16="http://schemas.microsoft.com/office/drawing/2014/main" id="{F8F75113-9FE1-43FE-808F-2CB5BBDA5426}"/>
            </a:ext>
          </a:extLst>
        </xdr:cNvPr>
        <xdr:cNvSpPr txBox="1"/>
      </xdr:nvSpPr>
      <xdr:spPr>
        <a:xfrm>
          <a:off x="14738350" y="171410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a:extLst>
            <a:ext uri="{FF2B5EF4-FFF2-40B4-BE49-F238E27FC236}">
              <a16:creationId xmlns:a16="http://schemas.microsoft.com/office/drawing/2014/main" id="{324FDEE3-8F19-4F29-9415-CC56BF36E1BD}"/>
            </a:ext>
          </a:extLst>
        </xdr:cNvPr>
        <xdr:cNvSpPr/>
      </xdr:nvSpPr>
      <xdr:spPr>
        <a:xfrm>
          <a:off x="14649450" y="1728959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a:extLst>
            <a:ext uri="{FF2B5EF4-FFF2-40B4-BE49-F238E27FC236}">
              <a16:creationId xmlns:a16="http://schemas.microsoft.com/office/drawing/2014/main" id="{0A163C56-6828-4D2F-9A6D-FDB5F914CAAA}"/>
            </a:ext>
          </a:extLst>
        </xdr:cNvPr>
        <xdr:cNvSpPr/>
      </xdr:nvSpPr>
      <xdr:spPr>
        <a:xfrm>
          <a:off x="13887450" y="1729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a:extLst>
            <a:ext uri="{FF2B5EF4-FFF2-40B4-BE49-F238E27FC236}">
              <a16:creationId xmlns:a16="http://schemas.microsoft.com/office/drawing/2014/main" id="{A4627E26-43E6-46B4-BE80-B5C0A0B71CDF}"/>
            </a:ext>
          </a:extLst>
        </xdr:cNvPr>
        <xdr:cNvSpPr/>
      </xdr:nvSpPr>
      <xdr:spPr>
        <a:xfrm>
          <a:off x="1309370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a:extLst>
            <a:ext uri="{FF2B5EF4-FFF2-40B4-BE49-F238E27FC236}">
              <a16:creationId xmlns:a16="http://schemas.microsoft.com/office/drawing/2014/main" id="{21FBA1B9-B179-4EF6-8BE3-8127A1A1DD79}"/>
            </a:ext>
          </a:extLst>
        </xdr:cNvPr>
        <xdr:cNvSpPr/>
      </xdr:nvSpPr>
      <xdr:spPr>
        <a:xfrm>
          <a:off x="12299950" y="174087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a:extLst>
            <a:ext uri="{FF2B5EF4-FFF2-40B4-BE49-F238E27FC236}">
              <a16:creationId xmlns:a16="http://schemas.microsoft.com/office/drawing/2014/main" id="{764D042D-C5D1-46DB-849B-4E3A04AC5218}"/>
            </a:ext>
          </a:extLst>
        </xdr:cNvPr>
        <xdr:cNvSpPr/>
      </xdr:nvSpPr>
      <xdr:spPr>
        <a:xfrm>
          <a:off x="11487150" y="17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8D20B974-BBE4-4AE6-BFF4-52EC3B841753}"/>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7AED2462-542D-4BC0-ADA5-9883C413B701}"/>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E37D39C6-4DAC-4F8C-A2ED-8C2D2202993C}"/>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D239314C-1E4E-4815-BECD-F7702D8696D1}"/>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BE1BA300-1F68-4BE2-8CD4-F782B6A659BF}"/>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27032</xdr:rowOff>
    </xdr:from>
    <xdr:to>
      <xdr:col>85</xdr:col>
      <xdr:colOff>177800</xdr:colOff>
      <xdr:row>106</xdr:row>
      <xdr:rowOff>128632</xdr:rowOff>
    </xdr:to>
    <xdr:sp macro="" textlink="">
      <xdr:nvSpPr>
        <xdr:cNvPr id="880" name="楕円 879">
          <a:extLst>
            <a:ext uri="{FF2B5EF4-FFF2-40B4-BE49-F238E27FC236}">
              <a16:creationId xmlns:a16="http://schemas.microsoft.com/office/drawing/2014/main" id="{12D8F076-66F0-49BA-8691-7FFFEAA76596}"/>
            </a:ext>
          </a:extLst>
        </xdr:cNvPr>
        <xdr:cNvSpPr/>
      </xdr:nvSpPr>
      <xdr:spPr>
        <a:xfrm>
          <a:off x="14649450" y="1762923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5459</xdr:rowOff>
    </xdr:from>
    <xdr:ext cx="405111" cy="259045"/>
    <xdr:sp macro="" textlink="">
      <xdr:nvSpPr>
        <xdr:cNvPr id="881" name="【庁舎】&#10;有形固定資産減価償却率該当値テキスト">
          <a:extLst>
            <a:ext uri="{FF2B5EF4-FFF2-40B4-BE49-F238E27FC236}">
              <a16:creationId xmlns:a16="http://schemas.microsoft.com/office/drawing/2014/main" id="{080973FC-7B0F-4C73-AA2B-4499A3AE92E4}"/>
            </a:ext>
          </a:extLst>
        </xdr:cNvPr>
        <xdr:cNvSpPr txBox="1"/>
      </xdr:nvSpPr>
      <xdr:spPr>
        <a:xfrm>
          <a:off x="14738350" y="176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154395</xdr:rowOff>
    </xdr:from>
    <xdr:to>
      <xdr:col>81</xdr:col>
      <xdr:colOff>101600</xdr:colOff>
      <xdr:row>106</xdr:row>
      <xdr:rowOff>84545</xdr:rowOff>
    </xdr:to>
    <xdr:sp macro="" textlink="">
      <xdr:nvSpPr>
        <xdr:cNvPr id="882" name="楕円 881">
          <a:extLst>
            <a:ext uri="{FF2B5EF4-FFF2-40B4-BE49-F238E27FC236}">
              <a16:creationId xmlns:a16="http://schemas.microsoft.com/office/drawing/2014/main" id="{BCA57D3C-7D92-418E-9DF5-2AC016978CAE}"/>
            </a:ext>
          </a:extLst>
        </xdr:cNvPr>
        <xdr:cNvSpPr/>
      </xdr:nvSpPr>
      <xdr:spPr>
        <a:xfrm>
          <a:off x="1388745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33745</xdr:rowOff>
    </xdr:from>
    <xdr:to>
      <xdr:col>85</xdr:col>
      <xdr:colOff>127000</xdr:colOff>
      <xdr:row>106</xdr:row>
      <xdr:rowOff>77832</xdr:rowOff>
    </xdr:to>
    <xdr:cxnSp macro="">
      <xdr:nvCxnSpPr>
        <xdr:cNvPr id="883" name="直線コネクタ 882">
          <a:extLst>
            <a:ext uri="{FF2B5EF4-FFF2-40B4-BE49-F238E27FC236}">
              <a16:creationId xmlns:a16="http://schemas.microsoft.com/office/drawing/2014/main" id="{A262457B-E05E-4EDA-AA7D-22F2BDDC72D7}"/>
            </a:ext>
          </a:extLst>
        </xdr:cNvPr>
        <xdr:cNvCxnSpPr/>
      </xdr:nvCxnSpPr>
      <xdr:spPr>
        <a:xfrm>
          <a:off x="13938250" y="17635945"/>
          <a:ext cx="762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160927</xdr:rowOff>
    </xdr:from>
    <xdr:to>
      <xdr:col>76</xdr:col>
      <xdr:colOff>165100</xdr:colOff>
      <xdr:row>106</xdr:row>
      <xdr:rowOff>91077</xdr:rowOff>
    </xdr:to>
    <xdr:sp macro="" textlink="">
      <xdr:nvSpPr>
        <xdr:cNvPr id="884" name="楕円 883">
          <a:extLst>
            <a:ext uri="{FF2B5EF4-FFF2-40B4-BE49-F238E27FC236}">
              <a16:creationId xmlns:a16="http://schemas.microsoft.com/office/drawing/2014/main" id="{D21C4363-3A94-4DE5-A32A-5B8266BBC2B0}"/>
            </a:ext>
          </a:extLst>
        </xdr:cNvPr>
        <xdr:cNvSpPr/>
      </xdr:nvSpPr>
      <xdr:spPr>
        <a:xfrm>
          <a:off x="130937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33745</xdr:rowOff>
    </xdr:from>
    <xdr:to>
      <xdr:col>81</xdr:col>
      <xdr:colOff>50800</xdr:colOff>
      <xdr:row>106</xdr:row>
      <xdr:rowOff>40277</xdr:rowOff>
    </xdr:to>
    <xdr:cxnSp macro="">
      <xdr:nvCxnSpPr>
        <xdr:cNvPr id="885" name="直線コネクタ 884">
          <a:extLst>
            <a:ext uri="{FF2B5EF4-FFF2-40B4-BE49-F238E27FC236}">
              <a16:creationId xmlns:a16="http://schemas.microsoft.com/office/drawing/2014/main" id="{D6FECF6B-B24F-4468-BE37-C57B53C6DD0A}"/>
            </a:ext>
          </a:extLst>
        </xdr:cNvPr>
        <xdr:cNvCxnSpPr/>
      </xdr:nvCxnSpPr>
      <xdr:spPr>
        <a:xfrm flipV="1">
          <a:off x="13144500" y="17635945"/>
          <a:ext cx="7937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126637</xdr:rowOff>
    </xdr:from>
    <xdr:to>
      <xdr:col>72</xdr:col>
      <xdr:colOff>38100</xdr:colOff>
      <xdr:row>106</xdr:row>
      <xdr:rowOff>56787</xdr:rowOff>
    </xdr:to>
    <xdr:sp macro="" textlink="">
      <xdr:nvSpPr>
        <xdr:cNvPr id="886" name="楕円 885">
          <a:extLst>
            <a:ext uri="{FF2B5EF4-FFF2-40B4-BE49-F238E27FC236}">
              <a16:creationId xmlns:a16="http://schemas.microsoft.com/office/drawing/2014/main" id="{E7E21B08-6771-46E4-B636-327BB04EF3A6}"/>
            </a:ext>
          </a:extLst>
        </xdr:cNvPr>
        <xdr:cNvSpPr/>
      </xdr:nvSpPr>
      <xdr:spPr>
        <a:xfrm>
          <a:off x="12299950" y="175573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xdr:rowOff>
    </xdr:from>
    <xdr:to>
      <xdr:col>76</xdr:col>
      <xdr:colOff>114300</xdr:colOff>
      <xdr:row>106</xdr:row>
      <xdr:rowOff>40277</xdr:rowOff>
    </xdr:to>
    <xdr:cxnSp macro="">
      <xdr:nvCxnSpPr>
        <xdr:cNvPr id="887" name="直線コネクタ 886">
          <a:extLst>
            <a:ext uri="{FF2B5EF4-FFF2-40B4-BE49-F238E27FC236}">
              <a16:creationId xmlns:a16="http://schemas.microsoft.com/office/drawing/2014/main" id="{EA811A62-06CE-42F7-9DBE-C841771BF001}"/>
            </a:ext>
          </a:extLst>
        </xdr:cNvPr>
        <xdr:cNvCxnSpPr/>
      </xdr:nvCxnSpPr>
      <xdr:spPr>
        <a:xfrm>
          <a:off x="12344400" y="17608187"/>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87449</xdr:rowOff>
    </xdr:from>
    <xdr:to>
      <xdr:col>67</xdr:col>
      <xdr:colOff>101600</xdr:colOff>
      <xdr:row>106</xdr:row>
      <xdr:rowOff>17599</xdr:rowOff>
    </xdr:to>
    <xdr:sp macro="" textlink="">
      <xdr:nvSpPr>
        <xdr:cNvPr id="888" name="楕円 887">
          <a:extLst>
            <a:ext uri="{FF2B5EF4-FFF2-40B4-BE49-F238E27FC236}">
              <a16:creationId xmlns:a16="http://schemas.microsoft.com/office/drawing/2014/main" id="{0FD1F1C4-D39C-4E0D-AECE-21E835C54674}"/>
            </a:ext>
          </a:extLst>
        </xdr:cNvPr>
        <xdr:cNvSpPr/>
      </xdr:nvSpPr>
      <xdr:spPr>
        <a:xfrm>
          <a:off x="1148715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138249</xdr:rowOff>
    </xdr:from>
    <xdr:to>
      <xdr:col>71</xdr:col>
      <xdr:colOff>177800</xdr:colOff>
      <xdr:row>106</xdr:row>
      <xdr:rowOff>5987</xdr:rowOff>
    </xdr:to>
    <xdr:cxnSp macro="">
      <xdr:nvCxnSpPr>
        <xdr:cNvPr id="889" name="直線コネクタ 888">
          <a:extLst>
            <a:ext uri="{FF2B5EF4-FFF2-40B4-BE49-F238E27FC236}">
              <a16:creationId xmlns:a16="http://schemas.microsoft.com/office/drawing/2014/main" id="{317C0BC0-366C-4AC0-AB89-C3D2CC574287}"/>
            </a:ext>
          </a:extLst>
        </xdr:cNvPr>
        <xdr:cNvCxnSpPr/>
      </xdr:nvCxnSpPr>
      <xdr:spPr>
        <a:xfrm>
          <a:off x="11537950" y="17568999"/>
          <a:ext cx="8064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90" name="n_1aveValue【庁舎】&#10;有形固定資産減価償却率">
          <a:extLst>
            <a:ext uri="{FF2B5EF4-FFF2-40B4-BE49-F238E27FC236}">
              <a16:creationId xmlns:a16="http://schemas.microsoft.com/office/drawing/2014/main" id="{F3460184-41C7-4A59-9DCA-C9309E70E47E}"/>
            </a:ext>
          </a:extLst>
        </xdr:cNvPr>
        <xdr:cNvSpPr txBox="1"/>
      </xdr:nvSpPr>
      <xdr:spPr>
        <a:xfrm>
          <a:off x="13742044" y="1707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1" name="n_2aveValue【庁舎】&#10;有形固定資産減価償却率">
          <a:extLst>
            <a:ext uri="{FF2B5EF4-FFF2-40B4-BE49-F238E27FC236}">
              <a16:creationId xmlns:a16="http://schemas.microsoft.com/office/drawing/2014/main" id="{C8D31628-5E26-46E9-ACCF-61D37303196B}"/>
            </a:ext>
          </a:extLst>
        </xdr:cNvPr>
        <xdr:cNvSpPr txBox="1"/>
      </xdr:nvSpPr>
      <xdr:spPr>
        <a:xfrm>
          <a:off x="1296099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2" name="n_3aveValue【庁舎】&#10;有形固定資産減価償却率">
          <a:extLst>
            <a:ext uri="{FF2B5EF4-FFF2-40B4-BE49-F238E27FC236}">
              <a16:creationId xmlns:a16="http://schemas.microsoft.com/office/drawing/2014/main" id="{F7188226-73EA-44DF-A0C4-5A961BEB7029}"/>
            </a:ext>
          </a:extLst>
        </xdr:cNvPr>
        <xdr:cNvSpPr txBox="1"/>
      </xdr:nvSpPr>
      <xdr:spPr>
        <a:xfrm>
          <a:off x="12167244" y="1718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93" name="n_4aveValue【庁舎】&#10;有形固定資産減価償却率">
          <a:extLst>
            <a:ext uri="{FF2B5EF4-FFF2-40B4-BE49-F238E27FC236}">
              <a16:creationId xmlns:a16="http://schemas.microsoft.com/office/drawing/2014/main" id="{5FD81D21-889C-4442-9D2C-BD3A60774C22}"/>
            </a:ext>
          </a:extLst>
        </xdr:cNvPr>
        <xdr:cNvSpPr txBox="1"/>
      </xdr:nvSpPr>
      <xdr:spPr>
        <a:xfrm>
          <a:off x="113544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75672</xdr:rowOff>
    </xdr:from>
    <xdr:ext cx="405111" cy="259045"/>
    <xdr:sp macro="" textlink="">
      <xdr:nvSpPr>
        <xdr:cNvPr id="894" name="n_1mainValue【庁舎】&#10;有形固定資産減価償却率">
          <a:extLst>
            <a:ext uri="{FF2B5EF4-FFF2-40B4-BE49-F238E27FC236}">
              <a16:creationId xmlns:a16="http://schemas.microsoft.com/office/drawing/2014/main" id="{84E1DB14-E8EA-4B65-AD7E-E4C710ED25AC}"/>
            </a:ext>
          </a:extLst>
        </xdr:cNvPr>
        <xdr:cNvSpPr txBox="1"/>
      </xdr:nvSpPr>
      <xdr:spPr>
        <a:xfrm>
          <a:off x="13742044" y="1767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82204</xdr:rowOff>
    </xdr:from>
    <xdr:ext cx="405111" cy="259045"/>
    <xdr:sp macro="" textlink="">
      <xdr:nvSpPr>
        <xdr:cNvPr id="895" name="n_2mainValue【庁舎】&#10;有形固定資産減価償却率">
          <a:extLst>
            <a:ext uri="{FF2B5EF4-FFF2-40B4-BE49-F238E27FC236}">
              <a16:creationId xmlns:a16="http://schemas.microsoft.com/office/drawing/2014/main" id="{6E3365BD-96DD-478D-A20E-F39B29D55A48}"/>
            </a:ext>
          </a:extLst>
        </xdr:cNvPr>
        <xdr:cNvSpPr txBox="1"/>
      </xdr:nvSpPr>
      <xdr:spPr>
        <a:xfrm>
          <a:off x="12960994" y="1768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47914</xdr:rowOff>
    </xdr:from>
    <xdr:ext cx="405111" cy="259045"/>
    <xdr:sp macro="" textlink="">
      <xdr:nvSpPr>
        <xdr:cNvPr id="896" name="n_3mainValue【庁舎】&#10;有形固定資産減価償却率">
          <a:extLst>
            <a:ext uri="{FF2B5EF4-FFF2-40B4-BE49-F238E27FC236}">
              <a16:creationId xmlns:a16="http://schemas.microsoft.com/office/drawing/2014/main" id="{F6F33097-F788-4AFD-854D-CDB603954CDE}"/>
            </a:ext>
          </a:extLst>
        </xdr:cNvPr>
        <xdr:cNvSpPr txBox="1"/>
      </xdr:nvSpPr>
      <xdr:spPr>
        <a:xfrm>
          <a:off x="121672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8726</xdr:rowOff>
    </xdr:from>
    <xdr:ext cx="405111" cy="259045"/>
    <xdr:sp macro="" textlink="">
      <xdr:nvSpPr>
        <xdr:cNvPr id="897" name="n_4mainValue【庁舎】&#10;有形固定資産減価償却率">
          <a:extLst>
            <a:ext uri="{FF2B5EF4-FFF2-40B4-BE49-F238E27FC236}">
              <a16:creationId xmlns:a16="http://schemas.microsoft.com/office/drawing/2014/main" id="{2174265A-80EB-44C5-AC5B-A4894E2115D8}"/>
            </a:ext>
          </a:extLst>
        </xdr:cNvPr>
        <xdr:cNvSpPr txBox="1"/>
      </xdr:nvSpPr>
      <xdr:spPr>
        <a:xfrm>
          <a:off x="11354444" y="1761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2968CA7D-4BF3-4C08-9B55-AB48DA7C4292}"/>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67AFD044-7455-443C-B397-322989BF4D1D}"/>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46859EC0-2FA9-41F2-92A1-7F9D142A3298}"/>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5795E290-46FF-4FD2-A8AD-2A6E5D28B799}"/>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8C98702-3B50-4E23-8651-AF3E9C72F037}"/>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2532C9C6-5D8D-4A55-9C63-BE3785A6F084}"/>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94C48AB7-2112-4A92-91D3-E2DE504EC6EF}"/>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2973CA7-E3B7-4A88-A6E3-E40342D86609}"/>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FCDE7060-8960-4959-842D-2913000DE1DC}"/>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B5637BC-F585-446E-B9A2-D7D7AF1266E6}"/>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10FEB03E-D2C6-494B-B979-70257FB3CCE0}"/>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a:extLst>
            <a:ext uri="{FF2B5EF4-FFF2-40B4-BE49-F238E27FC236}">
              <a16:creationId xmlns:a16="http://schemas.microsoft.com/office/drawing/2014/main" id="{2C789B6C-9070-46F2-B16F-25BE6A537EA3}"/>
            </a:ext>
          </a:extLst>
        </xdr:cNvPr>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13DEBF74-1749-45BE-9FAA-4D3671D5C72C}"/>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a:extLst>
            <a:ext uri="{FF2B5EF4-FFF2-40B4-BE49-F238E27FC236}">
              <a16:creationId xmlns:a16="http://schemas.microsoft.com/office/drawing/2014/main" id="{69F4747F-6F34-4AB4-A356-C9FD6415AE7D}"/>
            </a:ext>
          </a:extLst>
        </xdr:cNvPr>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494D6D11-7AA4-4685-B602-97AD6BAEDDFA}"/>
            </a:ext>
          </a:extLst>
        </xdr:cNvPr>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a:extLst>
            <a:ext uri="{FF2B5EF4-FFF2-40B4-BE49-F238E27FC236}">
              <a16:creationId xmlns:a16="http://schemas.microsoft.com/office/drawing/2014/main" id="{5A231DD5-E2A0-4F38-99F0-22E5842AA2E6}"/>
            </a:ext>
          </a:extLst>
        </xdr:cNvPr>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12934FD9-2ADF-4324-A6E5-905045593BF4}"/>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6040358D-064C-44DD-829B-4115B118475B}"/>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EEE3ACE7-9638-45A4-B486-A233203A6189}"/>
            </a:ext>
          </a:extLst>
        </xdr:cNvPr>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a:extLst>
            <a:ext uri="{FF2B5EF4-FFF2-40B4-BE49-F238E27FC236}">
              <a16:creationId xmlns:a16="http://schemas.microsoft.com/office/drawing/2014/main" id="{482E7B3F-FF7B-4A3E-AFDD-D63BAF1E6F1F}"/>
            </a:ext>
          </a:extLst>
        </xdr:cNvPr>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4CC2071F-DB30-4ECB-B911-374A458D0147}"/>
            </a:ext>
          </a:extLst>
        </xdr:cNvPr>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a:extLst>
            <a:ext uri="{FF2B5EF4-FFF2-40B4-BE49-F238E27FC236}">
              <a16:creationId xmlns:a16="http://schemas.microsoft.com/office/drawing/2014/main" id="{878964EA-36DE-4CCD-A9BF-3209D7BB5FFC}"/>
            </a:ext>
          </a:extLst>
        </xdr:cNvPr>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58C32FDB-A02C-4B36-860C-494E6D279A7C}"/>
            </a:ext>
          </a:extLst>
        </xdr:cNvPr>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a:extLst>
            <a:ext uri="{FF2B5EF4-FFF2-40B4-BE49-F238E27FC236}">
              <a16:creationId xmlns:a16="http://schemas.microsoft.com/office/drawing/2014/main" id="{BAB6788F-7090-4266-8405-0F780B49DE1E}"/>
            </a:ext>
          </a:extLst>
        </xdr:cNvPr>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41D20ABE-B236-4230-ABC9-F32AD01F51E7}"/>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B363878B-DB40-4322-9D24-A456A6DF498E}"/>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5EB0A540-911A-42EB-B92B-CFA4D591725C}"/>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a:extLst>
            <a:ext uri="{FF2B5EF4-FFF2-40B4-BE49-F238E27FC236}">
              <a16:creationId xmlns:a16="http://schemas.microsoft.com/office/drawing/2014/main" id="{E54F763B-AB1E-409C-8200-18961744957E}"/>
            </a:ext>
          </a:extLst>
        </xdr:cNvPr>
        <xdr:cNvCxnSpPr/>
      </xdr:nvCxnSpPr>
      <xdr:spPr>
        <a:xfrm flipV="1">
          <a:off x="19951064" y="165925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a:extLst>
            <a:ext uri="{FF2B5EF4-FFF2-40B4-BE49-F238E27FC236}">
              <a16:creationId xmlns:a16="http://schemas.microsoft.com/office/drawing/2014/main" id="{471FFA5D-E3F7-4186-A4E9-40ADED91D327}"/>
            </a:ext>
          </a:extLst>
        </xdr:cNvPr>
        <xdr:cNvSpPr txBox="1"/>
      </xdr:nvSpPr>
      <xdr:spPr>
        <a:xfrm>
          <a:off x="19989800" y="180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a:extLst>
            <a:ext uri="{FF2B5EF4-FFF2-40B4-BE49-F238E27FC236}">
              <a16:creationId xmlns:a16="http://schemas.microsoft.com/office/drawing/2014/main" id="{B960D4B5-CBE5-4151-92BF-D61967D921C1}"/>
            </a:ext>
          </a:extLst>
        </xdr:cNvPr>
        <xdr:cNvCxnSpPr/>
      </xdr:nvCxnSpPr>
      <xdr:spPr>
        <a:xfrm>
          <a:off x="19881850" y="180012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a:extLst>
            <a:ext uri="{FF2B5EF4-FFF2-40B4-BE49-F238E27FC236}">
              <a16:creationId xmlns:a16="http://schemas.microsoft.com/office/drawing/2014/main" id="{769DA6DB-D36E-49B7-BB9A-B7640BFA3DC3}"/>
            </a:ext>
          </a:extLst>
        </xdr:cNvPr>
        <xdr:cNvSpPr txBox="1"/>
      </xdr:nvSpPr>
      <xdr:spPr>
        <a:xfrm>
          <a:off x="19989800" y="1636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a:extLst>
            <a:ext uri="{FF2B5EF4-FFF2-40B4-BE49-F238E27FC236}">
              <a16:creationId xmlns:a16="http://schemas.microsoft.com/office/drawing/2014/main" id="{7FE04CAE-E3C6-428C-838D-1CD7F6391E86}"/>
            </a:ext>
          </a:extLst>
        </xdr:cNvPr>
        <xdr:cNvCxnSpPr/>
      </xdr:nvCxnSpPr>
      <xdr:spPr>
        <a:xfrm>
          <a:off x="19881850" y="16592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930" name="【庁舎】&#10;一人当たり面積平均値テキスト">
          <a:extLst>
            <a:ext uri="{FF2B5EF4-FFF2-40B4-BE49-F238E27FC236}">
              <a16:creationId xmlns:a16="http://schemas.microsoft.com/office/drawing/2014/main" id="{D7FE2CE9-891B-41D5-A784-3A447AB3E18E}"/>
            </a:ext>
          </a:extLst>
        </xdr:cNvPr>
        <xdr:cNvSpPr txBox="1"/>
      </xdr:nvSpPr>
      <xdr:spPr>
        <a:xfrm>
          <a:off x="19989800" y="17474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a:extLst>
            <a:ext uri="{FF2B5EF4-FFF2-40B4-BE49-F238E27FC236}">
              <a16:creationId xmlns:a16="http://schemas.microsoft.com/office/drawing/2014/main" id="{8605A5E3-0B30-41D4-A586-DF355B036EF0}"/>
            </a:ext>
          </a:extLst>
        </xdr:cNvPr>
        <xdr:cNvSpPr/>
      </xdr:nvSpPr>
      <xdr:spPr>
        <a:xfrm>
          <a:off x="19900900" y="1749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a:extLst>
            <a:ext uri="{FF2B5EF4-FFF2-40B4-BE49-F238E27FC236}">
              <a16:creationId xmlns:a16="http://schemas.microsoft.com/office/drawing/2014/main" id="{223C8BEF-331C-45E1-8848-627F878AB1D4}"/>
            </a:ext>
          </a:extLst>
        </xdr:cNvPr>
        <xdr:cNvSpPr/>
      </xdr:nvSpPr>
      <xdr:spPr>
        <a:xfrm>
          <a:off x="19157950" y="17524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a:extLst>
            <a:ext uri="{FF2B5EF4-FFF2-40B4-BE49-F238E27FC236}">
              <a16:creationId xmlns:a16="http://schemas.microsoft.com/office/drawing/2014/main" id="{4A6D3085-C7C7-4C50-A8D4-8DBEC5085491}"/>
            </a:ext>
          </a:extLst>
        </xdr:cNvPr>
        <xdr:cNvSpPr/>
      </xdr:nvSpPr>
      <xdr:spPr>
        <a:xfrm>
          <a:off x="18345150" y="1749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a:extLst>
            <a:ext uri="{FF2B5EF4-FFF2-40B4-BE49-F238E27FC236}">
              <a16:creationId xmlns:a16="http://schemas.microsoft.com/office/drawing/2014/main" id="{8DC0F4E7-96F8-4386-90E7-FD8CF86E3E2A}"/>
            </a:ext>
          </a:extLst>
        </xdr:cNvPr>
        <xdr:cNvSpPr/>
      </xdr:nvSpPr>
      <xdr:spPr>
        <a:xfrm>
          <a:off x="17551400" y="1753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a:extLst>
            <a:ext uri="{FF2B5EF4-FFF2-40B4-BE49-F238E27FC236}">
              <a16:creationId xmlns:a16="http://schemas.microsoft.com/office/drawing/2014/main" id="{57162C43-EF66-4E51-8AE7-E8381062C65E}"/>
            </a:ext>
          </a:extLst>
        </xdr:cNvPr>
        <xdr:cNvSpPr/>
      </xdr:nvSpPr>
      <xdr:spPr>
        <a:xfrm>
          <a:off x="16757650" y="175447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964BF24E-0418-4484-8C6A-177DB762B631}"/>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7452330F-B027-4807-A197-DF12F6892CC2}"/>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67699544-67DE-4375-9592-C8B43B0D4BEC}"/>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F108FCE2-CACD-46A9-9C2F-594F3D079F75}"/>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F12FA7E3-FC17-48D0-9157-686F671547CE}"/>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51118</xdr:rowOff>
    </xdr:from>
    <xdr:to>
      <xdr:col>116</xdr:col>
      <xdr:colOff>114300</xdr:colOff>
      <xdr:row>102</xdr:row>
      <xdr:rowOff>152718</xdr:rowOff>
    </xdr:to>
    <xdr:sp macro="" textlink="">
      <xdr:nvSpPr>
        <xdr:cNvPr id="941" name="楕円 940">
          <a:extLst>
            <a:ext uri="{FF2B5EF4-FFF2-40B4-BE49-F238E27FC236}">
              <a16:creationId xmlns:a16="http://schemas.microsoft.com/office/drawing/2014/main" id="{F1A84C2D-DF78-471B-9DCA-3E012E7348D3}"/>
            </a:ext>
          </a:extLst>
        </xdr:cNvPr>
        <xdr:cNvSpPr/>
      </xdr:nvSpPr>
      <xdr:spPr>
        <a:xfrm>
          <a:off x="19900900" y="1696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73995</xdr:rowOff>
    </xdr:from>
    <xdr:ext cx="469744" cy="259045"/>
    <xdr:sp macro="" textlink="">
      <xdr:nvSpPr>
        <xdr:cNvPr id="942" name="【庁舎】&#10;一人当たり面積該当値テキスト">
          <a:extLst>
            <a:ext uri="{FF2B5EF4-FFF2-40B4-BE49-F238E27FC236}">
              <a16:creationId xmlns:a16="http://schemas.microsoft.com/office/drawing/2014/main" id="{83298F61-9DD9-4970-BFB7-B978E0A1C93C}"/>
            </a:ext>
          </a:extLst>
        </xdr:cNvPr>
        <xdr:cNvSpPr txBox="1"/>
      </xdr:nvSpPr>
      <xdr:spPr>
        <a:xfrm>
          <a:off x="19989800" y="168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51118</xdr:rowOff>
    </xdr:from>
    <xdr:to>
      <xdr:col>112</xdr:col>
      <xdr:colOff>38100</xdr:colOff>
      <xdr:row>102</xdr:row>
      <xdr:rowOff>152718</xdr:rowOff>
    </xdr:to>
    <xdr:sp macro="" textlink="">
      <xdr:nvSpPr>
        <xdr:cNvPr id="943" name="楕円 942">
          <a:extLst>
            <a:ext uri="{FF2B5EF4-FFF2-40B4-BE49-F238E27FC236}">
              <a16:creationId xmlns:a16="http://schemas.microsoft.com/office/drawing/2014/main" id="{DC11FE5F-325E-4B1D-A4EF-ECC96A782784}"/>
            </a:ext>
          </a:extLst>
        </xdr:cNvPr>
        <xdr:cNvSpPr/>
      </xdr:nvSpPr>
      <xdr:spPr>
        <a:xfrm>
          <a:off x="19157950" y="169675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101918</xdr:rowOff>
    </xdr:from>
    <xdr:to>
      <xdr:col>116</xdr:col>
      <xdr:colOff>63500</xdr:colOff>
      <xdr:row>102</xdr:row>
      <xdr:rowOff>101918</xdr:rowOff>
    </xdr:to>
    <xdr:cxnSp macro="">
      <xdr:nvCxnSpPr>
        <xdr:cNvPr id="944" name="直線コネクタ 943">
          <a:extLst>
            <a:ext uri="{FF2B5EF4-FFF2-40B4-BE49-F238E27FC236}">
              <a16:creationId xmlns:a16="http://schemas.microsoft.com/office/drawing/2014/main" id="{E5C7D088-453F-474E-8B0B-D9F34B76E082}"/>
            </a:ext>
          </a:extLst>
        </xdr:cNvPr>
        <xdr:cNvCxnSpPr/>
      </xdr:nvCxnSpPr>
      <xdr:spPr>
        <a:xfrm>
          <a:off x="19202400" y="1701831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53975</xdr:rowOff>
    </xdr:from>
    <xdr:to>
      <xdr:col>107</xdr:col>
      <xdr:colOff>101600</xdr:colOff>
      <xdr:row>102</xdr:row>
      <xdr:rowOff>155575</xdr:rowOff>
    </xdr:to>
    <xdr:sp macro="" textlink="">
      <xdr:nvSpPr>
        <xdr:cNvPr id="945" name="楕円 944">
          <a:extLst>
            <a:ext uri="{FF2B5EF4-FFF2-40B4-BE49-F238E27FC236}">
              <a16:creationId xmlns:a16="http://schemas.microsoft.com/office/drawing/2014/main" id="{2CC8AB9F-2F56-4813-98B2-5FDFC01DBA17}"/>
            </a:ext>
          </a:extLst>
        </xdr:cNvPr>
        <xdr:cNvSpPr/>
      </xdr:nvSpPr>
      <xdr:spPr>
        <a:xfrm>
          <a:off x="18345150" y="1697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101918</xdr:rowOff>
    </xdr:from>
    <xdr:to>
      <xdr:col>111</xdr:col>
      <xdr:colOff>177800</xdr:colOff>
      <xdr:row>102</xdr:row>
      <xdr:rowOff>104775</xdr:rowOff>
    </xdr:to>
    <xdr:cxnSp macro="">
      <xdr:nvCxnSpPr>
        <xdr:cNvPr id="946" name="直線コネクタ 945">
          <a:extLst>
            <a:ext uri="{FF2B5EF4-FFF2-40B4-BE49-F238E27FC236}">
              <a16:creationId xmlns:a16="http://schemas.microsoft.com/office/drawing/2014/main" id="{3A52146C-1934-4109-B03C-14EB18F4F6E9}"/>
            </a:ext>
          </a:extLst>
        </xdr:cNvPr>
        <xdr:cNvCxnSpPr/>
      </xdr:nvCxnSpPr>
      <xdr:spPr>
        <a:xfrm flipV="1">
          <a:off x="18395950" y="17018318"/>
          <a:ext cx="80645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51118</xdr:rowOff>
    </xdr:from>
    <xdr:to>
      <xdr:col>102</xdr:col>
      <xdr:colOff>165100</xdr:colOff>
      <xdr:row>102</xdr:row>
      <xdr:rowOff>152718</xdr:rowOff>
    </xdr:to>
    <xdr:sp macro="" textlink="">
      <xdr:nvSpPr>
        <xdr:cNvPr id="947" name="楕円 946">
          <a:extLst>
            <a:ext uri="{FF2B5EF4-FFF2-40B4-BE49-F238E27FC236}">
              <a16:creationId xmlns:a16="http://schemas.microsoft.com/office/drawing/2014/main" id="{C8F800A7-CE2A-46C8-9C6C-0EB71BDDF481}"/>
            </a:ext>
          </a:extLst>
        </xdr:cNvPr>
        <xdr:cNvSpPr/>
      </xdr:nvSpPr>
      <xdr:spPr>
        <a:xfrm>
          <a:off x="17551400" y="1696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101918</xdr:rowOff>
    </xdr:from>
    <xdr:to>
      <xdr:col>107</xdr:col>
      <xdr:colOff>50800</xdr:colOff>
      <xdr:row>102</xdr:row>
      <xdr:rowOff>104775</xdr:rowOff>
    </xdr:to>
    <xdr:cxnSp macro="">
      <xdr:nvCxnSpPr>
        <xdr:cNvPr id="948" name="直線コネクタ 947">
          <a:extLst>
            <a:ext uri="{FF2B5EF4-FFF2-40B4-BE49-F238E27FC236}">
              <a16:creationId xmlns:a16="http://schemas.microsoft.com/office/drawing/2014/main" id="{6CBC96D2-6E52-4301-A59D-A7FB41206321}"/>
            </a:ext>
          </a:extLst>
        </xdr:cNvPr>
        <xdr:cNvCxnSpPr/>
      </xdr:nvCxnSpPr>
      <xdr:spPr>
        <a:xfrm>
          <a:off x="17602200" y="17018318"/>
          <a:ext cx="79375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48261</xdr:rowOff>
    </xdr:from>
    <xdr:to>
      <xdr:col>98</xdr:col>
      <xdr:colOff>38100</xdr:colOff>
      <xdr:row>102</xdr:row>
      <xdr:rowOff>149861</xdr:rowOff>
    </xdr:to>
    <xdr:sp macro="" textlink="">
      <xdr:nvSpPr>
        <xdr:cNvPr id="949" name="楕円 948">
          <a:extLst>
            <a:ext uri="{FF2B5EF4-FFF2-40B4-BE49-F238E27FC236}">
              <a16:creationId xmlns:a16="http://schemas.microsoft.com/office/drawing/2014/main" id="{411C21BA-6D73-45C5-900C-B4E3BB0751BA}"/>
            </a:ext>
          </a:extLst>
        </xdr:cNvPr>
        <xdr:cNvSpPr/>
      </xdr:nvSpPr>
      <xdr:spPr>
        <a:xfrm>
          <a:off x="16757650" y="169646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99061</xdr:rowOff>
    </xdr:from>
    <xdr:to>
      <xdr:col>102</xdr:col>
      <xdr:colOff>114300</xdr:colOff>
      <xdr:row>102</xdr:row>
      <xdr:rowOff>101918</xdr:rowOff>
    </xdr:to>
    <xdr:cxnSp macro="">
      <xdr:nvCxnSpPr>
        <xdr:cNvPr id="950" name="直線コネクタ 949">
          <a:extLst>
            <a:ext uri="{FF2B5EF4-FFF2-40B4-BE49-F238E27FC236}">
              <a16:creationId xmlns:a16="http://schemas.microsoft.com/office/drawing/2014/main" id="{6055DFBD-0044-43AE-A5DD-F524F7E2845B}"/>
            </a:ext>
          </a:extLst>
        </xdr:cNvPr>
        <xdr:cNvCxnSpPr/>
      </xdr:nvCxnSpPr>
      <xdr:spPr>
        <a:xfrm>
          <a:off x="16802100" y="17015461"/>
          <a:ext cx="8001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951" name="n_1aveValue【庁舎】&#10;一人当たり面積">
          <a:extLst>
            <a:ext uri="{FF2B5EF4-FFF2-40B4-BE49-F238E27FC236}">
              <a16:creationId xmlns:a16="http://schemas.microsoft.com/office/drawing/2014/main" id="{EFBE2296-7603-4B14-9C3B-A9186DB49A22}"/>
            </a:ext>
          </a:extLst>
        </xdr:cNvPr>
        <xdr:cNvSpPr txBox="1"/>
      </xdr:nvSpPr>
      <xdr:spPr>
        <a:xfrm>
          <a:off x="18980227" y="1761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158132</xdr:rowOff>
    </xdr:from>
    <xdr:ext cx="469744" cy="259045"/>
    <xdr:sp macro="" textlink="">
      <xdr:nvSpPr>
        <xdr:cNvPr id="952" name="n_2aveValue【庁舎】&#10;一人当たり面積">
          <a:extLst>
            <a:ext uri="{FF2B5EF4-FFF2-40B4-BE49-F238E27FC236}">
              <a16:creationId xmlns:a16="http://schemas.microsoft.com/office/drawing/2014/main" id="{267356A5-7571-4366-8E56-587DDFDD4A03}"/>
            </a:ext>
          </a:extLst>
        </xdr:cNvPr>
        <xdr:cNvSpPr txBox="1"/>
      </xdr:nvSpPr>
      <xdr:spPr>
        <a:xfrm>
          <a:off x="18180127" y="1758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23829</xdr:rowOff>
    </xdr:from>
    <xdr:ext cx="469744" cy="259045"/>
    <xdr:sp macro="" textlink="">
      <xdr:nvSpPr>
        <xdr:cNvPr id="953" name="n_3aveValue【庁舎】&#10;一人当たり面積">
          <a:extLst>
            <a:ext uri="{FF2B5EF4-FFF2-40B4-BE49-F238E27FC236}">
              <a16:creationId xmlns:a16="http://schemas.microsoft.com/office/drawing/2014/main" id="{606E206F-7F95-422A-AC4C-17743C13A46D}"/>
            </a:ext>
          </a:extLst>
        </xdr:cNvPr>
        <xdr:cNvSpPr txBox="1"/>
      </xdr:nvSpPr>
      <xdr:spPr>
        <a:xfrm>
          <a:off x="17386377" y="1762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35259</xdr:rowOff>
    </xdr:from>
    <xdr:ext cx="469744" cy="259045"/>
    <xdr:sp macro="" textlink="">
      <xdr:nvSpPr>
        <xdr:cNvPr id="954" name="n_4aveValue【庁舎】&#10;一人当たり面積">
          <a:extLst>
            <a:ext uri="{FF2B5EF4-FFF2-40B4-BE49-F238E27FC236}">
              <a16:creationId xmlns:a16="http://schemas.microsoft.com/office/drawing/2014/main" id="{D989DAA9-CF73-400A-80D8-510F8970CE93}"/>
            </a:ext>
          </a:extLst>
        </xdr:cNvPr>
        <xdr:cNvSpPr txBox="1"/>
      </xdr:nvSpPr>
      <xdr:spPr>
        <a:xfrm>
          <a:off x="16592627" y="1763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169245</xdr:rowOff>
    </xdr:from>
    <xdr:ext cx="469744" cy="259045"/>
    <xdr:sp macro="" textlink="">
      <xdr:nvSpPr>
        <xdr:cNvPr id="955" name="n_1mainValue【庁舎】&#10;一人当たり面積">
          <a:extLst>
            <a:ext uri="{FF2B5EF4-FFF2-40B4-BE49-F238E27FC236}">
              <a16:creationId xmlns:a16="http://schemas.microsoft.com/office/drawing/2014/main" id="{C25E4B76-DF0F-4DD4-8C17-4ADC217D9E4D}"/>
            </a:ext>
          </a:extLst>
        </xdr:cNvPr>
        <xdr:cNvSpPr txBox="1"/>
      </xdr:nvSpPr>
      <xdr:spPr>
        <a:xfrm>
          <a:off x="18980227" y="1674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652</xdr:rowOff>
    </xdr:from>
    <xdr:ext cx="469744" cy="259045"/>
    <xdr:sp macro="" textlink="">
      <xdr:nvSpPr>
        <xdr:cNvPr id="956" name="n_2mainValue【庁舎】&#10;一人当たり面積">
          <a:extLst>
            <a:ext uri="{FF2B5EF4-FFF2-40B4-BE49-F238E27FC236}">
              <a16:creationId xmlns:a16="http://schemas.microsoft.com/office/drawing/2014/main" id="{7B17A138-2695-43B1-A16B-537102524CE1}"/>
            </a:ext>
          </a:extLst>
        </xdr:cNvPr>
        <xdr:cNvSpPr txBox="1"/>
      </xdr:nvSpPr>
      <xdr:spPr>
        <a:xfrm>
          <a:off x="18180127" y="1674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169245</xdr:rowOff>
    </xdr:from>
    <xdr:ext cx="469744" cy="259045"/>
    <xdr:sp macro="" textlink="">
      <xdr:nvSpPr>
        <xdr:cNvPr id="957" name="n_3mainValue【庁舎】&#10;一人当たり面積">
          <a:extLst>
            <a:ext uri="{FF2B5EF4-FFF2-40B4-BE49-F238E27FC236}">
              <a16:creationId xmlns:a16="http://schemas.microsoft.com/office/drawing/2014/main" id="{D5509C70-68A6-4C0B-A4E2-2BFCBA7641E6}"/>
            </a:ext>
          </a:extLst>
        </xdr:cNvPr>
        <xdr:cNvSpPr txBox="1"/>
      </xdr:nvSpPr>
      <xdr:spPr>
        <a:xfrm>
          <a:off x="17386377" y="1674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166388</xdr:rowOff>
    </xdr:from>
    <xdr:ext cx="469744" cy="259045"/>
    <xdr:sp macro="" textlink="">
      <xdr:nvSpPr>
        <xdr:cNvPr id="958" name="n_4mainValue【庁舎】&#10;一人当たり面積">
          <a:extLst>
            <a:ext uri="{FF2B5EF4-FFF2-40B4-BE49-F238E27FC236}">
              <a16:creationId xmlns:a16="http://schemas.microsoft.com/office/drawing/2014/main" id="{B5FAE67B-D8E5-4069-A018-0ACBE88E4A78}"/>
            </a:ext>
          </a:extLst>
        </xdr:cNvPr>
        <xdr:cNvSpPr txBox="1"/>
      </xdr:nvSpPr>
      <xdr:spPr>
        <a:xfrm>
          <a:off x="16592627" y="1673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5EAA61B4-B548-4F98-963E-2031D3ED334C}"/>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C3450A29-BB9F-49A9-936B-D432D234D169}"/>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F94640E-1D44-4059-975C-8E8977999A9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プール及び消防施設は、総合体育館や防災センターの整備により、有形固定資産減価償却率が低下した。今後は適正な維持管理に努めていく。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・図書館及び福祉施設は、一人当たり面積は類似団体に比べ低</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、有形固定資産減価償却率は高い。施設の更新を検討する際、現在の規模が適正であるかどうか検証する必要がある。この際、福祉施設は民営化についても検討していく必要がある。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・一般廃棄物処理施設は、主となる処理施設が建築後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年程度であり有形固定資産減価償却率は類似団体に比べ低くなっている。一方、一人当たり有形固定資産額は高いことから、将来の施設更新の際には施設規模を検討する必要がある。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・庁舎は、一人当たり面積、有形固定資産減価償却率は類似団体と比べ高いことから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施設の更新時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規模の検証をしつつ、長期的かつ適正な維持管理に努めていく。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88,127
83,464
108.33
41,539,450
39,869,228
1,465,733
21,068,941
31,096,281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近年はほぼ横ばいで推移しながらも、類似団体平均を上回る数字を維持している。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令和３年度は、新型コロナウイルス感染症の影響等により法人市民税が減収したが、個人市民税や固定資産税等は影響が少なく増加した。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４年度以降も、新型コロナウイルス感染症の影響による市税の減収のほか、生活困窮者や子育て世帯への社会保障費の増加等により財政の圧迫が懸念される。引き続き企業誘致等による市税の増収や、事業の総点検等による歳出の抑制によ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41</xdr:row>
      <xdr:rowOff>9172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9840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140405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140405</xdr:rowOff>
    </xdr:from>
    <xdr:to>
      <xdr:col>15</xdr:col>
      <xdr:colOff>82550</xdr:colOff>
      <xdr:row>40</xdr:row>
      <xdr:rowOff>140405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140405</xdr:rowOff>
    </xdr:from>
    <xdr:to>
      <xdr:col>11</xdr:col>
      <xdr:colOff>31750</xdr:colOff>
      <xdr:row>40</xdr:row>
      <xdr:rowOff>153811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129822</xdr:rowOff>
    </xdr:from>
    <xdr:to>
      <xdr:col>23</xdr:col>
      <xdr:colOff>184150</xdr:colOff>
      <xdr:row>41</xdr:row>
      <xdr:rowOff>59972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146349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89605</xdr:rowOff>
    </xdr:from>
    <xdr:to>
      <xdr:col>11</xdr:col>
      <xdr:colOff>82550</xdr:colOff>
      <xdr:row>41</xdr:row>
      <xdr:rowOff>19755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103011</xdr:rowOff>
    </xdr:from>
    <xdr:to>
      <xdr:col>7</xdr:col>
      <xdr:colOff>31750</xdr:colOff>
      <xdr:row>41</xdr:row>
      <xdr:rowOff>33161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43338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令和３度は全国平均、静岡県平均を下回った。国の経済対策に伴う普通交付税の追加交付や地方消費税交付金など収入の増加によるもので前年度から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ポイント上昇し、硬直化が改善されたが全国的にも同様の傾向であり、平均の数値に表れている。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今後も高齢化による社会保障費の増加や、公共施設の維持管理費の増加等の上昇要因が見込まれるため、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PDCA</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サイクルに基づく事務事業の見直しや、２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2ICT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を活用した事業の効率化による経費の削減や、ふるさと納税の増加推進など自主財源の確保に努め、財源効率の向上に努める。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162814</xdr:rowOff>
    </xdr:from>
    <xdr:to>
      <xdr:col>23</xdr:col>
      <xdr:colOff>133350</xdr:colOff>
      <xdr:row>65</xdr:row>
      <xdr:rowOff>46482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21264"/>
          <a:ext cx="838200" cy="56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17526</xdr:rowOff>
    </xdr:from>
    <xdr:to>
      <xdr:col>19</xdr:col>
      <xdr:colOff>133350</xdr:colOff>
      <xdr:row>65</xdr:row>
      <xdr:rowOff>46482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617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65</xdr:row>
      <xdr:rowOff>17526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424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169672</xdr:rowOff>
    </xdr:from>
    <xdr:to>
      <xdr:col>11</xdr:col>
      <xdr:colOff>31750</xdr:colOff>
      <xdr:row>65</xdr:row>
      <xdr:rowOff>46482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424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107459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128541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107459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0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138176</xdr:rowOff>
    </xdr:from>
    <xdr:to>
      <xdr:col>15</xdr:col>
      <xdr:colOff>133350</xdr:colOff>
      <xdr:row>65</xdr:row>
      <xdr:rowOff>68326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118872</xdr:rowOff>
    </xdr:from>
    <xdr:to>
      <xdr:col>11</xdr:col>
      <xdr:colOff>82550</xdr:colOff>
      <xdr:row>65</xdr:row>
      <xdr:rowOff>49022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59199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人件費、物件費等については、人口１人当たりの数値において、全国平均や静岡県平均を下回っている。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令和３年度は、定員の見直し等による職員給与の増、新型コロナウイルスワクチン接種事業により委託料が増加し、人件費、物件費共に増加した。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今後は、職員の定員管理計画に基づいた人件費のコントロールや、枠配分方式による予算編成により事務事業の見直しの徹底、</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を活用した事業の効率化によりコストの低減を図っていく。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66898</xdr:rowOff>
    </xdr:from>
    <xdr:to>
      <xdr:col>23</xdr:col>
      <xdr:colOff>133350</xdr:colOff>
      <xdr:row>83</xdr:row>
      <xdr:rowOff>22516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25798"/>
          <a:ext cx="838200" cy="12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127262</xdr:rowOff>
    </xdr:from>
    <xdr:to>
      <xdr:col>19</xdr:col>
      <xdr:colOff>133350</xdr:colOff>
      <xdr:row>82</xdr:row>
      <xdr:rowOff>66898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14712"/>
          <a:ext cx="889000" cy="1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91860</xdr:rowOff>
    </xdr:from>
    <xdr:to>
      <xdr:col>15</xdr:col>
      <xdr:colOff>82550</xdr:colOff>
      <xdr:row>81</xdr:row>
      <xdr:rowOff>127262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79310"/>
          <a:ext cx="889000" cy="3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91860</xdr:rowOff>
    </xdr:from>
    <xdr:to>
      <xdr:col>11</xdr:col>
      <xdr:colOff>31750</xdr:colOff>
      <xdr:row>81</xdr:row>
      <xdr:rowOff>105701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79310"/>
          <a:ext cx="889000" cy="1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143166</xdr:rowOff>
    </xdr:from>
    <xdr:to>
      <xdr:col>23</xdr:col>
      <xdr:colOff>184150</xdr:colOff>
      <xdr:row>83</xdr:row>
      <xdr:rowOff>73316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0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159693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4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16098</xdr:rowOff>
    </xdr:from>
    <xdr:to>
      <xdr:col>19</xdr:col>
      <xdr:colOff>184150</xdr:colOff>
      <xdr:row>82</xdr:row>
      <xdr:rowOff>117698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7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127875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43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76462</xdr:rowOff>
    </xdr:from>
    <xdr:to>
      <xdr:col>15</xdr:col>
      <xdr:colOff>133350</xdr:colOff>
      <xdr:row>82</xdr:row>
      <xdr:rowOff>6612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16789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3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41060</xdr:rowOff>
    </xdr:from>
    <xdr:to>
      <xdr:col>11</xdr:col>
      <xdr:colOff>82550</xdr:colOff>
      <xdr:row>81</xdr:row>
      <xdr:rowOff>142660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2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152837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9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54901</xdr:rowOff>
    </xdr:from>
    <xdr:to>
      <xdr:col>7</xdr:col>
      <xdr:colOff>31750</xdr:colOff>
      <xdr:row>81</xdr:row>
      <xdr:rowOff>156501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4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166678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1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行政改革の一環として進めてきた定員の適正化により、職員数が抑制されている反面、高校卒の管理職が多いこと等により、当該指数は類似団体の中で高い数値となっている。</a:t>
          </a:r>
        </a:p>
        <a:p>
          <a:r>
            <a:rPr kumimoji="1" lang="ja-JP" altLang="en-US" sz="1300">
              <a:latin typeface="ＭＳ Ｐゴシック" panose="020B0600070205080204" pitchFamily="50" charset="-128"/>
              <a:ea typeface="ＭＳ Ｐゴシック" panose="020B0600070205080204" pitchFamily="50" charset="-128"/>
            </a:rPr>
            <a:t>　引き続き計画的かつ適切な定員管理に努める。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131234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0473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87</xdr:row>
      <xdr:rowOff>144639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0473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144639</xdr:rowOff>
    </xdr:from>
    <xdr:to>
      <xdr:col>72</xdr:col>
      <xdr:colOff>203200</xdr:colOff>
      <xdr:row>88</xdr:row>
      <xdr:rowOff>53622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0607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53622</xdr:rowOff>
    </xdr:from>
    <xdr:to>
      <xdr:col>68</xdr:col>
      <xdr:colOff>152400</xdr:colOff>
      <xdr:row>88</xdr:row>
      <xdr:rowOff>107245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1412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93839</xdr:rowOff>
    </xdr:from>
    <xdr:to>
      <xdr:col>73</xdr:col>
      <xdr:colOff>44450</xdr:colOff>
      <xdr:row>88</xdr:row>
      <xdr:rowOff>23989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2822</xdr:rowOff>
    </xdr:from>
    <xdr:to>
      <xdr:col>68</xdr:col>
      <xdr:colOff>203200</xdr:colOff>
      <xdr:row>88</xdr:row>
      <xdr:rowOff>104422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89199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56445</xdr:rowOff>
    </xdr:from>
    <xdr:to>
      <xdr:col>64</xdr:col>
      <xdr:colOff>152400</xdr:colOff>
      <xdr:row>88</xdr:row>
      <xdr:rowOff>158045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142822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行政改革実施計画や定員管理計画に基づき、組織機構の見直しや指定管理業務委託などを実施するなど、職員数の抑制に努めてきたこと、消防業務等を一部事務組合で行っていることなどから、全国、静岡県平均と比べて低い水準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引き続き、行政改革実施計画に基づく事務事業の見直しや民間委託等、更なる業務効率化を図り、適切な定員管理と財源配分の最適化に努める。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29421</xdr:rowOff>
    </xdr:from>
    <xdr:to>
      <xdr:col>81</xdr:col>
      <xdr:colOff>44450</xdr:colOff>
      <xdr:row>60</xdr:row>
      <xdr:rowOff>31432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31642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170709</xdr:rowOff>
    </xdr:from>
    <xdr:to>
      <xdr:col>77</xdr:col>
      <xdr:colOff>44450</xdr:colOff>
      <xdr:row>60</xdr:row>
      <xdr:rowOff>29421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28625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150601</xdr:rowOff>
    </xdr:from>
    <xdr:to>
      <xdr:col>72</xdr:col>
      <xdr:colOff>203200</xdr:colOff>
      <xdr:row>59</xdr:row>
      <xdr:rowOff>170709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26615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150601</xdr:rowOff>
    </xdr:from>
    <xdr:to>
      <xdr:col>68</xdr:col>
      <xdr:colOff>152400</xdr:colOff>
      <xdr:row>59</xdr:row>
      <xdr:rowOff>152612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26615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152082</xdr:rowOff>
    </xdr:from>
    <xdr:to>
      <xdr:col>81</xdr:col>
      <xdr:colOff>95250</xdr:colOff>
      <xdr:row>60</xdr:row>
      <xdr:rowOff>82232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168609</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1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150071</xdr:rowOff>
    </xdr:from>
    <xdr:to>
      <xdr:col>77</xdr:col>
      <xdr:colOff>95250</xdr:colOff>
      <xdr:row>60</xdr:row>
      <xdr:rowOff>80221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90398</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3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119909</xdr:rowOff>
    </xdr:from>
    <xdr:to>
      <xdr:col>73</xdr:col>
      <xdr:colOff>44450</xdr:colOff>
      <xdr:row>60</xdr:row>
      <xdr:rowOff>50059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60236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0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99801</xdr:rowOff>
    </xdr:from>
    <xdr:to>
      <xdr:col>68</xdr:col>
      <xdr:colOff>203200</xdr:colOff>
      <xdr:row>60</xdr:row>
      <xdr:rowOff>29951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40128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9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101812</xdr:rowOff>
    </xdr:from>
    <xdr:to>
      <xdr:col>64</xdr:col>
      <xdr:colOff>152400</xdr:colOff>
      <xdr:row>60</xdr:row>
      <xdr:rowOff>31962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42139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令和３年度は、３か年平均で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これは、臨時財政対策債や緊急防災・減災事業債など交付税措置ののある有利な起債の活用に努め、措置のない地方債の発行は抑制し、実質的な公債費の抑制が図ったことと、国の経済対策に伴う普通交付税の追加交付により「標準財政規模」が増加したこと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しかしながら、類似団体を上回っていることから、起債に依存しない財政運営を行うとともに、緊急度・住民ニーズを的確に把握した事業の選択等、公債費の適正化に努める。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40</xdr:row>
      <xdr:rowOff>49784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82091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49784</xdr:rowOff>
    </xdr:from>
    <xdr:to>
      <xdr:col>77</xdr:col>
      <xdr:colOff>44450</xdr:colOff>
      <xdr:row>40</xdr:row>
      <xdr:rowOff>146304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9077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41</xdr:row>
      <xdr:rowOff>42418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0043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81026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0718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170434</xdr:rowOff>
    </xdr:from>
    <xdr:to>
      <xdr:col>77</xdr:col>
      <xdr:colOff>95250</xdr:colOff>
      <xdr:row>40</xdr:row>
      <xdr:rowOff>100584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85361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10431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163068</xdr:rowOff>
    </xdr:from>
    <xdr:to>
      <xdr:col>68</xdr:col>
      <xdr:colOff>203200</xdr:colOff>
      <xdr:row>41</xdr:row>
      <xdr:rowOff>93218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77995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令和３年度は、前年度に比べて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改善した。これは、国の経済対策に伴う普通交付税の追加交付や、ふるさと納税の増加により財政調整基金の積立がされたことで充当可能基金が増加、中東遠総合医療センターの地方債残高の減少に伴う将来負担の減少によるものである。</a:t>
          </a:r>
        </a:p>
        <a:p>
          <a:r>
            <a:rPr kumimoji="1" lang="ja-JP" altLang="en-US" sz="1300">
              <a:latin typeface="ＭＳ Ｐゴシック" panose="020B0600070205080204" pitchFamily="50" charset="-128"/>
              <a:ea typeface="ＭＳ Ｐゴシック" panose="020B0600070205080204" pitchFamily="50" charset="-128"/>
            </a:rPr>
            <a:t>　今後も新規事業の実施に当たっては、その必要性や緊急性を十分に検討するとともに、将来負担比率等健全化判断比率に注視しながら、交付税措置のある地方債や基金等、充当可能財源のさらなる確保に努め、実質的な将来の負担額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165405</xdr:rowOff>
    </xdr:from>
    <xdr:to>
      <xdr:col>81</xdr:col>
      <xdr:colOff>44450</xdr:colOff>
      <xdr:row>17</xdr:row>
      <xdr:rowOff>17120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2908605"/>
          <a:ext cx="8382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17120</xdr:rowOff>
    </xdr:from>
    <xdr:to>
      <xdr:col>77</xdr:col>
      <xdr:colOff>44450</xdr:colOff>
      <xdr:row>17</xdr:row>
      <xdr:rowOff>78892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2931770"/>
          <a:ext cx="889000" cy="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15189</xdr:rowOff>
    </xdr:from>
    <xdr:to>
      <xdr:col>72</xdr:col>
      <xdr:colOff>203200</xdr:colOff>
      <xdr:row>17</xdr:row>
      <xdr:rowOff>78892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4401800" y="2929839"/>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15189</xdr:rowOff>
    </xdr:from>
    <xdr:to>
      <xdr:col>68</xdr:col>
      <xdr:colOff>152400</xdr:colOff>
      <xdr:row>17</xdr:row>
      <xdr:rowOff>109779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929839"/>
          <a:ext cx="8890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114605</xdr:rowOff>
    </xdr:from>
    <xdr:to>
      <xdr:col>81</xdr:col>
      <xdr:colOff>95250</xdr:colOff>
      <xdr:row>17</xdr:row>
      <xdr:rowOff>44755</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8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86682</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82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137770</xdr:rowOff>
    </xdr:from>
    <xdr:to>
      <xdr:col>77</xdr:col>
      <xdr:colOff>95250</xdr:colOff>
      <xdr:row>17</xdr:row>
      <xdr:rowOff>67920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8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52697</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967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28092</xdr:rowOff>
    </xdr:from>
    <xdr:to>
      <xdr:col>73</xdr:col>
      <xdr:colOff>44450</xdr:colOff>
      <xdr:row>17</xdr:row>
      <xdr:rowOff>129692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114469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02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135839</xdr:rowOff>
    </xdr:from>
    <xdr:to>
      <xdr:col>68</xdr:col>
      <xdr:colOff>203200</xdr:colOff>
      <xdr:row>17</xdr:row>
      <xdr:rowOff>65989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87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50766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96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58979</xdr:rowOff>
    </xdr:from>
    <xdr:to>
      <xdr:col>64</xdr:col>
      <xdr:colOff>152400</xdr:colOff>
      <xdr:row>17</xdr:row>
      <xdr:rowOff>160579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9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145356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88,127
83,464
108.33
41,539,450
39,869,228
1,465,733
21,068,941
31,096,281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人件費に係る経常収支比率が、全国、静岡県平均を下回っている要因として、消防業務等を一部事務組合で行っていることが挙げられる。（補助費等に計上されている。）</a:t>
          </a:r>
        </a:p>
        <a:p>
          <a:r>
            <a:rPr kumimoji="1" lang="ja-JP" altLang="en-US" sz="1300">
              <a:latin typeface="ＭＳ Ｐゴシック" panose="020B0600070205080204" pitchFamily="50" charset="-128"/>
              <a:ea typeface="ＭＳ Ｐゴシック" panose="020B0600070205080204" pitchFamily="50" charset="-128"/>
            </a:rPr>
            <a:t>　今後も、行政改革実施計画の遂行による業務効率化を進め、適正化に努める。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35</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486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4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142240</xdr:rowOff>
    </xdr:from>
    <xdr:to>
      <xdr:col>15</xdr:col>
      <xdr:colOff>98425</xdr:colOff>
      <xdr:row>35</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71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35</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7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68580</xdr:rowOff>
    </xdr:from>
    <xdr:to>
      <xdr:col>24</xdr:col>
      <xdr:colOff>76200</xdr:colOff>
      <xdr:row>34</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148607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0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91440</xdr:rowOff>
    </xdr:from>
    <xdr:to>
      <xdr:col>11</xdr:col>
      <xdr:colOff>60325</xdr:colOff>
      <xdr:row>35</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新たに建設した施設（総合体育館・防災センター等）の維持管理費により物件費に係る経常収支比率は、全国、静岡県平均を上回っている。</a:t>
          </a:r>
        </a:p>
        <a:p>
          <a:r>
            <a:rPr kumimoji="1" lang="ja-JP" altLang="en-US" sz="1300">
              <a:latin typeface="ＭＳ Ｐゴシック" panose="020B0600070205080204" pitchFamily="50" charset="-128"/>
              <a:ea typeface="ＭＳ Ｐゴシック" panose="020B0600070205080204" pitchFamily="50" charset="-128"/>
            </a:rPr>
            <a:t>　今後は、枠配分方式による予算編成を中心とした事務事業の見直し、公共施設マネジメントによる施設保有量及び維持管理コストの適正化などにより、経常経費の抑制を図っていく。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111760</xdr:rowOff>
    </xdr:from>
    <xdr:to>
      <xdr:col>82</xdr:col>
      <xdr:colOff>107950</xdr:colOff>
      <xdr:row>18</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97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73660</xdr:rowOff>
    </xdr:from>
    <xdr:to>
      <xdr:col>78</xdr:col>
      <xdr:colOff>69850</xdr:colOff>
      <xdr:row>18</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59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73660</xdr:rowOff>
    </xdr:from>
    <xdr:to>
      <xdr:col>73</xdr:col>
      <xdr:colOff>180975</xdr:colOff>
      <xdr:row>18</xdr:row>
      <xdr:rowOff>73660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59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73660</xdr:rowOff>
    </xdr:from>
    <xdr:to>
      <xdr:col>69</xdr:col>
      <xdr:colOff>92075</xdr:colOff>
      <xdr:row>18</xdr:row>
      <xdr:rowOff>96520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59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60960</xdr:rowOff>
    </xdr:from>
    <xdr:to>
      <xdr:col>82</xdr:col>
      <xdr:colOff>158750</xdr:colOff>
      <xdr:row>18</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33037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22860</xdr:rowOff>
    </xdr:from>
    <xdr:to>
      <xdr:col>74</xdr:col>
      <xdr:colOff>31750</xdr:colOff>
      <xdr:row>18</xdr:row>
      <xdr:rowOff>124460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109237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22860</xdr:rowOff>
    </xdr:from>
    <xdr:to>
      <xdr:col>69</xdr:col>
      <xdr:colOff>142875</xdr:colOff>
      <xdr:row>18</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109237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45720</xdr:rowOff>
    </xdr:from>
    <xdr:to>
      <xdr:col>65</xdr:col>
      <xdr:colOff>53975</xdr:colOff>
      <xdr:row>18</xdr:row>
      <xdr:rowOff>147320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132097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扶助費に係る経常収支比率が、全国、静岡県平均を下回っている要因として、高齢化率の低さにより老人福祉費や社会福祉費の割合が低いことが挙げられる。</a:t>
          </a:r>
        </a:p>
        <a:p>
          <a:r>
            <a:rPr kumimoji="1" lang="ja-JP" altLang="en-US" sz="1300">
              <a:latin typeface="ＭＳ Ｐゴシック" panose="020B0600070205080204" pitchFamily="50" charset="-128"/>
              <a:ea typeface="ＭＳ Ｐゴシック" panose="020B0600070205080204" pitchFamily="50" charset="-128"/>
            </a:rPr>
            <a:t>　しかし、ここ数年は、子育て支援事業のニーズが増加し、児童福祉費や保育所費などが増加傾向にある。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55</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48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55</xdr:row>
      <xdr:rowOff>151493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102507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その他に係る経常収支比率は、類似団体平均に比べ良好な結果となっている。</a:t>
          </a:r>
        </a:p>
        <a:p>
          <a:r>
            <a:rPr kumimoji="1" lang="ja-JP" altLang="en-US" sz="1300">
              <a:latin typeface="ＭＳ Ｐゴシック" panose="020B0600070205080204" pitchFamily="50" charset="-128"/>
              <a:ea typeface="ＭＳ Ｐゴシック" panose="020B0600070205080204" pitchFamily="50" charset="-128"/>
            </a:rPr>
            <a:t>　特別会計への繰出金に関しては、本来の独立採算制の観点から、料金、保険料等の適正化を図り、一般会計の負担の抑制に努める。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56</xdr:row>
      <xdr:rowOff>165100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6792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59</xdr:row>
      <xdr:rowOff>118835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66300"/>
          <a:ext cx="889000" cy="46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59</xdr:row>
      <xdr:rowOff>118835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23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86178</xdr:rowOff>
    </xdr:from>
    <xdr:to>
      <xdr:col>69</xdr:col>
      <xdr:colOff>92075</xdr:colOff>
      <xdr:row>59</xdr:row>
      <xdr:rowOff>107950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201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43742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68035</xdr:rowOff>
    </xdr:from>
    <xdr:to>
      <xdr:col>74</xdr:col>
      <xdr:colOff>31750</xdr:colOff>
      <xdr:row>59</xdr:row>
      <xdr:rowOff>169635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154412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35378</xdr:rowOff>
    </xdr:from>
    <xdr:to>
      <xdr:col>65</xdr:col>
      <xdr:colOff>53975</xdr:colOff>
      <xdr:row>59</xdr:row>
      <xdr:rowOff>136978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147155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1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補助費等に係る経常収支比率が、全国、静岡県平均と比べ高くなっている。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主な要因は、消防業務やごみ処理業務を一部事務組合で行っていることが挙げられる。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今後は、行政改革実施計画に基づき、継続して補助金等の見直しを図るとともに、一部事務組合等の負担金を含め、効果的・効率的な施策・事業の実施により、経常経費の抑制を図っていく。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5232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38</xdr:row>
      <xdr:rowOff>81280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4226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92710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92710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国の補正予算に伴う経済対策事業や緊急防災・減災事業債を活用した事業に積極的に取り組んできたことから、公債費の比率が高い状況であったが、償却が進んだことで、令和３年度は、公共事業等債等の減少に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ポイント減少し、全国、静岡県平均を下回った。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65278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18920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74422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266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115570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276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129287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172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164864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ポイント改善し、類似団体の平均を下回った。</a:t>
          </a:r>
        </a:p>
        <a:p>
          <a:r>
            <a:rPr kumimoji="1" lang="ja-JP" altLang="en-US" sz="1300">
              <a:latin typeface="ＭＳ Ｐゴシック" panose="020B0600070205080204" pitchFamily="50" charset="-128"/>
              <a:ea typeface="ＭＳ Ｐゴシック" panose="020B0600070205080204" pitchFamily="50" charset="-128"/>
            </a:rPr>
            <a:t>　引き続き、物件費や補助費等を中心に歳出を抑制することにより財政構造の弾力性の維持に努めていく。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147574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57200"/>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77</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124713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760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77</xdr:row>
      <xdr:rowOff>83565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2760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48277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96774</xdr:rowOff>
    </xdr:from>
    <xdr:to>
      <xdr:col>78</xdr:col>
      <xdr:colOff>120650</xdr:colOff>
      <xdr:row>78</xdr:row>
      <xdr:rowOff>26924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14240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135399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144542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26435</xdr:rowOff>
    </xdr:from>
    <xdr:to>
      <xdr:col>29</xdr:col>
      <xdr:colOff>127000</xdr:colOff>
      <xdr:row>17</xdr:row>
      <xdr:rowOff>87681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88710"/>
          <a:ext cx="647700" cy="61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87681</xdr:rowOff>
    </xdr:from>
    <xdr:to>
      <xdr:col>26</xdr:col>
      <xdr:colOff>50800</xdr:colOff>
      <xdr:row>17</xdr:row>
      <xdr:rowOff>97682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49956"/>
          <a:ext cx="698500" cy="10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97682</xdr:rowOff>
    </xdr:from>
    <xdr:to>
      <xdr:col>22</xdr:col>
      <xdr:colOff>114300</xdr:colOff>
      <xdr:row>17</xdr:row>
      <xdr:rowOff>102216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59957"/>
          <a:ext cx="6985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102216</xdr:rowOff>
    </xdr:from>
    <xdr:to>
      <xdr:col>18</xdr:col>
      <xdr:colOff>177800</xdr:colOff>
      <xdr:row>17</xdr:row>
      <xdr:rowOff>108883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64491"/>
          <a:ext cx="698500" cy="6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147085</xdr:rowOff>
    </xdr:from>
    <xdr:to>
      <xdr:col>29</xdr:col>
      <xdr:colOff>177800</xdr:colOff>
      <xdr:row>17</xdr:row>
      <xdr:rowOff>77235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37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119162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0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36881</xdr:rowOff>
    </xdr:from>
    <xdr:to>
      <xdr:col>26</xdr:col>
      <xdr:colOff>101600</xdr:colOff>
      <xdr:row>17</xdr:row>
      <xdr:rowOff>138481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99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123258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85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46882</xdr:rowOff>
    </xdr:from>
    <xdr:to>
      <xdr:col>22</xdr:col>
      <xdr:colOff>165100</xdr:colOff>
      <xdr:row>17</xdr:row>
      <xdr:rowOff>148482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09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133259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51416</xdr:rowOff>
    </xdr:from>
    <xdr:to>
      <xdr:col>19</xdr:col>
      <xdr:colOff>38100</xdr:colOff>
      <xdr:row>17</xdr:row>
      <xdr:rowOff>153016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13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137793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0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58083</xdr:rowOff>
    </xdr:from>
    <xdr:to>
      <xdr:col>15</xdr:col>
      <xdr:colOff>101600</xdr:colOff>
      <xdr:row>17</xdr:row>
      <xdr:rowOff>159683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20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144460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0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4318</xdr:rowOff>
    </xdr:from>
    <xdr:to>
      <xdr:col>29</xdr:col>
      <xdr:colOff>127000</xdr:colOff>
      <xdr:row>37</xdr:row>
      <xdr:rowOff>17043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29018"/>
          <a:ext cx="647700" cy="1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145441</xdr:rowOff>
    </xdr:from>
    <xdr:to>
      <xdr:col>26</xdr:col>
      <xdr:colOff>50800</xdr:colOff>
      <xdr:row>37</xdr:row>
      <xdr:rowOff>17043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98691"/>
          <a:ext cx="698500" cy="43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22758</xdr:rowOff>
    </xdr:from>
    <xdr:to>
      <xdr:col>22</xdr:col>
      <xdr:colOff>114300</xdr:colOff>
      <xdr:row>36</xdr:row>
      <xdr:rowOff>145441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76008"/>
          <a:ext cx="698500" cy="122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18453</xdr:rowOff>
    </xdr:from>
    <xdr:to>
      <xdr:col>18</xdr:col>
      <xdr:colOff>177800</xdr:colOff>
      <xdr:row>36</xdr:row>
      <xdr:rowOff>22758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71703"/>
          <a:ext cx="698500" cy="4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124968</xdr:rowOff>
    </xdr:from>
    <xdr:to>
      <xdr:col>29</xdr:col>
      <xdr:colOff>177800</xdr:colOff>
      <xdr:row>37</xdr:row>
      <xdr:rowOff>55118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78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97045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5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137693</xdr:rowOff>
    </xdr:from>
    <xdr:to>
      <xdr:col>26</xdr:col>
      <xdr:colOff>101600</xdr:colOff>
      <xdr:row>37</xdr:row>
      <xdr:rowOff>67843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90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52620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7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94641</xdr:rowOff>
    </xdr:from>
    <xdr:to>
      <xdr:col>22</xdr:col>
      <xdr:colOff>165100</xdr:colOff>
      <xdr:row>37</xdr:row>
      <xdr:rowOff>24791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47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9568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3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314858</xdr:rowOff>
    </xdr:from>
    <xdr:to>
      <xdr:col>19</xdr:col>
      <xdr:colOff>38100</xdr:colOff>
      <xdr:row>36</xdr:row>
      <xdr:rowOff>73558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2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83735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9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310553</xdr:rowOff>
    </xdr:from>
    <xdr:to>
      <xdr:col>15</xdr:col>
      <xdr:colOff>101600</xdr:colOff>
      <xdr:row>36</xdr:row>
      <xdr:rowOff>69253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20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79430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8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88,127
83,464
108.33
41,539,450
39,869,228
1,465,733
21,068,941
31,096,281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50813</xdr:rowOff>
    </xdr:from>
    <xdr:to>
      <xdr:col>24</xdr:col>
      <xdr:colOff>63500</xdr:colOff>
      <xdr:row>37</xdr:row>
      <xdr:rowOff>94380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94463"/>
          <a:ext cx="838200" cy="4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94380</xdr:rowOff>
    </xdr:from>
    <xdr:to>
      <xdr:col>19</xdr:col>
      <xdr:colOff>177800</xdr:colOff>
      <xdr:row>38</xdr:row>
      <xdr:rowOff>21171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38030"/>
          <a:ext cx="889000" cy="9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21171</xdr:rowOff>
    </xdr:from>
    <xdr:to>
      <xdr:col>15</xdr:col>
      <xdr:colOff>50800</xdr:colOff>
      <xdr:row>38</xdr:row>
      <xdr:rowOff>31134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36271"/>
          <a:ext cx="8890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161189</xdr:rowOff>
    </xdr:from>
    <xdr:to>
      <xdr:col>10</xdr:col>
      <xdr:colOff>114300</xdr:colOff>
      <xdr:row>38</xdr:row>
      <xdr:rowOff>31134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04839"/>
          <a:ext cx="889000" cy="4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xdr:rowOff>
    </xdr:from>
    <xdr:to>
      <xdr:col>24</xdr:col>
      <xdr:colOff>114300</xdr:colOff>
      <xdr:row>37</xdr:row>
      <xdr:rowOff>101613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149890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43580</xdr:rowOff>
    </xdr:from>
    <xdr:to>
      <xdr:col>20</xdr:col>
      <xdr:colOff>38100</xdr:colOff>
      <xdr:row>37</xdr:row>
      <xdr:rowOff>145180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136307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141821</xdr:rowOff>
    </xdr:from>
    <xdr:to>
      <xdr:col>15</xdr:col>
      <xdr:colOff>101600</xdr:colOff>
      <xdr:row>38</xdr:row>
      <xdr:rowOff>71971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63098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151784</xdr:rowOff>
    </xdr:from>
    <xdr:to>
      <xdr:col>10</xdr:col>
      <xdr:colOff>165100</xdr:colOff>
      <xdr:row>38</xdr:row>
      <xdr:rowOff>81935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954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73061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8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110388</xdr:rowOff>
    </xdr:from>
    <xdr:to>
      <xdr:col>6</xdr:col>
      <xdr:colOff>38100</xdr:colOff>
      <xdr:row>38</xdr:row>
      <xdr:rowOff>40539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31666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106553</xdr:rowOff>
    </xdr:from>
    <xdr:to>
      <xdr:col>24</xdr:col>
      <xdr:colOff>63500</xdr:colOff>
      <xdr:row>56</xdr:row>
      <xdr:rowOff>74244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36303"/>
          <a:ext cx="838200" cy="13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74244</xdr:rowOff>
    </xdr:from>
    <xdr:to>
      <xdr:col>19</xdr:col>
      <xdr:colOff>177800</xdr:colOff>
      <xdr:row>56</xdr:row>
      <xdr:rowOff>159906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75444"/>
          <a:ext cx="889000" cy="8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159906</xdr:rowOff>
    </xdr:from>
    <xdr:to>
      <xdr:col>15</xdr:col>
      <xdr:colOff>50800</xdr:colOff>
      <xdr:row>57</xdr:row>
      <xdr:rowOff>13348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61106"/>
          <a:ext cx="8890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167881</xdr:rowOff>
    </xdr:from>
    <xdr:to>
      <xdr:col>10</xdr:col>
      <xdr:colOff>114300</xdr:colOff>
      <xdr:row>57</xdr:row>
      <xdr:rowOff>13348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69081"/>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55753</xdr:rowOff>
    </xdr:from>
    <xdr:to>
      <xdr:col>24</xdr:col>
      <xdr:colOff>114300</xdr:colOff>
      <xdr:row>55</xdr:row>
      <xdr:rowOff>157353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8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78630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23444</xdr:rowOff>
    </xdr:from>
    <xdr:to>
      <xdr:col>20</xdr:col>
      <xdr:colOff>38100</xdr:colOff>
      <xdr:row>56</xdr:row>
      <xdr:rowOff>125044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141571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109106</xdr:rowOff>
    </xdr:from>
    <xdr:to>
      <xdr:col>15</xdr:col>
      <xdr:colOff>101600</xdr:colOff>
      <xdr:row>57</xdr:row>
      <xdr:rowOff>39256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1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30383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0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133998</xdr:rowOff>
    </xdr:from>
    <xdr:to>
      <xdr:col>10</xdr:col>
      <xdr:colOff>165100</xdr:colOff>
      <xdr:row>57</xdr:row>
      <xdr:rowOff>64148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55275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2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117081</xdr:rowOff>
    </xdr:from>
    <xdr:to>
      <xdr:col>6</xdr:col>
      <xdr:colOff>38100</xdr:colOff>
      <xdr:row>57</xdr:row>
      <xdr:rowOff>47231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38358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110058</xdr:rowOff>
    </xdr:from>
    <xdr:to>
      <xdr:col>24</xdr:col>
      <xdr:colOff>63500</xdr:colOff>
      <xdr:row>78</xdr:row>
      <xdr:rowOff>137491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8315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110058</xdr:rowOff>
    </xdr:from>
    <xdr:to>
      <xdr:col>19</xdr:col>
      <xdr:colOff>177800</xdr:colOff>
      <xdr:row>78</xdr:row>
      <xdr:rowOff>140576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83158"/>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140576</xdr:rowOff>
    </xdr:from>
    <xdr:to>
      <xdr:col>15</xdr:col>
      <xdr:colOff>50800</xdr:colOff>
      <xdr:row>78</xdr:row>
      <xdr:rowOff>153493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13676"/>
          <a:ext cx="8890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153493</xdr:rowOff>
    </xdr:from>
    <xdr:to>
      <xdr:col>10</xdr:col>
      <xdr:colOff>114300</xdr:colOff>
      <xdr:row>78</xdr:row>
      <xdr:rowOff>153682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26593"/>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86691</xdr:rowOff>
    </xdr:from>
    <xdr:to>
      <xdr:col>24</xdr:col>
      <xdr:colOff>114300</xdr:colOff>
      <xdr:row>79</xdr:row>
      <xdr:rowOff>16841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1618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59258</xdr:rowOff>
    </xdr:from>
    <xdr:to>
      <xdr:col>20</xdr:col>
      <xdr:colOff>38100</xdr:colOff>
      <xdr:row>78</xdr:row>
      <xdr:rowOff>160858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151985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2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89776</xdr:rowOff>
    </xdr:from>
    <xdr:to>
      <xdr:col>15</xdr:col>
      <xdr:colOff>101600</xdr:colOff>
      <xdr:row>79</xdr:row>
      <xdr:rowOff>19926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6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11053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5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102693</xdr:rowOff>
    </xdr:from>
    <xdr:to>
      <xdr:col>10</xdr:col>
      <xdr:colOff>165100</xdr:colOff>
      <xdr:row>79</xdr:row>
      <xdr:rowOff>32843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23970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6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102882</xdr:rowOff>
    </xdr:from>
    <xdr:to>
      <xdr:col>6</xdr:col>
      <xdr:colOff>38100</xdr:colOff>
      <xdr:row>79</xdr:row>
      <xdr:rowOff>33032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7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24159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6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153760</xdr:rowOff>
    </xdr:from>
    <xdr:to>
      <xdr:col>24</xdr:col>
      <xdr:colOff>62865</xdr:colOff>
      <xdr:row>98</xdr:row>
      <xdr:rowOff>3769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84260"/>
          <a:ext cx="1270" cy="122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3769</xdr:rowOff>
    </xdr:from>
    <xdr:to>
      <xdr:col>24</xdr:col>
      <xdr:colOff>152400</xdr:colOff>
      <xdr:row>98</xdr:row>
      <xdr:rowOff>3769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05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100437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153760</xdr:rowOff>
    </xdr:from>
    <xdr:to>
      <xdr:col>24</xdr:col>
      <xdr:colOff>152400</xdr:colOff>
      <xdr:row>90</xdr:row>
      <xdr:rowOff>153760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8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14342</xdr:rowOff>
    </xdr:from>
    <xdr:to>
      <xdr:col>24</xdr:col>
      <xdr:colOff>63500</xdr:colOff>
      <xdr:row>98</xdr:row>
      <xdr:rowOff>26986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73542"/>
          <a:ext cx="838200" cy="35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66657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8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43780</xdr:rowOff>
    </xdr:from>
    <xdr:to>
      <xdr:col>24</xdr:col>
      <xdr:colOff>114300</xdr:colOff>
      <xdr:row>95</xdr:row>
      <xdr:rowOff>145380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3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26986</xdr:rowOff>
    </xdr:from>
    <xdr:to>
      <xdr:col>19</xdr:col>
      <xdr:colOff>177800</xdr:colOff>
      <xdr:row>98</xdr:row>
      <xdr:rowOff>110353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29086"/>
          <a:ext cx="889000" cy="8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38351</xdr:rowOff>
    </xdr:from>
    <xdr:to>
      <xdr:col>20</xdr:col>
      <xdr:colOff>38100</xdr:colOff>
      <xdr:row>97</xdr:row>
      <xdr:rowOff>139951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156478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110353</xdr:rowOff>
    </xdr:from>
    <xdr:to>
      <xdr:col>15</xdr:col>
      <xdr:colOff>50800</xdr:colOff>
      <xdr:row>99</xdr:row>
      <xdr:rowOff>8083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12453"/>
          <a:ext cx="889000" cy="6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88599</xdr:rowOff>
    </xdr:from>
    <xdr:to>
      <xdr:col>15</xdr:col>
      <xdr:colOff>101600</xdr:colOff>
      <xdr:row>98</xdr:row>
      <xdr:rowOff>18749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1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9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8083</xdr:rowOff>
    </xdr:from>
    <xdr:to>
      <xdr:col>10</xdr:col>
      <xdr:colOff>114300</xdr:colOff>
      <xdr:row>99</xdr:row>
      <xdr:rowOff>26372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8163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144278</xdr:rowOff>
    </xdr:from>
    <xdr:to>
      <xdr:col>10</xdr:col>
      <xdr:colOff>165100</xdr:colOff>
      <xdr:row>98</xdr:row>
      <xdr:rowOff>74428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90955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147965</xdr:rowOff>
    </xdr:from>
    <xdr:to>
      <xdr:col>6</xdr:col>
      <xdr:colOff>38100</xdr:colOff>
      <xdr:row>98</xdr:row>
      <xdr:rowOff>78115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7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94642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134992</xdr:rowOff>
    </xdr:from>
    <xdr:to>
      <xdr:col>24</xdr:col>
      <xdr:colOff>114300</xdr:colOff>
      <xdr:row>96</xdr:row>
      <xdr:rowOff>65142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2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113419</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0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147636</xdr:rowOff>
    </xdr:from>
    <xdr:to>
      <xdr:col>20</xdr:col>
      <xdr:colOff>38100</xdr:colOff>
      <xdr:row>98</xdr:row>
      <xdr:rowOff>77786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7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68913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59553</xdr:rowOff>
    </xdr:from>
    <xdr:to>
      <xdr:col>15</xdr:col>
      <xdr:colOff>101600</xdr:colOff>
      <xdr:row>98</xdr:row>
      <xdr:rowOff>161153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6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152280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5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128733</xdr:rowOff>
    </xdr:from>
    <xdr:to>
      <xdr:col>10</xdr:col>
      <xdr:colOff>165100</xdr:colOff>
      <xdr:row>99</xdr:row>
      <xdr:rowOff>58883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3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50010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147022</xdr:rowOff>
    </xdr:from>
    <xdr:to>
      <xdr:col>6</xdr:col>
      <xdr:colOff>38100</xdr:colOff>
      <xdr:row>99</xdr:row>
      <xdr:rowOff>77172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68299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51765</xdr:rowOff>
    </xdr:from>
    <xdr:to>
      <xdr:col>55</xdr:col>
      <xdr:colOff>0</xdr:colOff>
      <xdr:row>35</xdr:row>
      <xdr:rowOff>141315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66715"/>
          <a:ext cx="838200" cy="77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14581</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6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51765</xdr:rowOff>
    </xdr:from>
    <xdr:to>
      <xdr:col>50</xdr:col>
      <xdr:colOff>114300</xdr:colOff>
      <xdr:row>36</xdr:row>
      <xdr:rowOff>146451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66715"/>
          <a:ext cx="889000" cy="95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127633</xdr:rowOff>
    </xdr:from>
    <xdr:to>
      <xdr:col>50</xdr:col>
      <xdr:colOff>165100</xdr:colOff>
      <xdr:row>32</xdr:row>
      <xdr:rowOff>57783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48910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133307</xdr:rowOff>
    </xdr:from>
    <xdr:to>
      <xdr:col>45</xdr:col>
      <xdr:colOff>177800</xdr:colOff>
      <xdr:row>36</xdr:row>
      <xdr:rowOff>146451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05507"/>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53100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131349</xdr:rowOff>
    </xdr:from>
    <xdr:to>
      <xdr:col>41</xdr:col>
      <xdr:colOff>50800</xdr:colOff>
      <xdr:row>36</xdr:row>
      <xdr:rowOff>133307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03549"/>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94797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90515</xdr:rowOff>
    </xdr:from>
    <xdr:to>
      <xdr:col>55</xdr:col>
      <xdr:colOff>50800</xdr:colOff>
      <xdr:row>36</xdr:row>
      <xdr:rowOff>20665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9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113392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4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965</xdr:rowOff>
    </xdr:from>
    <xdr:to>
      <xdr:col>50</xdr:col>
      <xdr:colOff>165100</xdr:colOff>
      <xdr:row>31</xdr:row>
      <xdr:rowOff>102565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1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119092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09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95651</xdr:rowOff>
    </xdr:from>
    <xdr:to>
      <xdr:col>46</xdr:col>
      <xdr:colOff>38100</xdr:colOff>
      <xdr:row>37</xdr:row>
      <xdr:rowOff>25801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6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42328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4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82507</xdr:rowOff>
    </xdr:from>
    <xdr:to>
      <xdr:col>41</xdr:col>
      <xdr:colOff>101600</xdr:colOff>
      <xdr:row>37</xdr:row>
      <xdr:rowOff>12657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29184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2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80549</xdr:rowOff>
    </xdr:from>
    <xdr:to>
      <xdr:col>36</xdr:col>
      <xdr:colOff>165100</xdr:colOff>
      <xdr:row>37</xdr:row>
      <xdr:rowOff>10699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27226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2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162320</xdr:rowOff>
    </xdr:from>
    <xdr:to>
      <xdr:col>55</xdr:col>
      <xdr:colOff>0</xdr:colOff>
      <xdr:row>56</xdr:row>
      <xdr:rowOff>37424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592070"/>
          <a:ext cx="838200" cy="4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116074</xdr:rowOff>
    </xdr:from>
    <xdr:to>
      <xdr:col>50</xdr:col>
      <xdr:colOff>114300</xdr:colOff>
      <xdr:row>55</xdr:row>
      <xdr:rowOff>162320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545824"/>
          <a:ext cx="889000" cy="4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116074</xdr:rowOff>
    </xdr:from>
    <xdr:to>
      <xdr:col>45</xdr:col>
      <xdr:colOff>177800</xdr:colOff>
      <xdr:row>56</xdr:row>
      <xdr:rowOff>48866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545824"/>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38910</xdr:rowOff>
    </xdr:from>
    <xdr:to>
      <xdr:col>41</xdr:col>
      <xdr:colOff>50800</xdr:colOff>
      <xdr:row>56</xdr:row>
      <xdr:rowOff>48866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640110"/>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158074</xdr:rowOff>
    </xdr:from>
    <xdr:to>
      <xdr:col>55</xdr:col>
      <xdr:colOff>50800</xdr:colOff>
      <xdr:row>56</xdr:row>
      <xdr:rowOff>88224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58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9501</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3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111520</xdr:rowOff>
    </xdr:from>
    <xdr:to>
      <xdr:col>50</xdr:col>
      <xdr:colOff>165100</xdr:colOff>
      <xdr:row>56</xdr:row>
      <xdr:rowOff>41670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54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58197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31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65274</xdr:rowOff>
    </xdr:from>
    <xdr:to>
      <xdr:col>46</xdr:col>
      <xdr:colOff>38100</xdr:colOff>
      <xdr:row>55</xdr:row>
      <xdr:rowOff>166874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49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11951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27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169516</xdr:rowOff>
    </xdr:from>
    <xdr:to>
      <xdr:col>41</xdr:col>
      <xdr:colOff>101600</xdr:colOff>
      <xdr:row>56</xdr:row>
      <xdr:rowOff>99666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116193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37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159560</xdr:rowOff>
    </xdr:from>
    <xdr:to>
      <xdr:col>36</xdr:col>
      <xdr:colOff>165100</xdr:colOff>
      <xdr:row>56</xdr:row>
      <xdr:rowOff>89710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106237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36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xdr:rowOff>
    </xdr:from>
    <xdr:to>
      <xdr:col>55</xdr:col>
      <xdr:colOff>0</xdr:colOff>
      <xdr:row>78</xdr:row>
      <xdr:rowOff>59182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73252"/>
          <a:ext cx="838200" cy="5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150258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5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138621</xdr:rowOff>
    </xdr:from>
    <xdr:to>
      <xdr:col>50</xdr:col>
      <xdr:colOff>114300</xdr:colOff>
      <xdr:row>78</xdr:row>
      <xdr:rowOff>59182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168821"/>
          <a:ext cx="889000" cy="2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138621</xdr:rowOff>
    </xdr:from>
    <xdr:to>
      <xdr:col>45</xdr:col>
      <xdr:colOff>177800</xdr:colOff>
      <xdr:row>77</xdr:row>
      <xdr:rowOff>53403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168821"/>
          <a:ext cx="889000" cy="8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50037</xdr:rowOff>
    </xdr:from>
    <xdr:to>
      <xdr:col>41</xdr:col>
      <xdr:colOff>50800</xdr:colOff>
      <xdr:row>77</xdr:row>
      <xdr:rowOff>53403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251687"/>
          <a:ext cx="889000" cy="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120802</xdr:rowOff>
    </xdr:from>
    <xdr:to>
      <xdr:col>55</xdr:col>
      <xdr:colOff>50800</xdr:colOff>
      <xdr:row>78</xdr:row>
      <xdr:rowOff>50952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143679</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8382</xdr:rowOff>
    </xdr:from>
    <xdr:to>
      <xdr:col>50</xdr:col>
      <xdr:colOff>165100</xdr:colOff>
      <xdr:row>78</xdr:row>
      <xdr:rowOff>109982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8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101109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47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87821</xdr:rowOff>
    </xdr:from>
    <xdr:to>
      <xdr:col>46</xdr:col>
      <xdr:colOff>38100</xdr:colOff>
      <xdr:row>77</xdr:row>
      <xdr:rowOff>17971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1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34497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89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2603</xdr:rowOff>
    </xdr:from>
    <xdr:to>
      <xdr:col>41</xdr:col>
      <xdr:colOff>101600</xdr:colOff>
      <xdr:row>77</xdr:row>
      <xdr:rowOff>104203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2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120730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97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170687</xdr:rowOff>
    </xdr:from>
    <xdr:to>
      <xdr:col>36</xdr:col>
      <xdr:colOff>165100</xdr:colOff>
      <xdr:row>77</xdr:row>
      <xdr:rowOff>100837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117364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97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74270</xdr:rowOff>
    </xdr:from>
    <xdr:to>
      <xdr:col>55</xdr:col>
      <xdr:colOff>0</xdr:colOff>
      <xdr:row>96</xdr:row>
      <xdr:rowOff>147892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533470"/>
          <a:ext cx="838200" cy="7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74270</xdr:rowOff>
    </xdr:from>
    <xdr:to>
      <xdr:col>50</xdr:col>
      <xdr:colOff>114300</xdr:colOff>
      <xdr:row>97</xdr:row>
      <xdr:rowOff>142963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533470"/>
          <a:ext cx="889000" cy="24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142963</xdr:rowOff>
    </xdr:from>
    <xdr:to>
      <xdr:col>45</xdr:col>
      <xdr:colOff>177800</xdr:colOff>
      <xdr:row>98</xdr:row>
      <xdr:rowOff>37858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73613"/>
          <a:ext cx="889000" cy="6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21044</xdr:rowOff>
    </xdr:from>
    <xdr:to>
      <xdr:col>41</xdr:col>
      <xdr:colOff>50800</xdr:colOff>
      <xdr:row>98</xdr:row>
      <xdr:rowOff>37858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23144"/>
          <a:ext cx="889000" cy="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97092</xdr:rowOff>
    </xdr:from>
    <xdr:to>
      <xdr:col>55</xdr:col>
      <xdr:colOff>50800</xdr:colOff>
      <xdr:row>97</xdr:row>
      <xdr:rowOff>27242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119969</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0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23470</xdr:rowOff>
    </xdr:from>
    <xdr:to>
      <xdr:col>50</xdr:col>
      <xdr:colOff>165100</xdr:colOff>
      <xdr:row>96</xdr:row>
      <xdr:rowOff>125070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141597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2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92163</xdr:rowOff>
    </xdr:from>
    <xdr:to>
      <xdr:col>46</xdr:col>
      <xdr:colOff>38100</xdr:colOff>
      <xdr:row>98</xdr:row>
      <xdr:rowOff>22313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2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13440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1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158508</xdr:rowOff>
    </xdr:from>
    <xdr:to>
      <xdr:col>41</xdr:col>
      <xdr:colOff>101600</xdr:colOff>
      <xdr:row>98</xdr:row>
      <xdr:rowOff>88658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8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79785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8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141694</xdr:rowOff>
    </xdr:from>
    <xdr:to>
      <xdr:col>36</xdr:col>
      <xdr:colOff>165100</xdr:colOff>
      <xdr:row>98</xdr:row>
      <xdr:rowOff>71844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7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62971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11912</xdr:rowOff>
    </xdr:from>
    <xdr:to>
      <xdr:col>85</xdr:col>
      <xdr:colOff>127000</xdr:colOff>
      <xdr:row>39</xdr:row>
      <xdr:rowOff>31724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98462"/>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20675</xdr:rowOff>
    </xdr:from>
    <xdr:to>
      <xdr:col>81</xdr:col>
      <xdr:colOff>50800</xdr:colOff>
      <xdr:row>39</xdr:row>
      <xdr:rowOff>31724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0722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12179</xdr:rowOff>
    </xdr:from>
    <xdr:to>
      <xdr:col>76</xdr:col>
      <xdr:colOff>114300</xdr:colOff>
      <xdr:row>39</xdr:row>
      <xdr:rowOff>20675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98729"/>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12179</xdr:rowOff>
    </xdr:from>
    <xdr:to>
      <xdr:col>71</xdr:col>
      <xdr:colOff>177800</xdr:colOff>
      <xdr:row>39</xdr:row>
      <xdr:rowOff>40869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98729"/>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132562</xdr:rowOff>
    </xdr:from>
    <xdr:to>
      <xdr:col>85</xdr:col>
      <xdr:colOff>177800</xdr:colOff>
      <xdr:row>39</xdr:row>
      <xdr:rowOff>62712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52239</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67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152374</xdr:rowOff>
    </xdr:from>
    <xdr:to>
      <xdr:col>81</xdr:col>
      <xdr:colOff>101600</xdr:colOff>
      <xdr:row>39</xdr:row>
      <xdr:rowOff>82524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73651</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6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141325</xdr:rowOff>
    </xdr:from>
    <xdr:to>
      <xdr:col>76</xdr:col>
      <xdr:colOff>165100</xdr:colOff>
      <xdr:row>39</xdr:row>
      <xdr:rowOff>71475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62602</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49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132829</xdr:rowOff>
    </xdr:from>
    <xdr:to>
      <xdr:col>72</xdr:col>
      <xdr:colOff>38100</xdr:colOff>
      <xdr:row>39</xdr:row>
      <xdr:rowOff>62979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54106</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40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161519</xdr:rowOff>
    </xdr:from>
    <xdr:to>
      <xdr:col>67</xdr:col>
      <xdr:colOff>101600</xdr:colOff>
      <xdr:row>39</xdr:row>
      <xdr:rowOff>91669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82796</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57333" y="6769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55935</xdr:rowOff>
    </xdr:from>
    <xdr:to>
      <xdr:col>85</xdr:col>
      <xdr:colOff>127000</xdr:colOff>
      <xdr:row>76</xdr:row>
      <xdr:rowOff>74157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086135"/>
          <a:ext cx="8382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52538</xdr:rowOff>
    </xdr:from>
    <xdr:to>
      <xdr:col>81</xdr:col>
      <xdr:colOff>50800</xdr:colOff>
      <xdr:row>76</xdr:row>
      <xdr:rowOff>55935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082738"/>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26902</xdr:rowOff>
    </xdr:from>
    <xdr:to>
      <xdr:col>76</xdr:col>
      <xdr:colOff>114300</xdr:colOff>
      <xdr:row>76</xdr:row>
      <xdr:rowOff>52538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057102"/>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9610</xdr:rowOff>
    </xdr:from>
    <xdr:to>
      <xdr:col>71</xdr:col>
      <xdr:colOff>177800</xdr:colOff>
      <xdr:row>76</xdr:row>
      <xdr:rowOff>26902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039810"/>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23357</xdr:rowOff>
    </xdr:from>
    <xdr:to>
      <xdr:col>85</xdr:col>
      <xdr:colOff>177800</xdr:colOff>
      <xdr:row>76</xdr:row>
      <xdr:rowOff>124957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05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1784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03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5135</xdr:rowOff>
    </xdr:from>
    <xdr:to>
      <xdr:col>81</xdr:col>
      <xdr:colOff>101600</xdr:colOff>
      <xdr:row>76</xdr:row>
      <xdr:rowOff>106735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97862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12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1738</xdr:rowOff>
    </xdr:from>
    <xdr:to>
      <xdr:col>76</xdr:col>
      <xdr:colOff>165100</xdr:colOff>
      <xdr:row>76</xdr:row>
      <xdr:rowOff>103338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03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94465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12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147552</xdr:rowOff>
    </xdr:from>
    <xdr:to>
      <xdr:col>72</xdr:col>
      <xdr:colOff>38100</xdr:colOff>
      <xdr:row>76</xdr:row>
      <xdr:rowOff>77702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00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68829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0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130260</xdr:rowOff>
    </xdr:from>
    <xdr:to>
      <xdr:col>67</xdr:col>
      <xdr:colOff>101600</xdr:colOff>
      <xdr:row>76</xdr:row>
      <xdr:rowOff>60410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98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51537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08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1302</xdr:rowOff>
    </xdr:from>
    <xdr:to>
      <xdr:col>85</xdr:col>
      <xdr:colOff>127000</xdr:colOff>
      <xdr:row>98</xdr:row>
      <xdr:rowOff>166008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03402"/>
          <a:ext cx="838200" cy="16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12751</xdr:rowOff>
    </xdr:from>
    <xdr:to>
      <xdr:col>81</xdr:col>
      <xdr:colOff>50800</xdr:colOff>
      <xdr:row>98</xdr:row>
      <xdr:rowOff>166008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814851"/>
          <a:ext cx="889000" cy="15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12751</xdr:rowOff>
    </xdr:from>
    <xdr:to>
      <xdr:col>76</xdr:col>
      <xdr:colOff>114300</xdr:colOff>
      <xdr:row>98</xdr:row>
      <xdr:rowOff>35954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14851"/>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35954</xdr:rowOff>
    </xdr:from>
    <xdr:to>
      <xdr:col>71</xdr:col>
      <xdr:colOff>177800</xdr:colOff>
      <xdr:row>98</xdr:row>
      <xdr:rowOff>158102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38054"/>
          <a:ext cx="889000" cy="12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121952</xdr:rowOff>
    </xdr:from>
    <xdr:to>
      <xdr:col>85</xdr:col>
      <xdr:colOff>177800</xdr:colOff>
      <xdr:row>98</xdr:row>
      <xdr:rowOff>52102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100379</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115208</xdr:rowOff>
    </xdr:from>
    <xdr:to>
      <xdr:col>81</xdr:col>
      <xdr:colOff>101600</xdr:colOff>
      <xdr:row>99</xdr:row>
      <xdr:rowOff>45358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36485</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1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133401</xdr:rowOff>
    </xdr:from>
    <xdr:to>
      <xdr:col>76</xdr:col>
      <xdr:colOff>165100</xdr:colOff>
      <xdr:row>98</xdr:row>
      <xdr:rowOff>63551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54678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156604</xdr:rowOff>
    </xdr:from>
    <xdr:to>
      <xdr:col>72</xdr:col>
      <xdr:colOff>38100</xdr:colOff>
      <xdr:row>98</xdr:row>
      <xdr:rowOff>86754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77881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87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107302</xdr:rowOff>
    </xdr:from>
    <xdr:to>
      <xdr:col>67</xdr:col>
      <xdr:colOff>101600</xdr:colOff>
      <xdr:row>99</xdr:row>
      <xdr:rowOff>37452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28579</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9798</xdr:rowOff>
    </xdr:from>
    <xdr:to>
      <xdr:col>116</xdr:col>
      <xdr:colOff>63500</xdr:colOff>
      <xdr:row>37</xdr:row>
      <xdr:rowOff>51860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353448"/>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51860</xdr:rowOff>
    </xdr:from>
    <xdr:to>
      <xdr:col>111</xdr:col>
      <xdr:colOff>177800</xdr:colOff>
      <xdr:row>37</xdr:row>
      <xdr:rowOff>114783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395510"/>
          <a:ext cx="889000" cy="6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114783</xdr:rowOff>
    </xdr:from>
    <xdr:to>
      <xdr:col>107</xdr:col>
      <xdr:colOff>50800</xdr:colOff>
      <xdr:row>37</xdr:row>
      <xdr:rowOff>131756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458433"/>
          <a:ext cx="889000" cy="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131756</xdr:rowOff>
    </xdr:from>
    <xdr:to>
      <xdr:col>102</xdr:col>
      <xdr:colOff>114300</xdr:colOff>
      <xdr:row>38</xdr:row>
      <xdr:rowOff>9169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475406"/>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130448</xdr:rowOff>
    </xdr:from>
    <xdr:to>
      <xdr:col>116</xdr:col>
      <xdr:colOff>114300</xdr:colOff>
      <xdr:row>37</xdr:row>
      <xdr:rowOff>60598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30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108875</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28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1060</xdr:rowOff>
    </xdr:from>
    <xdr:to>
      <xdr:col>112</xdr:col>
      <xdr:colOff>38100</xdr:colOff>
      <xdr:row>37</xdr:row>
      <xdr:rowOff>102660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3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93787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43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63983</xdr:rowOff>
    </xdr:from>
    <xdr:to>
      <xdr:col>107</xdr:col>
      <xdr:colOff>101600</xdr:colOff>
      <xdr:row>37</xdr:row>
      <xdr:rowOff>165582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40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156710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80956</xdr:rowOff>
    </xdr:from>
    <xdr:to>
      <xdr:col>102</xdr:col>
      <xdr:colOff>165100</xdr:colOff>
      <xdr:row>38</xdr:row>
      <xdr:rowOff>11106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4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2233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51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129819</xdr:rowOff>
    </xdr:from>
    <xdr:to>
      <xdr:col>98</xdr:col>
      <xdr:colOff>38100</xdr:colOff>
      <xdr:row>38</xdr:row>
      <xdr:rowOff>59969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4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51096</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7017" y="6566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31724</xdr:rowOff>
    </xdr:from>
    <xdr:to>
      <xdr:col>116</xdr:col>
      <xdr:colOff>63500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47274"/>
          <a:ext cx="8382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31724</xdr:rowOff>
    </xdr:from>
    <xdr:to>
      <xdr:col>111</xdr:col>
      <xdr:colOff>177800</xdr:colOff>
      <xdr:row>59</xdr:row>
      <xdr:rowOff>35840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147274"/>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35801</xdr:rowOff>
    </xdr:from>
    <xdr:to>
      <xdr:col>107</xdr:col>
      <xdr:colOff>50800</xdr:colOff>
      <xdr:row>59</xdr:row>
      <xdr:rowOff>35840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5135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35763</xdr:rowOff>
    </xdr:from>
    <xdr:to>
      <xdr:col>102</xdr:col>
      <xdr:colOff>114300</xdr:colOff>
      <xdr:row>59</xdr:row>
      <xdr:rowOff>35801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5131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152374</xdr:rowOff>
    </xdr:from>
    <xdr:to>
      <xdr:col>112</xdr:col>
      <xdr:colOff>38100</xdr:colOff>
      <xdr:row>59</xdr:row>
      <xdr:rowOff>82524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73651</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8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156490</xdr:rowOff>
    </xdr:from>
    <xdr:to>
      <xdr:col>107</xdr:col>
      <xdr:colOff>101600</xdr:colOff>
      <xdr:row>59</xdr:row>
      <xdr:rowOff>86640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77767</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19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156451</xdr:rowOff>
    </xdr:from>
    <xdr:to>
      <xdr:col>102</xdr:col>
      <xdr:colOff>165100</xdr:colOff>
      <xdr:row>59</xdr:row>
      <xdr:rowOff>86601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77728</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9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156413</xdr:rowOff>
    </xdr:from>
    <xdr:to>
      <xdr:col>98</xdr:col>
      <xdr:colOff>38100</xdr:colOff>
      <xdr:row>59</xdr:row>
      <xdr:rowOff>86563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77690</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19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48003</xdr:rowOff>
    </xdr:from>
    <xdr:to>
      <xdr:col>116</xdr:col>
      <xdr:colOff>63500</xdr:colOff>
      <xdr:row>77</xdr:row>
      <xdr:rowOff>57375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49653"/>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119155</xdr:rowOff>
    </xdr:from>
    <xdr:to>
      <xdr:col>111</xdr:col>
      <xdr:colOff>177800</xdr:colOff>
      <xdr:row>77</xdr:row>
      <xdr:rowOff>57375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977905"/>
          <a:ext cx="889000" cy="28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119155</xdr:rowOff>
    </xdr:from>
    <xdr:to>
      <xdr:col>107</xdr:col>
      <xdr:colOff>50800</xdr:colOff>
      <xdr:row>75</xdr:row>
      <xdr:rowOff>134156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977905"/>
          <a:ext cx="889000" cy="1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77350</xdr:rowOff>
    </xdr:from>
    <xdr:to>
      <xdr:col>102</xdr:col>
      <xdr:colOff>114300</xdr:colOff>
      <xdr:row>75</xdr:row>
      <xdr:rowOff>134156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936100"/>
          <a:ext cx="889000" cy="5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168653</xdr:rowOff>
    </xdr:from>
    <xdr:to>
      <xdr:col>116</xdr:col>
      <xdr:colOff>114300</xdr:colOff>
      <xdr:row>77</xdr:row>
      <xdr:rowOff>98803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147080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7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6575</xdr:rowOff>
    </xdr:from>
    <xdr:to>
      <xdr:col>112</xdr:col>
      <xdr:colOff>38100</xdr:colOff>
      <xdr:row>77</xdr:row>
      <xdr:rowOff>108175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0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99302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68355</xdr:rowOff>
    </xdr:from>
    <xdr:to>
      <xdr:col>107</xdr:col>
      <xdr:colOff>101600</xdr:colOff>
      <xdr:row>75</xdr:row>
      <xdr:rowOff>169956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271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161081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01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83356</xdr:rowOff>
    </xdr:from>
    <xdr:to>
      <xdr:col>102</xdr:col>
      <xdr:colOff>165100</xdr:colOff>
      <xdr:row>76</xdr:row>
      <xdr:rowOff>13506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4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4633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3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26550</xdr:rowOff>
    </xdr:from>
    <xdr:to>
      <xdr:col>98</xdr:col>
      <xdr:colOff>38100</xdr:colOff>
      <xdr:row>75</xdr:row>
      <xdr:rowOff>128150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119276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7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類似団体平均を大きく下回っているが、これは消防業務やごみ処理業務を一部事務組合で行っていることが大きい。補助費等の値が類似団体平均を上回っていることも一部事務組合への負担金の影響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普通建設事業費は類似団体平均をやや上回っているが、類似団体平均と比べ新規整備や施設の更新が多いことが要因と分析できる。新設した公共施設については、ランニングコストが物件費を上昇させる一因となることから、今後は、公共施設マネジメントによる長寿命化や管理・運営の効率化を積極的に進めていく必要がある。</a:t>
          </a:r>
        </a:p>
        <a:p>
          <a:r>
            <a:rPr kumimoji="1" lang="ja-JP" altLang="en-US" sz="1300">
              <a:latin typeface="ＭＳ Ｐゴシック" panose="020B0600070205080204" pitchFamily="50" charset="-128"/>
              <a:ea typeface="ＭＳ Ｐゴシック" panose="020B0600070205080204" pitchFamily="50" charset="-128"/>
            </a:rPr>
            <a:t>　積立金は、類似団体平均を大きく下回っている。令和３年度において、国の経済対策に伴う普通交付税の追加交付や、ふるさと納税の増額により政調整基金などの基金現在額も積み立てにより増加したものの、不測の事態や将来への備えが充分とは言えない。今後は、税収やふるさと納税の推進を図るとともに、基金に依存しない予算編成にも努め、適正な基金額を維持していくことが必要と言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88,127
83,464
108.33
41,539,450
39,869,228
1,465,733
21,068,941
31,096,281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70663</xdr:rowOff>
    </xdr:from>
    <xdr:to>
      <xdr:col>24</xdr:col>
      <xdr:colOff>63500</xdr:colOff>
      <xdr:row>37</xdr:row>
      <xdr:rowOff>76607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414313"/>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83464</xdr:rowOff>
    </xdr:from>
    <xdr:to>
      <xdr:col>19</xdr:col>
      <xdr:colOff>177800</xdr:colOff>
      <xdr:row>37</xdr:row>
      <xdr:rowOff>70663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55664"/>
          <a:ext cx="889000" cy="15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83464</xdr:rowOff>
    </xdr:from>
    <xdr:to>
      <xdr:col>15</xdr:col>
      <xdr:colOff>50800</xdr:colOff>
      <xdr:row>36</xdr:row>
      <xdr:rowOff>151130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55664"/>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151130</xdr:rowOff>
    </xdr:from>
    <xdr:to>
      <xdr:col>10</xdr:col>
      <xdr:colOff>114300</xdr:colOff>
      <xdr:row>36</xdr:row>
      <xdr:rowOff>160731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2333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25807</xdr:rowOff>
    </xdr:from>
    <xdr:to>
      <xdr:col>24</xdr:col>
      <xdr:colOff>114300</xdr:colOff>
      <xdr:row>37</xdr:row>
      <xdr:rowOff>127407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4234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4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19863</xdr:rowOff>
    </xdr:from>
    <xdr:to>
      <xdr:col>20</xdr:col>
      <xdr:colOff>38100</xdr:colOff>
      <xdr:row>37</xdr:row>
      <xdr:rowOff>121463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112590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32664</xdr:rowOff>
    </xdr:from>
    <xdr:to>
      <xdr:col>15</xdr:col>
      <xdr:colOff>101600</xdr:colOff>
      <xdr:row>36</xdr:row>
      <xdr:rowOff>134264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125391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9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100330</xdr:rowOff>
    </xdr:from>
    <xdr:to>
      <xdr:col>10</xdr:col>
      <xdr:colOff>165100</xdr:colOff>
      <xdr:row>37</xdr:row>
      <xdr:rowOff>30480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21607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109931</xdr:rowOff>
    </xdr:from>
    <xdr:to>
      <xdr:col>6</xdr:col>
      <xdr:colOff>38100</xdr:colOff>
      <xdr:row>37</xdr:row>
      <xdr:rowOff>40081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31208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7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115629</xdr:rowOff>
    </xdr:from>
    <xdr:to>
      <xdr:col>24</xdr:col>
      <xdr:colOff>63500</xdr:colOff>
      <xdr:row>56</xdr:row>
      <xdr:rowOff>146314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031029"/>
          <a:ext cx="838200" cy="71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115629</xdr:rowOff>
    </xdr:from>
    <xdr:to>
      <xdr:col>19</xdr:col>
      <xdr:colOff>177800</xdr:colOff>
      <xdr:row>57</xdr:row>
      <xdr:rowOff>41989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031029"/>
          <a:ext cx="889000" cy="78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41989</xdr:rowOff>
    </xdr:from>
    <xdr:to>
      <xdr:col>15</xdr:col>
      <xdr:colOff>50800</xdr:colOff>
      <xdr:row>57</xdr:row>
      <xdr:rowOff>72042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14639"/>
          <a:ext cx="889000" cy="3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72042</xdr:rowOff>
    </xdr:from>
    <xdr:to>
      <xdr:col>10</xdr:col>
      <xdr:colOff>114300</xdr:colOff>
      <xdr:row>57</xdr:row>
      <xdr:rowOff>125695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44692"/>
          <a:ext cx="889000" cy="5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95514</xdr:rowOff>
    </xdr:from>
    <xdr:to>
      <xdr:col>24</xdr:col>
      <xdr:colOff>114300</xdr:colOff>
      <xdr:row>57</xdr:row>
      <xdr:rowOff>25664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9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73941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64829</xdr:rowOff>
    </xdr:from>
    <xdr:to>
      <xdr:col>20</xdr:col>
      <xdr:colOff>38100</xdr:colOff>
      <xdr:row>52</xdr:row>
      <xdr:rowOff>166429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8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157556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7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162639</xdr:rowOff>
    </xdr:from>
    <xdr:to>
      <xdr:col>15</xdr:col>
      <xdr:colOff>101600</xdr:colOff>
      <xdr:row>57</xdr:row>
      <xdr:rowOff>92789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6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83916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5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21242</xdr:rowOff>
    </xdr:from>
    <xdr:to>
      <xdr:col>10</xdr:col>
      <xdr:colOff>165100</xdr:colOff>
      <xdr:row>57</xdr:row>
      <xdr:rowOff>122842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113969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8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74895</xdr:rowOff>
    </xdr:from>
    <xdr:to>
      <xdr:col>6</xdr:col>
      <xdr:colOff>38100</xdr:colOff>
      <xdr:row>58</xdr:row>
      <xdr:rowOff>5045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167622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125668</xdr:rowOff>
    </xdr:from>
    <xdr:to>
      <xdr:col>24</xdr:col>
      <xdr:colOff>62865</xdr:colOff>
      <xdr:row>76</xdr:row>
      <xdr:rowOff>146862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718"/>
          <a:ext cx="1270" cy="122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150689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18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146862</xdr:rowOff>
    </xdr:from>
    <xdr:to>
      <xdr:col>24</xdr:col>
      <xdr:colOff>152400</xdr:colOff>
      <xdr:row>76</xdr:row>
      <xdr:rowOff>146862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17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72345</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125668</xdr:rowOff>
    </xdr:from>
    <xdr:to>
      <xdr:col>24</xdr:col>
      <xdr:colOff>152400</xdr:colOff>
      <xdr:row>69</xdr:row>
      <xdr:rowOff>125668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126158</xdr:rowOff>
    </xdr:from>
    <xdr:to>
      <xdr:col>24</xdr:col>
      <xdr:colOff>63500</xdr:colOff>
      <xdr:row>77</xdr:row>
      <xdr:rowOff>94394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84908"/>
          <a:ext cx="838200" cy="3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164006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08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141129</xdr:rowOff>
    </xdr:from>
    <xdr:to>
      <xdr:col>24</xdr:col>
      <xdr:colOff>114300</xdr:colOff>
      <xdr:row>74</xdr:row>
      <xdr:rowOff>71279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5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94394</xdr:rowOff>
    </xdr:from>
    <xdr:to>
      <xdr:col>19</xdr:col>
      <xdr:colOff>177800</xdr:colOff>
      <xdr:row>78</xdr:row>
      <xdr:rowOff>41729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96044"/>
          <a:ext cx="889000" cy="11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76850</xdr:rowOff>
    </xdr:from>
    <xdr:to>
      <xdr:col>20</xdr:col>
      <xdr:colOff>38100</xdr:colOff>
      <xdr:row>76</xdr:row>
      <xdr:rowOff>7000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23527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1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41729</xdr:rowOff>
    </xdr:from>
    <xdr:to>
      <xdr:col>15</xdr:col>
      <xdr:colOff>50800</xdr:colOff>
      <xdr:row>78</xdr:row>
      <xdr:rowOff>52724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14829"/>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135338</xdr:rowOff>
    </xdr:from>
    <xdr:to>
      <xdr:col>15</xdr:col>
      <xdr:colOff>101600</xdr:colOff>
      <xdr:row>76</xdr:row>
      <xdr:rowOff>65487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82015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52724</xdr:rowOff>
    </xdr:from>
    <xdr:to>
      <xdr:col>10</xdr:col>
      <xdr:colOff>114300</xdr:colOff>
      <xdr:row>78</xdr:row>
      <xdr:rowOff>67125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25824"/>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24696</xdr:rowOff>
    </xdr:from>
    <xdr:to>
      <xdr:col>10</xdr:col>
      <xdr:colOff>165100</xdr:colOff>
      <xdr:row>76</xdr:row>
      <xdr:rowOff>126296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142823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2446</xdr:rowOff>
    </xdr:from>
    <xdr:to>
      <xdr:col>6</xdr:col>
      <xdr:colOff>38100</xdr:colOff>
      <xdr:row>76</xdr:row>
      <xdr:rowOff>104046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120573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75358</xdr:rowOff>
    </xdr:from>
    <xdr:to>
      <xdr:col>24</xdr:col>
      <xdr:colOff>114300</xdr:colOff>
      <xdr:row>76</xdr:row>
      <xdr:rowOff>5508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53785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43594</xdr:rowOff>
    </xdr:from>
    <xdr:to>
      <xdr:col>20</xdr:col>
      <xdr:colOff>38100</xdr:colOff>
      <xdr:row>77</xdr:row>
      <xdr:rowOff>145194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136321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3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162379</xdr:rowOff>
    </xdr:from>
    <xdr:to>
      <xdr:col>15</xdr:col>
      <xdr:colOff>101600</xdr:colOff>
      <xdr:row>78</xdr:row>
      <xdr:rowOff>92529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6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83656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1924</xdr:rowOff>
    </xdr:from>
    <xdr:to>
      <xdr:col>10</xdr:col>
      <xdr:colOff>165100</xdr:colOff>
      <xdr:row>78</xdr:row>
      <xdr:rowOff>103524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94651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6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16325</xdr:rowOff>
    </xdr:from>
    <xdr:to>
      <xdr:col>6</xdr:col>
      <xdr:colOff>38100</xdr:colOff>
      <xdr:row>78</xdr:row>
      <xdr:rowOff>117925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109052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8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87106</xdr:rowOff>
    </xdr:from>
    <xdr:to>
      <xdr:col>24</xdr:col>
      <xdr:colOff>63500</xdr:colOff>
      <xdr:row>96</xdr:row>
      <xdr:rowOff>94028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46306"/>
          <a:ext cx="8382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94028</xdr:rowOff>
    </xdr:from>
    <xdr:to>
      <xdr:col>19</xdr:col>
      <xdr:colOff>177800</xdr:colOff>
      <xdr:row>96</xdr:row>
      <xdr:rowOff>104806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53228"/>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104806</xdr:rowOff>
    </xdr:from>
    <xdr:to>
      <xdr:col>15</xdr:col>
      <xdr:colOff>50800</xdr:colOff>
      <xdr:row>96</xdr:row>
      <xdr:rowOff>129022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64006"/>
          <a:ext cx="889000" cy="2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79218</xdr:rowOff>
    </xdr:from>
    <xdr:to>
      <xdr:col>10</xdr:col>
      <xdr:colOff>114300</xdr:colOff>
      <xdr:row>96</xdr:row>
      <xdr:rowOff>129022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538418"/>
          <a:ext cx="889000" cy="4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36306</xdr:rowOff>
    </xdr:from>
    <xdr:to>
      <xdr:col>24</xdr:col>
      <xdr:colOff>114300</xdr:colOff>
      <xdr:row>96</xdr:row>
      <xdr:rowOff>137906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9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59183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4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43228</xdr:rowOff>
    </xdr:from>
    <xdr:to>
      <xdr:col>20</xdr:col>
      <xdr:colOff>38100</xdr:colOff>
      <xdr:row>96</xdr:row>
      <xdr:rowOff>144828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0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161355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7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54006</xdr:rowOff>
    </xdr:from>
    <xdr:to>
      <xdr:col>15</xdr:col>
      <xdr:colOff>101600</xdr:colOff>
      <xdr:row>96</xdr:row>
      <xdr:rowOff>155606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1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683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2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78222</xdr:rowOff>
    </xdr:from>
    <xdr:to>
      <xdr:col>10</xdr:col>
      <xdr:colOff>165100</xdr:colOff>
      <xdr:row>97</xdr:row>
      <xdr:rowOff>8372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3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24899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1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28418</xdr:rowOff>
    </xdr:from>
    <xdr:to>
      <xdr:col>6</xdr:col>
      <xdr:colOff>38100</xdr:colOff>
      <xdr:row>96</xdr:row>
      <xdr:rowOff>130018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146545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2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150216</xdr:rowOff>
    </xdr:from>
    <xdr:to>
      <xdr:col>55</xdr:col>
      <xdr:colOff>0</xdr:colOff>
      <xdr:row>38</xdr:row>
      <xdr:rowOff>154101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65316"/>
          <a:ext cx="8382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138862</xdr:rowOff>
    </xdr:from>
    <xdr:to>
      <xdr:col>50</xdr:col>
      <xdr:colOff>114300</xdr:colOff>
      <xdr:row>38</xdr:row>
      <xdr:rowOff>154101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53962"/>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138862</xdr:rowOff>
    </xdr:from>
    <xdr:to>
      <xdr:col>45</xdr:col>
      <xdr:colOff>177800</xdr:colOff>
      <xdr:row>38</xdr:row>
      <xdr:rowOff>139167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653962"/>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139167</xdr:rowOff>
    </xdr:from>
    <xdr:to>
      <xdr:col>41</xdr:col>
      <xdr:colOff>50800</xdr:colOff>
      <xdr:row>38</xdr:row>
      <xdr:rowOff>139624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65426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99416</xdr:rowOff>
    </xdr:from>
    <xdr:to>
      <xdr:col>55</xdr:col>
      <xdr:colOff>50800</xdr:colOff>
      <xdr:row>39</xdr:row>
      <xdr:rowOff>29566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103301</xdr:rowOff>
    </xdr:from>
    <xdr:to>
      <xdr:col>50</xdr:col>
      <xdr:colOff>165100</xdr:colOff>
      <xdr:row>39</xdr:row>
      <xdr:rowOff>33451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1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24578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11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88062</xdr:rowOff>
    </xdr:from>
    <xdr:to>
      <xdr:col>46</xdr:col>
      <xdr:colOff>38100</xdr:colOff>
      <xdr:row>39</xdr:row>
      <xdr:rowOff>18212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0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9339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69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88367</xdr:rowOff>
    </xdr:from>
    <xdr:to>
      <xdr:col>41</xdr:col>
      <xdr:colOff>101600</xdr:colOff>
      <xdr:row>39</xdr:row>
      <xdr:rowOff>18517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9644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69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88824</xdr:rowOff>
    </xdr:from>
    <xdr:to>
      <xdr:col>36</xdr:col>
      <xdr:colOff>165100</xdr:colOff>
      <xdr:row>39</xdr:row>
      <xdr:rowOff>18974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10101</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69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65259</xdr:rowOff>
    </xdr:from>
    <xdr:to>
      <xdr:col>55</xdr:col>
      <xdr:colOff>0</xdr:colOff>
      <xdr:row>58</xdr:row>
      <xdr:rowOff>69200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09359"/>
          <a:ext cx="8382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64390</xdr:rowOff>
    </xdr:from>
    <xdr:to>
      <xdr:col>50</xdr:col>
      <xdr:colOff>114300</xdr:colOff>
      <xdr:row>58</xdr:row>
      <xdr:rowOff>69200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08490"/>
          <a:ext cx="889000" cy="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64390</xdr:rowOff>
    </xdr:from>
    <xdr:to>
      <xdr:col>45</xdr:col>
      <xdr:colOff>177800</xdr:colOff>
      <xdr:row>58</xdr:row>
      <xdr:rowOff>76112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08490"/>
          <a:ext cx="8890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65688</xdr:rowOff>
    </xdr:from>
    <xdr:to>
      <xdr:col>41</xdr:col>
      <xdr:colOff>50800</xdr:colOff>
      <xdr:row>58</xdr:row>
      <xdr:rowOff>76112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09788"/>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14459</xdr:rowOff>
    </xdr:from>
    <xdr:to>
      <xdr:col>55</xdr:col>
      <xdr:colOff>50800</xdr:colOff>
      <xdr:row>58</xdr:row>
      <xdr:rowOff>116059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5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109335</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8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18400</xdr:rowOff>
    </xdr:from>
    <xdr:to>
      <xdr:col>50</xdr:col>
      <xdr:colOff>165100</xdr:colOff>
      <xdr:row>58</xdr:row>
      <xdr:rowOff>120000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6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111127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0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13590</xdr:rowOff>
    </xdr:from>
    <xdr:to>
      <xdr:col>46</xdr:col>
      <xdr:colOff>38100</xdr:colOff>
      <xdr:row>58</xdr:row>
      <xdr:rowOff>115190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106317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05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25312</xdr:rowOff>
    </xdr:from>
    <xdr:to>
      <xdr:col>41</xdr:col>
      <xdr:colOff>101600</xdr:colOff>
      <xdr:row>58</xdr:row>
      <xdr:rowOff>126912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6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118039</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06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14888</xdr:rowOff>
    </xdr:from>
    <xdr:to>
      <xdr:col>36</xdr:col>
      <xdr:colOff>165100</xdr:colOff>
      <xdr:row>58</xdr:row>
      <xdr:rowOff>116488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5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107615</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05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5626</xdr:rowOff>
    </xdr:from>
    <xdr:to>
      <xdr:col>55</xdr:col>
      <xdr:colOff>0</xdr:colOff>
      <xdr:row>77</xdr:row>
      <xdr:rowOff>71303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207276"/>
          <a:ext cx="838200" cy="6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5626</xdr:rowOff>
    </xdr:from>
    <xdr:to>
      <xdr:col>50</xdr:col>
      <xdr:colOff>114300</xdr:colOff>
      <xdr:row>78</xdr:row>
      <xdr:rowOff>69062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207276"/>
          <a:ext cx="889000" cy="23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69062</xdr:rowOff>
    </xdr:from>
    <xdr:to>
      <xdr:col>45</xdr:col>
      <xdr:colOff>177800</xdr:colOff>
      <xdr:row>78</xdr:row>
      <xdr:rowOff>76355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42162"/>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53358</xdr:rowOff>
    </xdr:from>
    <xdr:to>
      <xdr:col>41</xdr:col>
      <xdr:colOff>50800</xdr:colOff>
      <xdr:row>78</xdr:row>
      <xdr:rowOff>76355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26458"/>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20503</xdr:rowOff>
    </xdr:from>
    <xdr:to>
      <xdr:col>55</xdr:col>
      <xdr:colOff>50800</xdr:colOff>
      <xdr:row>77</xdr:row>
      <xdr:rowOff>122103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170380</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126276</xdr:rowOff>
    </xdr:from>
    <xdr:to>
      <xdr:col>50</xdr:col>
      <xdr:colOff>165100</xdr:colOff>
      <xdr:row>77</xdr:row>
      <xdr:rowOff>56426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47553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24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18262</xdr:rowOff>
    </xdr:from>
    <xdr:to>
      <xdr:col>46</xdr:col>
      <xdr:colOff>38100</xdr:colOff>
      <xdr:row>78</xdr:row>
      <xdr:rowOff>119862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110989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4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25555</xdr:rowOff>
    </xdr:from>
    <xdr:to>
      <xdr:col>41</xdr:col>
      <xdr:colOff>101600</xdr:colOff>
      <xdr:row>78</xdr:row>
      <xdr:rowOff>127155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118282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49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2558</xdr:rowOff>
    </xdr:from>
    <xdr:to>
      <xdr:col>36</xdr:col>
      <xdr:colOff>165100</xdr:colOff>
      <xdr:row>78</xdr:row>
      <xdr:rowOff>104158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95285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46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43326</xdr:rowOff>
    </xdr:from>
    <xdr:to>
      <xdr:col>55</xdr:col>
      <xdr:colOff>0</xdr:colOff>
      <xdr:row>96</xdr:row>
      <xdr:rowOff>81959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502526"/>
          <a:ext cx="8382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43326</xdr:rowOff>
    </xdr:from>
    <xdr:to>
      <xdr:col>50</xdr:col>
      <xdr:colOff>114300</xdr:colOff>
      <xdr:row>96</xdr:row>
      <xdr:rowOff>142939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502526"/>
          <a:ext cx="889000" cy="9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128192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142939</xdr:rowOff>
    </xdr:from>
    <xdr:to>
      <xdr:col>45</xdr:col>
      <xdr:colOff>177800</xdr:colOff>
      <xdr:row>97</xdr:row>
      <xdr:rowOff>21971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602139"/>
          <a:ext cx="8890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18562</xdr:rowOff>
    </xdr:from>
    <xdr:to>
      <xdr:col>41</xdr:col>
      <xdr:colOff>50800</xdr:colOff>
      <xdr:row>97</xdr:row>
      <xdr:rowOff>21971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49212"/>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31159</xdr:rowOff>
    </xdr:from>
    <xdr:to>
      <xdr:col>55</xdr:col>
      <xdr:colOff>50800</xdr:colOff>
      <xdr:row>96</xdr:row>
      <xdr:rowOff>132759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54036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34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163976</xdr:rowOff>
    </xdr:from>
    <xdr:to>
      <xdr:col>50</xdr:col>
      <xdr:colOff>165100</xdr:colOff>
      <xdr:row>96</xdr:row>
      <xdr:rowOff>94126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5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110653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2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92139</xdr:rowOff>
    </xdr:from>
    <xdr:to>
      <xdr:col>46</xdr:col>
      <xdr:colOff>38100</xdr:colOff>
      <xdr:row>97</xdr:row>
      <xdr:rowOff>22289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5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13416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142621</xdr:rowOff>
    </xdr:from>
    <xdr:to>
      <xdr:col>41</xdr:col>
      <xdr:colOff>101600</xdr:colOff>
      <xdr:row>97</xdr:row>
      <xdr:rowOff>72771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63898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9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139212</xdr:rowOff>
    </xdr:from>
    <xdr:to>
      <xdr:col>36</xdr:col>
      <xdr:colOff>165100</xdr:colOff>
      <xdr:row>97</xdr:row>
      <xdr:rowOff>69362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9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60489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9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72949</xdr:rowOff>
    </xdr:from>
    <xdr:to>
      <xdr:col>85</xdr:col>
      <xdr:colOff>127000</xdr:colOff>
      <xdr:row>36</xdr:row>
      <xdr:rowOff>165943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245149"/>
          <a:ext cx="838200" cy="9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83053</xdr:rowOff>
    </xdr:from>
    <xdr:to>
      <xdr:col>81</xdr:col>
      <xdr:colOff>50800</xdr:colOff>
      <xdr:row>36</xdr:row>
      <xdr:rowOff>165943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912353"/>
          <a:ext cx="889000" cy="42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83053</xdr:rowOff>
    </xdr:from>
    <xdr:to>
      <xdr:col>76</xdr:col>
      <xdr:colOff>114300</xdr:colOff>
      <xdr:row>35</xdr:row>
      <xdr:rowOff>105227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912353"/>
          <a:ext cx="889000" cy="19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125481</xdr:rowOff>
    </xdr:from>
    <xdr:to>
      <xdr:col>71</xdr:col>
      <xdr:colOff>177800</xdr:colOff>
      <xdr:row>35</xdr:row>
      <xdr:rowOff>105227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954781"/>
          <a:ext cx="889000" cy="15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22149</xdr:rowOff>
    </xdr:from>
    <xdr:to>
      <xdr:col>85</xdr:col>
      <xdr:colOff>177800</xdr:colOff>
      <xdr:row>36</xdr:row>
      <xdr:rowOff>123749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1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45026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115143</xdr:rowOff>
    </xdr:from>
    <xdr:to>
      <xdr:col>81</xdr:col>
      <xdr:colOff>101600</xdr:colOff>
      <xdr:row>37</xdr:row>
      <xdr:rowOff>45293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36420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38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32253</xdr:rowOff>
    </xdr:from>
    <xdr:to>
      <xdr:col>76</xdr:col>
      <xdr:colOff>165100</xdr:colOff>
      <xdr:row>34</xdr:row>
      <xdr:rowOff>133853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8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150380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63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54427</xdr:rowOff>
    </xdr:from>
    <xdr:to>
      <xdr:col>72</xdr:col>
      <xdr:colOff>38100</xdr:colOff>
      <xdr:row>35</xdr:row>
      <xdr:rowOff>156027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0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1104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83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74681</xdr:rowOff>
    </xdr:from>
    <xdr:to>
      <xdr:col>67</xdr:col>
      <xdr:colOff>101600</xdr:colOff>
      <xdr:row>35</xdr:row>
      <xdr:rowOff>4831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9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21358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67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12236</xdr:rowOff>
    </xdr:from>
    <xdr:to>
      <xdr:col>85</xdr:col>
      <xdr:colOff>127000</xdr:colOff>
      <xdr:row>53</xdr:row>
      <xdr:rowOff>94228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099086"/>
          <a:ext cx="838200" cy="8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78436</xdr:rowOff>
    </xdr:from>
    <xdr:to>
      <xdr:col>81</xdr:col>
      <xdr:colOff>50800</xdr:colOff>
      <xdr:row>53</xdr:row>
      <xdr:rowOff>94228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165286"/>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78436</xdr:rowOff>
    </xdr:from>
    <xdr:to>
      <xdr:col>76</xdr:col>
      <xdr:colOff>114300</xdr:colOff>
      <xdr:row>54</xdr:row>
      <xdr:rowOff>119259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165286"/>
          <a:ext cx="889000" cy="21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119259</xdr:rowOff>
    </xdr:from>
    <xdr:to>
      <xdr:col>71</xdr:col>
      <xdr:colOff>177800</xdr:colOff>
      <xdr:row>54</xdr:row>
      <xdr:rowOff>144996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377559"/>
          <a:ext cx="889000" cy="2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132886</xdr:rowOff>
    </xdr:from>
    <xdr:to>
      <xdr:col>85</xdr:col>
      <xdr:colOff>177800</xdr:colOff>
      <xdr:row>53</xdr:row>
      <xdr:rowOff>63036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0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155763</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889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43428</xdr:rowOff>
    </xdr:from>
    <xdr:to>
      <xdr:col>81</xdr:col>
      <xdr:colOff>101600</xdr:colOff>
      <xdr:row>53</xdr:row>
      <xdr:rowOff>145028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13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161555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890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27636</xdr:rowOff>
    </xdr:from>
    <xdr:to>
      <xdr:col>76</xdr:col>
      <xdr:colOff>165100</xdr:colOff>
      <xdr:row>53</xdr:row>
      <xdr:rowOff>129236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11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145763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888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68459</xdr:rowOff>
    </xdr:from>
    <xdr:to>
      <xdr:col>72</xdr:col>
      <xdr:colOff>38100</xdr:colOff>
      <xdr:row>54</xdr:row>
      <xdr:rowOff>170059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32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15136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10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94196</xdr:rowOff>
    </xdr:from>
    <xdr:to>
      <xdr:col>67</xdr:col>
      <xdr:colOff>101600</xdr:colOff>
      <xdr:row>55</xdr:row>
      <xdr:rowOff>24346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35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40873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12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11912</xdr:rowOff>
    </xdr:from>
    <xdr:to>
      <xdr:col>85</xdr:col>
      <xdr:colOff>127000</xdr:colOff>
      <xdr:row>79</xdr:row>
      <xdr:rowOff>31725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556462"/>
          <a:ext cx="8382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20676</xdr:rowOff>
    </xdr:from>
    <xdr:to>
      <xdr:col>81</xdr:col>
      <xdr:colOff>50800</xdr:colOff>
      <xdr:row>79</xdr:row>
      <xdr:rowOff>31725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65226"/>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12179</xdr:rowOff>
    </xdr:from>
    <xdr:to>
      <xdr:col>76</xdr:col>
      <xdr:colOff>114300</xdr:colOff>
      <xdr:row>79</xdr:row>
      <xdr:rowOff>20676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56729"/>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12179</xdr:rowOff>
    </xdr:from>
    <xdr:to>
      <xdr:col>71</xdr:col>
      <xdr:colOff>177800</xdr:colOff>
      <xdr:row>79</xdr:row>
      <xdr:rowOff>40869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56729"/>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132562</xdr:rowOff>
    </xdr:from>
    <xdr:to>
      <xdr:col>85</xdr:col>
      <xdr:colOff>177800</xdr:colOff>
      <xdr:row>79</xdr:row>
      <xdr:rowOff>62712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52239</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25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152375</xdr:rowOff>
    </xdr:from>
    <xdr:to>
      <xdr:col>81</xdr:col>
      <xdr:colOff>101600</xdr:colOff>
      <xdr:row>79</xdr:row>
      <xdr:rowOff>82525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73652</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61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141326</xdr:rowOff>
    </xdr:from>
    <xdr:to>
      <xdr:col>76</xdr:col>
      <xdr:colOff>165100</xdr:colOff>
      <xdr:row>79</xdr:row>
      <xdr:rowOff>71476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62603</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60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132829</xdr:rowOff>
    </xdr:from>
    <xdr:to>
      <xdr:col>72</xdr:col>
      <xdr:colOff>38100</xdr:colOff>
      <xdr:row>79</xdr:row>
      <xdr:rowOff>62979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54106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98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161519</xdr:rowOff>
    </xdr:from>
    <xdr:to>
      <xdr:col>67</xdr:col>
      <xdr:colOff>101600</xdr:colOff>
      <xdr:row>79</xdr:row>
      <xdr:rowOff>91669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82796</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57333" y="13627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55935</xdr:rowOff>
    </xdr:from>
    <xdr:to>
      <xdr:col>85</xdr:col>
      <xdr:colOff>127000</xdr:colOff>
      <xdr:row>96</xdr:row>
      <xdr:rowOff>74157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515135"/>
          <a:ext cx="8382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52538</xdr:rowOff>
    </xdr:from>
    <xdr:to>
      <xdr:col>81</xdr:col>
      <xdr:colOff>50800</xdr:colOff>
      <xdr:row>96</xdr:row>
      <xdr:rowOff>55935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511738"/>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26902</xdr:rowOff>
    </xdr:from>
    <xdr:to>
      <xdr:col>76</xdr:col>
      <xdr:colOff>114300</xdr:colOff>
      <xdr:row>96</xdr:row>
      <xdr:rowOff>52538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486102"/>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9610</xdr:rowOff>
    </xdr:from>
    <xdr:to>
      <xdr:col>71</xdr:col>
      <xdr:colOff>177800</xdr:colOff>
      <xdr:row>96</xdr:row>
      <xdr:rowOff>26902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468810"/>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23357</xdr:rowOff>
    </xdr:from>
    <xdr:to>
      <xdr:col>85</xdr:col>
      <xdr:colOff>177800</xdr:colOff>
      <xdr:row>96</xdr:row>
      <xdr:rowOff>124957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1784</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6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5135</xdr:rowOff>
    </xdr:from>
    <xdr:to>
      <xdr:col>81</xdr:col>
      <xdr:colOff>101600</xdr:colOff>
      <xdr:row>96</xdr:row>
      <xdr:rowOff>106735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6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97862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55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1738</xdr:rowOff>
    </xdr:from>
    <xdr:to>
      <xdr:col>76</xdr:col>
      <xdr:colOff>165100</xdr:colOff>
      <xdr:row>96</xdr:row>
      <xdr:rowOff>103338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6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55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147552</xdr:rowOff>
    </xdr:from>
    <xdr:to>
      <xdr:col>72</xdr:col>
      <xdr:colOff>38100</xdr:colOff>
      <xdr:row>96</xdr:row>
      <xdr:rowOff>77702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43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68829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2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130260</xdr:rowOff>
    </xdr:from>
    <xdr:to>
      <xdr:col>67</xdr:col>
      <xdr:colOff>101600</xdr:colOff>
      <xdr:row>96</xdr:row>
      <xdr:rowOff>60410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1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51537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5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民生費は、高齢化率の低さなどにより、住民１人当たり</a:t>
          </a:r>
          <a:r>
            <a:rPr kumimoji="1" lang="en-US" altLang="ja-JP" sz="1300">
              <a:latin typeface="ＭＳ Ｐゴシック" panose="020B0600070205080204" pitchFamily="50" charset="-128"/>
              <a:ea typeface="ＭＳ Ｐゴシック" panose="020B0600070205080204" pitchFamily="50" charset="-128"/>
            </a:rPr>
            <a:t>150,494</a:t>
          </a:r>
          <a:r>
            <a:rPr kumimoji="1" lang="ja-JP" altLang="en-US" sz="1300">
              <a:latin typeface="ＭＳ Ｐゴシック" panose="020B0600070205080204" pitchFamily="50" charset="-128"/>
              <a:ea typeface="ＭＳ Ｐゴシック" panose="020B0600070205080204" pitchFamily="50" charset="-128"/>
            </a:rPr>
            <a:t>円と類似団体平均を下回っているが、ここ数年は児童福祉費や保育所費、生活保護費の増などにより上昇傾向にある。</a:t>
          </a:r>
        </a:p>
        <a:p>
          <a:r>
            <a:rPr kumimoji="1" lang="ja-JP" altLang="en-US" sz="1300">
              <a:latin typeface="ＭＳ Ｐゴシック" panose="020B0600070205080204" pitchFamily="50" charset="-128"/>
              <a:ea typeface="ＭＳ Ｐゴシック" panose="020B0600070205080204" pitchFamily="50" charset="-128"/>
            </a:rPr>
            <a:t>　衛生費は、総合健康センターの運営や複数の病院（市民病院及び隣接市との共同経営病院）への補助金などにより、類似団体平均よりも高くなっている。</a:t>
          </a:r>
        </a:p>
        <a:p>
          <a:r>
            <a:rPr kumimoji="1" lang="ja-JP" altLang="en-US" sz="1300">
              <a:latin typeface="ＭＳ Ｐゴシック" panose="020B0600070205080204" pitchFamily="50" charset="-128"/>
              <a:ea typeface="ＭＳ Ｐゴシック" panose="020B0600070205080204" pitchFamily="50" charset="-128"/>
            </a:rPr>
            <a:t>　消防費は、防潮堤の整備事業により、類似団体平均を上回っている。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教育費は、公立幼稚園の数が多い点や浅羽中学校の校舎改築や既存施設の長寿命化、小中学校のタブレット端末整備等により、類似団体平均を大きく上回っている。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年度からは、財政健全化の取組の着実な実施により、標準財政規模に対する財政調整基金残高も増加している。</a:t>
          </a:r>
        </a:p>
        <a:p>
          <a:r>
            <a:rPr kumimoji="1" lang="ja-JP" altLang="en-US" sz="1400">
              <a:solidFill>
                <a:sysClr val="windowText" lastClr="000000"/>
              </a:solidFill>
              <a:latin typeface="ＭＳ ゴシック" pitchFamily="49" charset="-128"/>
              <a:ea typeface="ＭＳ ゴシック" pitchFamily="49" charset="-128"/>
            </a:rPr>
            <a:t>　令和３年度は、国の経済対策に伴う普通交付税の追加交付や、ふるさと納税の増加等に伴い決算剰余金による積立が増加され、実質単年度収支も黒字となった。</a:t>
          </a:r>
        </a:p>
        <a:p>
          <a:r>
            <a:rPr kumimoji="1" lang="ja-JP" altLang="en-US" sz="1400">
              <a:solidFill>
                <a:sysClr val="windowText" lastClr="000000"/>
              </a:solidFill>
              <a:latin typeface="ＭＳ ゴシック" pitchFamily="49" charset="-128"/>
              <a:ea typeface="ＭＳ ゴシック" pitchFamily="49" charset="-128"/>
            </a:rPr>
            <a:t>　今後も少子高齢化の進展、公共施設の老朽化などに伴う歳出増が予測されるため、事務事業の見直し、公共施設マネジメントの推進などにより歳出の抑制に努めていく。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令和３年度は、社会保障費等の増加はあるものの、国の経済対策に伴う普通交付税の追加交付や、ふるさと納税の増額等に伴い一般会計は黒字となった。</a:t>
          </a:r>
        </a:p>
        <a:p>
          <a:r>
            <a:rPr kumimoji="1" lang="ja-JP" altLang="en-US" sz="1400">
              <a:latin typeface="ＭＳ ゴシック" pitchFamily="49" charset="-128"/>
              <a:ea typeface="ＭＳ ゴシック" pitchFamily="49" charset="-128"/>
            </a:rPr>
            <a:t>　下水道事業会計は、令和３年度は前年度比</a:t>
          </a:r>
          <a:r>
            <a:rPr kumimoji="1" lang="en-US" altLang="ja-JP" sz="1400">
              <a:latin typeface="ＭＳ ゴシック" pitchFamily="49" charset="-128"/>
              <a:ea typeface="ＭＳ ゴシック" pitchFamily="49" charset="-128"/>
            </a:rPr>
            <a:t>0.13</a:t>
          </a:r>
          <a:r>
            <a:rPr kumimoji="1" lang="ja-JP" altLang="en-US" sz="1400">
              <a:latin typeface="ＭＳ ゴシック" pitchFamily="49" charset="-128"/>
              <a:ea typeface="ＭＳ ゴシック" pitchFamily="49" charset="-128"/>
            </a:rPr>
            <a:t>％改善し黒字となっているが、下水道使用料の１㎥当たりの単価が、国の方針より安価な設定となっており、一般会計に対する依存傾向が強い状況である。使用料については、令和４年度の料金改定に伴い更に改善が見込まれるが、一層の推進が必要と言える。</a:t>
          </a:r>
        </a:p>
        <a:p>
          <a:r>
            <a:rPr kumimoji="1" lang="ja-JP" altLang="en-US" sz="1400">
              <a:latin typeface="ＭＳ ゴシック" pitchFamily="49" charset="-128"/>
              <a:ea typeface="ＭＳ ゴシック" pitchFamily="49" charset="-128"/>
            </a:rPr>
            <a:t>　今後も、一般会計から他会計への繰出金の適正化とともに、各会計においても持続的な経営の健全化に努めていく。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1" customWidth="1"/>
    <col min="12" max="12" width="2.26953125" style="171" customWidth="1"/>
    <col min="13" max="17" width="2.36328125" style="171" customWidth="1"/>
    <col min="18" max="119" width="2.08984375" style="171" customWidth="1"/>
    <col min="120" max="16384" width="0" style="171" hidden="1"/>
  </cols>
  <sheetData>
    <row r="1" spans="1:119" ht="33" customHeight="1" x14ac:dyDescent="0.2">
      <c r="B1" s="389" t="s">
        <v>79</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 thickBot="1" x14ac:dyDescent="0.25">
      <c r="B2" s="173" t="s">
        <v>80</v>
      </c>
      <c r="C2" s="173"/>
      <c r="D2" s="174"/>
    </row>
    <row r="3" spans="1:119" ht="18.75" customHeight="1" thickBot="1" x14ac:dyDescent="0.25">
      <c r="A3" s="172"/>
      <c r="B3" s="390" t="s">
        <v>81</v>
      </c>
      <c r="C3" s="391"/>
      <c r="D3" s="391"/>
      <c r="E3" s="392"/>
      <c r="F3" s="392"/>
      <c r="G3" s="392"/>
      <c r="H3" s="392"/>
      <c r="I3" s="392"/>
      <c r="J3" s="392"/>
      <c r="K3" s="392"/>
      <c r="L3" s="392" t="s">
        <v>82</v>
      </c>
      <c r="M3" s="392"/>
      <c r="N3" s="392"/>
      <c r="O3" s="392"/>
      <c r="P3" s="392"/>
      <c r="Q3" s="392"/>
      <c r="R3" s="399"/>
      <c r="S3" s="399"/>
      <c r="T3" s="399"/>
      <c r="U3" s="399"/>
      <c r="V3" s="400"/>
      <c r="W3" s="374" t="s">
        <v>83</v>
      </c>
      <c r="X3" s="375"/>
      <c r="Y3" s="375"/>
      <c r="Z3" s="375"/>
      <c r="AA3" s="375"/>
      <c r="AB3" s="391"/>
      <c r="AC3" s="399" t="s">
        <v>84</v>
      </c>
      <c r="AD3" s="375"/>
      <c r="AE3" s="375"/>
      <c r="AF3" s="375"/>
      <c r="AG3" s="375"/>
      <c r="AH3" s="375"/>
      <c r="AI3" s="375"/>
      <c r="AJ3" s="375"/>
      <c r="AK3" s="375"/>
      <c r="AL3" s="376"/>
      <c r="AM3" s="374" t="s">
        <v>85</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86</v>
      </c>
      <c r="BO3" s="375"/>
      <c r="BP3" s="375"/>
      <c r="BQ3" s="375"/>
      <c r="BR3" s="375"/>
      <c r="BS3" s="375"/>
      <c r="BT3" s="375"/>
      <c r="BU3" s="376"/>
      <c r="BV3" s="374" t="s">
        <v>87</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88</v>
      </c>
      <c r="CU3" s="375"/>
      <c r="CV3" s="375"/>
      <c r="CW3" s="375"/>
      <c r="CX3" s="375"/>
      <c r="CY3" s="375"/>
      <c r="CZ3" s="375"/>
      <c r="DA3" s="376"/>
      <c r="DB3" s="374" t="s">
        <v>89</v>
      </c>
      <c r="DC3" s="375"/>
      <c r="DD3" s="375"/>
      <c r="DE3" s="375"/>
      <c r="DF3" s="375"/>
      <c r="DG3" s="375"/>
      <c r="DH3" s="375"/>
      <c r="DI3" s="376"/>
    </row>
    <row r="4" spans="1:119" ht="18.75" customHeight="1" x14ac:dyDescent="0.2">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90</v>
      </c>
      <c r="AZ4" s="378"/>
      <c r="BA4" s="378"/>
      <c r="BB4" s="378"/>
      <c r="BC4" s="378"/>
      <c r="BD4" s="378"/>
      <c r="BE4" s="378"/>
      <c r="BF4" s="378"/>
      <c r="BG4" s="378"/>
      <c r="BH4" s="378"/>
      <c r="BI4" s="378"/>
      <c r="BJ4" s="378"/>
      <c r="BK4" s="378"/>
      <c r="BL4" s="378"/>
      <c r="BM4" s="379"/>
      <c r="BN4" s="380">
        <v>41539450</v>
      </c>
      <c r="BO4" s="381"/>
      <c r="BP4" s="381"/>
      <c r="BQ4" s="381"/>
      <c r="BR4" s="381"/>
      <c r="BS4" s="381"/>
      <c r="BT4" s="381"/>
      <c r="BU4" s="382"/>
      <c r="BV4" s="380">
        <v>47051114</v>
      </c>
      <c r="BW4" s="381"/>
      <c r="BX4" s="381"/>
      <c r="BY4" s="381"/>
      <c r="BZ4" s="381"/>
      <c r="CA4" s="381"/>
      <c r="CB4" s="381"/>
      <c r="CC4" s="382"/>
      <c r="CD4" s="383" t="s">
        <v>91</v>
      </c>
      <c r="CE4" s="384"/>
      <c r="CF4" s="384"/>
      <c r="CG4" s="384"/>
      <c r="CH4" s="384"/>
      <c r="CI4" s="384"/>
      <c r="CJ4" s="384"/>
      <c r="CK4" s="384"/>
      <c r="CL4" s="384"/>
      <c r="CM4" s="384"/>
      <c r="CN4" s="384"/>
      <c r="CO4" s="384"/>
      <c r="CP4" s="384"/>
      <c r="CQ4" s="384"/>
      <c r="CR4" s="384"/>
      <c r="CS4" s="385"/>
      <c r="CT4" s="386">
        <v>7</v>
      </c>
      <c r="CU4" s="387"/>
      <c r="CV4" s="387"/>
      <c r="CW4" s="387"/>
      <c r="CX4" s="387"/>
      <c r="CY4" s="387"/>
      <c r="CZ4" s="387"/>
      <c r="DA4" s="388"/>
      <c r="DB4" s="386">
        <v>5.3</v>
      </c>
      <c r="DC4" s="387"/>
      <c r="DD4" s="387"/>
      <c r="DE4" s="387"/>
      <c r="DF4" s="387"/>
      <c r="DG4" s="387"/>
      <c r="DH4" s="387"/>
      <c r="DI4" s="388"/>
    </row>
    <row r="5" spans="1:119" ht="18.75" customHeight="1" x14ac:dyDescent="0.2">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92</v>
      </c>
      <c r="AN5" s="447"/>
      <c r="AO5" s="447"/>
      <c r="AP5" s="447"/>
      <c r="AQ5" s="447"/>
      <c r="AR5" s="447"/>
      <c r="AS5" s="447"/>
      <c r="AT5" s="448"/>
      <c r="AU5" s="449" t="s">
        <v>93</v>
      </c>
      <c r="AV5" s="450"/>
      <c r="AW5" s="450"/>
      <c r="AX5" s="450"/>
      <c r="AY5" s="451" t="s">
        <v>94</v>
      </c>
      <c r="AZ5" s="452"/>
      <c r="BA5" s="452"/>
      <c r="BB5" s="452"/>
      <c r="BC5" s="452"/>
      <c r="BD5" s="452"/>
      <c r="BE5" s="452"/>
      <c r="BF5" s="452"/>
      <c r="BG5" s="452"/>
      <c r="BH5" s="452"/>
      <c r="BI5" s="452"/>
      <c r="BJ5" s="452"/>
      <c r="BK5" s="452"/>
      <c r="BL5" s="452"/>
      <c r="BM5" s="453"/>
      <c r="BN5" s="417">
        <v>39869228</v>
      </c>
      <c r="BO5" s="418"/>
      <c r="BP5" s="418"/>
      <c r="BQ5" s="418"/>
      <c r="BR5" s="418"/>
      <c r="BS5" s="418"/>
      <c r="BT5" s="418"/>
      <c r="BU5" s="419"/>
      <c r="BV5" s="417">
        <v>45565867</v>
      </c>
      <c r="BW5" s="418"/>
      <c r="BX5" s="418"/>
      <c r="BY5" s="418"/>
      <c r="BZ5" s="418"/>
      <c r="CA5" s="418"/>
      <c r="CB5" s="418"/>
      <c r="CC5" s="419"/>
      <c r="CD5" s="420" t="s">
        <v>95</v>
      </c>
      <c r="CE5" s="421"/>
      <c r="CF5" s="421"/>
      <c r="CG5" s="421"/>
      <c r="CH5" s="421"/>
      <c r="CI5" s="421"/>
      <c r="CJ5" s="421"/>
      <c r="CK5" s="421"/>
      <c r="CL5" s="421"/>
      <c r="CM5" s="421"/>
      <c r="CN5" s="421"/>
      <c r="CO5" s="421"/>
      <c r="CP5" s="421"/>
      <c r="CQ5" s="421"/>
      <c r="CR5" s="421"/>
      <c r="CS5" s="422"/>
      <c r="CT5" s="414">
        <v>85.7</v>
      </c>
      <c r="CU5" s="415"/>
      <c r="CV5" s="415"/>
      <c r="CW5" s="415"/>
      <c r="CX5" s="415"/>
      <c r="CY5" s="415"/>
      <c r="CZ5" s="415"/>
      <c r="DA5" s="416"/>
      <c r="DB5" s="414">
        <v>91.6</v>
      </c>
      <c r="DC5" s="415"/>
      <c r="DD5" s="415"/>
      <c r="DE5" s="415"/>
      <c r="DF5" s="415"/>
      <c r="DG5" s="415"/>
      <c r="DH5" s="415"/>
      <c r="DI5" s="416"/>
    </row>
    <row r="6" spans="1:119" ht="18.75" customHeight="1" x14ac:dyDescent="0.2">
      <c r="A6" s="172"/>
      <c r="B6" s="423" t="s">
        <v>96</v>
      </c>
      <c r="C6" s="424"/>
      <c r="D6" s="424"/>
      <c r="E6" s="425"/>
      <c r="F6" s="425"/>
      <c r="G6" s="425"/>
      <c r="H6" s="425"/>
      <c r="I6" s="425"/>
      <c r="J6" s="425"/>
      <c r="K6" s="425"/>
      <c r="L6" s="425" t="s">
        <v>97</v>
      </c>
      <c r="M6" s="425"/>
      <c r="N6" s="425"/>
      <c r="O6" s="425"/>
      <c r="P6" s="425"/>
      <c r="Q6" s="425"/>
      <c r="R6" s="429"/>
      <c r="S6" s="429"/>
      <c r="T6" s="429"/>
      <c r="U6" s="429"/>
      <c r="V6" s="430"/>
      <c r="W6" s="433" t="s">
        <v>98</v>
      </c>
      <c r="X6" s="434"/>
      <c r="Y6" s="434"/>
      <c r="Z6" s="434"/>
      <c r="AA6" s="434"/>
      <c r="AB6" s="424"/>
      <c r="AC6" s="437" t="s">
        <v>99</v>
      </c>
      <c r="AD6" s="438"/>
      <c r="AE6" s="438"/>
      <c r="AF6" s="438"/>
      <c r="AG6" s="438"/>
      <c r="AH6" s="438"/>
      <c r="AI6" s="438"/>
      <c r="AJ6" s="438"/>
      <c r="AK6" s="438"/>
      <c r="AL6" s="439"/>
      <c r="AM6" s="446" t="s">
        <v>100</v>
      </c>
      <c r="AN6" s="447"/>
      <c r="AO6" s="447"/>
      <c r="AP6" s="447"/>
      <c r="AQ6" s="447"/>
      <c r="AR6" s="447"/>
      <c r="AS6" s="447"/>
      <c r="AT6" s="448"/>
      <c r="AU6" s="449" t="s">
        <v>101</v>
      </c>
      <c r="AV6" s="450"/>
      <c r="AW6" s="450"/>
      <c r="AX6" s="450"/>
      <c r="AY6" s="451" t="s">
        <v>102</v>
      </c>
      <c r="AZ6" s="452"/>
      <c r="BA6" s="452"/>
      <c r="BB6" s="452"/>
      <c r="BC6" s="452"/>
      <c r="BD6" s="452"/>
      <c r="BE6" s="452"/>
      <c r="BF6" s="452"/>
      <c r="BG6" s="452"/>
      <c r="BH6" s="452"/>
      <c r="BI6" s="452"/>
      <c r="BJ6" s="452"/>
      <c r="BK6" s="452"/>
      <c r="BL6" s="452"/>
      <c r="BM6" s="453"/>
      <c r="BN6" s="417">
        <v>1670222</v>
      </c>
      <c r="BO6" s="418"/>
      <c r="BP6" s="418"/>
      <c r="BQ6" s="418"/>
      <c r="BR6" s="418"/>
      <c r="BS6" s="418"/>
      <c r="BT6" s="418"/>
      <c r="BU6" s="419"/>
      <c r="BV6" s="417">
        <v>1485247</v>
      </c>
      <c r="BW6" s="418"/>
      <c r="BX6" s="418"/>
      <c r="BY6" s="418"/>
      <c r="BZ6" s="418"/>
      <c r="CA6" s="418"/>
      <c r="CB6" s="418"/>
      <c r="CC6" s="419"/>
      <c r="CD6" s="420" t="s">
        <v>103</v>
      </c>
      <c r="CE6" s="421"/>
      <c r="CF6" s="421"/>
      <c r="CG6" s="421"/>
      <c r="CH6" s="421"/>
      <c r="CI6" s="421"/>
      <c r="CJ6" s="421"/>
      <c r="CK6" s="421"/>
      <c r="CL6" s="421"/>
      <c r="CM6" s="421"/>
      <c r="CN6" s="421"/>
      <c r="CO6" s="421"/>
      <c r="CP6" s="421"/>
      <c r="CQ6" s="421"/>
      <c r="CR6" s="421"/>
      <c r="CS6" s="422"/>
      <c r="CT6" s="454">
        <v>92.3</v>
      </c>
      <c r="CU6" s="455"/>
      <c r="CV6" s="455"/>
      <c r="CW6" s="455"/>
      <c r="CX6" s="455"/>
      <c r="CY6" s="455"/>
      <c r="CZ6" s="455"/>
      <c r="DA6" s="456"/>
      <c r="DB6" s="454">
        <v>96.5</v>
      </c>
      <c r="DC6" s="455"/>
      <c r="DD6" s="455"/>
      <c r="DE6" s="455"/>
      <c r="DF6" s="455"/>
      <c r="DG6" s="455"/>
      <c r="DH6" s="455"/>
      <c r="DI6" s="456"/>
    </row>
    <row r="7" spans="1:119" ht="18.75" customHeight="1" x14ac:dyDescent="0.2">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104</v>
      </c>
      <c r="AN7" s="447"/>
      <c r="AO7" s="447"/>
      <c r="AP7" s="447"/>
      <c r="AQ7" s="447"/>
      <c r="AR7" s="447"/>
      <c r="AS7" s="447"/>
      <c r="AT7" s="448"/>
      <c r="AU7" s="449" t="s">
        <v>93</v>
      </c>
      <c r="AV7" s="450"/>
      <c r="AW7" s="450"/>
      <c r="AX7" s="450"/>
      <c r="AY7" s="451" t="s">
        <v>105</v>
      </c>
      <c r="AZ7" s="452"/>
      <c r="BA7" s="452"/>
      <c r="BB7" s="452"/>
      <c r="BC7" s="452"/>
      <c r="BD7" s="452"/>
      <c r="BE7" s="452"/>
      <c r="BF7" s="452"/>
      <c r="BG7" s="452"/>
      <c r="BH7" s="452"/>
      <c r="BI7" s="452"/>
      <c r="BJ7" s="452"/>
      <c r="BK7" s="452"/>
      <c r="BL7" s="452"/>
      <c r="BM7" s="453"/>
      <c r="BN7" s="417">
        <v>204489</v>
      </c>
      <c r="BO7" s="418"/>
      <c r="BP7" s="418"/>
      <c r="BQ7" s="418"/>
      <c r="BR7" s="418"/>
      <c r="BS7" s="418"/>
      <c r="BT7" s="418"/>
      <c r="BU7" s="419"/>
      <c r="BV7" s="417">
        <v>409194</v>
      </c>
      <c r="BW7" s="418"/>
      <c r="BX7" s="418"/>
      <c r="BY7" s="418"/>
      <c r="BZ7" s="418"/>
      <c r="CA7" s="418"/>
      <c r="CB7" s="418"/>
      <c r="CC7" s="419"/>
      <c r="CD7" s="420" t="s">
        <v>106</v>
      </c>
      <c r="CE7" s="421"/>
      <c r="CF7" s="421"/>
      <c r="CG7" s="421"/>
      <c r="CH7" s="421"/>
      <c r="CI7" s="421"/>
      <c r="CJ7" s="421"/>
      <c r="CK7" s="421"/>
      <c r="CL7" s="421"/>
      <c r="CM7" s="421"/>
      <c r="CN7" s="421"/>
      <c r="CO7" s="421"/>
      <c r="CP7" s="421"/>
      <c r="CQ7" s="421"/>
      <c r="CR7" s="421"/>
      <c r="CS7" s="422"/>
      <c r="CT7" s="417">
        <v>21068941</v>
      </c>
      <c r="CU7" s="418"/>
      <c r="CV7" s="418"/>
      <c r="CW7" s="418"/>
      <c r="CX7" s="418"/>
      <c r="CY7" s="418"/>
      <c r="CZ7" s="418"/>
      <c r="DA7" s="419"/>
      <c r="DB7" s="417">
        <v>20269913</v>
      </c>
      <c r="DC7" s="418"/>
      <c r="DD7" s="418"/>
      <c r="DE7" s="418"/>
      <c r="DF7" s="418"/>
      <c r="DG7" s="418"/>
      <c r="DH7" s="418"/>
      <c r="DI7" s="419"/>
    </row>
    <row r="8" spans="1:119" ht="18.75" customHeight="1" thickBot="1" x14ac:dyDescent="0.25">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107</v>
      </c>
      <c r="AN8" s="447"/>
      <c r="AO8" s="447"/>
      <c r="AP8" s="447"/>
      <c r="AQ8" s="447"/>
      <c r="AR8" s="447"/>
      <c r="AS8" s="447"/>
      <c r="AT8" s="448"/>
      <c r="AU8" s="449" t="s">
        <v>108</v>
      </c>
      <c r="AV8" s="450"/>
      <c r="AW8" s="450"/>
      <c r="AX8" s="450"/>
      <c r="AY8" s="451" t="s">
        <v>109</v>
      </c>
      <c r="AZ8" s="452"/>
      <c r="BA8" s="452"/>
      <c r="BB8" s="452"/>
      <c r="BC8" s="452"/>
      <c r="BD8" s="452"/>
      <c r="BE8" s="452"/>
      <c r="BF8" s="452"/>
      <c r="BG8" s="452"/>
      <c r="BH8" s="452"/>
      <c r="BI8" s="452"/>
      <c r="BJ8" s="452"/>
      <c r="BK8" s="452"/>
      <c r="BL8" s="452"/>
      <c r="BM8" s="453"/>
      <c r="BN8" s="417">
        <v>1465733</v>
      </c>
      <c r="BO8" s="418"/>
      <c r="BP8" s="418"/>
      <c r="BQ8" s="418"/>
      <c r="BR8" s="418"/>
      <c r="BS8" s="418"/>
      <c r="BT8" s="418"/>
      <c r="BU8" s="419"/>
      <c r="BV8" s="417">
        <v>1076053</v>
      </c>
      <c r="BW8" s="418"/>
      <c r="BX8" s="418"/>
      <c r="BY8" s="418"/>
      <c r="BZ8" s="418"/>
      <c r="CA8" s="418"/>
      <c r="CB8" s="418"/>
      <c r="CC8" s="419"/>
      <c r="CD8" s="420" t="s">
        <v>110</v>
      </c>
      <c r="CE8" s="421"/>
      <c r="CF8" s="421"/>
      <c r="CG8" s="421"/>
      <c r="CH8" s="421"/>
      <c r="CI8" s="421"/>
      <c r="CJ8" s="421"/>
      <c r="CK8" s="421"/>
      <c r="CL8" s="421"/>
      <c r="CM8" s="421"/>
      <c r="CN8" s="421"/>
      <c r="CO8" s="421"/>
      <c r="CP8" s="421"/>
      <c r="CQ8" s="421"/>
      <c r="CR8" s="421"/>
      <c r="CS8" s="422"/>
      <c r="CT8" s="457">
        <v>0.86</v>
      </c>
      <c r="CU8" s="458"/>
      <c r="CV8" s="458"/>
      <c r="CW8" s="458"/>
      <c r="CX8" s="458"/>
      <c r="CY8" s="458"/>
      <c r="CZ8" s="458"/>
      <c r="DA8" s="459"/>
      <c r="DB8" s="457">
        <v>0.89</v>
      </c>
      <c r="DC8" s="458"/>
      <c r="DD8" s="458"/>
      <c r="DE8" s="458"/>
      <c r="DF8" s="458"/>
      <c r="DG8" s="458"/>
      <c r="DH8" s="458"/>
      <c r="DI8" s="459"/>
    </row>
    <row r="9" spans="1:119" ht="18.75" customHeight="1" thickBot="1" x14ac:dyDescent="0.25">
      <c r="A9" s="172"/>
      <c r="B9" s="411" t="s">
        <v>111</v>
      </c>
      <c r="C9" s="412"/>
      <c r="D9" s="412"/>
      <c r="E9" s="412"/>
      <c r="F9" s="412"/>
      <c r="G9" s="412"/>
      <c r="H9" s="412"/>
      <c r="I9" s="412"/>
      <c r="J9" s="412"/>
      <c r="K9" s="460"/>
      <c r="L9" s="461" t="s">
        <v>112</v>
      </c>
      <c r="M9" s="462"/>
      <c r="N9" s="462"/>
      <c r="O9" s="462"/>
      <c r="P9" s="462"/>
      <c r="Q9" s="463"/>
      <c r="R9" s="464">
        <v>87864</v>
      </c>
      <c r="S9" s="465"/>
      <c r="T9" s="465"/>
      <c r="U9" s="465"/>
      <c r="V9" s="466"/>
      <c r="W9" s="374" t="s">
        <v>113</v>
      </c>
      <c r="X9" s="375"/>
      <c r="Y9" s="375"/>
      <c r="Z9" s="375"/>
      <c r="AA9" s="375"/>
      <c r="AB9" s="375"/>
      <c r="AC9" s="375"/>
      <c r="AD9" s="375"/>
      <c r="AE9" s="375"/>
      <c r="AF9" s="375"/>
      <c r="AG9" s="375"/>
      <c r="AH9" s="375"/>
      <c r="AI9" s="375"/>
      <c r="AJ9" s="375"/>
      <c r="AK9" s="375"/>
      <c r="AL9" s="376"/>
      <c r="AM9" s="446" t="s">
        <v>114</v>
      </c>
      <c r="AN9" s="447"/>
      <c r="AO9" s="447"/>
      <c r="AP9" s="447"/>
      <c r="AQ9" s="447"/>
      <c r="AR9" s="447"/>
      <c r="AS9" s="447"/>
      <c r="AT9" s="448"/>
      <c r="AU9" s="449" t="s">
        <v>115</v>
      </c>
      <c r="AV9" s="450"/>
      <c r="AW9" s="450"/>
      <c r="AX9" s="450"/>
      <c r="AY9" s="451" t="s">
        <v>116</v>
      </c>
      <c r="AZ9" s="452"/>
      <c r="BA9" s="452"/>
      <c r="BB9" s="452"/>
      <c r="BC9" s="452"/>
      <c r="BD9" s="452"/>
      <c r="BE9" s="452"/>
      <c r="BF9" s="452"/>
      <c r="BG9" s="452"/>
      <c r="BH9" s="452"/>
      <c r="BI9" s="452"/>
      <c r="BJ9" s="452"/>
      <c r="BK9" s="452"/>
      <c r="BL9" s="452"/>
      <c r="BM9" s="453"/>
      <c r="BN9" s="417">
        <v>389680</v>
      </c>
      <c r="BO9" s="418"/>
      <c r="BP9" s="418"/>
      <c r="BQ9" s="418"/>
      <c r="BR9" s="418"/>
      <c r="BS9" s="418"/>
      <c r="BT9" s="418"/>
      <c r="BU9" s="419"/>
      <c r="BV9" s="417">
        <v>-90336</v>
      </c>
      <c r="BW9" s="418"/>
      <c r="BX9" s="418"/>
      <c r="BY9" s="418"/>
      <c r="BZ9" s="418"/>
      <c r="CA9" s="418"/>
      <c r="CB9" s="418"/>
      <c r="CC9" s="419"/>
      <c r="CD9" s="420" t="s">
        <v>117</v>
      </c>
      <c r="CE9" s="421"/>
      <c r="CF9" s="421"/>
      <c r="CG9" s="421"/>
      <c r="CH9" s="421"/>
      <c r="CI9" s="421"/>
      <c r="CJ9" s="421"/>
      <c r="CK9" s="421"/>
      <c r="CL9" s="421"/>
      <c r="CM9" s="421"/>
      <c r="CN9" s="421"/>
      <c r="CO9" s="421"/>
      <c r="CP9" s="421"/>
      <c r="CQ9" s="421"/>
      <c r="CR9" s="421"/>
      <c r="CS9" s="422"/>
      <c r="CT9" s="414">
        <v>10.9</v>
      </c>
      <c r="CU9" s="415"/>
      <c r="CV9" s="415"/>
      <c r="CW9" s="415"/>
      <c r="CX9" s="415"/>
      <c r="CY9" s="415"/>
      <c r="CZ9" s="415"/>
      <c r="DA9" s="416"/>
      <c r="DB9" s="414">
        <v>12.1</v>
      </c>
      <c r="DC9" s="415"/>
      <c r="DD9" s="415"/>
      <c r="DE9" s="415"/>
      <c r="DF9" s="415"/>
      <c r="DG9" s="415"/>
      <c r="DH9" s="415"/>
      <c r="DI9" s="416"/>
    </row>
    <row r="10" spans="1:119" ht="18.75" customHeight="1" thickBot="1" x14ac:dyDescent="0.25">
      <c r="A10" s="172"/>
      <c r="B10" s="411"/>
      <c r="C10" s="412"/>
      <c r="D10" s="412"/>
      <c r="E10" s="412"/>
      <c r="F10" s="412"/>
      <c r="G10" s="412"/>
      <c r="H10" s="412"/>
      <c r="I10" s="412"/>
      <c r="J10" s="412"/>
      <c r="K10" s="460"/>
      <c r="L10" s="467" t="s">
        <v>118</v>
      </c>
      <c r="M10" s="447"/>
      <c r="N10" s="447"/>
      <c r="O10" s="447"/>
      <c r="P10" s="447"/>
      <c r="Q10" s="448"/>
      <c r="R10" s="468">
        <v>85789</v>
      </c>
      <c r="S10" s="469"/>
      <c r="T10" s="469"/>
      <c r="U10" s="469"/>
      <c r="V10" s="470"/>
      <c r="W10" s="405"/>
      <c r="X10" s="406"/>
      <c r="Y10" s="406"/>
      <c r="Z10" s="406"/>
      <c r="AA10" s="406"/>
      <c r="AB10" s="406"/>
      <c r="AC10" s="406"/>
      <c r="AD10" s="406"/>
      <c r="AE10" s="406"/>
      <c r="AF10" s="406"/>
      <c r="AG10" s="406"/>
      <c r="AH10" s="406"/>
      <c r="AI10" s="406"/>
      <c r="AJ10" s="406"/>
      <c r="AK10" s="406"/>
      <c r="AL10" s="409"/>
      <c r="AM10" s="446" t="s">
        <v>119</v>
      </c>
      <c r="AN10" s="447"/>
      <c r="AO10" s="447"/>
      <c r="AP10" s="447"/>
      <c r="AQ10" s="447"/>
      <c r="AR10" s="447"/>
      <c r="AS10" s="447"/>
      <c r="AT10" s="448"/>
      <c r="AU10" s="449" t="s">
        <v>120</v>
      </c>
      <c r="AV10" s="450"/>
      <c r="AW10" s="450"/>
      <c r="AX10" s="450"/>
      <c r="AY10" s="451" t="s">
        <v>121</v>
      </c>
      <c r="AZ10" s="452"/>
      <c r="BA10" s="452"/>
      <c r="BB10" s="452"/>
      <c r="BC10" s="452"/>
      <c r="BD10" s="452"/>
      <c r="BE10" s="452"/>
      <c r="BF10" s="452"/>
      <c r="BG10" s="452"/>
      <c r="BH10" s="452"/>
      <c r="BI10" s="452"/>
      <c r="BJ10" s="452"/>
      <c r="BK10" s="452"/>
      <c r="BL10" s="452"/>
      <c r="BM10" s="453"/>
      <c r="BN10" s="417">
        <v>425276</v>
      </c>
      <c r="BO10" s="418"/>
      <c r="BP10" s="418"/>
      <c r="BQ10" s="418"/>
      <c r="BR10" s="418"/>
      <c r="BS10" s="418"/>
      <c r="BT10" s="418"/>
      <c r="BU10" s="419"/>
      <c r="BV10" s="417">
        <v>4895</v>
      </c>
      <c r="BW10" s="418"/>
      <c r="BX10" s="418"/>
      <c r="BY10" s="418"/>
      <c r="BZ10" s="418"/>
      <c r="CA10" s="418"/>
      <c r="CB10" s="418"/>
      <c r="CC10" s="419"/>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411"/>
      <c r="C11" s="412"/>
      <c r="D11" s="412"/>
      <c r="E11" s="412"/>
      <c r="F11" s="412"/>
      <c r="G11" s="412"/>
      <c r="H11" s="412"/>
      <c r="I11" s="412"/>
      <c r="J11" s="412"/>
      <c r="K11" s="460"/>
      <c r="L11" s="471" t="s">
        <v>123</v>
      </c>
      <c r="M11" s="472"/>
      <c r="N11" s="472"/>
      <c r="O11" s="472"/>
      <c r="P11" s="472"/>
      <c r="Q11" s="473"/>
      <c r="R11" s="474" t="s">
        <v>124</v>
      </c>
      <c r="S11" s="475"/>
      <c r="T11" s="475"/>
      <c r="U11" s="475"/>
      <c r="V11" s="476"/>
      <c r="W11" s="405"/>
      <c r="X11" s="406"/>
      <c r="Y11" s="406"/>
      <c r="Z11" s="406"/>
      <c r="AA11" s="406"/>
      <c r="AB11" s="406"/>
      <c r="AC11" s="406"/>
      <c r="AD11" s="406"/>
      <c r="AE11" s="406"/>
      <c r="AF11" s="406"/>
      <c r="AG11" s="406"/>
      <c r="AH11" s="406"/>
      <c r="AI11" s="406"/>
      <c r="AJ11" s="406"/>
      <c r="AK11" s="406"/>
      <c r="AL11" s="409"/>
      <c r="AM11" s="446" t="s">
        <v>125</v>
      </c>
      <c r="AN11" s="447"/>
      <c r="AO11" s="447"/>
      <c r="AP11" s="447"/>
      <c r="AQ11" s="447"/>
      <c r="AR11" s="447"/>
      <c r="AS11" s="447"/>
      <c r="AT11" s="448"/>
      <c r="AU11" s="449" t="s">
        <v>93</v>
      </c>
      <c r="AV11" s="450"/>
      <c r="AW11" s="450"/>
      <c r="AX11" s="450"/>
      <c r="AY11" s="451" t="s">
        <v>126</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11624</v>
      </c>
      <c r="BW11" s="418"/>
      <c r="BX11" s="418"/>
      <c r="BY11" s="418"/>
      <c r="BZ11" s="418"/>
      <c r="CA11" s="418"/>
      <c r="CB11" s="418"/>
      <c r="CC11" s="419"/>
      <c r="CD11" s="420" t="s">
        <v>127</v>
      </c>
      <c r="CE11" s="421"/>
      <c r="CF11" s="421"/>
      <c r="CG11" s="421"/>
      <c r="CH11" s="421"/>
      <c r="CI11" s="421"/>
      <c r="CJ11" s="421"/>
      <c r="CK11" s="421"/>
      <c r="CL11" s="421"/>
      <c r="CM11" s="421"/>
      <c r="CN11" s="421"/>
      <c r="CO11" s="421"/>
      <c r="CP11" s="421"/>
      <c r="CQ11" s="421"/>
      <c r="CR11" s="421"/>
      <c r="CS11" s="422"/>
      <c r="CT11" s="457" t="s">
        <v>128</v>
      </c>
      <c r="CU11" s="458"/>
      <c r="CV11" s="458"/>
      <c r="CW11" s="458"/>
      <c r="CX11" s="458"/>
      <c r="CY11" s="458"/>
      <c r="CZ11" s="458"/>
      <c r="DA11" s="459"/>
      <c r="DB11" s="457" t="s">
        <v>128</v>
      </c>
      <c r="DC11" s="458"/>
      <c r="DD11" s="458"/>
      <c r="DE11" s="458"/>
      <c r="DF11" s="458"/>
      <c r="DG11" s="458"/>
      <c r="DH11" s="458"/>
      <c r="DI11" s="459"/>
    </row>
    <row r="12" spans="1:119" ht="18.75" customHeight="1" x14ac:dyDescent="0.2">
      <c r="A12" s="172"/>
      <c r="B12" s="477" t="s">
        <v>129</v>
      </c>
      <c r="C12" s="478"/>
      <c r="D12" s="478"/>
      <c r="E12" s="478"/>
      <c r="F12" s="478"/>
      <c r="G12" s="478"/>
      <c r="H12" s="478"/>
      <c r="I12" s="478"/>
      <c r="J12" s="478"/>
      <c r="K12" s="479"/>
      <c r="L12" s="486" t="s">
        <v>130</v>
      </c>
      <c r="M12" s="487"/>
      <c r="N12" s="487"/>
      <c r="O12" s="487"/>
      <c r="P12" s="487"/>
      <c r="Q12" s="488"/>
      <c r="R12" s="489">
        <v>88127</v>
      </c>
      <c r="S12" s="490"/>
      <c r="T12" s="490"/>
      <c r="U12" s="490"/>
      <c r="V12" s="491"/>
      <c r="W12" s="492" t="s">
        <v>1</v>
      </c>
      <c r="X12" s="450"/>
      <c r="Y12" s="450"/>
      <c r="Z12" s="450"/>
      <c r="AA12" s="450"/>
      <c r="AB12" s="493"/>
      <c r="AC12" s="494" t="s">
        <v>131</v>
      </c>
      <c r="AD12" s="495"/>
      <c r="AE12" s="495"/>
      <c r="AF12" s="495"/>
      <c r="AG12" s="496"/>
      <c r="AH12" s="494" t="s">
        <v>132</v>
      </c>
      <c r="AI12" s="495"/>
      <c r="AJ12" s="495"/>
      <c r="AK12" s="495"/>
      <c r="AL12" s="497"/>
      <c r="AM12" s="446" t="s">
        <v>133</v>
      </c>
      <c r="AN12" s="447"/>
      <c r="AO12" s="447"/>
      <c r="AP12" s="447"/>
      <c r="AQ12" s="447"/>
      <c r="AR12" s="447"/>
      <c r="AS12" s="447"/>
      <c r="AT12" s="448"/>
      <c r="AU12" s="449" t="s">
        <v>134</v>
      </c>
      <c r="AV12" s="450"/>
      <c r="AW12" s="450"/>
      <c r="AX12" s="450"/>
      <c r="AY12" s="451" t="s">
        <v>135</v>
      </c>
      <c r="AZ12" s="452"/>
      <c r="BA12" s="452"/>
      <c r="BB12" s="452"/>
      <c r="BC12" s="452"/>
      <c r="BD12" s="452"/>
      <c r="BE12" s="452"/>
      <c r="BF12" s="452"/>
      <c r="BG12" s="452"/>
      <c r="BH12" s="452"/>
      <c r="BI12" s="452"/>
      <c r="BJ12" s="452"/>
      <c r="BK12" s="452"/>
      <c r="BL12" s="452"/>
      <c r="BM12" s="453"/>
      <c r="BN12" s="417">
        <v>0</v>
      </c>
      <c r="BO12" s="418"/>
      <c r="BP12" s="418"/>
      <c r="BQ12" s="418"/>
      <c r="BR12" s="418"/>
      <c r="BS12" s="418"/>
      <c r="BT12" s="418"/>
      <c r="BU12" s="419"/>
      <c r="BV12" s="417">
        <v>109000</v>
      </c>
      <c r="BW12" s="418"/>
      <c r="BX12" s="418"/>
      <c r="BY12" s="418"/>
      <c r="BZ12" s="418"/>
      <c r="CA12" s="418"/>
      <c r="CB12" s="418"/>
      <c r="CC12" s="419"/>
      <c r="CD12" s="420" t="s">
        <v>136</v>
      </c>
      <c r="CE12" s="421"/>
      <c r="CF12" s="421"/>
      <c r="CG12" s="421"/>
      <c r="CH12" s="421"/>
      <c r="CI12" s="421"/>
      <c r="CJ12" s="421"/>
      <c r="CK12" s="421"/>
      <c r="CL12" s="421"/>
      <c r="CM12" s="421"/>
      <c r="CN12" s="421"/>
      <c r="CO12" s="421"/>
      <c r="CP12" s="421"/>
      <c r="CQ12" s="421"/>
      <c r="CR12" s="421"/>
      <c r="CS12" s="422"/>
      <c r="CT12" s="457" t="s">
        <v>128</v>
      </c>
      <c r="CU12" s="458"/>
      <c r="CV12" s="458"/>
      <c r="CW12" s="458"/>
      <c r="CX12" s="458"/>
      <c r="CY12" s="458"/>
      <c r="CZ12" s="458"/>
      <c r="DA12" s="459"/>
      <c r="DB12" s="457" t="s">
        <v>137</v>
      </c>
      <c r="DC12" s="458"/>
      <c r="DD12" s="458"/>
      <c r="DE12" s="458"/>
      <c r="DF12" s="458"/>
      <c r="DG12" s="458"/>
      <c r="DH12" s="458"/>
      <c r="DI12" s="459"/>
    </row>
    <row r="13" spans="1:119" ht="18.75" customHeight="1" x14ac:dyDescent="0.2">
      <c r="A13" s="172"/>
      <c r="B13" s="480"/>
      <c r="C13" s="481"/>
      <c r="D13" s="481"/>
      <c r="E13" s="481"/>
      <c r="F13" s="481"/>
      <c r="G13" s="481"/>
      <c r="H13" s="481"/>
      <c r="I13" s="481"/>
      <c r="J13" s="481"/>
      <c r="K13" s="482"/>
      <c r="L13" s="187"/>
      <c r="M13" s="508" t="s">
        <v>138</v>
      </c>
      <c r="N13" s="509"/>
      <c r="O13" s="509"/>
      <c r="P13" s="509"/>
      <c r="Q13" s="510"/>
      <c r="R13" s="501">
        <v>83464</v>
      </c>
      <c r="S13" s="502"/>
      <c r="T13" s="502"/>
      <c r="U13" s="502"/>
      <c r="V13" s="503"/>
      <c r="W13" s="433" t="s">
        <v>139</v>
      </c>
      <c r="X13" s="434"/>
      <c r="Y13" s="434"/>
      <c r="Z13" s="434"/>
      <c r="AA13" s="434"/>
      <c r="AB13" s="424"/>
      <c r="AC13" s="468">
        <v>1703</v>
      </c>
      <c r="AD13" s="469"/>
      <c r="AE13" s="469"/>
      <c r="AF13" s="469"/>
      <c r="AG13" s="511"/>
      <c r="AH13" s="468">
        <v>1924</v>
      </c>
      <c r="AI13" s="469"/>
      <c r="AJ13" s="469"/>
      <c r="AK13" s="469"/>
      <c r="AL13" s="470"/>
      <c r="AM13" s="446" t="s">
        <v>140</v>
      </c>
      <c r="AN13" s="447"/>
      <c r="AO13" s="447"/>
      <c r="AP13" s="447"/>
      <c r="AQ13" s="447"/>
      <c r="AR13" s="447"/>
      <c r="AS13" s="447"/>
      <c r="AT13" s="448"/>
      <c r="AU13" s="449" t="s">
        <v>141</v>
      </c>
      <c r="AV13" s="450"/>
      <c r="AW13" s="450"/>
      <c r="AX13" s="450"/>
      <c r="AY13" s="451" t="s">
        <v>142</v>
      </c>
      <c r="AZ13" s="452"/>
      <c r="BA13" s="452"/>
      <c r="BB13" s="452"/>
      <c r="BC13" s="452"/>
      <c r="BD13" s="452"/>
      <c r="BE13" s="452"/>
      <c r="BF13" s="452"/>
      <c r="BG13" s="452"/>
      <c r="BH13" s="452"/>
      <c r="BI13" s="452"/>
      <c r="BJ13" s="452"/>
      <c r="BK13" s="452"/>
      <c r="BL13" s="452"/>
      <c r="BM13" s="453"/>
      <c r="BN13" s="417">
        <v>814956</v>
      </c>
      <c r="BO13" s="418"/>
      <c r="BP13" s="418"/>
      <c r="BQ13" s="418"/>
      <c r="BR13" s="418"/>
      <c r="BS13" s="418"/>
      <c r="BT13" s="418"/>
      <c r="BU13" s="419"/>
      <c r="BV13" s="417">
        <v>-182817</v>
      </c>
      <c r="BW13" s="418"/>
      <c r="BX13" s="418"/>
      <c r="BY13" s="418"/>
      <c r="BZ13" s="418"/>
      <c r="CA13" s="418"/>
      <c r="CB13" s="418"/>
      <c r="CC13" s="419"/>
      <c r="CD13" s="420" t="s">
        <v>143</v>
      </c>
      <c r="CE13" s="421"/>
      <c r="CF13" s="421"/>
      <c r="CG13" s="421"/>
      <c r="CH13" s="421"/>
      <c r="CI13" s="421"/>
      <c r="CJ13" s="421"/>
      <c r="CK13" s="421"/>
      <c r="CL13" s="421"/>
      <c r="CM13" s="421"/>
      <c r="CN13" s="421"/>
      <c r="CO13" s="421"/>
      <c r="CP13" s="421"/>
      <c r="CQ13" s="421"/>
      <c r="CR13" s="421"/>
      <c r="CS13" s="422"/>
      <c r="CT13" s="414">
        <v>5.8</v>
      </c>
      <c r="CU13" s="415"/>
      <c r="CV13" s="415"/>
      <c r="CW13" s="415"/>
      <c r="CX13" s="415"/>
      <c r="CY13" s="415"/>
      <c r="CZ13" s="415"/>
      <c r="DA13" s="416"/>
      <c r="DB13" s="414">
        <v>6.7</v>
      </c>
      <c r="DC13" s="415"/>
      <c r="DD13" s="415"/>
      <c r="DE13" s="415"/>
      <c r="DF13" s="415"/>
      <c r="DG13" s="415"/>
      <c r="DH13" s="415"/>
      <c r="DI13" s="416"/>
    </row>
    <row r="14" spans="1:119" ht="18.75" customHeight="1" thickBot="1" x14ac:dyDescent="0.25">
      <c r="A14" s="172"/>
      <c r="B14" s="480"/>
      <c r="C14" s="481"/>
      <c r="D14" s="481"/>
      <c r="E14" s="481"/>
      <c r="F14" s="481"/>
      <c r="G14" s="481"/>
      <c r="H14" s="481"/>
      <c r="I14" s="481"/>
      <c r="J14" s="481"/>
      <c r="K14" s="482"/>
      <c r="L14" s="498" t="s">
        <v>144</v>
      </c>
      <c r="M14" s="499"/>
      <c r="N14" s="499"/>
      <c r="O14" s="499"/>
      <c r="P14" s="499"/>
      <c r="Q14" s="500"/>
      <c r="R14" s="501">
        <v>88286</v>
      </c>
      <c r="S14" s="502"/>
      <c r="T14" s="502"/>
      <c r="U14" s="502"/>
      <c r="V14" s="503"/>
      <c r="W14" s="407"/>
      <c r="X14" s="408"/>
      <c r="Y14" s="408"/>
      <c r="Z14" s="408"/>
      <c r="AA14" s="408"/>
      <c r="AB14" s="397"/>
      <c r="AC14" s="504">
        <v>3.8</v>
      </c>
      <c r="AD14" s="505"/>
      <c r="AE14" s="505"/>
      <c r="AF14" s="505"/>
      <c r="AG14" s="506"/>
      <c r="AH14" s="504">
        <v>4.4000000000000004</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145</v>
      </c>
      <c r="CE14" s="513"/>
      <c r="CF14" s="513"/>
      <c r="CG14" s="513"/>
      <c r="CH14" s="513"/>
      <c r="CI14" s="513"/>
      <c r="CJ14" s="513"/>
      <c r="CK14" s="513"/>
      <c r="CL14" s="513"/>
      <c r="CM14" s="513"/>
      <c r="CN14" s="513"/>
      <c r="CO14" s="513"/>
      <c r="CP14" s="513"/>
      <c r="CQ14" s="513"/>
      <c r="CR14" s="513"/>
      <c r="CS14" s="514"/>
      <c r="CT14" s="515">
        <v>47.4</v>
      </c>
      <c r="CU14" s="516"/>
      <c r="CV14" s="516"/>
      <c r="CW14" s="516"/>
      <c r="CX14" s="516"/>
      <c r="CY14" s="516"/>
      <c r="CZ14" s="516"/>
      <c r="DA14" s="517"/>
      <c r="DB14" s="515">
        <v>49.8</v>
      </c>
      <c r="DC14" s="516"/>
      <c r="DD14" s="516"/>
      <c r="DE14" s="516"/>
      <c r="DF14" s="516"/>
      <c r="DG14" s="516"/>
      <c r="DH14" s="516"/>
      <c r="DI14" s="517"/>
    </row>
    <row r="15" spans="1:119" ht="18.75" customHeight="1" x14ac:dyDescent="0.2">
      <c r="A15" s="172"/>
      <c r="B15" s="480"/>
      <c r="C15" s="481"/>
      <c r="D15" s="481"/>
      <c r="E15" s="481"/>
      <c r="F15" s="481"/>
      <c r="G15" s="481"/>
      <c r="H15" s="481"/>
      <c r="I15" s="481"/>
      <c r="J15" s="481"/>
      <c r="K15" s="482"/>
      <c r="L15" s="187"/>
      <c r="M15" s="508" t="s">
        <v>146</v>
      </c>
      <c r="N15" s="509"/>
      <c r="O15" s="509"/>
      <c r="P15" s="509"/>
      <c r="Q15" s="510"/>
      <c r="R15" s="501">
        <v>83592</v>
      </c>
      <c r="S15" s="502"/>
      <c r="T15" s="502"/>
      <c r="U15" s="502"/>
      <c r="V15" s="503"/>
      <c r="W15" s="433" t="s">
        <v>147</v>
      </c>
      <c r="X15" s="434"/>
      <c r="Y15" s="434"/>
      <c r="Z15" s="434"/>
      <c r="AA15" s="434"/>
      <c r="AB15" s="424"/>
      <c r="AC15" s="468">
        <v>18760</v>
      </c>
      <c r="AD15" s="469"/>
      <c r="AE15" s="469"/>
      <c r="AF15" s="469"/>
      <c r="AG15" s="511"/>
      <c r="AH15" s="468">
        <v>18127</v>
      </c>
      <c r="AI15" s="469"/>
      <c r="AJ15" s="469"/>
      <c r="AK15" s="469"/>
      <c r="AL15" s="470"/>
      <c r="AM15" s="446"/>
      <c r="AN15" s="447"/>
      <c r="AO15" s="447"/>
      <c r="AP15" s="447"/>
      <c r="AQ15" s="447"/>
      <c r="AR15" s="447"/>
      <c r="AS15" s="447"/>
      <c r="AT15" s="448"/>
      <c r="AU15" s="449"/>
      <c r="AV15" s="450"/>
      <c r="AW15" s="450"/>
      <c r="AX15" s="450"/>
      <c r="AY15" s="377" t="s">
        <v>148</v>
      </c>
      <c r="AZ15" s="378"/>
      <c r="BA15" s="378"/>
      <c r="BB15" s="378"/>
      <c r="BC15" s="378"/>
      <c r="BD15" s="378"/>
      <c r="BE15" s="378"/>
      <c r="BF15" s="378"/>
      <c r="BG15" s="378"/>
      <c r="BH15" s="378"/>
      <c r="BI15" s="378"/>
      <c r="BJ15" s="378"/>
      <c r="BK15" s="378"/>
      <c r="BL15" s="378"/>
      <c r="BM15" s="379"/>
      <c r="BN15" s="380">
        <v>12583604</v>
      </c>
      <c r="BO15" s="381"/>
      <c r="BP15" s="381"/>
      <c r="BQ15" s="381"/>
      <c r="BR15" s="381"/>
      <c r="BS15" s="381"/>
      <c r="BT15" s="381"/>
      <c r="BU15" s="382"/>
      <c r="BV15" s="380">
        <v>13538713</v>
      </c>
      <c r="BW15" s="381"/>
      <c r="BX15" s="381"/>
      <c r="BY15" s="381"/>
      <c r="BZ15" s="381"/>
      <c r="CA15" s="381"/>
      <c r="CB15" s="381"/>
      <c r="CC15" s="382"/>
      <c r="CD15" s="518" t="s">
        <v>149</v>
      </c>
      <c r="CE15" s="519"/>
      <c r="CF15" s="519"/>
      <c r="CG15" s="519"/>
      <c r="CH15" s="519"/>
      <c r="CI15" s="519"/>
      <c r="CJ15" s="519"/>
      <c r="CK15" s="519"/>
      <c r="CL15" s="519"/>
      <c r="CM15" s="519"/>
      <c r="CN15" s="519"/>
      <c r="CO15" s="519"/>
      <c r="CP15" s="519"/>
      <c r="CQ15" s="519"/>
      <c r="CR15" s="519"/>
      <c r="CS15" s="52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480"/>
      <c r="C16" s="481"/>
      <c r="D16" s="481"/>
      <c r="E16" s="481"/>
      <c r="F16" s="481"/>
      <c r="G16" s="481"/>
      <c r="H16" s="481"/>
      <c r="I16" s="481"/>
      <c r="J16" s="481"/>
      <c r="K16" s="482"/>
      <c r="L16" s="498" t="s">
        <v>150</v>
      </c>
      <c r="M16" s="521"/>
      <c r="N16" s="521"/>
      <c r="O16" s="521"/>
      <c r="P16" s="521"/>
      <c r="Q16" s="522"/>
      <c r="R16" s="523" t="s">
        <v>151</v>
      </c>
      <c r="S16" s="524"/>
      <c r="T16" s="524"/>
      <c r="U16" s="524"/>
      <c r="V16" s="525"/>
      <c r="W16" s="407"/>
      <c r="X16" s="408"/>
      <c r="Y16" s="408"/>
      <c r="Z16" s="408"/>
      <c r="AA16" s="408"/>
      <c r="AB16" s="397"/>
      <c r="AC16" s="504">
        <v>41.5</v>
      </c>
      <c r="AD16" s="505"/>
      <c r="AE16" s="505"/>
      <c r="AF16" s="505"/>
      <c r="AG16" s="506"/>
      <c r="AH16" s="504">
        <v>41.5</v>
      </c>
      <c r="AI16" s="505"/>
      <c r="AJ16" s="505"/>
      <c r="AK16" s="505"/>
      <c r="AL16" s="507"/>
      <c r="AM16" s="446"/>
      <c r="AN16" s="447"/>
      <c r="AO16" s="447"/>
      <c r="AP16" s="447"/>
      <c r="AQ16" s="447"/>
      <c r="AR16" s="447"/>
      <c r="AS16" s="447"/>
      <c r="AT16" s="448"/>
      <c r="AU16" s="449"/>
      <c r="AV16" s="450"/>
      <c r="AW16" s="450"/>
      <c r="AX16" s="450"/>
      <c r="AY16" s="451" t="s">
        <v>152</v>
      </c>
      <c r="AZ16" s="452"/>
      <c r="BA16" s="452"/>
      <c r="BB16" s="452"/>
      <c r="BC16" s="452"/>
      <c r="BD16" s="452"/>
      <c r="BE16" s="452"/>
      <c r="BF16" s="452"/>
      <c r="BG16" s="452"/>
      <c r="BH16" s="452"/>
      <c r="BI16" s="452"/>
      <c r="BJ16" s="452"/>
      <c r="BK16" s="452"/>
      <c r="BL16" s="452"/>
      <c r="BM16" s="453"/>
      <c r="BN16" s="417">
        <v>15581128</v>
      </c>
      <c r="BO16" s="418"/>
      <c r="BP16" s="418"/>
      <c r="BQ16" s="418"/>
      <c r="BR16" s="418"/>
      <c r="BS16" s="418"/>
      <c r="BT16" s="418"/>
      <c r="BU16" s="419"/>
      <c r="BV16" s="417">
        <v>15329046</v>
      </c>
      <c r="BW16" s="418"/>
      <c r="BX16" s="418"/>
      <c r="BY16" s="418"/>
      <c r="BZ16" s="418"/>
      <c r="CA16" s="418"/>
      <c r="CB16" s="418"/>
      <c r="CC16" s="419"/>
      <c r="CD16" s="181"/>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5">
      <c r="A17" s="172"/>
      <c r="B17" s="483"/>
      <c r="C17" s="484"/>
      <c r="D17" s="484"/>
      <c r="E17" s="484"/>
      <c r="F17" s="484"/>
      <c r="G17" s="484"/>
      <c r="H17" s="484"/>
      <c r="I17" s="484"/>
      <c r="J17" s="484"/>
      <c r="K17" s="485"/>
      <c r="L17" s="191"/>
      <c r="M17" s="528" t="s">
        <v>153</v>
      </c>
      <c r="N17" s="529"/>
      <c r="O17" s="529"/>
      <c r="P17" s="529"/>
      <c r="Q17" s="530"/>
      <c r="R17" s="523" t="s">
        <v>154</v>
      </c>
      <c r="S17" s="524"/>
      <c r="T17" s="524"/>
      <c r="U17" s="524"/>
      <c r="V17" s="525"/>
      <c r="W17" s="433" t="s">
        <v>155</v>
      </c>
      <c r="X17" s="434"/>
      <c r="Y17" s="434"/>
      <c r="Z17" s="434"/>
      <c r="AA17" s="434"/>
      <c r="AB17" s="424"/>
      <c r="AC17" s="468">
        <v>24793</v>
      </c>
      <c r="AD17" s="469"/>
      <c r="AE17" s="469"/>
      <c r="AF17" s="469"/>
      <c r="AG17" s="511"/>
      <c r="AH17" s="468">
        <v>23650</v>
      </c>
      <c r="AI17" s="469"/>
      <c r="AJ17" s="469"/>
      <c r="AK17" s="469"/>
      <c r="AL17" s="470"/>
      <c r="AM17" s="446"/>
      <c r="AN17" s="447"/>
      <c r="AO17" s="447"/>
      <c r="AP17" s="447"/>
      <c r="AQ17" s="447"/>
      <c r="AR17" s="447"/>
      <c r="AS17" s="447"/>
      <c r="AT17" s="448"/>
      <c r="AU17" s="449"/>
      <c r="AV17" s="450"/>
      <c r="AW17" s="450"/>
      <c r="AX17" s="450"/>
      <c r="AY17" s="451" t="s">
        <v>156</v>
      </c>
      <c r="AZ17" s="452"/>
      <c r="BA17" s="452"/>
      <c r="BB17" s="452"/>
      <c r="BC17" s="452"/>
      <c r="BD17" s="452"/>
      <c r="BE17" s="452"/>
      <c r="BF17" s="452"/>
      <c r="BG17" s="452"/>
      <c r="BH17" s="452"/>
      <c r="BI17" s="452"/>
      <c r="BJ17" s="452"/>
      <c r="BK17" s="452"/>
      <c r="BL17" s="452"/>
      <c r="BM17" s="453"/>
      <c r="BN17" s="417">
        <v>15927617</v>
      </c>
      <c r="BO17" s="418"/>
      <c r="BP17" s="418"/>
      <c r="BQ17" s="418"/>
      <c r="BR17" s="418"/>
      <c r="BS17" s="418"/>
      <c r="BT17" s="418"/>
      <c r="BU17" s="419"/>
      <c r="BV17" s="417">
        <v>17216678</v>
      </c>
      <c r="BW17" s="418"/>
      <c r="BX17" s="418"/>
      <c r="BY17" s="418"/>
      <c r="BZ17" s="418"/>
      <c r="CA17" s="418"/>
      <c r="CB17" s="418"/>
      <c r="CC17" s="419"/>
      <c r="CD17" s="181"/>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5">
      <c r="A18" s="172"/>
      <c r="B18" s="539" t="s">
        <v>157</v>
      </c>
      <c r="C18" s="460"/>
      <c r="D18" s="460"/>
      <c r="E18" s="540"/>
      <c r="F18" s="540"/>
      <c r="G18" s="540"/>
      <c r="H18" s="540"/>
      <c r="I18" s="540"/>
      <c r="J18" s="540"/>
      <c r="K18" s="540"/>
      <c r="L18" s="541">
        <v>108.33</v>
      </c>
      <c r="M18" s="541"/>
      <c r="N18" s="541"/>
      <c r="O18" s="541"/>
      <c r="P18" s="541"/>
      <c r="Q18" s="541"/>
      <c r="R18" s="542"/>
      <c r="S18" s="542"/>
      <c r="T18" s="542"/>
      <c r="U18" s="542"/>
      <c r="V18" s="543"/>
      <c r="W18" s="435"/>
      <c r="X18" s="436"/>
      <c r="Y18" s="436"/>
      <c r="Z18" s="436"/>
      <c r="AA18" s="436"/>
      <c r="AB18" s="427"/>
      <c r="AC18" s="544">
        <v>54.8</v>
      </c>
      <c r="AD18" s="545"/>
      <c r="AE18" s="545"/>
      <c r="AF18" s="545"/>
      <c r="AG18" s="546"/>
      <c r="AH18" s="544">
        <v>54.1</v>
      </c>
      <c r="AI18" s="545"/>
      <c r="AJ18" s="545"/>
      <c r="AK18" s="545"/>
      <c r="AL18" s="547"/>
      <c r="AM18" s="446"/>
      <c r="AN18" s="447"/>
      <c r="AO18" s="447"/>
      <c r="AP18" s="447"/>
      <c r="AQ18" s="447"/>
      <c r="AR18" s="447"/>
      <c r="AS18" s="447"/>
      <c r="AT18" s="448"/>
      <c r="AU18" s="449"/>
      <c r="AV18" s="450"/>
      <c r="AW18" s="450"/>
      <c r="AX18" s="450"/>
      <c r="AY18" s="451" t="s">
        <v>158</v>
      </c>
      <c r="AZ18" s="452"/>
      <c r="BA18" s="452"/>
      <c r="BB18" s="452"/>
      <c r="BC18" s="452"/>
      <c r="BD18" s="452"/>
      <c r="BE18" s="452"/>
      <c r="BF18" s="452"/>
      <c r="BG18" s="452"/>
      <c r="BH18" s="452"/>
      <c r="BI18" s="452"/>
      <c r="BJ18" s="452"/>
      <c r="BK18" s="452"/>
      <c r="BL18" s="452"/>
      <c r="BM18" s="453"/>
      <c r="BN18" s="417">
        <v>18700112</v>
      </c>
      <c r="BO18" s="418"/>
      <c r="BP18" s="418"/>
      <c r="BQ18" s="418"/>
      <c r="BR18" s="418"/>
      <c r="BS18" s="418"/>
      <c r="BT18" s="418"/>
      <c r="BU18" s="419"/>
      <c r="BV18" s="417">
        <v>18217546</v>
      </c>
      <c r="BW18" s="418"/>
      <c r="BX18" s="418"/>
      <c r="BY18" s="418"/>
      <c r="BZ18" s="418"/>
      <c r="CA18" s="418"/>
      <c r="CB18" s="418"/>
      <c r="CC18" s="419"/>
      <c r="CD18" s="181"/>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5">
      <c r="A19" s="172"/>
      <c r="B19" s="539" t="s">
        <v>159</v>
      </c>
      <c r="C19" s="460"/>
      <c r="D19" s="460"/>
      <c r="E19" s="540"/>
      <c r="F19" s="540"/>
      <c r="G19" s="540"/>
      <c r="H19" s="540"/>
      <c r="I19" s="540"/>
      <c r="J19" s="540"/>
      <c r="K19" s="540"/>
      <c r="L19" s="548">
        <v>811</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160</v>
      </c>
      <c r="AZ19" s="452"/>
      <c r="BA19" s="452"/>
      <c r="BB19" s="452"/>
      <c r="BC19" s="452"/>
      <c r="BD19" s="452"/>
      <c r="BE19" s="452"/>
      <c r="BF19" s="452"/>
      <c r="BG19" s="452"/>
      <c r="BH19" s="452"/>
      <c r="BI19" s="452"/>
      <c r="BJ19" s="452"/>
      <c r="BK19" s="452"/>
      <c r="BL19" s="452"/>
      <c r="BM19" s="453"/>
      <c r="BN19" s="417">
        <v>26719125</v>
      </c>
      <c r="BO19" s="418"/>
      <c r="BP19" s="418"/>
      <c r="BQ19" s="418"/>
      <c r="BR19" s="418"/>
      <c r="BS19" s="418"/>
      <c r="BT19" s="418"/>
      <c r="BU19" s="419"/>
      <c r="BV19" s="417">
        <v>24744269</v>
      </c>
      <c r="BW19" s="418"/>
      <c r="BX19" s="418"/>
      <c r="BY19" s="418"/>
      <c r="BZ19" s="418"/>
      <c r="CA19" s="418"/>
      <c r="CB19" s="418"/>
      <c r="CC19" s="419"/>
      <c r="CD19" s="181"/>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5">
      <c r="A20" s="172"/>
      <c r="B20" s="539" t="s">
        <v>161</v>
      </c>
      <c r="C20" s="460"/>
      <c r="D20" s="460"/>
      <c r="E20" s="540"/>
      <c r="F20" s="540"/>
      <c r="G20" s="540"/>
      <c r="H20" s="540"/>
      <c r="I20" s="540"/>
      <c r="J20" s="540"/>
      <c r="K20" s="540"/>
      <c r="L20" s="548">
        <v>34072</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1"/>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5">
      <c r="A21" s="172"/>
      <c r="B21" s="557" t="s">
        <v>162</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1"/>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2">
      <c r="A22" s="172"/>
      <c r="B22" s="587" t="s">
        <v>163</v>
      </c>
      <c r="C22" s="561"/>
      <c r="D22" s="562"/>
      <c r="E22" s="429" t="s">
        <v>1</v>
      </c>
      <c r="F22" s="434"/>
      <c r="G22" s="434"/>
      <c r="H22" s="434"/>
      <c r="I22" s="434"/>
      <c r="J22" s="434"/>
      <c r="K22" s="424"/>
      <c r="L22" s="429" t="s">
        <v>164</v>
      </c>
      <c r="M22" s="434"/>
      <c r="N22" s="434"/>
      <c r="O22" s="434"/>
      <c r="P22" s="424"/>
      <c r="Q22" s="592" t="s">
        <v>165</v>
      </c>
      <c r="R22" s="593"/>
      <c r="S22" s="593"/>
      <c r="T22" s="593"/>
      <c r="U22" s="593"/>
      <c r="V22" s="594"/>
      <c r="W22" s="560" t="s">
        <v>166</v>
      </c>
      <c r="X22" s="561"/>
      <c r="Y22" s="562"/>
      <c r="Z22" s="429" t="s">
        <v>1</v>
      </c>
      <c r="AA22" s="434"/>
      <c r="AB22" s="434"/>
      <c r="AC22" s="434"/>
      <c r="AD22" s="434"/>
      <c r="AE22" s="434"/>
      <c r="AF22" s="434"/>
      <c r="AG22" s="424"/>
      <c r="AH22" s="598" t="s">
        <v>167</v>
      </c>
      <c r="AI22" s="434"/>
      <c r="AJ22" s="434"/>
      <c r="AK22" s="434"/>
      <c r="AL22" s="424"/>
      <c r="AM22" s="598" t="s">
        <v>168</v>
      </c>
      <c r="AN22" s="599"/>
      <c r="AO22" s="599"/>
      <c r="AP22" s="599"/>
      <c r="AQ22" s="599"/>
      <c r="AR22" s="600"/>
      <c r="AS22" s="592" t="s">
        <v>165</v>
      </c>
      <c r="AT22" s="593"/>
      <c r="AU22" s="593"/>
      <c r="AV22" s="593"/>
      <c r="AW22" s="593"/>
      <c r="AX22" s="604"/>
      <c r="AY22" s="377" t="s">
        <v>169</v>
      </c>
      <c r="AZ22" s="378"/>
      <c r="BA22" s="378"/>
      <c r="BB22" s="378"/>
      <c r="BC22" s="378"/>
      <c r="BD22" s="378"/>
      <c r="BE22" s="378"/>
      <c r="BF22" s="378"/>
      <c r="BG22" s="378"/>
      <c r="BH22" s="378"/>
      <c r="BI22" s="378"/>
      <c r="BJ22" s="378"/>
      <c r="BK22" s="378"/>
      <c r="BL22" s="378"/>
      <c r="BM22" s="379"/>
      <c r="BN22" s="380">
        <v>31096281</v>
      </c>
      <c r="BO22" s="381"/>
      <c r="BP22" s="381"/>
      <c r="BQ22" s="381"/>
      <c r="BR22" s="381"/>
      <c r="BS22" s="381"/>
      <c r="BT22" s="381"/>
      <c r="BU22" s="382"/>
      <c r="BV22" s="380">
        <v>30567375</v>
      </c>
      <c r="BW22" s="381"/>
      <c r="BX22" s="381"/>
      <c r="BY22" s="381"/>
      <c r="BZ22" s="381"/>
      <c r="CA22" s="381"/>
      <c r="CB22" s="381"/>
      <c r="CC22" s="382"/>
      <c r="CD22" s="181"/>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2">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170</v>
      </c>
      <c r="AZ23" s="452"/>
      <c r="BA23" s="452"/>
      <c r="BB23" s="452"/>
      <c r="BC23" s="452"/>
      <c r="BD23" s="452"/>
      <c r="BE23" s="452"/>
      <c r="BF23" s="452"/>
      <c r="BG23" s="452"/>
      <c r="BH23" s="452"/>
      <c r="BI23" s="452"/>
      <c r="BJ23" s="452"/>
      <c r="BK23" s="452"/>
      <c r="BL23" s="452"/>
      <c r="BM23" s="453"/>
      <c r="BN23" s="417">
        <v>23349469</v>
      </c>
      <c r="BO23" s="418"/>
      <c r="BP23" s="418"/>
      <c r="BQ23" s="418"/>
      <c r="BR23" s="418"/>
      <c r="BS23" s="418"/>
      <c r="BT23" s="418"/>
      <c r="BU23" s="419"/>
      <c r="BV23" s="417">
        <v>22511703</v>
      </c>
      <c r="BW23" s="418"/>
      <c r="BX23" s="418"/>
      <c r="BY23" s="418"/>
      <c r="BZ23" s="418"/>
      <c r="CA23" s="418"/>
      <c r="CB23" s="418"/>
      <c r="CC23" s="419"/>
      <c r="CD23" s="181"/>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5">
      <c r="A24" s="172"/>
      <c r="B24" s="588"/>
      <c r="C24" s="564"/>
      <c r="D24" s="565"/>
      <c r="E24" s="467" t="s">
        <v>171</v>
      </c>
      <c r="F24" s="447"/>
      <c r="G24" s="447"/>
      <c r="H24" s="447"/>
      <c r="I24" s="447"/>
      <c r="J24" s="447"/>
      <c r="K24" s="448"/>
      <c r="L24" s="468">
        <v>1</v>
      </c>
      <c r="M24" s="469"/>
      <c r="N24" s="469"/>
      <c r="O24" s="469"/>
      <c r="P24" s="511"/>
      <c r="Q24" s="468">
        <v>8750</v>
      </c>
      <c r="R24" s="469"/>
      <c r="S24" s="469"/>
      <c r="T24" s="469"/>
      <c r="U24" s="469"/>
      <c r="V24" s="511"/>
      <c r="W24" s="563"/>
      <c r="X24" s="564"/>
      <c r="Y24" s="565"/>
      <c r="Z24" s="467" t="s">
        <v>172</v>
      </c>
      <c r="AA24" s="447"/>
      <c r="AB24" s="447"/>
      <c r="AC24" s="447"/>
      <c r="AD24" s="447"/>
      <c r="AE24" s="447"/>
      <c r="AF24" s="447"/>
      <c r="AG24" s="448"/>
      <c r="AH24" s="468">
        <v>441</v>
      </c>
      <c r="AI24" s="469"/>
      <c r="AJ24" s="469"/>
      <c r="AK24" s="469"/>
      <c r="AL24" s="511"/>
      <c r="AM24" s="468">
        <v>1391355</v>
      </c>
      <c r="AN24" s="469"/>
      <c r="AO24" s="469"/>
      <c r="AP24" s="469"/>
      <c r="AQ24" s="469"/>
      <c r="AR24" s="511"/>
      <c r="AS24" s="468">
        <v>3155</v>
      </c>
      <c r="AT24" s="469"/>
      <c r="AU24" s="469"/>
      <c r="AV24" s="469"/>
      <c r="AW24" s="469"/>
      <c r="AX24" s="470"/>
      <c r="AY24" s="533" t="s">
        <v>173</v>
      </c>
      <c r="AZ24" s="534"/>
      <c r="BA24" s="534"/>
      <c r="BB24" s="534"/>
      <c r="BC24" s="534"/>
      <c r="BD24" s="534"/>
      <c r="BE24" s="534"/>
      <c r="BF24" s="534"/>
      <c r="BG24" s="534"/>
      <c r="BH24" s="534"/>
      <c r="BI24" s="534"/>
      <c r="BJ24" s="534"/>
      <c r="BK24" s="534"/>
      <c r="BL24" s="534"/>
      <c r="BM24" s="535"/>
      <c r="BN24" s="417">
        <v>18790023</v>
      </c>
      <c r="BO24" s="418"/>
      <c r="BP24" s="418"/>
      <c r="BQ24" s="418"/>
      <c r="BR24" s="418"/>
      <c r="BS24" s="418"/>
      <c r="BT24" s="418"/>
      <c r="BU24" s="419"/>
      <c r="BV24" s="417">
        <v>18958260</v>
      </c>
      <c r="BW24" s="418"/>
      <c r="BX24" s="418"/>
      <c r="BY24" s="418"/>
      <c r="BZ24" s="418"/>
      <c r="CA24" s="418"/>
      <c r="CB24" s="418"/>
      <c r="CC24" s="419"/>
      <c r="CD24" s="181"/>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2">
      <c r="A25" s="172"/>
      <c r="B25" s="588"/>
      <c r="C25" s="564"/>
      <c r="D25" s="565"/>
      <c r="E25" s="467" t="s">
        <v>174</v>
      </c>
      <c r="F25" s="447"/>
      <c r="G25" s="447"/>
      <c r="H25" s="447"/>
      <c r="I25" s="447"/>
      <c r="J25" s="447"/>
      <c r="K25" s="448"/>
      <c r="L25" s="468">
        <v>1</v>
      </c>
      <c r="M25" s="469"/>
      <c r="N25" s="469"/>
      <c r="O25" s="469"/>
      <c r="P25" s="511"/>
      <c r="Q25" s="468">
        <v>7150</v>
      </c>
      <c r="R25" s="469"/>
      <c r="S25" s="469"/>
      <c r="T25" s="469"/>
      <c r="U25" s="469"/>
      <c r="V25" s="511"/>
      <c r="W25" s="563"/>
      <c r="X25" s="564"/>
      <c r="Y25" s="565"/>
      <c r="Z25" s="467" t="s">
        <v>175</v>
      </c>
      <c r="AA25" s="447"/>
      <c r="AB25" s="447"/>
      <c r="AC25" s="447"/>
      <c r="AD25" s="447"/>
      <c r="AE25" s="447"/>
      <c r="AF25" s="447"/>
      <c r="AG25" s="448"/>
      <c r="AH25" s="468" t="s">
        <v>137</v>
      </c>
      <c r="AI25" s="469"/>
      <c r="AJ25" s="469"/>
      <c r="AK25" s="469"/>
      <c r="AL25" s="511"/>
      <c r="AM25" s="468" t="s">
        <v>137</v>
      </c>
      <c r="AN25" s="469"/>
      <c r="AO25" s="469"/>
      <c r="AP25" s="469"/>
      <c r="AQ25" s="469"/>
      <c r="AR25" s="511"/>
      <c r="AS25" s="468" t="s">
        <v>137</v>
      </c>
      <c r="AT25" s="469"/>
      <c r="AU25" s="469"/>
      <c r="AV25" s="469"/>
      <c r="AW25" s="469"/>
      <c r="AX25" s="470"/>
      <c r="AY25" s="377" t="s">
        <v>176</v>
      </c>
      <c r="AZ25" s="378"/>
      <c r="BA25" s="378"/>
      <c r="BB25" s="378"/>
      <c r="BC25" s="378"/>
      <c r="BD25" s="378"/>
      <c r="BE25" s="378"/>
      <c r="BF25" s="378"/>
      <c r="BG25" s="378"/>
      <c r="BH25" s="378"/>
      <c r="BI25" s="378"/>
      <c r="BJ25" s="378"/>
      <c r="BK25" s="378"/>
      <c r="BL25" s="378"/>
      <c r="BM25" s="379"/>
      <c r="BN25" s="380">
        <v>9166244</v>
      </c>
      <c r="BO25" s="381"/>
      <c r="BP25" s="381"/>
      <c r="BQ25" s="381"/>
      <c r="BR25" s="381"/>
      <c r="BS25" s="381"/>
      <c r="BT25" s="381"/>
      <c r="BU25" s="382"/>
      <c r="BV25" s="380">
        <v>8765370</v>
      </c>
      <c r="BW25" s="381"/>
      <c r="BX25" s="381"/>
      <c r="BY25" s="381"/>
      <c r="BZ25" s="381"/>
      <c r="CA25" s="381"/>
      <c r="CB25" s="381"/>
      <c r="CC25" s="382"/>
      <c r="CD25" s="181"/>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2">
      <c r="A26" s="172"/>
      <c r="B26" s="588"/>
      <c r="C26" s="564"/>
      <c r="D26" s="565"/>
      <c r="E26" s="467" t="s">
        <v>177</v>
      </c>
      <c r="F26" s="447"/>
      <c r="G26" s="447"/>
      <c r="H26" s="447"/>
      <c r="I26" s="447"/>
      <c r="J26" s="447"/>
      <c r="K26" s="448"/>
      <c r="L26" s="468">
        <v>1</v>
      </c>
      <c r="M26" s="469"/>
      <c r="N26" s="469"/>
      <c r="O26" s="469"/>
      <c r="P26" s="511"/>
      <c r="Q26" s="468">
        <v>6550</v>
      </c>
      <c r="R26" s="469"/>
      <c r="S26" s="469"/>
      <c r="T26" s="469"/>
      <c r="U26" s="469"/>
      <c r="V26" s="511"/>
      <c r="W26" s="563"/>
      <c r="X26" s="564"/>
      <c r="Y26" s="565"/>
      <c r="Z26" s="467" t="s">
        <v>178</v>
      </c>
      <c r="AA26" s="569"/>
      <c r="AB26" s="569"/>
      <c r="AC26" s="569"/>
      <c r="AD26" s="569"/>
      <c r="AE26" s="569"/>
      <c r="AF26" s="569"/>
      <c r="AG26" s="570"/>
      <c r="AH26" s="468">
        <v>11</v>
      </c>
      <c r="AI26" s="469"/>
      <c r="AJ26" s="469"/>
      <c r="AK26" s="469"/>
      <c r="AL26" s="511"/>
      <c r="AM26" s="468">
        <v>33858</v>
      </c>
      <c r="AN26" s="469"/>
      <c r="AO26" s="469"/>
      <c r="AP26" s="469"/>
      <c r="AQ26" s="469"/>
      <c r="AR26" s="511"/>
      <c r="AS26" s="468">
        <v>3078</v>
      </c>
      <c r="AT26" s="469"/>
      <c r="AU26" s="469"/>
      <c r="AV26" s="469"/>
      <c r="AW26" s="469"/>
      <c r="AX26" s="470"/>
      <c r="AY26" s="420" t="s">
        <v>179</v>
      </c>
      <c r="AZ26" s="421"/>
      <c r="BA26" s="421"/>
      <c r="BB26" s="421"/>
      <c r="BC26" s="421"/>
      <c r="BD26" s="421"/>
      <c r="BE26" s="421"/>
      <c r="BF26" s="421"/>
      <c r="BG26" s="421"/>
      <c r="BH26" s="421"/>
      <c r="BI26" s="421"/>
      <c r="BJ26" s="421"/>
      <c r="BK26" s="421"/>
      <c r="BL26" s="421"/>
      <c r="BM26" s="422"/>
      <c r="BN26" s="417" t="s">
        <v>137</v>
      </c>
      <c r="BO26" s="418"/>
      <c r="BP26" s="418"/>
      <c r="BQ26" s="418"/>
      <c r="BR26" s="418"/>
      <c r="BS26" s="418"/>
      <c r="BT26" s="418"/>
      <c r="BU26" s="419"/>
      <c r="BV26" s="417" t="s">
        <v>137</v>
      </c>
      <c r="BW26" s="418"/>
      <c r="BX26" s="418"/>
      <c r="BY26" s="418"/>
      <c r="BZ26" s="418"/>
      <c r="CA26" s="418"/>
      <c r="CB26" s="418"/>
      <c r="CC26" s="419"/>
      <c r="CD26" s="181"/>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5">
      <c r="A27" s="172"/>
      <c r="B27" s="588"/>
      <c r="C27" s="564"/>
      <c r="D27" s="565"/>
      <c r="E27" s="467" t="s">
        <v>180</v>
      </c>
      <c r="F27" s="447"/>
      <c r="G27" s="447"/>
      <c r="H27" s="447"/>
      <c r="I27" s="447"/>
      <c r="J27" s="447"/>
      <c r="K27" s="448"/>
      <c r="L27" s="468">
        <v>1</v>
      </c>
      <c r="M27" s="469"/>
      <c r="N27" s="469"/>
      <c r="O27" s="469"/>
      <c r="P27" s="511"/>
      <c r="Q27" s="468">
        <v>4640</v>
      </c>
      <c r="R27" s="469"/>
      <c r="S27" s="469"/>
      <c r="T27" s="469"/>
      <c r="U27" s="469"/>
      <c r="V27" s="511"/>
      <c r="W27" s="563"/>
      <c r="X27" s="564"/>
      <c r="Y27" s="565"/>
      <c r="Z27" s="467" t="s">
        <v>181</v>
      </c>
      <c r="AA27" s="447"/>
      <c r="AB27" s="447"/>
      <c r="AC27" s="447"/>
      <c r="AD27" s="447"/>
      <c r="AE27" s="447"/>
      <c r="AF27" s="447"/>
      <c r="AG27" s="448"/>
      <c r="AH27" s="468">
        <v>55</v>
      </c>
      <c r="AI27" s="469"/>
      <c r="AJ27" s="469"/>
      <c r="AK27" s="469"/>
      <c r="AL27" s="511"/>
      <c r="AM27" s="468">
        <v>172345</v>
      </c>
      <c r="AN27" s="469"/>
      <c r="AO27" s="469"/>
      <c r="AP27" s="469"/>
      <c r="AQ27" s="469"/>
      <c r="AR27" s="511"/>
      <c r="AS27" s="468">
        <v>3134</v>
      </c>
      <c r="AT27" s="469"/>
      <c r="AU27" s="469"/>
      <c r="AV27" s="469"/>
      <c r="AW27" s="469"/>
      <c r="AX27" s="470"/>
      <c r="AY27" s="512" t="s">
        <v>182</v>
      </c>
      <c r="AZ27" s="513"/>
      <c r="BA27" s="513"/>
      <c r="BB27" s="513"/>
      <c r="BC27" s="513"/>
      <c r="BD27" s="513"/>
      <c r="BE27" s="513"/>
      <c r="BF27" s="513"/>
      <c r="BG27" s="513"/>
      <c r="BH27" s="513"/>
      <c r="BI27" s="513"/>
      <c r="BJ27" s="513"/>
      <c r="BK27" s="513"/>
      <c r="BL27" s="513"/>
      <c r="BM27" s="514"/>
      <c r="BN27" s="536" t="s">
        <v>137</v>
      </c>
      <c r="BO27" s="537"/>
      <c r="BP27" s="537"/>
      <c r="BQ27" s="537"/>
      <c r="BR27" s="537"/>
      <c r="BS27" s="537"/>
      <c r="BT27" s="537"/>
      <c r="BU27" s="538"/>
      <c r="BV27" s="536" t="s">
        <v>137</v>
      </c>
      <c r="BW27" s="537"/>
      <c r="BX27" s="537"/>
      <c r="BY27" s="537"/>
      <c r="BZ27" s="537"/>
      <c r="CA27" s="537"/>
      <c r="CB27" s="537"/>
      <c r="CC27" s="538"/>
      <c r="CD27" s="175"/>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2">
      <c r="A28" s="172"/>
      <c r="B28" s="588"/>
      <c r="C28" s="564"/>
      <c r="D28" s="565"/>
      <c r="E28" s="467" t="s">
        <v>183</v>
      </c>
      <c r="F28" s="447"/>
      <c r="G28" s="447"/>
      <c r="H28" s="447"/>
      <c r="I28" s="447"/>
      <c r="J28" s="447"/>
      <c r="K28" s="448"/>
      <c r="L28" s="468">
        <v>1</v>
      </c>
      <c r="M28" s="469"/>
      <c r="N28" s="469"/>
      <c r="O28" s="469"/>
      <c r="P28" s="511"/>
      <c r="Q28" s="468">
        <v>4250</v>
      </c>
      <c r="R28" s="469"/>
      <c r="S28" s="469"/>
      <c r="T28" s="469"/>
      <c r="U28" s="469"/>
      <c r="V28" s="511"/>
      <c r="W28" s="563"/>
      <c r="X28" s="564"/>
      <c r="Y28" s="565"/>
      <c r="Z28" s="467" t="s">
        <v>184</v>
      </c>
      <c r="AA28" s="447"/>
      <c r="AB28" s="447"/>
      <c r="AC28" s="447"/>
      <c r="AD28" s="447"/>
      <c r="AE28" s="447"/>
      <c r="AF28" s="447"/>
      <c r="AG28" s="448"/>
      <c r="AH28" s="468" t="s">
        <v>137</v>
      </c>
      <c r="AI28" s="469"/>
      <c r="AJ28" s="469"/>
      <c r="AK28" s="469"/>
      <c r="AL28" s="511"/>
      <c r="AM28" s="468" t="s">
        <v>137</v>
      </c>
      <c r="AN28" s="469"/>
      <c r="AO28" s="469"/>
      <c r="AP28" s="469"/>
      <c r="AQ28" s="469"/>
      <c r="AR28" s="511"/>
      <c r="AS28" s="468" t="s">
        <v>137</v>
      </c>
      <c r="AT28" s="469"/>
      <c r="AU28" s="469"/>
      <c r="AV28" s="469"/>
      <c r="AW28" s="469"/>
      <c r="AX28" s="470"/>
      <c r="AY28" s="571" t="s">
        <v>185</v>
      </c>
      <c r="AZ28" s="572"/>
      <c r="BA28" s="572"/>
      <c r="BB28" s="573"/>
      <c r="BC28" s="377" t="s">
        <v>48</v>
      </c>
      <c r="BD28" s="378"/>
      <c r="BE28" s="378"/>
      <c r="BF28" s="378"/>
      <c r="BG28" s="378"/>
      <c r="BH28" s="378"/>
      <c r="BI28" s="378"/>
      <c r="BJ28" s="378"/>
      <c r="BK28" s="378"/>
      <c r="BL28" s="378"/>
      <c r="BM28" s="379"/>
      <c r="BN28" s="380">
        <v>2676500</v>
      </c>
      <c r="BO28" s="381"/>
      <c r="BP28" s="381"/>
      <c r="BQ28" s="381"/>
      <c r="BR28" s="381"/>
      <c r="BS28" s="381"/>
      <c r="BT28" s="381"/>
      <c r="BU28" s="382"/>
      <c r="BV28" s="380">
        <v>2251224</v>
      </c>
      <c r="BW28" s="381"/>
      <c r="BX28" s="381"/>
      <c r="BY28" s="381"/>
      <c r="BZ28" s="381"/>
      <c r="CA28" s="381"/>
      <c r="CB28" s="381"/>
      <c r="CC28" s="382"/>
      <c r="CD28" s="181"/>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2">
      <c r="A29" s="172"/>
      <c r="B29" s="588"/>
      <c r="C29" s="564"/>
      <c r="D29" s="565"/>
      <c r="E29" s="467" t="s">
        <v>186</v>
      </c>
      <c r="F29" s="447"/>
      <c r="G29" s="447"/>
      <c r="H29" s="447"/>
      <c r="I29" s="447"/>
      <c r="J29" s="447"/>
      <c r="K29" s="448"/>
      <c r="L29" s="468">
        <v>18</v>
      </c>
      <c r="M29" s="469"/>
      <c r="N29" s="469"/>
      <c r="O29" s="469"/>
      <c r="P29" s="511"/>
      <c r="Q29" s="468">
        <v>3920</v>
      </c>
      <c r="R29" s="469"/>
      <c r="S29" s="469"/>
      <c r="T29" s="469"/>
      <c r="U29" s="469"/>
      <c r="V29" s="511"/>
      <c r="W29" s="566"/>
      <c r="X29" s="567"/>
      <c r="Y29" s="568"/>
      <c r="Z29" s="467" t="s">
        <v>187</v>
      </c>
      <c r="AA29" s="447"/>
      <c r="AB29" s="447"/>
      <c r="AC29" s="447"/>
      <c r="AD29" s="447"/>
      <c r="AE29" s="447"/>
      <c r="AF29" s="447"/>
      <c r="AG29" s="448"/>
      <c r="AH29" s="468">
        <v>496</v>
      </c>
      <c r="AI29" s="469"/>
      <c r="AJ29" s="469"/>
      <c r="AK29" s="469"/>
      <c r="AL29" s="511"/>
      <c r="AM29" s="468">
        <v>1563700</v>
      </c>
      <c r="AN29" s="469"/>
      <c r="AO29" s="469"/>
      <c r="AP29" s="469"/>
      <c r="AQ29" s="469"/>
      <c r="AR29" s="511"/>
      <c r="AS29" s="468">
        <v>3153</v>
      </c>
      <c r="AT29" s="469"/>
      <c r="AU29" s="469"/>
      <c r="AV29" s="469"/>
      <c r="AW29" s="469"/>
      <c r="AX29" s="470"/>
      <c r="AY29" s="574"/>
      <c r="AZ29" s="575"/>
      <c r="BA29" s="575"/>
      <c r="BB29" s="576"/>
      <c r="BC29" s="451" t="s">
        <v>188</v>
      </c>
      <c r="BD29" s="452"/>
      <c r="BE29" s="452"/>
      <c r="BF29" s="452"/>
      <c r="BG29" s="452"/>
      <c r="BH29" s="452"/>
      <c r="BI29" s="452"/>
      <c r="BJ29" s="452"/>
      <c r="BK29" s="452"/>
      <c r="BL29" s="452"/>
      <c r="BM29" s="453"/>
      <c r="BN29" s="417">
        <v>626976</v>
      </c>
      <c r="BO29" s="418"/>
      <c r="BP29" s="418"/>
      <c r="BQ29" s="418"/>
      <c r="BR29" s="418"/>
      <c r="BS29" s="418"/>
      <c r="BT29" s="418"/>
      <c r="BU29" s="419"/>
      <c r="BV29" s="417">
        <v>625400</v>
      </c>
      <c r="BW29" s="418"/>
      <c r="BX29" s="418"/>
      <c r="BY29" s="418"/>
      <c r="BZ29" s="418"/>
      <c r="CA29" s="418"/>
      <c r="CB29" s="418"/>
      <c r="CC29" s="419"/>
      <c r="CD29" s="175"/>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5">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189</v>
      </c>
      <c r="X30" s="585"/>
      <c r="Y30" s="585"/>
      <c r="Z30" s="585"/>
      <c r="AA30" s="585"/>
      <c r="AB30" s="585"/>
      <c r="AC30" s="585"/>
      <c r="AD30" s="585"/>
      <c r="AE30" s="585"/>
      <c r="AF30" s="585"/>
      <c r="AG30" s="586"/>
      <c r="AH30" s="544">
        <v>102.3</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3320633</v>
      </c>
      <c r="BO30" s="537"/>
      <c r="BP30" s="537"/>
      <c r="BQ30" s="537"/>
      <c r="BR30" s="537"/>
      <c r="BS30" s="537"/>
      <c r="BT30" s="537"/>
      <c r="BU30" s="538"/>
      <c r="BV30" s="536">
        <v>3275647</v>
      </c>
      <c r="BW30" s="537"/>
      <c r="BX30" s="537"/>
      <c r="BY30" s="537"/>
      <c r="BZ30" s="537"/>
      <c r="CA30" s="537"/>
      <c r="CB30" s="537"/>
      <c r="CC30" s="538"/>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580" t="s">
        <v>190</v>
      </c>
      <c r="D32" s="580"/>
      <c r="E32" s="580"/>
      <c r="F32" s="580"/>
      <c r="G32" s="580"/>
      <c r="H32" s="580"/>
      <c r="I32" s="580"/>
      <c r="J32" s="580"/>
      <c r="K32" s="580"/>
      <c r="L32" s="580"/>
      <c r="M32" s="580"/>
      <c r="N32" s="580"/>
      <c r="O32" s="580"/>
      <c r="P32" s="580"/>
      <c r="Q32" s="580"/>
      <c r="R32" s="580"/>
      <c r="S32" s="580"/>
      <c r="U32" s="421" t="s">
        <v>191</v>
      </c>
      <c r="V32" s="421"/>
      <c r="W32" s="421"/>
      <c r="X32" s="421"/>
      <c r="Y32" s="421"/>
      <c r="Z32" s="421"/>
      <c r="AA32" s="421"/>
      <c r="AB32" s="421"/>
      <c r="AC32" s="421"/>
      <c r="AD32" s="421"/>
      <c r="AE32" s="421"/>
      <c r="AF32" s="421"/>
      <c r="AG32" s="421"/>
      <c r="AH32" s="421"/>
      <c r="AI32" s="421"/>
      <c r="AJ32" s="421"/>
      <c r="AK32" s="421"/>
      <c r="AM32" s="421" t="s">
        <v>192</v>
      </c>
      <c r="AN32" s="421"/>
      <c r="AO32" s="421"/>
      <c r="AP32" s="421"/>
      <c r="AQ32" s="421"/>
      <c r="AR32" s="421"/>
      <c r="AS32" s="421"/>
      <c r="AT32" s="421"/>
      <c r="AU32" s="421"/>
      <c r="AV32" s="421"/>
      <c r="AW32" s="421"/>
      <c r="AX32" s="421"/>
      <c r="AY32" s="421"/>
      <c r="AZ32" s="421"/>
      <c r="BA32" s="421"/>
      <c r="BB32" s="421"/>
      <c r="BC32" s="421"/>
      <c r="BE32" s="421" t="s">
        <v>193</v>
      </c>
      <c r="BF32" s="421"/>
      <c r="BG32" s="421"/>
      <c r="BH32" s="421"/>
      <c r="BI32" s="421"/>
      <c r="BJ32" s="421"/>
      <c r="BK32" s="421"/>
      <c r="BL32" s="421"/>
      <c r="BM32" s="421"/>
      <c r="BN32" s="421"/>
      <c r="BO32" s="421"/>
      <c r="BP32" s="421"/>
      <c r="BQ32" s="421"/>
      <c r="BR32" s="421"/>
      <c r="BS32" s="421"/>
      <c r="BT32" s="421"/>
      <c r="BU32" s="421"/>
      <c r="BW32" s="421" t="s">
        <v>194</v>
      </c>
      <c r="BX32" s="421"/>
      <c r="BY32" s="421"/>
      <c r="BZ32" s="421"/>
      <c r="CA32" s="421"/>
      <c r="CB32" s="421"/>
      <c r="CC32" s="421"/>
      <c r="CD32" s="421"/>
      <c r="CE32" s="421"/>
      <c r="CF32" s="421"/>
      <c r="CG32" s="421"/>
      <c r="CH32" s="421"/>
      <c r="CI32" s="421"/>
      <c r="CJ32" s="421"/>
      <c r="CK32" s="421"/>
      <c r="CL32" s="421"/>
      <c r="CM32" s="421"/>
      <c r="CO32" s="421" t="s">
        <v>195</v>
      </c>
      <c r="CP32" s="421"/>
      <c r="CQ32" s="421"/>
      <c r="CR32" s="421"/>
      <c r="CS32" s="421"/>
      <c r="CT32" s="421"/>
      <c r="CU32" s="421"/>
      <c r="CV32" s="421"/>
      <c r="CW32" s="421"/>
      <c r="CX32" s="421"/>
      <c r="CY32" s="421"/>
      <c r="CZ32" s="421"/>
      <c r="DA32" s="421"/>
      <c r="DB32" s="421"/>
      <c r="DC32" s="421"/>
      <c r="DD32" s="421"/>
      <c r="DE32" s="421"/>
      <c r="DI32" s="198"/>
    </row>
    <row r="33" spans="1:113" ht="13.5" customHeight="1" x14ac:dyDescent="0.2">
      <c r="A33" s="172"/>
      <c r="B33" s="199"/>
      <c r="C33" s="441" t="s">
        <v>196</v>
      </c>
      <c r="D33" s="441"/>
      <c r="E33" s="406" t="s">
        <v>197</v>
      </c>
      <c r="F33" s="406"/>
      <c r="G33" s="406"/>
      <c r="H33" s="406"/>
      <c r="I33" s="406"/>
      <c r="J33" s="406"/>
      <c r="K33" s="406"/>
      <c r="L33" s="406"/>
      <c r="M33" s="406"/>
      <c r="N33" s="406"/>
      <c r="O33" s="406"/>
      <c r="P33" s="406"/>
      <c r="Q33" s="406"/>
      <c r="R33" s="406"/>
      <c r="S33" s="406"/>
      <c r="T33" s="176"/>
      <c r="U33" s="441" t="s">
        <v>196</v>
      </c>
      <c r="V33" s="441"/>
      <c r="W33" s="406" t="s">
        <v>197</v>
      </c>
      <c r="X33" s="406"/>
      <c r="Y33" s="406"/>
      <c r="Z33" s="406"/>
      <c r="AA33" s="406"/>
      <c r="AB33" s="406"/>
      <c r="AC33" s="406"/>
      <c r="AD33" s="406"/>
      <c r="AE33" s="406"/>
      <c r="AF33" s="406"/>
      <c r="AG33" s="406"/>
      <c r="AH33" s="406"/>
      <c r="AI33" s="406"/>
      <c r="AJ33" s="406"/>
      <c r="AK33" s="406"/>
      <c r="AL33" s="176"/>
      <c r="AM33" s="441" t="s">
        <v>196</v>
      </c>
      <c r="AN33" s="441"/>
      <c r="AO33" s="406" t="s">
        <v>197</v>
      </c>
      <c r="AP33" s="406"/>
      <c r="AQ33" s="406"/>
      <c r="AR33" s="406"/>
      <c r="AS33" s="406"/>
      <c r="AT33" s="406"/>
      <c r="AU33" s="406"/>
      <c r="AV33" s="406"/>
      <c r="AW33" s="406"/>
      <c r="AX33" s="406"/>
      <c r="AY33" s="406"/>
      <c r="AZ33" s="406"/>
      <c r="BA33" s="406"/>
      <c r="BB33" s="406"/>
      <c r="BC33" s="406"/>
      <c r="BD33" s="182"/>
      <c r="BE33" s="406" t="s">
        <v>198</v>
      </c>
      <c r="BF33" s="406"/>
      <c r="BG33" s="406" t="s">
        <v>199</v>
      </c>
      <c r="BH33" s="406"/>
      <c r="BI33" s="406"/>
      <c r="BJ33" s="406"/>
      <c r="BK33" s="406"/>
      <c r="BL33" s="406"/>
      <c r="BM33" s="406"/>
      <c r="BN33" s="406"/>
      <c r="BO33" s="406"/>
      <c r="BP33" s="406"/>
      <c r="BQ33" s="406"/>
      <c r="BR33" s="406"/>
      <c r="BS33" s="406"/>
      <c r="BT33" s="406"/>
      <c r="BU33" s="406"/>
      <c r="BV33" s="182"/>
      <c r="BW33" s="441" t="s">
        <v>198</v>
      </c>
      <c r="BX33" s="441"/>
      <c r="BY33" s="406" t="s">
        <v>200</v>
      </c>
      <c r="BZ33" s="406"/>
      <c r="CA33" s="406"/>
      <c r="CB33" s="406"/>
      <c r="CC33" s="406"/>
      <c r="CD33" s="406"/>
      <c r="CE33" s="406"/>
      <c r="CF33" s="406"/>
      <c r="CG33" s="406"/>
      <c r="CH33" s="406"/>
      <c r="CI33" s="406"/>
      <c r="CJ33" s="406"/>
      <c r="CK33" s="406"/>
      <c r="CL33" s="406"/>
      <c r="CM33" s="406"/>
      <c r="CN33" s="176"/>
      <c r="CO33" s="441" t="s">
        <v>201</v>
      </c>
      <c r="CP33" s="441"/>
      <c r="CQ33" s="406" t="s">
        <v>202</v>
      </c>
      <c r="CR33" s="406"/>
      <c r="CS33" s="406"/>
      <c r="CT33" s="406"/>
      <c r="CU33" s="406"/>
      <c r="CV33" s="406"/>
      <c r="CW33" s="406"/>
      <c r="CX33" s="406"/>
      <c r="CY33" s="406"/>
      <c r="CZ33" s="406"/>
      <c r="DA33" s="406"/>
      <c r="DB33" s="406"/>
      <c r="DC33" s="406"/>
      <c r="DD33" s="406"/>
      <c r="DE33" s="406"/>
      <c r="DF33" s="176"/>
      <c r="DG33" s="606" t="s">
        <v>203</v>
      </c>
      <c r="DH33" s="606"/>
      <c r="DI33" s="177"/>
    </row>
    <row r="34" spans="1:113" ht="32.25" customHeight="1" x14ac:dyDescent="0.2">
      <c r="A34" s="172"/>
      <c r="B34" s="199"/>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3</v>
      </c>
      <c r="V34" s="607"/>
      <c r="W34" s="608" t="str">
        <f>IF('各会計、関係団体の財政状況及び健全化判断比率'!B28="","",'各会計、関係団体の財政状況及び健全化判断比率'!B28)</f>
        <v>国民健康保険特別会計</v>
      </c>
      <c r="X34" s="608"/>
      <c r="Y34" s="608"/>
      <c r="Z34" s="608"/>
      <c r="AA34" s="608"/>
      <c r="AB34" s="608"/>
      <c r="AC34" s="608"/>
      <c r="AD34" s="608"/>
      <c r="AE34" s="608"/>
      <c r="AF34" s="608"/>
      <c r="AG34" s="608"/>
      <c r="AH34" s="608"/>
      <c r="AI34" s="608"/>
      <c r="AJ34" s="608"/>
      <c r="AK34" s="608"/>
      <c r="AL34" s="172"/>
      <c r="AM34" s="607">
        <f>IF(AO34="","",MAX(C34:D43,U34:V43)+1)</f>
        <v>7</v>
      </c>
      <c r="AN34" s="607"/>
      <c r="AO34" s="608" t="str">
        <f>IF('各会計、関係団体の財政状況及び健全化判断比率'!B32="","",'各会計、関係団体の財政状況及び健全化判断比率'!B32)</f>
        <v>病院事業会計</v>
      </c>
      <c r="AP34" s="608"/>
      <c r="AQ34" s="608"/>
      <c r="AR34" s="608"/>
      <c r="AS34" s="608"/>
      <c r="AT34" s="608"/>
      <c r="AU34" s="608"/>
      <c r="AV34" s="608"/>
      <c r="AW34" s="608"/>
      <c r="AX34" s="608"/>
      <c r="AY34" s="608"/>
      <c r="AZ34" s="608"/>
      <c r="BA34" s="608"/>
      <c r="BB34" s="608"/>
      <c r="BC34" s="608"/>
      <c r="BD34" s="172"/>
      <c r="BE34" s="607" t="str">
        <f>IF(BG34="","",MAX(C34:D43,U34:V43,AM34:AN43)+1)</f>
        <v/>
      </c>
      <c r="BF34" s="607"/>
      <c r="BG34" s="608"/>
      <c r="BH34" s="608"/>
      <c r="BI34" s="608"/>
      <c r="BJ34" s="608"/>
      <c r="BK34" s="608"/>
      <c r="BL34" s="608"/>
      <c r="BM34" s="608"/>
      <c r="BN34" s="608"/>
      <c r="BO34" s="608"/>
      <c r="BP34" s="608"/>
      <c r="BQ34" s="608"/>
      <c r="BR34" s="608"/>
      <c r="BS34" s="608"/>
      <c r="BT34" s="608"/>
      <c r="BU34" s="608"/>
      <c r="BV34" s="172"/>
      <c r="BW34" s="607">
        <f>IF(BY34="","",MAX(C34:D43,U34:V43,AM34:AN43,BE34:BF43)+1)</f>
        <v>10</v>
      </c>
      <c r="BX34" s="607"/>
      <c r="BY34" s="608" t="str">
        <f>IF('各会計、関係団体の財政状況及び健全化判断比率'!B68="","",'各会計、関係団体の財政状況及び健全化判断比率'!B68)</f>
        <v>太田川原野谷川治水水防組合</v>
      </c>
      <c r="BZ34" s="608"/>
      <c r="CA34" s="608"/>
      <c r="CB34" s="608"/>
      <c r="CC34" s="608"/>
      <c r="CD34" s="608"/>
      <c r="CE34" s="608"/>
      <c r="CF34" s="608"/>
      <c r="CG34" s="608"/>
      <c r="CH34" s="608"/>
      <c r="CI34" s="608"/>
      <c r="CJ34" s="608"/>
      <c r="CK34" s="608"/>
      <c r="CL34" s="608"/>
      <c r="CM34" s="608"/>
      <c r="CN34" s="172"/>
      <c r="CO34" s="607">
        <f>IF(CQ34="","",MAX(C34:D43,U34:V43,AM34:AN43,BE34:BF43,BW34:BX43)+1)</f>
        <v>17</v>
      </c>
      <c r="CP34" s="607"/>
      <c r="CQ34" s="608" t="str">
        <f>IF('各会計、関係団体の財政状況及び健全化判断比率'!BS7="","",'各会計、関係団体の財政状況及び健全化判断比率'!BS7)</f>
        <v>袋井地域土地開発公社</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77"/>
    </row>
    <row r="35" spans="1:113" ht="32.25" customHeight="1" x14ac:dyDescent="0.2">
      <c r="A35" s="172"/>
      <c r="B35" s="199"/>
      <c r="C35" s="607">
        <f>IF(E35="","",C34+1)</f>
        <v>2</v>
      </c>
      <c r="D35" s="607"/>
      <c r="E35" s="608" t="str">
        <f>IF('各会計、関係団体の財政状況及び健全化判断比率'!B8="","",'各会計、関係団体の財政状況及び健全化判断比率'!B8)</f>
        <v>墓地事業特別会計</v>
      </c>
      <c r="F35" s="608"/>
      <c r="G35" s="608"/>
      <c r="H35" s="608"/>
      <c r="I35" s="608"/>
      <c r="J35" s="608"/>
      <c r="K35" s="608"/>
      <c r="L35" s="608"/>
      <c r="M35" s="608"/>
      <c r="N35" s="608"/>
      <c r="O35" s="608"/>
      <c r="P35" s="608"/>
      <c r="Q35" s="608"/>
      <c r="R35" s="608"/>
      <c r="S35" s="608"/>
      <c r="T35" s="172"/>
      <c r="U35" s="607">
        <f>IF(W35="","",U34+1)</f>
        <v>4</v>
      </c>
      <c r="V35" s="607"/>
      <c r="W35" s="608" t="str">
        <f>IF('各会計、関係団体の財政状況及び健全化判断比率'!B29="","",'各会計、関係団体の財政状況及び健全化判断比率'!B29)</f>
        <v>後期高齢者医療特別会計</v>
      </c>
      <c r="X35" s="608"/>
      <c r="Y35" s="608"/>
      <c r="Z35" s="608"/>
      <c r="AA35" s="608"/>
      <c r="AB35" s="608"/>
      <c r="AC35" s="608"/>
      <c r="AD35" s="608"/>
      <c r="AE35" s="608"/>
      <c r="AF35" s="608"/>
      <c r="AG35" s="608"/>
      <c r="AH35" s="608"/>
      <c r="AI35" s="608"/>
      <c r="AJ35" s="608"/>
      <c r="AK35" s="608"/>
      <c r="AL35" s="172"/>
      <c r="AM35" s="607">
        <f t="shared" ref="AM35:AM43" si="0">IF(AO35="","",AM34+1)</f>
        <v>8</v>
      </c>
      <c r="AN35" s="607"/>
      <c r="AO35" s="608" t="str">
        <f>IF('各会計、関係団体の財政状況及び健全化判断比率'!B33="","",'各会計、関係団体の財政状況及び健全化判断比率'!B33)</f>
        <v>水道事業会計</v>
      </c>
      <c r="AP35" s="608"/>
      <c r="AQ35" s="608"/>
      <c r="AR35" s="608"/>
      <c r="AS35" s="608"/>
      <c r="AT35" s="608"/>
      <c r="AU35" s="608"/>
      <c r="AV35" s="608"/>
      <c r="AW35" s="608"/>
      <c r="AX35" s="608"/>
      <c r="AY35" s="608"/>
      <c r="AZ35" s="608"/>
      <c r="BA35" s="608"/>
      <c r="BB35" s="608"/>
      <c r="BC35" s="608"/>
      <c r="BD35" s="172"/>
      <c r="BE35" s="607" t="str">
        <f t="shared" ref="BE35:BE43" si="1">IF(BG35="","",BE34+1)</f>
        <v/>
      </c>
      <c r="BF35" s="607"/>
      <c r="BG35" s="608"/>
      <c r="BH35" s="608"/>
      <c r="BI35" s="608"/>
      <c r="BJ35" s="608"/>
      <c r="BK35" s="608"/>
      <c r="BL35" s="608"/>
      <c r="BM35" s="608"/>
      <c r="BN35" s="608"/>
      <c r="BO35" s="608"/>
      <c r="BP35" s="608"/>
      <c r="BQ35" s="608"/>
      <c r="BR35" s="608"/>
      <c r="BS35" s="608"/>
      <c r="BT35" s="608"/>
      <c r="BU35" s="608"/>
      <c r="BV35" s="172"/>
      <c r="BW35" s="607">
        <f t="shared" ref="BW35:BW43" si="2">IF(BY35="","",BW34+1)</f>
        <v>11</v>
      </c>
      <c r="BX35" s="607"/>
      <c r="BY35" s="608" t="str">
        <f>IF('各会計、関係団体の財政状況及び健全化判断比率'!B69="","",'各会計、関係団体の財政状況及び健全化判断比率'!B69)</f>
        <v>袋井市森町広域行政組合</v>
      </c>
      <c r="BZ35" s="608"/>
      <c r="CA35" s="608"/>
      <c r="CB35" s="608"/>
      <c r="CC35" s="608"/>
      <c r="CD35" s="608"/>
      <c r="CE35" s="608"/>
      <c r="CF35" s="608"/>
      <c r="CG35" s="608"/>
      <c r="CH35" s="608"/>
      <c r="CI35" s="608"/>
      <c r="CJ35" s="608"/>
      <c r="CK35" s="608"/>
      <c r="CL35" s="608"/>
      <c r="CM35" s="608"/>
      <c r="CN35" s="172"/>
      <c r="CO35" s="607" t="str">
        <f t="shared" ref="CO35:CO43" si="3">IF(CQ35="","",CO34+1)</f>
        <v/>
      </c>
      <c r="CP35" s="607"/>
      <c r="CQ35" s="608" t="str">
        <f>IF('各会計、関係団体の財政状況及び健全化判断比率'!BS8="","",'各会計、関係団体の財政状況及び健全化判断比率'!BS8)</f>
        <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77"/>
    </row>
    <row r="36" spans="1:113" ht="32.25" customHeight="1" x14ac:dyDescent="0.2">
      <c r="A36" s="172"/>
      <c r="B36" s="199"/>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5</v>
      </c>
      <c r="V36" s="607"/>
      <c r="W36" s="608" t="str">
        <f>IF('各会計、関係団体の財政状況及び健全化判断比率'!B30="","",'各会計、関係団体の財政状況及び健全化判断比率'!B30)</f>
        <v>介護保険特別会計</v>
      </c>
      <c r="X36" s="608"/>
      <c r="Y36" s="608"/>
      <c r="Z36" s="608"/>
      <c r="AA36" s="608"/>
      <c r="AB36" s="608"/>
      <c r="AC36" s="608"/>
      <c r="AD36" s="608"/>
      <c r="AE36" s="608"/>
      <c r="AF36" s="608"/>
      <c r="AG36" s="608"/>
      <c r="AH36" s="608"/>
      <c r="AI36" s="608"/>
      <c r="AJ36" s="608"/>
      <c r="AK36" s="608"/>
      <c r="AL36" s="172"/>
      <c r="AM36" s="607">
        <f t="shared" si="0"/>
        <v>9</v>
      </c>
      <c r="AN36" s="607"/>
      <c r="AO36" s="608" t="str">
        <f>IF('各会計、関係団体の財政状況及び健全化判断比率'!B34="","",'各会計、関係団体の財政状況及び健全化判断比率'!B34)</f>
        <v>下水道事業会計</v>
      </c>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12</v>
      </c>
      <c r="BX36" s="607"/>
      <c r="BY36" s="608" t="str">
        <f>IF('各会計、関係団体の財政状況及び健全化判断比率'!B70="","",'各会計、関係団体の財政状況及び健全化判断比率'!B70)</f>
        <v>中遠広域事務組合</v>
      </c>
      <c r="BZ36" s="608"/>
      <c r="CA36" s="608"/>
      <c r="CB36" s="608"/>
      <c r="CC36" s="608"/>
      <c r="CD36" s="608"/>
      <c r="CE36" s="608"/>
      <c r="CF36" s="608"/>
      <c r="CG36" s="608"/>
      <c r="CH36" s="608"/>
      <c r="CI36" s="608"/>
      <c r="CJ36" s="608"/>
      <c r="CK36" s="608"/>
      <c r="CL36" s="608"/>
      <c r="CM36" s="608"/>
      <c r="CN36" s="172"/>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77"/>
    </row>
    <row r="37" spans="1:113" ht="32.25" customHeight="1" x14ac:dyDescent="0.2">
      <c r="A37" s="172"/>
      <c r="B37" s="199"/>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f t="shared" si="4"/>
        <v>6</v>
      </c>
      <c r="V37" s="607"/>
      <c r="W37" s="608" t="str">
        <f>IF('各会計、関係団体の財政状況及び健全化判断比率'!B31="","",'各会計、関係団体の財政状況及び健全化判断比率'!B31)</f>
        <v>駐車場事業特別会計</v>
      </c>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13</v>
      </c>
      <c r="BX37" s="607"/>
      <c r="BY37" s="608" t="str">
        <f>IF('各会計、関係団体の財政状況及び健全化判断比率'!B71="","",'各会計、関係団体の財政状況及び健全化判断比率'!B71)</f>
        <v>中東遠看護専門学校組合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77"/>
    </row>
    <row r="38" spans="1:113" ht="32.25" customHeight="1" x14ac:dyDescent="0.2">
      <c r="A38" s="172"/>
      <c r="B38" s="199"/>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14</v>
      </c>
      <c r="BX38" s="607"/>
      <c r="BY38" s="608" t="str">
        <f>IF('各会計、関係団体の財政状況及び健全化判断比率'!B72="","",'各会計、関係団体の財政状況及び健全化判断比率'!B72)</f>
        <v>静岡県後期高齢者医療広域連合</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77"/>
    </row>
    <row r="39" spans="1:113" ht="32.25" customHeight="1" x14ac:dyDescent="0.2">
      <c r="A39" s="172"/>
      <c r="B39" s="199"/>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15</v>
      </c>
      <c r="BX39" s="607"/>
      <c r="BY39" s="608" t="str">
        <f>IF('各会計、関係団体の財政状況及び健全化判断比率'!B73="","",'各会計、関係団体の財政状況及び健全化判断比率'!B73)</f>
        <v>静岡地方税滞納整理機構</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77"/>
    </row>
    <row r="40" spans="1:113" ht="32.25" customHeight="1" x14ac:dyDescent="0.2">
      <c r="A40" s="172"/>
      <c r="B40" s="199"/>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16</v>
      </c>
      <c r="BX40" s="607"/>
      <c r="BY40" s="608" t="str">
        <f>IF('各会計、関係団体の財政状況及び健全化判断比率'!B74="","",'各会計、関係団体の財政状況及び健全化判断比率'!B74)</f>
        <v>掛川市・袋井市病院企業団</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77"/>
    </row>
    <row r="41" spans="1:113" ht="32.25" customHeight="1" x14ac:dyDescent="0.2">
      <c r="A41" s="172"/>
      <c r="B41" s="199"/>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t="str">
        <f t="shared" si="2"/>
        <v/>
      </c>
      <c r="BX41" s="607"/>
      <c r="BY41" s="608" t="str">
        <f>IF('各会計、関係団体の財政状況及び健全化判断比率'!B75="","",'各会計、関係団体の財政状況及び健全化判断比率'!B75)</f>
        <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77"/>
    </row>
    <row r="42" spans="1:113" ht="32.25" customHeight="1" x14ac:dyDescent="0.2">
      <c r="B42" s="199"/>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t="str">
        <f t="shared" si="2"/>
        <v/>
      </c>
      <c r="BX42" s="607"/>
      <c r="BY42" s="608" t="str">
        <f>IF('各会計、関係団体の財政状況及び健全化判断比率'!B76="","",'各会計、関係団体の財政状況及び健全化判断比率'!B76)</f>
        <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77"/>
    </row>
    <row r="43" spans="1:113" ht="32.25" customHeight="1" x14ac:dyDescent="0.2">
      <c r="B43" s="199"/>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t="str">
        <f t="shared" si="2"/>
        <v/>
      </c>
      <c r="BX43" s="607"/>
      <c r="BY43" s="608" t="str">
        <f>IF('各会計、関係団体の財政状況及び健全化判断比率'!B77="","",'各会計、関係団体の財政状況及び健全化判断比率'!B77)</f>
        <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204</v>
      </c>
      <c r="E46" s="610" t="s">
        <v>205</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2">
      <c r="E47" s="610" t="s">
        <v>206</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2">
      <c r="E48" s="610" t="s">
        <v>207</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2">
      <c r="E49" s="611" t="s">
        <v>208</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2">
      <c r="E50" s="610" t="s">
        <v>209</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2">
      <c r="E51" s="610" t="s">
        <v>210</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2">
      <c r="E52" s="610" t="s">
        <v>211</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2"/>
    <row r="54" spans="5:113" x14ac:dyDescent="0.2"/>
    <row r="55" spans="5:113" x14ac:dyDescent="0.2"/>
    <row r="56" spans="5:113" x14ac:dyDescent="0.2"/>
  </sheetData>
  <sheetProtection algorithmName="SHA-512" hashValue="lCxlE+lpf8vEuGfM2uomXlLmooFN58UdKAYz+wP4Py3tuNra5y9gQSTx33qJjAhLCSsvIlJ/REGjrSwq2mLQ7w==" saltValue="FXGMt/PEdtBIQHd0+rjK6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6" zoomScaleNormal="76"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8" t="s">
        <v>563</v>
      </c>
      <c r="D34" s="1158"/>
      <c r="E34" s="1159"/>
      <c r="F34" s="32">
        <v>7.65</v>
      </c>
      <c r="G34" s="33">
        <v>7.55</v>
      </c>
      <c r="H34" s="33">
        <v>7.14</v>
      </c>
      <c r="I34" s="33">
        <v>7.74</v>
      </c>
      <c r="J34" s="34">
        <v>7.13</v>
      </c>
      <c r="K34" s="22"/>
      <c r="L34" s="22"/>
      <c r="M34" s="22"/>
      <c r="N34" s="22"/>
      <c r="O34" s="22"/>
      <c r="P34" s="22"/>
    </row>
    <row r="35" spans="1:16" ht="39" customHeight="1" x14ac:dyDescent="0.2">
      <c r="A35" s="22"/>
      <c r="B35" s="35"/>
      <c r="C35" s="1154" t="s">
        <v>564</v>
      </c>
      <c r="D35" s="1154"/>
      <c r="E35" s="1155"/>
      <c r="F35" s="36">
        <v>6.61</v>
      </c>
      <c r="G35" s="37">
        <v>4.72</v>
      </c>
      <c r="H35" s="37">
        <v>5.98</v>
      </c>
      <c r="I35" s="37">
        <v>5.24</v>
      </c>
      <c r="J35" s="38">
        <v>6.86</v>
      </c>
      <c r="K35" s="22"/>
      <c r="L35" s="22"/>
      <c r="M35" s="22"/>
      <c r="N35" s="22"/>
      <c r="O35" s="22"/>
      <c r="P35" s="22"/>
    </row>
    <row r="36" spans="1:16" ht="39" customHeight="1" x14ac:dyDescent="0.2">
      <c r="A36" s="22"/>
      <c r="B36" s="35"/>
      <c r="C36" s="1154" t="s">
        <v>565</v>
      </c>
      <c r="D36" s="1154"/>
      <c r="E36" s="1155"/>
      <c r="F36" s="36" t="s">
        <v>516</v>
      </c>
      <c r="G36" s="37" t="s">
        <v>516</v>
      </c>
      <c r="H36" s="37" t="s">
        <v>516</v>
      </c>
      <c r="I36" s="37">
        <v>0.76</v>
      </c>
      <c r="J36" s="38">
        <v>0.89</v>
      </c>
      <c r="K36" s="22"/>
      <c r="L36" s="22"/>
      <c r="M36" s="22"/>
      <c r="N36" s="22"/>
      <c r="O36" s="22"/>
      <c r="P36" s="22"/>
    </row>
    <row r="37" spans="1:16" ht="39" customHeight="1" x14ac:dyDescent="0.2">
      <c r="A37" s="22"/>
      <c r="B37" s="35"/>
      <c r="C37" s="1154" t="s">
        <v>566</v>
      </c>
      <c r="D37" s="1154"/>
      <c r="E37" s="1155"/>
      <c r="F37" s="36">
        <v>0.64</v>
      </c>
      <c r="G37" s="37">
        <v>0.88</v>
      </c>
      <c r="H37" s="37">
        <v>0.95</v>
      </c>
      <c r="I37" s="37">
        <v>0.95</v>
      </c>
      <c r="J37" s="38">
        <v>0.89</v>
      </c>
      <c r="K37" s="22"/>
      <c r="L37" s="22"/>
      <c r="M37" s="22"/>
      <c r="N37" s="22"/>
      <c r="O37" s="22"/>
      <c r="P37" s="22"/>
    </row>
    <row r="38" spans="1:16" ht="39" customHeight="1" x14ac:dyDescent="0.2">
      <c r="A38" s="22"/>
      <c r="B38" s="35"/>
      <c r="C38" s="1154" t="s">
        <v>567</v>
      </c>
      <c r="D38" s="1154"/>
      <c r="E38" s="1155"/>
      <c r="F38" s="36">
        <v>0.6</v>
      </c>
      <c r="G38" s="37">
        <v>0.57999999999999996</v>
      </c>
      <c r="H38" s="37">
        <v>0.39</v>
      </c>
      <c r="I38" s="37">
        <v>0.46</v>
      </c>
      <c r="J38" s="38">
        <v>0.48</v>
      </c>
      <c r="K38" s="22"/>
      <c r="L38" s="22"/>
      <c r="M38" s="22"/>
      <c r="N38" s="22"/>
      <c r="O38" s="22"/>
      <c r="P38" s="22"/>
    </row>
    <row r="39" spans="1:16" ht="39" customHeight="1" x14ac:dyDescent="0.2">
      <c r="A39" s="22"/>
      <c r="B39" s="35"/>
      <c r="C39" s="1154" t="s">
        <v>568</v>
      </c>
      <c r="D39" s="1154"/>
      <c r="E39" s="1155"/>
      <c r="F39" s="36">
        <v>1.39</v>
      </c>
      <c r="G39" s="37">
        <v>0.87</v>
      </c>
      <c r="H39" s="37">
        <v>0.81</v>
      </c>
      <c r="I39" s="37">
        <v>0.61</v>
      </c>
      <c r="J39" s="38">
        <v>0.39</v>
      </c>
      <c r="K39" s="22"/>
      <c r="L39" s="22"/>
      <c r="M39" s="22"/>
      <c r="N39" s="22"/>
      <c r="O39" s="22"/>
      <c r="P39" s="22"/>
    </row>
    <row r="40" spans="1:16" ht="39" customHeight="1" x14ac:dyDescent="0.2">
      <c r="A40" s="22"/>
      <c r="B40" s="35"/>
      <c r="C40" s="1154" t="s">
        <v>569</v>
      </c>
      <c r="D40" s="1154"/>
      <c r="E40" s="1155"/>
      <c r="F40" s="36">
        <v>0</v>
      </c>
      <c r="G40" s="37">
        <v>0.27</v>
      </c>
      <c r="H40" s="37">
        <v>0.08</v>
      </c>
      <c r="I40" s="37">
        <v>0.05</v>
      </c>
      <c r="J40" s="38">
        <v>0.08</v>
      </c>
      <c r="K40" s="22"/>
      <c r="L40" s="22"/>
      <c r="M40" s="22"/>
      <c r="N40" s="22"/>
      <c r="O40" s="22"/>
      <c r="P40" s="22"/>
    </row>
    <row r="41" spans="1:16" ht="39" customHeight="1" x14ac:dyDescent="0.2">
      <c r="A41" s="22"/>
      <c r="B41" s="35"/>
      <c r="C41" s="1154" t="s">
        <v>570</v>
      </c>
      <c r="D41" s="1154"/>
      <c r="E41" s="1155"/>
      <c r="F41" s="36">
        <v>0.02</v>
      </c>
      <c r="G41" s="37">
        <v>0.02</v>
      </c>
      <c r="H41" s="37">
        <v>0.02</v>
      </c>
      <c r="I41" s="37">
        <v>0.03</v>
      </c>
      <c r="J41" s="38">
        <v>0.02</v>
      </c>
      <c r="K41" s="22"/>
      <c r="L41" s="22"/>
      <c r="M41" s="22"/>
      <c r="N41" s="22"/>
      <c r="O41" s="22"/>
      <c r="P41" s="22"/>
    </row>
    <row r="42" spans="1:16" ht="39" customHeight="1" x14ac:dyDescent="0.2">
      <c r="A42" s="22"/>
      <c r="B42" s="39"/>
      <c r="C42" s="1154" t="s">
        <v>571</v>
      </c>
      <c r="D42" s="1154"/>
      <c r="E42" s="1155"/>
      <c r="F42" s="36" t="s">
        <v>572</v>
      </c>
      <c r="G42" s="37" t="s">
        <v>572</v>
      </c>
      <c r="H42" s="37" t="s">
        <v>573</v>
      </c>
      <c r="I42" s="37" t="s">
        <v>516</v>
      </c>
      <c r="J42" s="38" t="s">
        <v>516</v>
      </c>
      <c r="K42" s="22"/>
      <c r="L42" s="22"/>
      <c r="M42" s="22"/>
      <c r="N42" s="22"/>
      <c r="O42" s="22"/>
      <c r="P42" s="22"/>
    </row>
    <row r="43" spans="1:16" ht="39" customHeight="1" thickBot="1" x14ac:dyDescent="0.25">
      <c r="A43" s="22"/>
      <c r="B43" s="40"/>
      <c r="C43" s="1156" t="s">
        <v>574</v>
      </c>
      <c r="D43" s="1156"/>
      <c r="E43" s="1157"/>
      <c r="F43" s="41">
        <v>0.17</v>
      </c>
      <c r="G43" s="42">
        <v>0.17</v>
      </c>
      <c r="H43" s="42">
        <v>0.4</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nmOC/4suEBPQYWHpE87IrYPbBTf/HQsnAU5tSLF5GzIV5JSlfzGROh7oxBmhgylqqKM6ATeHmd3dvlDJoMJrhw==" saltValue="0aiPOsAG/OTYC9vQHU5C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1" zoomScaleNormal="81"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2">
      <c r="A45" s="46"/>
      <c r="B45" s="1160" t="s">
        <v>11</v>
      </c>
      <c r="C45" s="1161"/>
      <c r="D45" s="56"/>
      <c r="E45" s="1166" t="s">
        <v>12</v>
      </c>
      <c r="F45" s="1166"/>
      <c r="G45" s="1166"/>
      <c r="H45" s="1166"/>
      <c r="I45" s="1166"/>
      <c r="J45" s="1167"/>
      <c r="K45" s="57">
        <v>3250</v>
      </c>
      <c r="L45" s="58">
        <v>3168</v>
      </c>
      <c r="M45" s="58">
        <v>3040</v>
      </c>
      <c r="N45" s="58">
        <v>3013</v>
      </c>
      <c r="O45" s="59">
        <v>2909</v>
      </c>
      <c r="P45" s="46"/>
      <c r="Q45" s="46"/>
      <c r="R45" s="46"/>
      <c r="S45" s="46"/>
      <c r="T45" s="46"/>
      <c r="U45" s="46"/>
    </row>
    <row r="46" spans="1:21" ht="30.75" customHeight="1" x14ac:dyDescent="0.2">
      <c r="A46" s="46"/>
      <c r="B46" s="1162"/>
      <c r="C46" s="1163"/>
      <c r="D46" s="60"/>
      <c r="E46" s="1168" t="s">
        <v>13</v>
      </c>
      <c r="F46" s="1168"/>
      <c r="G46" s="1168"/>
      <c r="H46" s="1168"/>
      <c r="I46" s="1168"/>
      <c r="J46" s="1169"/>
      <c r="K46" s="61" t="s">
        <v>516</v>
      </c>
      <c r="L46" s="62" t="s">
        <v>516</v>
      </c>
      <c r="M46" s="62" t="s">
        <v>516</v>
      </c>
      <c r="N46" s="62" t="s">
        <v>516</v>
      </c>
      <c r="O46" s="63" t="s">
        <v>516</v>
      </c>
      <c r="P46" s="46"/>
      <c r="Q46" s="46"/>
      <c r="R46" s="46"/>
      <c r="S46" s="46"/>
      <c r="T46" s="46"/>
      <c r="U46" s="46"/>
    </row>
    <row r="47" spans="1:21" ht="30.75" customHeight="1" x14ac:dyDescent="0.2">
      <c r="A47" s="46"/>
      <c r="B47" s="1162"/>
      <c r="C47" s="1163"/>
      <c r="D47" s="60"/>
      <c r="E47" s="1168" t="s">
        <v>14</v>
      </c>
      <c r="F47" s="1168"/>
      <c r="G47" s="1168"/>
      <c r="H47" s="1168"/>
      <c r="I47" s="1168"/>
      <c r="J47" s="1169"/>
      <c r="K47" s="61" t="s">
        <v>516</v>
      </c>
      <c r="L47" s="62" t="s">
        <v>516</v>
      </c>
      <c r="M47" s="62" t="s">
        <v>516</v>
      </c>
      <c r="N47" s="62" t="s">
        <v>516</v>
      </c>
      <c r="O47" s="63" t="s">
        <v>516</v>
      </c>
      <c r="P47" s="46"/>
      <c r="Q47" s="46"/>
      <c r="R47" s="46"/>
      <c r="S47" s="46"/>
      <c r="T47" s="46"/>
      <c r="U47" s="46"/>
    </row>
    <row r="48" spans="1:21" ht="30.75" customHeight="1" x14ac:dyDescent="0.2">
      <c r="A48" s="46"/>
      <c r="B48" s="1162"/>
      <c r="C48" s="1163"/>
      <c r="D48" s="60"/>
      <c r="E48" s="1168" t="s">
        <v>15</v>
      </c>
      <c r="F48" s="1168"/>
      <c r="G48" s="1168"/>
      <c r="H48" s="1168"/>
      <c r="I48" s="1168"/>
      <c r="J48" s="1169"/>
      <c r="K48" s="61">
        <v>1368</v>
      </c>
      <c r="L48" s="62">
        <v>1245</v>
      </c>
      <c r="M48" s="62">
        <v>1249</v>
      </c>
      <c r="N48" s="62">
        <v>1067</v>
      </c>
      <c r="O48" s="63">
        <v>997</v>
      </c>
      <c r="P48" s="46"/>
      <c r="Q48" s="46"/>
      <c r="R48" s="46"/>
      <c r="S48" s="46"/>
      <c r="T48" s="46"/>
      <c r="U48" s="46"/>
    </row>
    <row r="49" spans="1:21" ht="30.75" customHeight="1" x14ac:dyDescent="0.2">
      <c r="A49" s="46"/>
      <c r="B49" s="1162"/>
      <c r="C49" s="1163"/>
      <c r="D49" s="60"/>
      <c r="E49" s="1168" t="s">
        <v>16</v>
      </c>
      <c r="F49" s="1168"/>
      <c r="G49" s="1168"/>
      <c r="H49" s="1168"/>
      <c r="I49" s="1168"/>
      <c r="J49" s="1169"/>
      <c r="K49" s="61">
        <v>443</v>
      </c>
      <c r="L49" s="62">
        <v>530</v>
      </c>
      <c r="M49" s="62">
        <v>494</v>
      </c>
      <c r="N49" s="62">
        <v>564</v>
      </c>
      <c r="O49" s="63">
        <v>469</v>
      </c>
      <c r="P49" s="46"/>
      <c r="Q49" s="46"/>
      <c r="R49" s="46"/>
      <c r="S49" s="46"/>
      <c r="T49" s="46"/>
      <c r="U49" s="46"/>
    </row>
    <row r="50" spans="1:21" ht="30.75" customHeight="1" x14ac:dyDescent="0.2">
      <c r="A50" s="46"/>
      <c r="B50" s="1162"/>
      <c r="C50" s="1163"/>
      <c r="D50" s="60"/>
      <c r="E50" s="1168" t="s">
        <v>17</v>
      </c>
      <c r="F50" s="1168"/>
      <c r="G50" s="1168"/>
      <c r="H50" s="1168"/>
      <c r="I50" s="1168"/>
      <c r="J50" s="1169"/>
      <c r="K50" s="61">
        <v>27</v>
      </c>
      <c r="L50" s="62">
        <v>26</v>
      </c>
      <c r="M50" s="62">
        <v>26</v>
      </c>
      <c r="N50" s="62">
        <v>80</v>
      </c>
      <c r="O50" s="63">
        <v>80</v>
      </c>
      <c r="P50" s="46"/>
      <c r="Q50" s="46"/>
      <c r="R50" s="46"/>
      <c r="S50" s="46"/>
      <c r="T50" s="46"/>
      <c r="U50" s="46"/>
    </row>
    <row r="51" spans="1:21" ht="30.75" customHeight="1" x14ac:dyDescent="0.2">
      <c r="A51" s="46"/>
      <c r="B51" s="1164"/>
      <c r="C51" s="1165"/>
      <c r="D51" s="64"/>
      <c r="E51" s="1168" t="s">
        <v>18</v>
      </c>
      <c r="F51" s="1168"/>
      <c r="G51" s="1168"/>
      <c r="H51" s="1168"/>
      <c r="I51" s="1168"/>
      <c r="J51" s="1169"/>
      <c r="K51" s="61" t="s">
        <v>516</v>
      </c>
      <c r="L51" s="62" t="s">
        <v>516</v>
      </c>
      <c r="M51" s="62" t="s">
        <v>516</v>
      </c>
      <c r="N51" s="62" t="s">
        <v>516</v>
      </c>
      <c r="O51" s="63" t="s">
        <v>516</v>
      </c>
      <c r="P51" s="46"/>
      <c r="Q51" s="46"/>
      <c r="R51" s="46"/>
      <c r="S51" s="46"/>
      <c r="T51" s="46"/>
      <c r="U51" s="46"/>
    </row>
    <row r="52" spans="1:21" ht="30.75" customHeight="1" x14ac:dyDescent="0.2">
      <c r="A52" s="46"/>
      <c r="B52" s="1170" t="s">
        <v>19</v>
      </c>
      <c r="C52" s="1171"/>
      <c r="D52" s="64"/>
      <c r="E52" s="1168" t="s">
        <v>20</v>
      </c>
      <c r="F52" s="1168"/>
      <c r="G52" s="1168"/>
      <c r="H52" s="1168"/>
      <c r="I52" s="1168"/>
      <c r="J52" s="1169"/>
      <c r="K52" s="61">
        <v>3738</v>
      </c>
      <c r="L52" s="62">
        <v>3626</v>
      </c>
      <c r="M52" s="62">
        <v>3744</v>
      </c>
      <c r="N52" s="62">
        <v>3763</v>
      </c>
      <c r="O52" s="63">
        <v>3467</v>
      </c>
      <c r="P52" s="46"/>
      <c r="Q52" s="46"/>
      <c r="R52" s="46"/>
      <c r="S52" s="46"/>
      <c r="T52" s="46"/>
      <c r="U52" s="46"/>
    </row>
    <row r="53" spans="1:21" ht="30.75" customHeight="1" thickBot="1" x14ac:dyDescent="0.25">
      <c r="A53" s="46"/>
      <c r="B53" s="1172" t="s">
        <v>21</v>
      </c>
      <c r="C53" s="1173"/>
      <c r="D53" s="65"/>
      <c r="E53" s="1174" t="s">
        <v>22</v>
      </c>
      <c r="F53" s="1174"/>
      <c r="G53" s="1174"/>
      <c r="H53" s="1174"/>
      <c r="I53" s="1174"/>
      <c r="J53" s="1175"/>
      <c r="K53" s="66">
        <v>1350</v>
      </c>
      <c r="L53" s="67">
        <v>1343</v>
      </c>
      <c r="M53" s="67">
        <v>1065</v>
      </c>
      <c r="N53" s="67">
        <v>961</v>
      </c>
      <c r="O53" s="68">
        <v>988</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3">
      <c r="A55" s="46"/>
      <c r="B55" s="70" t="s">
        <v>24</v>
      </c>
      <c r="C55" s="71"/>
      <c r="D55" s="71"/>
      <c r="E55" s="71"/>
      <c r="F55" s="71"/>
      <c r="G55" s="71"/>
      <c r="H55" s="71"/>
      <c r="I55" s="71"/>
      <c r="J55" s="71"/>
      <c r="K55" s="72"/>
      <c r="L55" s="72"/>
      <c r="M55" s="72"/>
      <c r="N55" s="72"/>
      <c r="O55" s="73" t="s">
        <v>575</v>
      </c>
      <c r="P55" s="46"/>
      <c r="Q55" s="46"/>
      <c r="R55" s="46"/>
      <c r="S55" s="46"/>
      <c r="T55" s="46"/>
      <c r="U55" s="46"/>
    </row>
    <row r="56" spans="1:21" ht="31.5" customHeight="1" thickBot="1" x14ac:dyDescent="0.3">
      <c r="A56" s="46"/>
      <c r="B56" s="74"/>
      <c r="C56" s="75"/>
      <c r="D56" s="75"/>
      <c r="E56" s="76"/>
      <c r="F56" s="76"/>
      <c r="G56" s="76"/>
      <c r="H56" s="76"/>
      <c r="I56" s="76"/>
      <c r="J56" s="77" t="s">
        <v>2</v>
      </c>
      <c r="K56" s="78" t="s">
        <v>576</v>
      </c>
      <c r="L56" s="79" t="s">
        <v>577</v>
      </c>
      <c r="M56" s="79" t="s">
        <v>578</v>
      </c>
      <c r="N56" s="79" t="s">
        <v>579</v>
      </c>
      <c r="O56" s="80" t="s">
        <v>580</v>
      </c>
      <c r="P56" s="46"/>
      <c r="Q56" s="46"/>
      <c r="R56" s="46"/>
      <c r="S56" s="46"/>
      <c r="T56" s="46"/>
      <c r="U56" s="46"/>
    </row>
    <row r="57" spans="1:21" ht="31.5" customHeight="1" x14ac:dyDescent="0.2">
      <c r="B57" s="1176" t="s">
        <v>25</v>
      </c>
      <c r="C57" s="1177"/>
      <c r="D57" s="1180" t="s">
        <v>26</v>
      </c>
      <c r="E57" s="1181"/>
      <c r="F57" s="1181"/>
      <c r="G57" s="1181"/>
      <c r="H57" s="1181"/>
      <c r="I57" s="1181"/>
      <c r="J57" s="1182"/>
      <c r="K57" s="81" t="s">
        <v>581</v>
      </c>
      <c r="L57" s="82" t="s">
        <v>581</v>
      </c>
      <c r="M57" s="82" t="s">
        <v>581</v>
      </c>
      <c r="N57" s="82" t="s">
        <v>581</v>
      </c>
      <c r="O57" s="83" t="s">
        <v>581</v>
      </c>
    </row>
    <row r="58" spans="1:21" ht="31.5" customHeight="1" thickBot="1" x14ac:dyDescent="0.25">
      <c r="B58" s="1178"/>
      <c r="C58" s="1179"/>
      <c r="D58" s="1183" t="s">
        <v>27</v>
      </c>
      <c r="E58" s="1184"/>
      <c r="F58" s="1184"/>
      <c r="G58" s="1184"/>
      <c r="H58" s="1184"/>
      <c r="I58" s="1184"/>
      <c r="J58" s="1185"/>
      <c r="K58" s="84" t="s">
        <v>581</v>
      </c>
      <c r="L58" s="85" t="s">
        <v>581</v>
      </c>
      <c r="M58" s="85" t="s">
        <v>581</v>
      </c>
      <c r="N58" s="85" t="s">
        <v>581</v>
      </c>
      <c r="O58" s="86" t="s">
        <v>581</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xGKN4k28CoGY6ocyt5T37PAS/7cctD1D/bSPssPLqckIiSpa6Uf7Dhde4tFqDvqEE85bmHKPRPfHaD/8kd20Cw==" saltValue="aOr5HbiyTXk2R3MLkZUjm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64" zoomScaleNormal="64" zoomScaleSheetLayoutView="100" workbookViewId="0"/>
  </sheetViews>
  <sheetFormatPr defaultColWidth="0" defaultRowHeight="13.5" customHeight="1" zeroHeight="1" x14ac:dyDescent="0.2"/>
  <cols>
    <col min="1" max="1" width="6.6328125" style="91" customWidth="1"/>
    <col min="2" max="3" width="12.6328125" style="91" customWidth="1"/>
    <col min="4" max="4" width="11.6328125" style="91" customWidth="1"/>
    <col min="5" max="8" width="10.36328125" style="91" customWidth="1"/>
    <col min="9" max="13" width="16.36328125" style="91" customWidth="1"/>
    <col min="14" max="19" width="12.63281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s="91" customFormat="1" ht="15" customHeight="1" x14ac:dyDescent="0.2"/>
    <row r="17" s="91" customFormat="1" ht="15" customHeight="1" x14ac:dyDescent="0.2"/>
    <row r="18" s="91" customFormat="1" ht="15" customHeight="1" x14ac:dyDescent="0.2"/>
    <row r="19" s="91" customFormat="1" ht="15" customHeight="1" x14ac:dyDescent="0.2"/>
    <row r="20" s="91" customFormat="1" ht="15" customHeight="1" x14ac:dyDescent="0.2"/>
    <row r="21" s="91" customFormat="1" ht="15" customHeight="1" x14ac:dyDescent="0.2"/>
    <row r="22" s="91" customFormat="1" ht="15" customHeight="1" x14ac:dyDescent="0.2"/>
    <row r="23" s="91" customFormat="1" ht="15" customHeight="1" x14ac:dyDescent="0.2"/>
    <row r="24" s="91" customFormat="1" ht="15" customHeight="1" x14ac:dyDescent="0.2"/>
    <row r="25" s="91" customFormat="1" ht="15" customHeight="1" x14ac:dyDescent="0.2"/>
    <row r="26" s="91" customFormat="1" ht="15" customHeight="1" x14ac:dyDescent="0.2"/>
    <row r="27" s="91" customFormat="1" ht="15" customHeight="1" x14ac:dyDescent="0.2"/>
    <row r="28" s="91" customFormat="1" ht="15" customHeight="1" x14ac:dyDescent="0.2"/>
    <row r="29" s="91" customFormat="1" ht="15" customHeight="1" x14ac:dyDescent="0.2"/>
    <row r="30" s="91" customFormat="1" ht="15" customHeight="1" x14ac:dyDescent="0.2"/>
    <row r="31" s="91" customFormat="1" ht="15" customHeight="1" x14ac:dyDescent="0.2"/>
    <row r="32" s="91"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3">
      <c r="B40" s="93" t="s">
        <v>10</v>
      </c>
      <c r="C40" s="94"/>
      <c r="D40" s="94"/>
      <c r="E40" s="95"/>
      <c r="F40" s="95"/>
      <c r="G40" s="95"/>
      <c r="H40" s="96" t="s">
        <v>2</v>
      </c>
      <c r="I40" s="97" t="s">
        <v>557</v>
      </c>
      <c r="J40" s="98" t="s">
        <v>558</v>
      </c>
      <c r="K40" s="98" t="s">
        <v>559</v>
      </c>
      <c r="L40" s="98" t="s">
        <v>560</v>
      </c>
      <c r="M40" s="99" t="s">
        <v>561</v>
      </c>
    </row>
    <row r="41" spans="2:13" ht="27.75" customHeight="1" x14ac:dyDescent="0.2">
      <c r="B41" s="1186" t="s">
        <v>30</v>
      </c>
      <c r="C41" s="1187"/>
      <c r="D41" s="100"/>
      <c r="E41" s="1192" t="s">
        <v>31</v>
      </c>
      <c r="F41" s="1192"/>
      <c r="G41" s="1192"/>
      <c r="H41" s="1193"/>
      <c r="I41" s="339">
        <v>26367</v>
      </c>
      <c r="J41" s="340">
        <v>27267</v>
      </c>
      <c r="K41" s="340">
        <v>29366</v>
      </c>
      <c r="L41" s="340">
        <v>30567</v>
      </c>
      <c r="M41" s="341">
        <v>31096</v>
      </c>
    </row>
    <row r="42" spans="2:13" ht="27.75" customHeight="1" x14ac:dyDescent="0.2">
      <c r="B42" s="1188"/>
      <c r="C42" s="1189"/>
      <c r="D42" s="101"/>
      <c r="E42" s="1194" t="s">
        <v>32</v>
      </c>
      <c r="F42" s="1194"/>
      <c r="G42" s="1194"/>
      <c r="H42" s="1195"/>
      <c r="I42" s="342">
        <v>3818</v>
      </c>
      <c r="J42" s="343">
        <v>2464</v>
      </c>
      <c r="K42" s="343">
        <v>1584</v>
      </c>
      <c r="L42" s="343">
        <v>1099</v>
      </c>
      <c r="M42" s="344">
        <v>1020</v>
      </c>
    </row>
    <row r="43" spans="2:13" ht="27.75" customHeight="1" x14ac:dyDescent="0.2">
      <c r="B43" s="1188"/>
      <c r="C43" s="1189"/>
      <c r="D43" s="101"/>
      <c r="E43" s="1194" t="s">
        <v>33</v>
      </c>
      <c r="F43" s="1194"/>
      <c r="G43" s="1194"/>
      <c r="H43" s="1195"/>
      <c r="I43" s="342">
        <v>11851</v>
      </c>
      <c r="J43" s="343">
        <v>12060</v>
      </c>
      <c r="K43" s="343">
        <v>11880</v>
      </c>
      <c r="L43" s="343">
        <v>10859</v>
      </c>
      <c r="M43" s="344">
        <v>11197</v>
      </c>
    </row>
    <row r="44" spans="2:13" ht="27.75" customHeight="1" x14ac:dyDescent="0.2">
      <c r="B44" s="1188"/>
      <c r="C44" s="1189"/>
      <c r="D44" s="101"/>
      <c r="E44" s="1194" t="s">
        <v>34</v>
      </c>
      <c r="F44" s="1194"/>
      <c r="G44" s="1194"/>
      <c r="H44" s="1195"/>
      <c r="I44" s="342">
        <v>5333</v>
      </c>
      <c r="J44" s="343">
        <v>5379</v>
      </c>
      <c r="K44" s="343">
        <v>6104</v>
      </c>
      <c r="L44" s="343">
        <v>5800</v>
      </c>
      <c r="M44" s="344">
        <v>5744</v>
      </c>
    </row>
    <row r="45" spans="2:13" ht="27.75" customHeight="1" x14ac:dyDescent="0.2">
      <c r="B45" s="1188"/>
      <c r="C45" s="1189"/>
      <c r="D45" s="101"/>
      <c r="E45" s="1194" t="s">
        <v>35</v>
      </c>
      <c r="F45" s="1194"/>
      <c r="G45" s="1194"/>
      <c r="H45" s="1195"/>
      <c r="I45" s="342">
        <v>3646</v>
      </c>
      <c r="J45" s="343">
        <v>3409</v>
      </c>
      <c r="K45" s="343">
        <v>3530</v>
      </c>
      <c r="L45" s="343">
        <v>3583</v>
      </c>
      <c r="M45" s="344">
        <v>3620</v>
      </c>
    </row>
    <row r="46" spans="2:13" ht="27.75" customHeight="1" x14ac:dyDescent="0.2">
      <c r="B46" s="1188"/>
      <c r="C46" s="1189"/>
      <c r="D46" s="102"/>
      <c r="E46" s="1194" t="s">
        <v>36</v>
      </c>
      <c r="F46" s="1194"/>
      <c r="G46" s="1194"/>
      <c r="H46" s="1195"/>
      <c r="I46" s="342" t="s">
        <v>516</v>
      </c>
      <c r="J46" s="343" t="s">
        <v>516</v>
      </c>
      <c r="K46" s="343" t="s">
        <v>516</v>
      </c>
      <c r="L46" s="343" t="s">
        <v>516</v>
      </c>
      <c r="M46" s="344" t="s">
        <v>516</v>
      </c>
    </row>
    <row r="47" spans="2:13" ht="27.75" customHeight="1" x14ac:dyDescent="0.2">
      <c r="B47" s="1188"/>
      <c r="C47" s="1189"/>
      <c r="D47" s="103"/>
      <c r="E47" s="1196" t="s">
        <v>37</v>
      </c>
      <c r="F47" s="1197"/>
      <c r="G47" s="1197"/>
      <c r="H47" s="1198"/>
      <c r="I47" s="342" t="s">
        <v>516</v>
      </c>
      <c r="J47" s="343" t="s">
        <v>516</v>
      </c>
      <c r="K47" s="343" t="s">
        <v>516</v>
      </c>
      <c r="L47" s="343" t="s">
        <v>516</v>
      </c>
      <c r="M47" s="344" t="s">
        <v>516</v>
      </c>
    </row>
    <row r="48" spans="2:13" ht="27.75" customHeight="1" x14ac:dyDescent="0.2">
      <c r="B48" s="1188"/>
      <c r="C48" s="1189"/>
      <c r="D48" s="101"/>
      <c r="E48" s="1194" t="s">
        <v>38</v>
      </c>
      <c r="F48" s="1194"/>
      <c r="G48" s="1194"/>
      <c r="H48" s="1195"/>
      <c r="I48" s="342" t="s">
        <v>516</v>
      </c>
      <c r="J48" s="343" t="s">
        <v>516</v>
      </c>
      <c r="K48" s="343" t="s">
        <v>516</v>
      </c>
      <c r="L48" s="343" t="s">
        <v>516</v>
      </c>
      <c r="M48" s="344" t="s">
        <v>516</v>
      </c>
    </row>
    <row r="49" spans="2:13" ht="27.75" customHeight="1" x14ac:dyDescent="0.2">
      <c r="B49" s="1190"/>
      <c r="C49" s="1191"/>
      <c r="D49" s="101"/>
      <c r="E49" s="1194" t="s">
        <v>39</v>
      </c>
      <c r="F49" s="1194"/>
      <c r="G49" s="1194"/>
      <c r="H49" s="1195"/>
      <c r="I49" s="342" t="s">
        <v>516</v>
      </c>
      <c r="J49" s="343" t="s">
        <v>516</v>
      </c>
      <c r="K49" s="343" t="s">
        <v>516</v>
      </c>
      <c r="L49" s="343" t="s">
        <v>516</v>
      </c>
      <c r="M49" s="344" t="s">
        <v>516</v>
      </c>
    </row>
    <row r="50" spans="2:13" ht="27.75" customHeight="1" x14ac:dyDescent="0.2">
      <c r="B50" s="1199" t="s">
        <v>40</v>
      </c>
      <c r="C50" s="1200"/>
      <c r="D50" s="104"/>
      <c r="E50" s="1194" t="s">
        <v>41</v>
      </c>
      <c r="F50" s="1194"/>
      <c r="G50" s="1194"/>
      <c r="H50" s="1195"/>
      <c r="I50" s="342">
        <v>7405</v>
      </c>
      <c r="J50" s="343">
        <v>7908</v>
      </c>
      <c r="K50" s="343">
        <v>8209</v>
      </c>
      <c r="L50" s="343">
        <v>7707</v>
      </c>
      <c r="M50" s="344">
        <v>8197</v>
      </c>
    </row>
    <row r="51" spans="2:13" ht="27.75" customHeight="1" x14ac:dyDescent="0.2">
      <c r="B51" s="1188"/>
      <c r="C51" s="1189"/>
      <c r="D51" s="101"/>
      <c r="E51" s="1194" t="s">
        <v>42</v>
      </c>
      <c r="F51" s="1194"/>
      <c r="G51" s="1194"/>
      <c r="H51" s="1195"/>
      <c r="I51" s="342">
        <v>1755</v>
      </c>
      <c r="J51" s="343">
        <v>1575</v>
      </c>
      <c r="K51" s="343">
        <v>1478</v>
      </c>
      <c r="L51" s="343">
        <v>1512</v>
      </c>
      <c r="M51" s="344">
        <v>1661</v>
      </c>
    </row>
    <row r="52" spans="2:13" ht="27.75" customHeight="1" x14ac:dyDescent="0.2">
      <c r="B52" s="1190"/>
      <c r="C52" s="1191"/>
      <c r="D52" s="101"/>
      <c r="E52" s="1194" t="s">
        <v>43</v>
      </c>
      <c r="F52" s="1194"/>
      <c r="G52" s="1194"/>
      <c r="H52" s="1195"/>
      <c r="I52" s="342">
        <v>32216</v>
      </c>
      <c r="J52" s="343">
        <v>33051</v>
      </c>
      <c r="K52" s="343">
        <v>33567</v>
      </c>
      <c r="L52" s="343">
        <v>34085</v>
      </c>
      <c r="M52" s="344">
        <v>34175</v>
      </c>
    </row>
    <row r="53" spans="2:13" ht="27.75" customHeight="1" thickBot="1" x14ac:dyDescent="0.25">
      <c r="B53" s="1201" t="s">
        <v>44</v>
      </c>
      <c r="C53" s="1202"/>
      <c r="D53" s="105"/>
      <c r="E53" s="1203" t="s">
        <v>45</v>
      </c>
      <c r="F53" s="1203"/>
      <c r="G53" s="1203"/>
      <c r="H53" s="1204"/>
      <c r="I53" s="345">
        <v>9640</v>
      </c>
      <c r="J53" s="346">
        <v>8046</v>
      </c>
      <c r="K53" s="346">
        <v>9210</v>
      </c>
      <c r="L53" s="346">
        <v>8606</v>
      </c>
      <c r="M53" s="347">
        <v>8644</v>
      </c>
    </row>
    <row r="54" spans="2:13" ht="27.75" customHeight="1" x14ac:dyDescent="0.25">
      <c r="B54" s="106" t="s">
        <v>46</v>
      </c>
      <c r="C54" s="107"/>
      <c r="D54" s="107"/>
      <c r="E54" s="108"/>
      <c r="F54" s="108"/>
      <c r="G54" s="108"/>
      <c r="H54" s="108"/>
      <c r="I54" s="109"/>
      <c r="J54" s="109"/>
      <c r="K54" s="109"/>
      <c r="L54" s="109"/>
      <c r="M54" s="109"/>
    </row>
    <row r="55" spans="2:13" ht="13" x14ac:dyDescent="0.2"/>
  </sheetData>
  <sheetProtection algorithmName="SHA-512" hashValue="12xjpqUxNUVWQzyVSqOYaJ1foOfC86dN1FHIk/apKYJTHFpaOHhc6jzHug/hK5Z10dLmLNzcw9fmb9VXddqNww==" saltValue="aHtRZqRCUJdw8T7vTkTn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0" t="s">
        <v>47</v>
      </c>
    </row>
    <row r="54" spans="2:8" ht="29.25" customHeight="1" thickBot="1" x14ac:dyDescent="0.35">
      <c r="B54" s="111" t="s">
        <v>1</v>
      </c>
      <c r="C54" s="112"/>
      <c r="D54" s="112"/>
      <c r="E54" s="113" t="s">
        <v>2</v>
      </c>
      <c r="F54" s="114" t="s">
        <v>559</v>
      </c>
      <c r="G54" s="114" t="s">
        <v>560</v>
      </c>
      <c r="H54" s="115" t="s">
        <v>561</v>
      </c>
    </row>
    <row r="55" spans="2:8" ht="52.5" customHeight="1" x14ac:dyDescent="0.2">
      <c r="B55" s="116"/>
      <c r="C55" s="1213" t="s">
        <v>48</v>
      </c>
      <c r="D55" s="1213"/>
      <c r="E55" s="1214"/>
      <c r="F55" s="117">
        <v>2355</v>
      </c>
      <c r="G55" s="117">
        <v>2251</v>
      </c>
      <c r="H55" s="118">
        <v>2677</v>
      </c>
    </row>
    <row r="56" spans="2:8" ht="52.5" customHeight="1" x14ac:dyDescent="0.2">
      <c r="B56" s="119"/>
      <c r="C56" s="1215" t="s">
        <v>49</v>
      </c>
      <c r="D56" s="1215"/>
      <c r="E56" s="1216"/>
      <c r="F56" s="120">
        <v>624</v>
      </c>
      <c r="G56" s="120">
        <v>625</v>
      </c>
      <c r="H56" s="121">
        <v>627</v>
      </c>
    </row>
    <row r="57" spans="2:8" ht="53.25" customHeight="1" x14ac:dyDescent="0.2">
      <c r="B57" s="119"/>
      <c r="C57" s="1217" t="s">
        <v>50</v>
      </c>
      <c r="D57" s="1217"/>
      <c r="E57" s="1218"/>
      <c r="F57" s="122">
        <v>3645</v>
      </c>
      <c r="G57" s="122">
        <v>3276</v>
      </c>
      <c r="H57" s="123">
        <v>3321</v>
      </c>
    </row>
    <row r="58" spans="2:8" ht="45.75" customHeight="1" x14ac:dyDescent="0.2">
      <c r="B58" s="124"/>
      <c r="C58" s="1205" t="s">
        <v>590</v>
      </c>
      <c r="D58" s="1206"/>
      <c r="E58" s="1207"/>
      <c r="F58" s="125">
        <v>1290</v>
      </c>
      <c r="G58" s="125">
        <v>1157</v>
      </c>
      <c r="H58" s="126">
        <v>1152</v>
      </c>
    </row>
    <row r="59" spans="2:8" ht="45.75" customHeight="1" x14ac:dyDescent="0.2">
      <c r="B59" s="124"/>
      <c r="C59" s="1205" t="s">
        <v>591</v>
      </c>
      <c r="D59" s="1206"/>
      <c r="E59" s="1207"/>
      <c r="F59" s="125">
        <v>695</v>
      </c>
      <c r="G59" s="125">
        <v>788</v>
      </c>
      <c r="H59" s="126">
        <v>987</v>
      </c>
    </row>
    <row r="60" spans="2:8" ht="45.75" customHeight="1" x14ac:dyDescent="0.2">
      <c r="B60" s="124"/>
      <c r="C60" s="1205" t="s">
        <v>592</v>
      </c>
      <c r="D60" s="1206"/>
      <c r="E60" s="1207"/>
      <c r="F60" s="125">
        <v>503</v>
      </c>
      <c r="G60" s="125">
        <v>504</v>
      </c>
      <c r="H60" s="126">
        <v>575</v>
      </c>
    </row>
    <row r="61" spans="2:8" ht="45.75" customHeight="1" x14ac:dyDescent="0.2">
      <c r="B61" s="124"/>
      <c r="C61" s="1205" t="s">
        <v>593</v>
      </c>
      <c r="D61" s="1206"/>
      <c r="E61" s="1207"/>
      <c r="F61" s="125">
        <v>257</v>
      </c>
      <c r="G61" s="125">
        <v>255</v>
      </c>
      <c r="H61" s="126">
        <v>254</v>
      </c>
    </row>
    <row r="62" spans="2:8" ht="45.75" customHeight="1" thickBot="1" x14ac:dyDescent="0.25">
      <c r="B62" s="127"/>
      <c r="C62" s="1208" t="s">
        <v>594</v>
      </c>
      <c r="D62" s="1209"/>
      <c r="E62" s="1210"/>
      <c r="F62" s="128">
        <v>98</v>
      </c>
      <c r="G62" s="128">
        <v>102</v>
      </c>
      <c r="H62" s="129">
        <v>115</v>
      </c>
    </row>
    <row r="63" spans="2:8" ht="52.5" customHeight="1" thickBot="1" x14ac:dyDescent="0.25">
      <c r="B63" s="130"/>
      <c r="C63" s="1211" t="s">
        <v>51</v>
      </c>
      <c r="D63" s="1211"/>
      <c r="E63" s="1212"/>
      <c r="F63" s="131">
        <v>6624</v>
      </c>
      <c r="G63" s="131">
        <v>6152</v>
      </c>
      <c r="H63" s="132">
        <v>6624</v>
      </c>
    </row>
    <row r="64" spans="2:8" ht="13" x14ac:dyDescent="0.2"/>
  </sheetData>
  <sheetProtection algorithmName="SHA-512" hashValue="ZAYakCWdpjiiH4MRwctoNxPRxv32LK5ck7vQbbjCbegrzl7flqM/GUamt7HeEsaJ/tUwnd7LTsUPGhqHSpIUag==" saltValue="EdaJ1Co0IboiuD+CdlYp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7C4BF-EB4A-4330-8492-78ED645912C6}">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6328125" style="252" customWidth="1"/>
    <col min="2" max="107" width="2.453125" style="252" customWidth="1"/>
    <col min="108" max="108" width="6.08984375" style="258" customWidth="1"/>
    <col min="109" max="109" width="5.90625" style="256" customWidth="1"/>
    <col min="110" max="16384" width="8.6328125" style="252" hidden="1"/>
  </cols>
  <sheetData>
    <row r="1" spans="1:109" ht="42.75" customHeight="1" x14ac:dyDescent="0.2">
      <c r="A1" s="348"/>
      <c r="B1" s="349"/>
      <c r="DD1" s="252"/>
      <c r="DE1" s="252"/>
    </row>
    <row r="2" spans="1:109" ht="25.5" customHeight="1" x14ac:dyDescent="0.2">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2">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ht="13"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ht="13"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ht="13"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ht="13"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ht="13" x14ac:dyDescent="0.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ht="13" x14ac:dyDescent="0.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ht="13" x14ac:dyDescent="0.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ht="13" x14ac:dyDescent="0.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ht="13" x14ac:dyDescent="0.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ht="13" x14ac:dyDescent="0.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ht="13"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ht="13" x14ac:dyDescent="0.2">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ht="13" x14ac:dyDescent="0.2">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ht="13" x14ac:dyDescent="0.2">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ht="13" x14ac:dyDescent="0.2">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 x14ac:dyDescent="0.2">
      <c r="DD19" s="252"/>
      <c r="DE19" s="252"/>
    </row>
    <row r="20" spans="1:109" ht="13" x14ac:dyDescent="0.2">
      <c r="DD20" s="252"/>
      <c r="DE20" s="252"/>
    </row>
    <row r="21" spans="1:109" ht="17.25" customHeight="1" x14ac:dyDescent="0.2">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2">
      <c r="B22" s="256"/>
    </row>
    <row r="23" spans="1:109" ht="13" x14ac:dyDescent="0.2">
      <c r="B23" s="256"/>
    </row>
    <row r="24" spans="1:109" ht="13" x14ac:dyDescent="0.2">
      <c r="B24" s="256"/>
    </row>
    <row r="25" spans="1:109" ht="13" x14ac:dyDescent="0.2">
      <c r="B25" s="256"/>
    </row>
    <row r="26" spans="1:109" ht="13" x14ac:dyDescent="0.2">
      <c r="B26" s="256"/>
    </row>
    <row r="27" spans="1:109" ht="13" x14ac:dyDescent="0.2">
      <c r="B27" s="256"/>
    </row>
    <row r="28" spans="1:109" ht="13" x14ac:dyDescent="0.2">
      <c r="B28" s="256"/>
    </row>
    <row r="29" spans="1:109" ht="13" x14ac:dyDescent="0.2">
      <c r="B29" s="256"/>
    </row>
    <row r="30" spans="1:109" ht="13" x14ac:dyDescent="0.2">
      <c r="B30" s="256"/>
    </row>
    <row r="31" spans="1:109" ht="13" x14ac:dyDescent="0.2">
      <c r="B31" s="256"/>
    </row>
    <row r="32" spans="1:109" ht="13" x14ac:dyDescent="0.2">
      <c r="B32" s="256"/>
    </row>
    <row r="33" spans="2:109" ht="13" x14ac:dyDescent="0.2">
      <c r="B33" s="256"/>
    </row>
    <row r="34" spans="2:109" ht="13" x14ac:dyDescent="0.2">
      <c r="B34" s="256"/>
    </row>
    <row r="35" spans="2:109" ht="13" x14ac:dyDescent="0.2">
      <c r="B35" s="256"/>
    </row>
    <row r="36" spans="2:109" ht="13" x14ac:dyDescent="0.2">
      <c r="B36" s="256"/>
    </row>
    <row r="37" spans="2:109" ht="13" x14ac:dyDescent="0.2">
      <c r="B37" s="256"/>
    </row>
    <row r="38" spans="2:109" ht="13" x14ac:dyDescent="0.2">
      <c r="B38" s="256"/>
    </row>
    <row r="39" spans="2:109" ht="13"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 x14ac:dyDescent="0.2">
      <c r="B40" s="353"/>
      <c r="DD40" s="353"/>
      <c r="DE40" s="252"/>
    </row>
    <row r="41" spans="2:109" ht="16.5" x14ac:dyDescent="0.2">
      <c r="B41" s="253" t="s">
        <v>595</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 x14ac:dyDescent="0.2">
      <c r="B42" s="256"/>
      <c r="G42" s="354"/>
      <c r="I42" s="355"/>
      <c r="J42" s="355"/>
      <c r="K42" s="355"/>
      <c r="AM42" s="354"/>
      <c r="AN42" s="354" t="s">
        <v>596</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
      <c r="B43" s="256"/>
      <c r="AN43" s="1227" t="s">
        <v>604</v>
      </c>
      <c r="AO43" s="1228"/>
      <c r="AP43" s="1228"/>
      <c r="AQ43" s="1228"/>
      <c r="AR43" s="1228"/>
      <c r="AS43" s="1228"/>
      <c r="AT43" s="1228"/>
      <c r="AU43" s="1228"/>
      <c r="AV43" s="1228"/>
      <c r="AW43" s="1228"/>
      <c r="AX43" s="1228"/>
      <c r="AY43" s="1228"/>
      <c r="AZ43" s="1228"/>
      <c r="BA43" s="1228"/>
      <c r="BB43" s="1228"/>
      <c r="BC43" s="1228"/>
      <c r="BD43" s="1228"/>
      <c r="BE43" s="1228"/>
      <c r="BF43" s="1228"/>
      <c r="BG43" s="1228"/>
      <c r="BH43" s="1228"/>
      <c r="BI43" s="1228"/>
      <c r="BJ43" s="1228"/>
      <c r="BK43" s="1228"/>
      <c r="BL43" s="1228"/>
      <c r="BM43" s="1228"/>
      <c r="BN43" s="1228"/>
      <c r="BO43" s="1228"/>
      <c r="BP43" s="1228"/>
      <c r="BQ43" s="1228"/>
      <c r="BR43" s="1228"/>
      <c r="BS43" s="1228"/>
      <c r="BT43" s="1228"/>
      <c r="BU43" s="1228"/>
      <c r="BV43" s="1228"/>
      <c r="BW43" s="1228"/>
      <c r="BX43" s="1228"/>
      <c r="BY43" s="1228"/>
      <c r="BZ43" s="1228"/>
      <c r="CA43" s="1228"/>
      <c r="CB43" s="1228"/>
      <c r="CC43" s="1228"/>
      <c r="CD43" s="1228"/>
      <c r="CE43" s="1228"/>
      <c r="CF43" s="1228"/>
      <c r="CG43" s="1228"/>
      <c r="CH43" s="1228"/>
      <c r="CI43" s="1228"/>
      <c r="CJ43" s="1228"/>
      <c r="CK43" s="1228"/>
      <c r="CL43" s="1228"/>
      <c r="CM43" s="1228"/>
      <c r="CN43" s="1228"/>
      <c r="CO43" s="1228"/>
      <c r="CP43" s="1228"/>
      <c r="CQ43" s="1228"/>
      <c r="CR43" s="1228"/>
      <c r="CS43" s="1228"/>
      <c r="CT43" s="1228"/>
      <c r="CU43" s="1228"/>
      <c r="CV43" s="1228"/>
      <c r="CW43" s="1228"/>
      <c r="CX43" s="1228"/>
      <c r="CY43" s="1228"/>
      <c r="CZ43" s="1228"/>
      <c r="DA43" s="1228"/>
      <c r="DB43" s="1228"/>
      <c r="DC43" s="1229"/>
    </row>
    <row r="44" spans="2:109" ht="13" x14ac:dyDescent="0.2">
      <c r="B44" s="256"/>
      <c r="AN44" s="1230"/>
      <c r="AO44" s="1231"/>
      <c r="AP44" s="1231"/>
      <c r="AQ44" s="1231"/>
      <c r="AR44" s="1231"/>
      <c r="AS44" s="1231"/>
      <c r="AT44" s="1231"/>
      <c r="AU44" s="1231"/>
      <c r="AV44" s="1231"/>
      <c r="AW44" s="1231"/>
      <c r="AX44" s="1231"/>
      <c r="AY44" s="1231"/>
      <c r="AZ44" s="1231"/>
      <c r="BA44" s="1231"/>
      <c r="BB44" s="1231"/>
      <c r="BC44" s="1231"/>
      <c r="BD44" s="1231"/>
      <c r="BE44" s="1231"/>
      <c r="BF44" s="1231"/>
      <c r="BG44" s="1231"/>
      <c r="BH44" s="1231"/>
      <c r="BI44" s="1231"/>
      <c r="BJ44" s="1231"/>
      <c r="BK44" s="1231"/>
      <c r="BL44" s="1231"/>
      <c r="BM44" s="1231"/>
      <c r="BN44" s="1231"/>
      <c r="BO44" s="1231"/>
      <c r="BP44" s="1231"/>
      <c r="BQ44" s="1231"/>
      <c r="BR44" s="1231"/>
      <c r="BS44" s="1231"/>
      <c r="BT44" s="1231"/>
      <c r="BU44" s="1231"/>
      <c r="BV44" s="1231"/>
      <c r="BW44" s="1231"/>
      <c r="BX44" s="1231"/>
      <c r="BY44" s="1231"/>
      <c r="BZ44" s="1231"/>
      <c r="CA44" s="1231"/>
      <c r="CB44" s="1231"/>
      <c r="CC44" s="1231"/>
      <c r="CD44" s="1231"/>
      <c r="CE44" s="1231"/>
      <c r="CF44" s="1231"/>
      <c r="CG44" s="1231"/>
      <c r="CH44" s="1231"/>
      <c r="CI44" s="1231"/>
      <c r="CJ44" s="1231"/>
      <c r="CK44" s="1231"/>
      <c r="CL44" s="1231"/>
      <c r="CM44" s="1231"/>
      <c r="CN44" s="1231"/>
      <c r="CO44" s="1231"/>
      <c r="CP44" s="1231"/>
      <c r="CQ44" s="1231"/>
      <c r="CR44" s="1231"/>
      <c r="CS44" s="1231"/>
      <c r="CT44" s="1231"/>
      <c r="CU44" s="1231"/>
      <c r="CV44" s="1231"/>
      <c r="CW44" s="1231"/>
      <c r="CX44" s="1231"/>
      <c r="CY44" s="1231"/>
      <c r="CZ44" s="1231"/>
      <c r="DA44" s="1231"/>
      <c r="DB44" s="1231"/>
      <c r="DC44" s="1232"/>
    </row>
    <row r="45" spans="2:109" ht="13" x14ac:dyDescent="0.2">
      <c r="B45" s="256"/>
      <c r="AN45" s="1230"/>
      <c r="AO45" s="1231"/>
      <c r="AP45" s="1231"/>
      <c r="AQ45" s="1231"/>
      <c r="AR45" s="1231"/>
      <c r="AS45" s="1231"/>
      <c r="AT45" s="1231"/>
      <c r="AU45" s="1231"/>
      <c r="AV45" s="1231"/>
      <c r="AW45" s="1231"/>
      <c r="AX45" s="1231"/>
      <c r="AY45" s="1231"/>
      <c r="AZ45" s="1231"/>
      <c r="BA45" s="1231"/>
      <c r="BB45" s="1231"/>
      <c r="BC45" s="1231"/>
      <c r="BD45" s="1231"/>
      <c r="BE45" s="1231"/>
      <c r="BF45" s="1231"/>
      <c r="BG45" s="1231"/>
      <c r="BH45" s="1231"/>
      <c r="BI45" s="1231"/>
      <c r="BJ45" s="1231"/>
      <c r="BK45" s="1231"/>
      <c r="BL45" s="1231"/>
      <c r="BM45" s="1231"/>
      <c r="BN45" s="1231"/>
      <c r="BO45" s="1231"/>
      <c r="BP45" s="1231"/>
      <c r="BQ45" s="1231"/>
      <c r="BR45" s="1231"/>
      <c r="BS45" s="1231"/>
      <c r="BT45" s="1231"/>
      <c r="BU45" s="1231"/>
      <c r="BV45" s="1231"/>
      <c r="BW45" s="1231"/>
      <c r="BX45" s="1231"/>
      <c r="BY45" s="1231"/>
      <c r="BZ45" s="1231"/>
      <c r="CA45" s="1231"/>
      <c r="CB45" s="1231"/>
      <c r="CC45" s="1231"/>
      <c r="CD45" s="1231"/>
      <c r="CE45" s="1231"/>
      <c r="CF45" s="1231"/>
      <c r="CG45" s="1231"/>
      <c r="CH45" s="1231"/>
      <c r="CI45" s="1231"/>
      <c r="CJ45" s="1231"/>
      <c r="CK45" s="1231"/>
      <c r="CL45" s="1231"/>
      <c r="CM45" s="1231"/>
      <c r="CN45" s="1231"/>
      <c r="CO45" s="1231"/>
      <c r="CP45" s="1231"/>
      <c r="CQ45" s="1231"/>
      <c r="CR45" s="1231"/>
      <c r="CS45" s="1231"/>
      <c r="CT45" s="1231"/>
      <c r="CU45" s="1231"/>
      <c r="CV45" s="1231"/>
      <c r="CW45" s="1231"/>
      <c r="CX45" s="1231"/>
      <c r="CY45" s="1231"/>
      <c r="CZ45" s="1231"/>
      <c r="DA45" s="1231"/>
      <c r="DB45" s="1231"/>
      <c r="DC45" s="1232"/>
    </row>
    <row r="46" spans="2:109" ht="13" x14ac:dyDescent="0.2">
      <c r="B46" s="256"/>
      <c r="AN46" s="1230"/>
      <c r="AO46" s="1231"/>
      <c r="AP46" s="1231"/>
      <c r="AQ46" s="1231"/>
      <c r="AR46" s="1231"/>
      <c r="AS46" s="1231"/>
      <c r="AT46" s="1231"/>
      <c r="AU46" s="1231"/>
      <c r="AV46" s="1231"/>
      <c r="AW46" s="1231"/>
      <c r="AX46" s="1231"/>
      <c r="AY46" s="1231"/>
      <c r="AZ46" s="1231"/>
      <c r="BA46" s="1231"/>
      <c r="BB46" s="1231"/>
      <c r="BC46" s="1231"/>
      <c r="BD46" s="1231"/>
      <c r="BE46" s="1231"/>
      <c r="BF46" s="1231"/>
      <c r="BG46" s="1231"/>
      <c r="BH46" s="1231"/>
      <c r="BI46" s="1231"/>
      <c r="BJ46" s="1231"/>
      <c r="BK46" s="1231"/>
      <c r="BL46" s="1231"/>
      <c r="BM46" s="1231"/>
      <c r="BN46" s="1231"/>
      <c r="BO46" s="1231"/>
      <c r="BP46" s="1231"/>
      <c r="BQ46" s="1231"/>
      <c r="BR46" s="1231"/>
      <c r="BS46" s="1231"/>
      <c r="BT46" s="1231"/>
      <c r="BU46" s="1231"/>
      <c r="BV46" s="1231"/>
      <c r="BW46" s="1231"/>
      <c r="BX46" s="1231"/>
      <c r="BY46" s="1231"/>
      <c r="BZ46" s="1231"/>
      <c r="CA46" s="1231"/>
      <c r="CB46" s="1231"/>
      <c r="CC46" s="1231"/>
      <c r="CD46" s="1231"/>
      <c r="CE46" s="1231"/>
      <c r="CF46" s="1231"/>
      <c r="CG46" s="1231"/>
      <c r="CH46" s="1231"/>
      <c r="CI46" s="1231"/>
      <c r="CJ46" s="1231"/>
      <c r="CK46" s="1231"/>
      <c r="CL46" s="1231"/>
      <c r="CM46" s="1231"/>
      <c r="CN46" s="1231"/>
      <c r="CO46" s="1231"/>
      <c r="CP46" s="1231"/>
      <c r="CQ46" s="1231"/>
      <c r="CR46" s="1231"/>
      <c r="CS46" s="1231"/>
      <c r="CT46" s="1231"/>
      <c r="CU46" s="1231"/>
      <c r="CV46" s="1231"/>
      <c r="CW46" s="1231"/>
      <c r="CX46" s="1231"/>
      <c r="CY46" s="1231"/>
      <c r="CZ46" s="1231"/>
      <c r="DA46" s="1231"/>
      <c r="DB46" s="1231"/>
      <c r="DC46" s="1232"/>
    </row>
    <row r="47" spans="2:109" ht="13" x14ac:dyDescent="0.2">
      <c r="B47" s="256"/>
      <c r="AN47" s="1233"/>
      <c r="AO47" s="1234"/>
      <c r="AP47" s="1234"/>
      <c r="AQ47" s="1234"/>
      <c r="AR47" s="1234"/>
      <c r="AS47" s="1234"/>
      <c r="AT47" s="1234"/>
      <c r="AU47" s="1234"/>
      <c r="AV47" s="1234"/>
      <c r="AW47" s="1234"/>
      <c r="AX47" s="1234"/>
      <c r="AY47" s="1234"/>
      <c r="AZ47" s="1234"/>
      <c r="BA47" s="1234"/>
      <c r="BB47" s="1234"/>
      <c r="BC47" s="1234"/>
      <c r="BD47" s="1234"/>
      <c r="BE47" s="1234"/>
      <c r="BF47" s="1234"/>
      <c r="BG47" s="1234"/>
      <c r="BH47" s="1234"/>
      <c r="BI47" s="1234"/>
      <c r="BJ47" s="1234"/>
      <c r="BK47" s="1234"/>
      <c r="BL47" s="1234"/>
      <c r="BM47" s="1234"/>
      <c r="BN47" s="1234"/>
      <c r="BO47" s="1234"/>
      <c r="BP47" s="1234"/>
      <c r="BQ47" s="1234"/>
      <c r="BR47" s="1234"/>
      <c r="BS47" s="1234"/>
      <c r="BT47" s="1234"/>
      <c r="BU47" s="1234"/>
      <c r="BV47" s="1234"/>
      <c r="BW47" s="1234"/>
      <c r="BX47" s="1234"/>
      <c r="BY47" s="1234"/>
      <c r="BZ47" s="1234"/>
      <c r="CA47" s="1234"/>
      <c r="CB47" s="1234"/>
      <c r="CC47" s="1234"/>
      <c r="CD47" s="1234"/>
      <c r="CE47" s="1234"/>
      <c r="CF47" s="1234"/>
      <c r="CG47" s="1234"/>
      <c r="CH47" s="1234"/>
      <c r="CI47" s="1234"/>
      <c r="CJ47" s="1234"/>
      <c r="CK47" s="1234"/>
      <c r="CL47" s="1234"/>
      <c r="CM47" s="1234"/>
      <c r="CN47" s="1234"/>
      <c r="CO47" s="1234"/>
      <c r="CP47" s="1234"/>
      <c r="CQ47" s="1234"/>
      <c r="CR47" s="1234"/>
      <c r="CS47" s="1234"/>
      <c r="CT47" s="1234"/>
      <c r="CU47" s="1234"/>
      <c r="CV47" s="1234"/>
      <c r="CW47" s="1234"/>
      <c r="CX47" s="1234"/>
      <c r="CY47" s="1234"/>
      <c r="CZ47" s="1234"/>
      <c r="DA47" s="1234"/>
      <c r="DB47" s="1234"/>
      <c r="DC47" s="1235"/>
    </row>
    <row r="48" spans="2:109" ht="13" x14ac:dyDescent="0.2">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 x14ac:dyDescent="0.2">
      <c r="B49" s="256"/>
      <c r="AN49" s="252" t="s">
        <v>597</v>
      </c>
    </row>
    <row r="50" spans="1:109" ht="13" x14ac:dyDescent="0.2">
      <c r="B50" s="256"/>
      <c r="G50" s="1219"/>
      <c r="H50" s="1219"/>
      <c r="I50" s="1219"/>
      <c r="J50" s="1219"/>
      <c r="K50" s="357"/>
      <c r="L50" s="357"/>
      <c r="M50" s="358"/>
      <c r="N50" s="358"/>
      <c r="AN50" s="1237"/>
      <c r="AO50" s="1238"/>
      <c r="AP50" s="1238"/>
      <c r="AQ50" s="1238"/>
      <c r="AR50" s="1238"/>
      <c r="AS50" s="1238"/>
      <c r="AT50" s="1238"/>
      <c r="AU50" s="1238"/>
      <c r="AV50" s="1238"/>
      <c r="AW50" s="1238"/>
      <c r="AX50" s="1238"/>
      <c r="AY50" s="1238"/>
      <c r="AZ50" s="1238"/>
      <c r="BA50" s="1238"/>
      <c r="BB50" s="1238"/>
      <c r="BC50" s="1238"/>
      <c r="BD50" s="1238"/>
      <c r="BE50" s="1238"/>
      <c r="BF50" s="1238"/>
      <c r="BG50" s="1238"/>
      <c r="BH50" s="1238"/>
      <c r="BI50" s="1238"/>
      <c r="BJ50" s="1238"/>
      <c r="BK50" s="1238"/>
      <c r="BL50" s="1238"/>
      <c r="BM50" s="1238"/>
      <c r="BN50" s="1238"/>
      <c r="BO50" s="1239"/>
      <c r="BP50" s="1225" t="s">
        <v>557</v>
      </c>
      <c r="BQ50" s="1225"/>
      <c r="BR50" s="1225"/>
      <c r="BS50" s="1225"/>
      <c r="BT50" s="1225"/>
      <c r="BU50" s="1225"/>
      <c r="BV50" s="1225"/>
      <c r="BW50" s="1225"/>
      <c r="BX50" s="1225" t="s">
        <v>558</v>
      </c>
      <c r="BY50" s="1225"/>
      <c r="BZ50" s="1225"/>
      <c r="CA50" s="1225"/>
      <c r="CB50" s="1225"/>
      <c r="CC50" s="1225"/>
      <c r="CD50" s="1225"/>
      <c r="CE50" s="1225"/>
      <c r="CF50" s="1225" t="s">
        <v>559</v>
      </c>
      <c r="CG50" s="1225"/>
      <c r="CH50" s="1225"/>
      <c r="CI50" s="1225"/>
      <c r="CJ50" s="1225"/>
      <c r="CK50" s="1225"/>
      <c r="CL50" s="1225"/>
      <c r="CM50" s="1225"/>
      <c r="CN50" s="1225" t="s">
        <v>560</v>
      </c>
      <c r="CO50" s="1225"/>
      <c r="CP50" s="1225"/>
      <c r="CQ50" s="1225"/>
      <c r="CR50" s="1225"/>
      <c r="CS50" s="1225"/>
      <c r="CT50" s="1225"/>
      <c r="CU50" s="1225"/>
      <c r="CV50" s="1225" t="s">
        <v>561</v>
      </c>
      <c r="CW50" s="1225"/>
      <c r="CX50" s="1225"/>
      <c r="CY50" s="1225"/>
      <c r="CZ50" s="1225"/>
      <c r="DA50" s="1225"/>
      <c r="DB50" s="1225"/>
      <c r="DC50" s="1225"/>
    </row>
    <row r="51" spans="1:109" ht="13.5" customHeight="1" x14ac:dyDescent="0.2">
      <c r="B51" s="256"/>
      <c r="G51" s="1236"/>
      <c r="H51" s="1236"/>
      <c r="I51" s="1240"/>
      <c r="J51" s="1240"/>
      <c r="K51" s="1226"/>
      <c r="L51" s="1226"/>
      <c r="M51" s="1226"/>
      <c r="N51" s="1226"/>
      <c r="AM51" s="356"/>
      <c r="AN51" s="1224" t="s">
        <v>598</v>
      </c>
      <c r="AO51" s="1224"/>
      <c r="AP51" s="1224"/>
      <c r="AQ51" s="1224"/>
      <c r="AR51" s="1224"/>
      <c r="AS51" s="1224"/>
      <c r="AT51" s="1224"/>
      <c r="AU51" s="1224"/>
      <c r="AV51" s="1224"/>
      <c r="AW51" s="1224"/>
      <c r="AX51" s="1224"/>
      <c r="AY51" s="1224"/>
      <c r="AZ51" s="1224"/>
      <c r="BA51" s="1224"/>
      <c r="BB51" s="1224" t="s">
        <v>599</v>
      </c>
      <c r="BC51" s="1224"/>
      <c r="BD51" s="1224"/>
      <c r="BE51" s="1224"/>
      <c r="BF51" s="1224"/>
      <c r="BG51" s="1224"/>
      <c r="BH51" s="1224"/>
      <c r="BI51" s="1224"/>
      <c r="BJ51" s="1224"/>
      <c r="BK51" s="1224"/>
      <c r="BL51" s="1224"/>
      <c r="BM51" s="1224"/>
      <c r="BN51" s="1224"/>
      <c r="BO51" s="1224"/>
      <c r="BP51" s="1221">
        <v>59.4</v>
      </c>
      <c r="BQ51" s="1221"/>
      <c r="BR51" s="1221"/>
      <c r="BS51" s="1221"/>
      <c r="BT51" s="1221"/>
      <c r="BU51" s="1221"/>
      <c r="BV51" s="1221"/>
      <c r="BW51" s="1221"/>
      <c r="BX51" s="1221">
        <v>49.6</v>
      </c>
      <c r="BY51" s="1221"/>
      <c r="BZ51" s="1221"/>
      <c r="CA51" s="1221"/>
      <c r="CB51" s="1221"/>
      <c r="CC51" s="1221"/>
      <c r="CD51" s="1221"/>
      <c r="CE51" s="1221"/>
      <c r="CF51" s="1221">
        <v>56.2</v>
      </c>
      <c r="CG51" s="1221"/>
      <c r="CH51" s="1221"/>
      <c r="CI51" s="1221"/>
      <c r="CJ51" s="1221"/>
      <c r="CK51" s="1221"/>
      <c r="CL51" s="1221"/>
      <c r="CM51" s="1221"/>
      <c r="CN51" s="1221">
        <v>49.8</v>
      </c>
      <c r="CO51" s="1221"/>
      <c r="CP51" s="1221"/>
      <c r="CQ51" s="1221"/>
      <c r="CR51" s="1221"/>
      <c r="CS51" s="1221"/>
      <c r="CT51" s="1221"/>
      <c r="CU51" s="1221"/>
      <c r="CV51" s="1221">
        <v>47.4</v>
      </c>
      <c r="CW51" s="1221"/>
      <c r="CX51" s="1221"/>
      <c r="CY51" s="1221"/>
      <c r="CZ51" s="1221"/>
      <c r="DA51" s="1221"/>
      <c r="DB51" s="1221"/>
      <c r="DC51" s="1221"/>
    </row>
    <row r="52" spans="1:109" ht="13" x14ac:dyDescent="0.2">
      <c r="B52" s="256"/>
      <c r="G52" s="1236"/>
      <c r="H52" s="1236"/>
      <c r="I52" s="1240"/>
      <c r="J52" s="1240"/>
      <c r="K52" s="1226"/>
      <c r="L52" s="1226"/>
      <c r="M52" s="1226"/>
      <c r="N52" s="1226"/>
      <c r="AM52" s="356"/>
      <c r="AN52" s="1224"/>
      <c r="AO52" s="1224"/>
      <c r="AP52" s="1224"/>
      <c r="AQ52" s="1224"/>
      <c r="AR52" s="1224"/>
      <c r="AS52" s="1224"/>
      <c r="AT52" s="1224"/>
      <c r="AU52" s="1224"/>
      <c r="AV52" s="1224"/>
      <c r="AW52" s="1224"/>
      <c r="AX52" s="1224"/>
      <c r="AY52" s="1224"/>
      <c r="AZ52" s="1224"/>
      <c r="BA52" s="1224"/>
      <c r="BB52" s="1224"/>
      <c r="BC52" s="1224"/>
      <c r="BD52" s="1224"/>
      <c r="BE52" s="1224"/>
      <c r="BF52" s="1224"/>
      <c r="BG52" s="1224"/>
      <c r="BH52" s="1224"/>
      <c r="BI52" s="1224"/>
      <c r="BJ52" s="1224"/>
      <c r="BK52" s="1224"/>
      <c r="BL52" s="1224"/>
      <c r="BM52" s="1224"/>
      <c r="BN52" s="1224"/>
      <c r="BO52" s="1224"/>
      <c r="BP52" s="1221"/>
      <c r="BQ52" s="1221"/>
      <c r="BR52" s="1221"/>
      <c r="BS52" s="1221"/>
      <c r="BT52" s="1221"/>
      <c r="BU52" s="1221"/>
      <c r="BV52" s="1221"/>
      <c r="BW52" s="1221"/>
      <c r="BX52" s="1221"/>
      <c r="BY52" s="1221"/>
      <c r="BZ52" s="1221"/>
      <c r="CA52" s="1221"/>
      <c r="CB52" s="1221"/>
      <c r="CC52" s="1221"/>
      <c r="CD52" s="1221"/>
      <c r="CE52" s="1221"/>
      <c r="CF52" s="1221"/>
      <c r="CG52" s="1221"/>
      <c r="CH52" s="1221"/>
      <c r="CI52" s="1221"/>
      <c r="CJ52" s="1221"/>
      <c r="CK52" s="1221"/>
      <c r="CL52" s="1221"/>
      <c r="CM52" s="1221"/>
      <c r="CN52" s="1221"/>
      <c r="CO52" s="1221"/>
      <c r="CP52" s="1221"/>
      <c r="CQ52" s="1221"/>
      <c r="CR52" s="1221"/>
      <c r="CS52" s="1221"/>
      <c r="CT52" s="1221"/>
      <c r="CU52" s="1221"/>
      <c r="CV52" s="1221"/>
      <c r="CW52" s="1221"/>
      <c r="CX52" s="1221"/>
      <c r="CY52" s="1221"/>
      <c r="CZ52" s="1221"/>
      <c r="DA52" s="1221"/>
      <c r="DB52" s="1221"/>
      <c r="DC52" s="1221"/>
    </row>
    <row r="53" spans="1:109" ht="13" x14ac:dyDescent="0.2">
      <c r="A53" s="355"/>
      <c r="B53" s="256"/>
      <c r="G53" s="1236"/>
      <c r="H53" s="1236"/>
      <c r="I53" s="1219"/>
      <c r="J53" s="1219"/>
      <c r="K53" s="1226"/>
      <c r="L53" s="1226"/>
      <c r="M53" s="1226"/>
      <c r="N53" s="1226"/>
      <c r="AM53" s="356"/>
      <c r="AN53" s="1224"/>
      <c r="AO53" s="1224"/>
      <c r="AP53" s="1224"/>
      <c r="AQ53" s="1224"/>
      <c r="AR53" s="1224"/>
      <c r="AS53" s="1224"/>
      <c r="AT53" s="1224"/>
      <c r="AU53" s="1224"/>
      <c r="AV53" s="1224"/>
      <c r="AW53" s="1224"/>
      <c r="AX53" s="1224"/>
      <c r="AY53" s="1224"/>
      <c r="AZ53" s="1224"/>
      <c r="BA53" s="1224"/>
      <c r="BB53" s="1224" t="s">
        <v>600</v>
      </c>
      <c r="BC53" s="1224"/>
      <c r="BD53" s="1224"/>
      <c r="BE53" s="1224"/>
      <c r="BF53" s="1224"/>
      <c r="BG53" s="1224"/>
      <c r="BH53" s="1224"/>
      <c r="BI53" s="1224"/>
      <c r="BJ53" s="1224"/>
      <c r="BK53" s="1224"/>
      <c r="BL53" s="1224"/>
      <c r="BM53" s="1224"/>
      <c r="BN53" s="1224"/>
      <c r="BO53" s="1224"/>
      <c r="BP53" s="1221">
        <v>51.1</v>
      </c>
      <c r="BQ53" s="1221"/>
      <c r="BR53" s="1221"/>
      <c r="BS53" s="1221"/>
      <c r="BT53" s="1221"/>
      <c r="BU53" s="1221"/>
      <c r="BV53" s="1221"/>
      <c r="BW53" s="1221"/>
      <c r="BX53" s="1221">
        <v>52.9</v>
      </c>
      <c r="BY53" s="1221"/>
      <c r="BZ53" s="1221"/>
      <c r="CA53" s="1221"/>
      <c r="CB53" s="1221"/>
      <c r="CC53" s="1221"/>
      <c r="CD53" s="1221"/>
      <c r="CE53" s="1221"/>
      <c r="CF53" s="1221">
        <v>53.8</v>
      </c>
      <c r="CG53" s="1221"/>
      <c r="CH53" s="1221"/>
      <c r="CI53" s="1221"/>
      <c r="CJ53" s="1221"/>
      <c r="CK53" s="1221"/>
      <c r="CL53" s="1221"/>
      <c r="CM53" s="1221"/>
      <c r="CN53" s="1221">
        <v>55.5</v>
      </c>
      <c r="CO53" s="1221"/>
      <c r="CP53" s="1221"/>
      <c r="CQ53" s="1221"/>
      <c r="CR53" s="1221"/>
      <c r="CS53" s="1221"/>
      <c r="CT53" s="1221"/>
      <c r="CU53" s="1221"/>
      <c r="CV53" s="1221">
        <v>57.3</v>
      </c>
      <c r="CW53" s="1221"/>
      <c r="CX53" s="1221"/>
      <c r="CY53" s="1221"/>
      <c r="CZ53" s="1221"/>
      <c r="DA53" s="1221"/>
      <c r="DB53" s="1221"/>
      <c r="DC53" s="1221"/>
    </row>
    <row r="54" spans="1:109" ht="13" x14ac:dyDescent="0.2">
      <c r="A54" s="355"/>
      <c r="B54" s="256"/>
      <c r="G54" s="1236"/>
      <c r="H54" s="1236"/>
      <c r="I54" s="1219"/>
      <c r="J54" s="1219"/>
      <c r="K54" s="1226"/>
      <c r="L54" s="1226"/>
      <c r="M54" s="1226"/>
      <c r="N54" s="1226"/>
      <c r="AM54" s="356"/>
      <c r="AN54" s="1224"/>
      <c r="AO54" s="1224"/>
      <c r="AP54" s="1224"/>
      <c r="AQ54" s="1224"/>
      <c r="AR54" s="1224"/>
      <c r="AS54" s="1224"/>
      <c r="AT54" s="1224"/>
      <c r="AU54" s="1224"/>
      <c r="AV54" s="1224"/>
      <c r="AW54" s="1224"/>
      <c r="AX54" s="1224"/>
      <c r="AY54" s="1224"/>
      <c r="AZ54" s="1224"/>
      <c r="BA54" s="1224"/>
      <c r="BB54" s="1224"/>
      <c r="BC54" s="1224"/>
      <c r="BD54" s="1224"/>
      <c r="BE54" s="1224"/>
      <c r="BF54" s="1224"/>
      <c r="BG54" s="1224"/>
      <c r="BH54" s="1224"/>
      <c r="BI54" s="1224"/>
      <c r="BJ54" s="1224"/>
      <c r="BK54" s="1224"/>
      <c r="BL54" s="1224"/>
      <c r="BM54" s="1224"/>
      <c r="BN54" s="1224"/>
      <c r="BO54" s="1224"/>
      <c r="BP54" s="1221"/>
      <c r="BQ54" s="1221"/>
      <c r="BR54" s="1221"/>
      <c r="BS54" s="1221"/>
      <c r="BT54" s="1221"/>
      <c r="BU54" s="1221"/>
      <c r="BV54" s="1221"/>
      <c r="BW54" s="1221"/>
      <c r="BX54" s="1221"/>
      <c r="BY54" s="1221"/>
      <c r="BZ54" s="1221"/>
      <c r="CA54" s="1221"/>
      <c r="CB54" s="1221"/>
      <c r="CC54" s="1221"/>
      <c r="CD54" s="1221"/>
      <c r="CE54" s="1221"/>
      <c r="CF54" s="1221"/>
      <c r="CG54" s="1221"/>
      <c r="CH54" s="1221"/>
      <c r="CI54" s="1221"/>
      <c r="CJ54" s="1221"/>
      <c r="CK54" s="1221"/>
      <c r="CL54" s="1221"/>
      <c r="CM54" s="1221"/>
      <c r="CN54" s="1221"/>
      <c r="CO54" s="1221"/>
      <c r="CP54" s="1221"/>
      <c r="CQ54" s="1221"/>
      <c r="CR54" s="1221"/>
      <c r="CS54" s="1221"/>
      <c r="CT54" s="1221"/>
      <c r="CU54" s="1221"/>
      <c r="CV54" s="1221"/>
      <c r="CW54" s="1221"/>
      <c r="CX54" s="1221"/>
      <c r="CY54" s="1221"/>
      <c r="CZ54" s="1221"/>
      <c r="DA54" s="1221"/>
      <c r="DB54" s="1221"/>
      <c r="DC54" s="1221"/>
    </row>
    <row r="55" spans="1:109" ht="13" x14ac:dyDescent="0.2">
      <c r="A55" s="355"/>
      <c r="B55" s="256"/>
      <c r="G55" s="1219"/>
      <c r="H55" s="1219"/>
      <c r="I55" s="1219"/>
      <c r="J55" s="1219"/>
      <c r="K55" s="1226"/>
      <c r="L55" s="1226"/>
      <c r="M55" s="1226"/>
      <c r="N55" s="1226"/>
      <c r="AN55" s="1225" t="s">
        <v>601</v>
      </c>
      <c r="AO55" s="1225"/>
      <c r="AP55" s="1225"/>
      <c r="AQ55" s="1225"/>
      <c r="AR55" s="1225"/>
      <c r="AS55" s="1225"/>
      <c r="AT55" s="1225"/>
      <c r="AU55" s="1225"/>
      <c r="AV55" s="1225"/>
      <c r="AW55" s="1225"/>
      <c r="AX55" s="1225"/>
      <c r="AY55" s="1225"/>
      <c r="AZ55" s="1225"/>
      <c r="BA55" s="1225"/>
      <c r="BB55" s="1224" t="s">
        <v>599</v>
      </c>
      <c r="BC55" s="1224"/>
      <c r="BD55" s="1224"/>
      <c r="BE55" s="1224"/>
      <c r="BF55" s="1224"/>
      <c r="BG55" s="1224"/>
      <c r="BH55" s="1224"/>
      <c r="BI55" s="1224"/>
      <c r="BJ55" s="1224"/>
      <c r="BK55" s="1224"/>
      <c r="BL55" s="1224"/>
      <c r="BM55" s="1224"/>
      <c r="BN55" s="1224"/>
      <c r="BO55" s="1224"/>
      <c r="BP55" s="1221">
        <v>31.3</v>
      </c>
      <c r="BQ55" s="1221"/>
      <c r="BR55" s="1221"/>
      <c r="BS55" s="1221"/>
      <c r="BT55" s="1221"/>
      <c r="BU55" s="1221"/>
      <c r="BV55" s="1221"/>
      <c r="BW55" s="1221"/>
      <c r="BX55" s="1221">
        <v>25.3</v>
      </c>
      <c r="BY55" s="1221"/>
      <c r="BZ55" s="1221"/>
      <c r="CA55" s="1221"/>
      <c r="CB55" s="1221"/>
      <c r="CC55" s="1221"/>
      <c r="CD55" s="1221"/>
      <c r="CE55" s="1221"/>
      <c r="CF55" s="1221">
        <v>25.5</v>
      </c>
      <c r="CG55" s="1221"/>
      <c r="CH55" s="1221"/>
      <c r="CI55" s="1221"/>
      <c r="CJ55" s="1221"/>
      <c r="CK55" s="1221"/>
      <c r="CL55" s="1221"/>
      <c r="CM55" s="1221"/>
      <c r="CN55" s="1221">
        <v>25.1</v>
      </c>
      <c r="CO55" s="1221"/>
      <c r="CP55" s="1221"/>
      <c r="CQ55" s="1221"/>
      <c r="CR55" s="1221"/>
      <c r="CS55" s="1221"/>
      <c r="CT55" s="1221"/>
      <c r="CU55" s="1221"/>
      <c r="CV55" s="1221">
        <v>18</v>
      </c>
      <c r="CW55" s="1221"/>
      <c r="CX55" s="1221"/>
      <c r="CY55" s="1221"/>
      <c r="CZ55" s="1221"/>
      <c r="DA55" s="1221"/>
      <c r="DB55" s="1221"/>
      <c r="DC55" s="1221"/>
    </row>
    <row r="56" spans="1:109" ht="13" x14ac:dyDescent="0.2">
      <c r="A56" s="355"/>
      <c r="B56" s="256"/>
      <c r="G56" s="1219"/>
      <c r="H56" s="1219"/>
      <c r="I56" s="1219"/>
      <c r="J56" s="1219"/>
      <c r="K56" s="1226"/>
      <c r="L56" s="1226"/>
      <c r="M56" s="1226"/>
      <c r="N56" s="1226"/>
      <c r="AN56" s="1225"/>
      <c r="AO56" s="1225"/>
      <c r="AP56" s="1225"/>
      <c r="AQ56" s="1225"/>
      <c r="AR56" s="1225"/>
      <c r="AS56" s="1225"/>
      <c r="AT56" s="1225"/>
      <c r="AU56" s="1225"/>
      <c r="AV56" s="1225"/>
      <c r="AW56" s="1225"/>
      <c r="AX56" s="1225"/>
      <c r="AY56" s="1225"/>
      <c r="AZ56" s="1225"/>
      <c r="BA56" s="1225"/>
      <c r="BB56" s="1224"/>
      <c r="BC56" s="1224"/>
      <c r="BD56" s="1224"/>
      <c r="BE56" s="1224"/>
      <c r="BF56" s="1224"/>
      <c r="BG56" s="1224"/>
      <c r="BH56" s="1224"/>
      <c r="BI56" s="1224"/>
      <c r="BJ56" s="1224"/>
      <c r="BK56" s="1224"/>
      <c r="BL56" s="1224"/>
      <c r="BM56" s="1224"/>
      <c r="BN56" s="1224"/>
      <c r="BO56" s="1224"/>
      <c r="BP56" s="1221"/>
      <c r="BQ56" s="1221"/>
      <c r="BR56" s="1221"/>
      <c r="BS56" s="1221"/>
      <c r="BT56" s="1221"/>
      <c r="BU56" s="1221"/>
      <c r="BV56" s="1221"/>
      <c r="BW56" s="1221"/>
      <c r="BX56" s="1221"/>
      <c r="BY56" s="1221"/>
      <c r="BZ56" s="1221"/>
      <c r="CA56" s="1221"/>
      <c r="CB56" s="1221"/>
      <c r="CC56" s="1221"/>
      <c r="CD56" s="1221"/>
      <c r="CE56" s="1221"/>
      <c r="CF56" s="1221"/>
      <c r="CG56" s="1221"/>
      <c r="CH56" s="1221"/>
      <c r="CI56" s="1221"/>
      <c r="CJ56" s="1221"/>
      <c r="CK56" s="1221"/>
      <c r="CL56" s="1221"/>
      <c r="CM56" s="1221"/>
      <c r="CN56" s="1221"/>
      <c r="CO56" s="1221"/>
      <c r="CP56" s="1221"/>
      <c r="CQ56" s="1221"/>
      <c r="CR56" s="1221"/>
      <c r="CS56" s="1221"/>
      <c r="CT56" s="1221"/>
      <c r="CU56" s="1221"/>
      <c r="CV56" s="1221"/>
      <c r="CW56" s="1221"/>
      <c r="CX56" s="1221"/>
      <c r="CY56" s="1221"/>
      <c r="CZ56" s="1221"/>
      <c r="DA56" s="1221"/>
      <c r="DB56" s="1221"/>
      <c r="DC56" s="1221"/>
    </row>
    <row r="57" spans="1:109" s="355" customFormat="1" ht="13" x14ac:dyDescent="0.2">
      <c r="B57" s="359"/>
      <c r="G57" s="1219"/>
      <c r="H57" s="1219"/>
      <c r="I57" s="1222"/>
      <c r="J57" s="1222"/>
      <c r="K57" s="1226"/>
      <c r="L57" s="1226"/>
      <c r="M57" s="1226"/>
      <c r="N57" s="1226"/>
      <c r="AM57" s="252"/>
      <c r="AN57" s="1225"/>
      <c r="AO57" s="1225"/>
      <c r="AP57" s="1225"/>
      <c r="AQ57" s="1225"/>
      <c r="AR57" s="1225"/>
      <c r="AS57" s="1225"/>
      <c r="AT57" s="1225"/>
      <c r="AU57" s="1225"/>
      <c r="AV57" s="1225"/>
      <c r="AW57" s="1225"/>
      <c r="AX57" s="1225"/>
      <c r="AY57" s="1225"/>
      <c r="AZ57" s="1225"/>
      <c r="BA57" s="1225"/>
      <c r="BB57" s="1224" t="s">
        <v>600</v>
      </c>
      <c r="BC57" s="1224"/>
      <c r="BD57" s="1224"/>
      <c r="BE57" s="1224"/>
      <c r="BF57" s="1224"/>
      <c r="BG57" s="1224"/>
      <c r="BH57" s="1224"/>
      <c r="BI57" s="1224"/>
      <c r="BJ57" s="1224"/>
      <c r="BK57" s="1224"/>
      <c r="BL57" s="1224"/>
      <c r="BM57" s="1224"/>
      <c r="BN57" s="1224"/>
      <c r="BO57" s="1224"/>
      <c r="BP57" s="1221">
        <v>58.4</v>
      </c>
      <c r="BQ57" s="1221"/>
      <c r="BR57" s="1221"/>
      <c r="BS57" s="1221"/>
      <c r="BT57" s="1221"/>
      <c r="BU57" s="1221"/>
      <c r="BV57" s="1221"/>
      <c r="BW57" s="1221"/>
      <c r="BX57" s="1221">
        <v>59.7</v>
      </c>
      <c r="BY57" s="1221"/>
      <c r="BZ57" s="1221"/>
      <c r="CA57" s="1221"/>
      <c r="CB57" s="1221"/>
      <c r="CC57" s="1221"/>
      <c r="CD57" s="1221"/>
      <c r="CE57" s="1221"/>
      <c r="CF57" s="1221">
        <v>60.9</v>
      </c>
      <c r="CG57" s="1221"/>
      <c r="CH57" s="1221"/>
      <c r="CI57" s="1221"/>
      <c r="CJ57" s="1221"/>
      <c r="CK57" s="1221"/>
      <c r="CL57" s="1221"/>
      <c r="CM57" s="1221"/>
      <c r="CN57" s="1221">
        <v>61</v>
      </c>
      <c r="CO57" s="1221"/>
      <c r="CP57" s="1221"/>
      <c r="CQ57" s="1221"/>
      <c r="CR57" s="1221"/>
      <c r="CS57" s="1221"/>
      <c r="CT57" s="1221"/>
      <c r="CU57" s="1221"/>
      <c r="CV57" s="1221">
        <v>62.4</v>
      </c>
      <c r="CW57" s="1221"/>
      <c r="CX57" s="1221"/>
      <c r="CY57" s="1221"/>
      <c r="CZ57" s="1221"/>
      <c r="DA57" s="1221"/>
      <c r="DB57" s="1221"/>
      <c r="DC57" s="1221"/>
      <c r="DD57" s="360"/>
      <c r="DE57" s="359"/>
    </row>
    <row r="58" spans="1:109" s="355" customFormat="1" ht="13" x14ac:dyDescent="0.2">
      <c r="A58" s="252"/>
      <c r="B58" s="359"/>
      <c r="G58" s="1219"/>
      <c r="H58" s="1219"/>
      <c r="I58" s="1222"/>
      <c r="J58" s="1222"/>
      <c r="K58" s="1226"/>
      <c r="L58" s="1226"/>
      <c r="M58" s="1226"/>
      <c r="N58" s="1226"/>
      <c r="AM58" s="252"/>
      <c r="AN58" s="1225"/>
      <c r="AO58" s="1225"/>
      <c r="AP58" s="1225"/>
      <c r="AQ58" s="1225"/>
      <c r="AR58" s="1225"/>
      <c r="AS58" s="1225"/>
      <c r="AT58" s="1225"/>
      <c r="AU58" s="1225"/>
      <c r="AV58" s="1225"/>
      <c r="AW58" s="1225"/>
      <c r="AX58" s="1225"/>
      <c r="AY58" s="1225"/>
      <c r="AZ58" s="1225"/>
      <c r="BA58" s="1225"/>
      <c r="BB58" s="1224"/>
      <c r="BC58" s="1224"/>
      <c r="BD58" s="1224"/>
      <c r="BE58" s="1224"/>
      <c r="BF58" s="1224"/>
      <c r="BG58" s="1224"/>
      <c r="BH58" s="1224"/>
      <c r="BI58" s="1224"/>
      <c r="BJ58" s="1224"/>
      <c r="BK58" s="1224"/>
      <c r="BL58" s="1224"/>
      <c r="BM58" s="1224"/>
      <c r="BN58" s="1224"/>
      <c r="BO58" s="1224"/>
      <c r="BP58" s="1221"/>
      <c r="BQ58" s="1221"/>
      <c r="BR58" s="1221"/>
      <c r="BS58" s="1221"/>
      <c r="BT58" s="1221"/>
      <c r="BU58" s="1221"/>
      <c r="BV58" s="1221"/>
      <c r="BW58" s="1221"/>
      <c r="BX58" s="1221"/>
      <c r="BY58" s="1221"/>
      <c r="BZ58" s="1221"/>
      <c r="CA58" s="1221"/>
      <c r="CB58" s="1221"/>
      <c r="CC58" s="1221"/>
      <c r="CD58" s="1221"/>
      <c r="CE58" s="1221"/>
      <c r="CF58" s="1221"/>
      <c r="CG58" s="1221"/>
      <c r="CH58" s="1221"/>
      <c r="CI58" s="1221"/>
      <c r="CJ58" s="1221"/>
      <c r="CK58" s="1221"/>
      <c r="CL58" s="1221"/>
      <c r="CM58" s="1221"/>
      <c r="CN58" s="1221"/>
      <c r="CO58" s="1221"/>
      <c r="CP58" s="1221"/>
      <c r="CQ58" s="1221"/>
      <c r="CR58" s="1221"/>
      <c r="CS58" s="1221"/>
      <c r="CT58" s="1221"/>
      <c r="CU58" s="1221"/>
      <c r="CV58" s="1221"/>
      <c r="CW58" s="1221"/>
      <c r="CX58" s="1221"/>
      <c r="CY58" s="1221"/>
      <c r="CZ58" s="1221"/>
      <c r="DA58" s="1221"/>
      <c r="DB58" s="1221"/>
      <c r="DC58" s="1221"/>
      <c r="DD58" s="360"/>
      <c r="DE58" s="359"/>
    </row>
    <row r="59" spans="1:109" s="355" customFormat="1" ht="13" x14ac:dyDescent="0.2">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 x14ac:dyDescent="0.2">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 x14ac:dyDescent="0.2">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 x14ac:dyDescent="0.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6.5" x14ac:dyDescent="0.2">
      <c r="B63" s="309" t="s">
        <v>602</v>
      </c>
    </row>
    <row r="64" spans="1:109" ht="13" x14ac:dyDescent="0.2">
      <c r="B64" s="256"/>
      <c r="G64" s="354"/>
      <c r="I64" s="366"/>
      <c r="J64" s="366"/>
      <c r="K64" s="366"/>
      <c r="L64" s="366"/>
      <c r="M64" s="366"/>
      <c r="N64" s="367"/>
      <c r="AM64" s="354"/>
      <c r="AN64" s="354" t="s">
        <v>596</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 x14ac:dyDescent="0.2">
      <c r="B65" s="256"/>
      <c r="AN65" s="1227" t="s">
        <v>605</v>
      </c>
      <c r="AO65" s="1228"/>
      <c r="AP65" s="1228"/>
      <c r="AQ65" s="1228"/>
      <c r="AR65" s="1228"/>
      <c r="AS65" s="1228"/>
      <c r="AT65" s="1228"/>
      <c r="AU65" s="1228"/>
      <c r="AV65" s="1228"/>
      <c r="AW65" s="1228"/>
      <c r="AX65" s="1228"/>
      <c r="AY65" s="1228"/>
      <c r="AZ65" s="1228"/>
      <c r="BA65" s="1228"/>
      <c r="BB65" s="1228"/>
      <c r="BC65" s="1228"/>
      <c r="BD65" s="1228"/>
      <c r="BE65" s="1228"/>
      <c r="BF65" s="1228"/>
      <c r="BG65" s="1228"/>
      <c r="BH65" s="1228"/>
      <c r="BI65" s="1228"/>
      <c r="BJ65" s="1228"/>
      <c r="BK65" s="1228"/>
      <c r="BL65" s="1228"/>
      <c r="BM65" s="1228"/>
      <c r="BN65" s="1228"/>
      <c r="BO65" s="1228"/>
      <c r="BP65" s="1228"/>
      <c r="BQ65" s="1228"/>
      <c r="BR65" s="1228"/>
      <c r="BS65" s="1228"/>
      <c r="BT65" s="1228"/>
      <c r="BU65" s="1228"/>
      <c r="BV65" s="1228"/>
      <c r="BW65" s="1228"/>
      <c r="BX65" s="1228"/>
      <c r="BY65" s="1228"/>
      <c r="BZ65" s="1228"/>
      <c r="CA65" s="1228"/>
      <c r="CB65" s="1228"/>
      <c r="CC65" s="1228"/>
      <c r="CD65" s="1228"/>
      <c r="CE65" s="1228"/>
      <c r="CF65" s="1228"/>
      <c r="CG65" s="1228"/>
      <c r="CH65" s="1228"/>
      <c r="CI65" s="1228"/>
      <c r="CJ65" s="1228"/>
      <c r="CK65" s="1228"/>
      <c r="CL65" s="1228"/>
      <c r="CM65" s="1228"/>
      <c r="CN65" s="1228"/>
      <c r="CO65" s="1228"/>
      <c r="CP65" s="1228"/>
      <c r="CQ65" s="1228"/>
      <c r="CR65" s="1228"/>
      <c r="CS65" s="1228"/>
      <c r="CT65" s="1228"/>
      <c r="CU65" s="1228"/>
      <c r="CV65" s="1228"/>
      <c r="CW65" s="1228"/>
      <c r="CX65" s="1228"/>
      <c r="CY65" s="1228"/>
      <c r="CZ65" s="1228"/>
      <c r="DA65" s="1228"/>
      <c r="DB65" s="1228"/>
      <c r="DC65" s="1229"/>
    </row>
    <row r="66" spans="2:107" ht="13" x14ac:dyDescent="0.2">
      <c r="B66" s="256"/>
      <c r="AN66" s="1230"/>
      <c r="AO66" s="1231"/>
      <c r="AP66" s="1231"/>
      <c r="AQ66" s="1231"/>
      <c r="AR66" s="1231"/>
      <c r="AS66" s="1231"/>
      <c r="AT66" s="1231"/>
      <c r="AU66" s="1231"/>
      <c r="AV66" s="1231"/>
      <c r="AW66" s="1231"/>
      <c r="AX66" s="1231"/>
      <c r="AY66" s="1231"/>
      <c r="AZ66" s="1231"/>
      <c r="BA66" s="1231"/>
      <c r="BB66" s="1231"/>
      <c r="BC66" s="1231"/>
      <c r="BD66" s="1231"/>
      <c r="BE66" s="1231"/>
      <c r="BF66" s="1231"/>
      <c r="BG66" s="1231"/>
      <c r="BH66" s="1231"/>
      <c r="BI66" s="1231"/>
      <c r="BJ66" s="1231"/>
      <c r="BK66" s="1231"/>
      <c r="BL66" s="1231"/>
      <c r="BM66" s="1231"/>
      <c r="BN66" s="1231"/>
      <c r="BO66" s="1231"/>
      <c r="BP66" s="1231"/>
      <c r="BQ66" s="1231"/>
      <c r="BR66" s="1231"/>
      <c r="BS66" s="1231"/>
      <c r="BT66" s="1231"/>
      <c r="BU66" s="1231"/>
      <c r="BV66" s="1231"/>
      <c r="BW66" s="1231"/>
      <c r="BX66" s="1231"/>
      <c r="BY66" s="1231"/>
      <c r="BZ66" s="1231"/>
      <c r="CA66" s="1231"/>
      <c r="CB66" s="1231"/>
      <c r="CC66" s="1231"/>
      <c r="CD66" s="1231"/>
      <c r="CE66" s="1231"/>
      <c r="CF66" s="1231"/>
      <c r="CG66" s="1231"/>
      <c r="CH66" s="1231"/>
      <c r="CI66" s="1231"/>
      <c r="CJ66" s="1231"/>
      <c r="CK66" s="1231"/>
      <c r="CL66" s="1231"/>
      <c r="CM66" s="1231"/>
      <c r="CN66" s="1231"/>
      <c r="CO66" s="1231"/>
      <c r="CP66" s="1231"/>
      <c r="CQ66" s="1231"/>
      <c r="CR66" s="1231"/>
      <c r="CS66" s="1231"/>
      <c r="CT66" s="1231"/>
      <c r="CU66" s="1231"/>
      <c r="CV66" s="1231"/>
      <c r="CW66" s="1231"/>
      <c r="CX66" s="1231"/>
      <c r="CY66" s="1231"/>
      <c r="CZ66" s="1231"/>
      <c r="DA66" s="1231"/>
      <c r="DB66" s="1231"/>
      <c r="DC66" s="1232"/>
    </row>
    <row r="67" spans="2:107" ht="13" x14ac:dyDescent="0.2">
      <c r="B67" s="256"/>
      <c r="AN67" s="1230"/>
      <c r="AO67" s="1231"/>
      <c r="AP67" s="1231"/>
      <c r="AQ67" s="1231"/>
      <c r="AR67" s="1231"/>
      <c r="AS67" s="1231"/>
      <c r="AT67" s="1231"/>
      <c r="AU67" s="1231"/>
      <c r="AV67" s="1231"/>
      <c r="AW67" s="1231"/>
      <c r="AX67" s="1231"/>
      <c r="AY67" s="1231"/>
      <c r="AZ67" s="1231"/>
      <c r="BA67" s="1231"/>
      <c r="BB67" s="1231"/>
      <c r="BC67" s="1231"/>
      <c r="BD67" s="1231"/>
      <c r="BE67" s="1231"/>
      <c r="BF67" s="1231"/>
      <c r="BG67" s="1231"/>
      <c r="BH67" s="1231"/>
      <c r="BI67" s="1231"/>
      <c r="BJ67" s="1231"/>
      <c r="BK67" s="1231"/>
      <c r="BL67" s="1231"/>
      <c r="BM67" s="1231"/>
      <c r="BN67" s="1231"/>
      <c r="BO67" s="1231"/>
      <c r="BP67" s="1231"/>
      <c r="BQ67" s="1231"/>
      <c r="BR67" s="1231"/>
      <c r="BS67" s="1231"/>
      <c r="BT67" s="1231"/>
      <c r="BU67" s="1231"/>
      <c r="BV67" s="1231"/>
      <c r="BW67" s="1231"/>
      <c r="BX67" s="1231"/>
      <c r="BY67" s="1231"/>
      <c r="BZ67" s="1231"/>
      <c r="CA67" s="1231"/>
      <c r="CB67" s="1231"/>
      <c r="CC67" s="1231"/>
      <c r="CD67" s="1231"/>
      <c r="CE67" s="1231"/>
      <c r="CF67" s="1231"/>
      <c r="CG67" s="1231"/>
      <c r="CH67" s="1231"/>
      <c r="CI67" s="1231"/>
      <c r="CJ67" s="1231"/>
      <c r="CK67" s="1231"/>
      <c r="CL67" s="1231"/>
      <c r="CM67" s="1231"/>
      <c r="CN67" s="1231"/>
      <c r="CO67" s="1231"/>
      <c r="CP67" s="1231"/>
      <c r="CQ67" s="1231"/>
      <c r="CR67" s="1231"/>
      <c r="CS67" s="1231"/>
      <c r="CT67" s="1231"/>
      <c r="CU67" s="1231"/>
      <c r="CV67" s="1231"/>
      <c r="CW67" s="1231"/>
      <c r="CX67" s="1231"/>
      <c r="CY67" s="1231"/>
      <c r="CZ67" s="1231"/>
      <c r="DA67" s="1231"/>
      <c r="DB67" s="1231"/>
      <c r="DC67" s="1232"/>
    </row>
    <row r="68" spans="2:107" ht="13" x14ac:dyDescent="0.2">
      <c r="B68" s="256"/>
      <c r="AN68" s="1230"/>
      <c r="AO68" s="1231"/>
      <c r="AP68" s="1231"/>
      <c r="AQ68" s="1231"/>
      <c r="AR68" s="1231"/>
      <c r="AS68" s="1231"/>
      <c r="AT68" s="1231"/>
      <c r="AU68" s="1231"/>
      <c r="AV68" s="1231"/>
      <c r="AW68" s="1231"/>
      <c r="AX68" s="1231"/>
      <c r="AY68" s="1231"/>
      <c r="AZ68" s="1231"/>
      <c r="BA68" s="1231"/>
      <c r="BB68" s="1231"/>
      <c r="BC68" s="1231"/>
      <c r="BD68" s="1231"/>
      <c r="BE68" s="1231"/>
      <c r="BF68" s="1231"/>
      <c r="BG68" s="1231"/>
      <c r="BH68" s="1231"/>
      <c r="BI68" s="1231"/>
      <c r="BJ68" s="1231"/>
      <c r="BK68" s="1231"/>
      <c r="BL68" s="1231"/>
      <c r="BM68" s="1231"/>
      <c r="BN68" s="1231"/>
      <c r="BO68" s="1231"/>
      <c r="BP68" s="1231"/>
      <c r="BQ68" s="1231"/>
      <c r="BR68" s="1231"/>
      <c r="BS68" s="1231"/>
      <c r="BT68" s="1231"/>
      <c r="BU68" s="1231"/>
      <c r="BV68" s="1231"/>
      <c r="BW68" s="1231"/>
      <c r="BX68" s="1231"/>
      <c r="BY68" s="1231"/>
      <c r="BZ68" s="1231"/>
      <c r="CA68" s="1231"/>
      <c r="CB68" s="1231"/>
      <c r="CC68" s="1231"/>
      <c r="CD68" s="1231"/>
      <c r="CE68" s="1231"/>
      <c r="CF68" s="1231"/>
      <c r="CG68" s="1231"/>
      <c r="CH68" s="1231"/>
      <c r="CI68" s="1231"/>
      <c r="CJ68" s="1231"/>
      <c r="CK68" s="1231"/>
      <c r="CL68" s="1231"/>
      <c r="CM68" s="1231"/>
      <c r="CN68" s="1231"/>
      <c r="CO68" s="1231"/>
      <c r="CP68" s="1231"/>
      <c r="CQ68" s="1231"/>
      <c r="CR68" s="1231"/>
      <c r="CS68" s="1231"/>
      <c r="CT68" s="1231"/>
      <c r="CU68" s="1231"/>
      <c r="CV68" s="1231"/>
      <c r="CW68" s="1231"/>
      <c r="CX68" s="1231"/>
      <c r="CY68" s="1231"/>
      <c r="CZ68" s="1231"/>
      <c r="DA68" s="1231"/>
      <c r="DB68" s="1231"/>
      <c r="DC68" s="1232"/>
    </row>
    <row r="69" spans="2:107" ht="13" x14ac:dyDescent="0.2">
      <c r="B69" s="256"/>
      <c r="AN69" s="1233"/>
      <c r="AO69" s="1234"/>
      <c r="AP69" s="1234"/>
      <c r="AQ69" s="1234"/>
      <c r="AR69" s="1234"/>
      <c r="AS69" s="1234"/>
      <c r="AT69" s="1234"/>
      <c r="AU69" s="1234"/>
      <c r="AV69" s="1234"/>
      <c r="AW69" s="1234"/>
      <c r="AX69" s="1234"/>
      <c r="AY69" s="1234"/>
      <c r="AZ69" s="1234"/>
      <c r="BA69" s="1234"/>
      <c r="BB69" s="1234"/>
      <c r="BC69" s="1234"/>
      <c r="BD69" s="1234"/>
      <c r="BE69" s="1234"/>
      <c r="BF69" s="1234"/>
      <c r="BG69" s="1234"/>
      <c r="BH69" s="1234"/>
      <c r="BI69" s="1234"/>
      <c r="BJ69" s="1234"/>
      <c r="BK69" s="1234"/>
      <c r="BL69" s="1234"/>
      <c r="BM69" s="1234"/>
      <c r="BN69" s="1234"/>
      <c r="BO69" s="1234"/>
      <c r="BP69" s="1234"/>
      <c r="BQ69" s="1234"/>
      <c r="BR69" s="1234"/>
      <c r="BS69" s="1234"/>
      <c r="BT69" s="1234"/>
      <c r="BU69" s="1234"/>
      <c r="BV69" s="1234"/>
      <c r="BW69" s="1234"/>
      <c r="BX69" s="1234"/>
      <c r="BY69" s="1234"/>
      <c r="BZ69" s="1234"/>
      <c r="CA69" s="1234"/>
      <c r="CB69" s="1234"/>
      <c r="CC69" s="1234"/>
      <c r="CD69" s="1234"/>
      <c r="CE69" s="1234"/>
      <c r="CF69" s="1234"/>
      <c r="CG69" s="1234"/>
      <c r="CH69" s="1234"/>
      <c r="CI69" s="1234"/>
      <c r="CJ69" s="1234"/>
      <c r="CK69" s="1234"/>
      <c r="CL69" s="1234"/>
      <c r="CM69" s="1234"/>
      <c r="CN69" s="1234"/>
      <c r="CO69" s="1234"/>
      <c r="CP69" s="1234"/>
      <c r="CQ69" s="1234"/>
      <c r="CR69" s="1234"/>
      <c r="CS69" s="1234"/>
      <c r="CT69" s="1234"/>
      <c r="CU69" s="1234"/>
      <c r="CV69" s="1234"/>
      <c r="CW69" s="1234"/>
      <c r="CX69" s="1234"/>
      <c r="CY69" s="1234"/>
      <c r="CZ69" s="1234"/>
      <c r="DA69" s="1234"/>
      <c r="DB69" s="1234"/>
      <c r="DC69" s="1235"/>
    </row>
    <row r="70" spans="2:107" ht="13" x14ac:dyDescent="0.2">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3" x14ac:dyDescent="0.2">
      <c r="B71" s="256"/>
      <c r="G71" s="371"/>
      <c r="I71" s="372"/>
      <c r="J71" s="369"/>
      <c r="K71" s="369"/>
      <c r="L71" s="370"/>
      <c r="M71" s="369"/>
      <c r="N71" s="370"/>
      <c r="AM71" s="371"/>
      <c r="AN71" s="252" t="s">
        <v>597</v>
      </c>
    </row>
    <row r="72" spans="2:107" ht="13" x14ac:dyDescent="0.2">
      <c r="B72" s="256"/>
      <c r="G72" s="1219"/>
      <c r="H72" s="1219"/>
      <c r="I72" s="1219"/>
      <c r="J72" s="1219"/>
      <c r="K72" s="357"/>
      <c r="L72" s="357"/>
      <c r="M72" s="358"/>
      <c r="N72" s="358"/>
      <c r="AN72" s="1237"/>
      <c r="AO72" s="1238"/>
      <c r="AP72" s="1238"/>
      <c r="AQ72" s="1238"/>
      <c r="AR72" s="1238"/>
      <c r="AS72" s="1238"/>
      <c r="AT72" s="1238"/>
      <c r="AU72" s="1238"/>
      <c r="AV72" s="1238"/>
      <c r="AW72" s="1238"/>
      <c r="AX72" s="1238"/>
      <c r="AY72" s="1238"/>
      <c r="AZ72" s="1238"/>
      <c r="BA72" s="1238"/>
      <c r="BB72" s="1238"/>
      <c r="BC72" s="1238"/>
      <c r="BD72" s="1238"/>
      <c r="BE72" s="1238"/>
      <c r="BF72" s="1238"/>
      <c r="BG72" s="1238"/>
      <c r="BH72" s="1238"/>
      <c r="BI72" s="1238"/>
      <c r="BJ72" s="1238"/>
      <c r="BK72" s="1238"/>
      <c r="BL72" s="1238"/>
      <c r="BM72" s="1238"/>
      <c r="BN72" s="1238"/>
      <c r="BO72" s="1239"/>
      <c r="BP72" s="1225" t="s">
        <v>557</v>
      </c>
      <c r="BQ72" s="1225"/>
      <c r="BR72" s="1225"/>
      <c r="BS72" s="1225"/>
      <c r="BT72" s="1225"/>
      <c r="BU72" s="1225"/>
      <c r="BV72" s="1225"/>
      <c r="BW72" s="1225"/>
      <c r="BX72" s="1225" t="s">
        <v>558</v>
      </c>
      <c r="BY72" s="1225"/>
      <c r="BZ72" s="1225"/>
      <c r="CA72" s="1225"/>
      <c r="CB72" s="1225"/>
      <c r="CC72" s="1225"/>
      <c r="CD72" s="1225"/>
      <c r="CE72" s="1225"/>
      <c r="CF72" s="1225" t="s">
        <v>559</v>
      </c>
      <c r="CG72" s="1225"/>
      <c r="CH72" s="1225"/>
      <c r="CI72" s="1225"/>
      <c r="CJ72" s="1225"/>
      <c r="CK72" s="1225"/>
      <c r="CL72" s="1225"/>
      <c r="CM72" s="1225"/>
      <c r="CN72" s="1225" t="s">
        <v>560</v>
      </c>
      <c r="CO72" s="1225"/>
      <c r="CP72" s="1225"/>
      <c r="CQ72" s="1225"/>
      <c r="CR72" s="1225"/>
      <c r="CS72" s="1225"/>
      <c r="CT72" s="1225"/>
      <c r="CU72" s="1225"/>
      <c r="CV72" s="1225" t="s">
        <v>561</v>
      </c>
      <c r="CW72" s="1225"/>
      <c r="CX72" s="1225"/>
      <c r="CY72" s="1225"/>
      <c r="CZ72" s="1225"/>
      <c r="DA72" s="1225"/>
      <c r="DB72" s="1225"/>
      <c r="DC72" s="1225"/>
    </row>
    <row r="73" spans="2:107" ht="13" x14ac:dyDescent="0.2">
      <c r="B73" s="256"/>
      <c r="G73" s="1236"/>
      <c r="H73" s="1236"/>
      <c r="I73" s="1236"/>
      <c r="J73" s="1236"/>
      <c r="K73" s="1220"/>
      <c r="L73" s="1220"/>
      <c r="M73" s="1220"/>
      <c r="N73" s="1220"/>
      <c r="AM73" s="356"/>
      <c r="AN73" s="1224" t="s">
        <v>598</v>
      </c>
      <c r="AO73" s="1224"/>
      <c r="AP73" s="1224"/>
      <c r="AQ73" s="1224"/>
      <c r="AR73" s="1224"/>
      <c r="AS73" s="1224"/>
      <c r="AT73" s="1224"/>
      <c r="AU73" s="1224"/>
      <c r="AV73" s="1224"/>
      <c r="AW73" s="1224"/>
      <c r="AX73" s="1224"/>
      <c r="AY73" s="1224"/>
      <c r="AZ73" s="1224"/>
      <c r="BA73" s="1224"/>
      <c r="BB73" s="1224" t="s">
        <v>599</v>
      </c>
      <c r="BC73" s="1224"/>
      <c r="BD73" s="1224"/>
      <c r="BE73" s="1224"/>
      <c r="BF73" s="1224"/>
      <c r="BG73" s="1224"/>
      <c r="BH73" s="1224"/>
      <c r="BI73" s="1224"/>
      <c r="BJ73" s="1224"/>
      <c r="BK73" s="1224"/>
      <c r="BL73" s="1224"/>
      <c r="BM73" s="1224"/>
      <c r="BN73" s="1224"/>
      <c r="BO73" s="1224"/>
      <c r="BP73" s="1221">
        <v>59.4</v>
      </c>
      <c r="BQ73" s="1221"/>
      <c r="BR73" s="1221"/>
      <c r="BS73" s="1221"/>
      <c r="BT73" s="1221"/>
      <c r="BU73" s="1221"/>
      <c r="BV73" s="1221"/>
      <c r="BW73" s="1221"/>
      <c r="BX73" s="1221">
        <v>49.6</v>
      </c>
      <c r="BY73" s="1221"/>
      <c r="BZ73" s="1221"/>
      <c r="CA73" s="1221"/>
      <c r="CB73" s="1221"/>
      <c r="CC73" s="1221"/>
      <c r="CD73" s="1221"/>
      <c r="CE73" s="1221"/>
      <c r="CF73" s="1221">
        <v>56.2</v>
      </c>
      <c r="CG73" s="1221"/>
      <c r="CH73" s="1221"/>
      <c r="CI73" s="1221"/>
      <c r="CJ73" s="1221"/>
      <c r="CK73" s="1221"/>
      <c r="CL73" s="1221"/>
      <c r="CM73" s="1221"/>
      <c r="CN73" s="1221">
        <v>49.8</v>
      </c>
      <c r="CO73" s="1221"/>
      <c r="CP73" s="1221"/>
      <c r="CQ73" s="1221"/>
      <c r="CR73" s="1221"/>
      <c r="CS73" s="1221"/>
      <c r="CT73" s="1221"/>
      <c r="CU73" s="1221"/>
      <c r="CV73" s="1221">
        <v>47.4</v>
      </c>
      <c r="CW73" s="1221"/>
      <c r="CX73" s="1221"/>
      <c r="CY73" s="1221"/>
      <c r="CZ73" s="1221"/>
      <c r="DA73" s="1221"/>
      <c r="DB73" s="1221"/>
      <c r="DC73" s="1221"/>
    </row>
    <row r="74" spans="2:107" ht="13" x14ac:dyDescent="0.2">
      <c r="B74" s="256"/>
      <c r="G74" s="1236"/>
      <c r="H74" s="1236"/>
      <c r="I74" s="1236"/>
      <c r="J74" s="1236"/>
      <c r="K74" s="1220"/>
      <c r="L74" s="1220"/>
      <c r="M74" s="1220"/>
      <c r="N74" s="1220"/>
      <c r="AM74" s="356"/>
      <c r="AN74" s="1224"/>
      <c r="AO74" s="1224"/>
      <c r="AP74" s="1224"/>
      <c r="AQ74" s="1224"/>
      <c r="AR74" s="1224"/>
      <c r="AS74" s="1224"/>
      <c r="AT74" s="1224"/>
      <c r="AU74" s="1224"/>
      <c r="AV74" s="1224"/>
      <c r="AW74" s="1224"/>
      <c r="AX74" s="1224"/>
      <c r="AY74" s="1224"/>
      <c r="AZ74" s="1224"/>
      <c r="BA74" s="1224"/>
      <c r="BB74" s="1224"/>
      <c r="BC74" s="1224"/>
      <c r="BD74" s="1224"/>
      <c r="BE74" s="1224"/>
      <c r="BF74" s="1224"/>
      <c r="BG74" s="1224"/>
      <c r="BH74" s="1224"/>
      <c r="BI74" s="1224"/>
      <c r="BJ74" s="1224"/>
      <c r="BK74" s="1224"/>
      <c r="BL74" s="1224"/>
      <c r="BM74" s="1224"/>
      <c r="BN74" s="1224"/>
      <c r="BO74" s="1224"/>
      <c r="BP74" s="1221"/>
      <c r="BQ74" s="1221"/>
      <c r="BR74" s="1221"/>
      <c r="BS74" s="1221"/>
      <c r="BT74" s="1221"/>
      <c r="BU74" s="1221"/>
      <c r="BV74" s="1221"/>
      <c r="BW74" s="1221"/>
      <c r="BX74" s="1221"/>
      <c r="BY74" s="1221"/>
      <c r="BZ74" s="1221"/>
      <c r="CA74" s="1221"/>
      <c r="CB74" s="1221"/>
      <c r="CC74" s="1221"/>
      <c r="CD74" s="1221"/>
      <c r="CE74" s="1221"/>
      <c r="CF74" s="1221"/>
      <c r="CG74" s="1221"/>
      <c r="CH74" s="1221"/>
      <c r="CI74" s="1221"/>
      <c r="CJ74" s="1221"/>
      <c r="CK74" s="1221"/>
      <c r="CL74" s="1221"/>
      <c r="CM74" s="1221"/>
      <c r="CN74" s="1221"/>
      <c r="CO74" s="1221"/>
      <c r="CP74" s="1221"/>
      <c r="CQ74" s="1221"/>
      <c r="CR74" s="1221"/>
      <c r="CS74" s="1221"/>
      <c r="CT74" s="1221"/>
      <c r="CU74" s="1221"/>
      <c r="CV74" s="1221"/>
      <c r="CW74" s="1221"/>
      <c r="CX74" s="1221"/>
      <c r="CY74" s="1221"/>
      <c r="CZ74" s="1221"/>
      <c r="DA74" s="1221"/>
      <c r="DB74" s="1221"/>
      <c r="DC74" s="1221"/>
    </row>
    <row r="75" spans="2:107" ht="13" x14ac:dyDescent="0.2">
      <c r="B75" s="256"/>
      <c r="G75" s="1236"/>
      <c r="H75" s="1236"/>
      <c r="I75" s="1219"/>
      <c r="J75" s="1219"/>
      <c r="K75" s="1226"/>
      <c r="L75" s="1226"/>
      <c r="M75" s="1226"/>
      <c r="N75" s="1226"/>
      <c r="AM75" s="356"/>
      <c r="AN75" s="1224"/>
      <c r="AO75" s="1224"/>
      <c r="AP75" s="1224"/>
      <c r="AQ75" s="1224"/>
      <c r="AR75" s="1224"/>
      <c r="AS75" s="1224"/>
      <c r="AT75" s="1224"/>
      <c r="AU75" s="1224"/>
      <c r="AV75" s="1224"/>
      <c r="AW75" s="1224"/>
      <c r="AX75" s="1224"/>
      <c r="AY75" s="1224"/>
      <c r="AZ75" s="1224"/>
      <c r="BA75" s="1224"/>
      <c r="BB75" s="1224" t="s">
        <v>603</v>
      </c>
      <c r="BC75" s="1224"/>
      <c r="BD75" s="1224"/>
      <c r="BE75" s="1224"/>
      <c r="BF75" s="1224"/>
      <c r="BG75" s="1224"/>
      <c r="BH75" s="1224"/>
      <c r="BI75" s="1224"/>
      <c r="BJ75" s="1224"/>
      <c r="BK75" s="1224"/>
      <c r="BL75" s="1224"/>
      <c r="BM75" s="1224"/>
      <c r="BN75" s="1224"/>
      <c r="BO75" s="1224"/>
      <c r="BP75" s="1221">
        <v>8.8000000000000007</v>
      </c>
      <c r="BQ75" s="1221"/>
      <c r="BR75" s="1221"/>
      <c r="BS75" s="1221"/>
      <c r="BT75" s="1221"/>
      <c r="BU75" s="1221"/>
      <c r="BV75" s="1221"/>
      <c r="BW75" s="1221"/>
      <c r="BX75" s="1221">
        <v>8.4</v>
      </c>
      <c r="BY75" s="1221"/>
      <c r="BZ75" s="1221"/>
      <c r="CA75" s="1221"/>
      <c r="CB75" s="1221"/>
      <c r="CC75" s="1221"/>
      <c r="CD75" s="1221"/>
      <c r="CE75" s="1221"/>
      <c r="CF75" s="1221">
        <v>7.7</v>
      </c>
      <c r="CG75" s="1221"/>
      <c r="CH75" s="1221"/>
      <c r="CI75" s="1221"/>
      <c r="CJ75" s="1221"/>
      <c r="CK75" s="1221"/>
      <c r="CL75" s="1221"/>
      <c r="CM75" s="1221"/>
      <c r="CN75" s="1221">
        <v>6.7</v>
      </c>
      <c r="CO75" s="1221"/>
      <c r="CP75" s="1221"/>
      <c r="CQ75" s="1221"/>
      <c r="CR75" s="1221"/>
      <c r="CS75" s="1221"/>
      <c r="CT75" s="1221"/>
      <c r="CU75" s="1221"/>
      <c r="CV75" s="1221">
        <v>5.8</v>
      </c>
      <c r="CW75" s="1221"/>
      <c r="CX75" s="1221"/>
      <c r="CY75" s="1221"/>
      <c r="CZ75" s="1221"/>
      <c r="DA75" s="1221"/>
      <c r="DB75" s="1221"/>
      <c r="DC75" s="1221"/>
    </row>
    <row r="76" spans="2:107" ht="13" x14ac:dyDescent="0.2">
      <c r="B76" s="256"/>
      <c r="G76" s="1236"/>
      <c r="H76" s="1236"/>
      <c r="I76" s="1219"/>
      <c r="J76" s="1219"/>
      <c r="K76" s="1226"/>
      <c r="L76" s="1226"/>
      <c r="M76" s="1226"/>
      <c r="N76" s="1226"/>
      <c r="AM76" s="356"/>
      <c r="AN76" s="1224"/>
      <c r="AO76" s="1224"/>
      <c r="AP76" s="1224"/>
      <c r="AQ76" s="1224"/>
      <c r="AR76" s="1224"/>
      <c r="AS76" s="1224"/>
      <c r="AT76" s="1224"/>
      <c r="AU76" s="1224"/>
      <c r="AV76" s="1224"/>
      <c r="AW76" s="1224"/>
      <c r="AX76" s="1224"/>
      <c r="AY76" s="1224"/>
      <c r="AZ76" s="1224"/>
      <c r="BA76" s="1224"/>
      <c r="BB76" s="1224"/>
      <c r="BC76" s="1224"/>
      <c r="BD76" s="1224"/>
      <c r="BE76" s="1224"/>
      <c r="BF76" s="1224"/>
      <c r="BG76" s="1224"/>
      <c r="BH76" s="1224"/>
      <c r="BI76" s="1224"/>
      <c r="BJ76" s="1224"/>
      <c r="BK76" s="1224"/>
      <c r="BL76" s="1224"/>
      <c r="BM76" s="1224"/>
      <c r="BN76" s="1224"/>
      <c r="BO76" s="1224"/>
      <c r="BP76" s="1221"/>
      <c r="BQ76" s="1221"/>
      <c r="BR76" s="1221"/>
      <c r="BS76" s="1221"/>
      <c r="BT76" s="1221"/>
      <c r="BU76" s="1221"/>
      <c r="BV76" s="1221"/>
      <c r="BW76" s="1221"/>
      <c r="BX76" s="1221"/>
      <c r="BY76" s="1221"/>
      <c r="BZ76" s="1221"/>
      <c r="CA76" s="1221"/>
      <c r="CB76" s="1221"/>
      <c r="CC76" s="1221"/>
      <c r="CD76" s="1221"/>
      <c r="CE76" s="1221"/>
      <c r="CF76" s="1221"/>
      <c r="CG76" s="1221"/>
      <c r="CH76" s="1221"/>
      <c r="CI76" s="1221"/>
      <c r="CJ76" s="1221"/>
      <c r="CK76" s="1221"/>
      <c r="CL76" s="1221"/>
      <c r="CM76" s="1221"/>
      <c r="CN76" s="1221"/>
      <c r="CO76" s="1221"/>
      <c r="CP76" s="1221"/>
      <c r="CQ76" s="1221"/>
      <c r="CR76" s="1221"/>
      <c r="CS76" s="1221"/>
      <c r="CT76" s="1221"/>
      <c r="CU76" s="1221"/>
      <c r="CV76" s="1221"/>
      <c r="CW76" s="1221"/>
      <c r="CX76" s="1221"/>
      <c r="CY76" s="1221"/>
      <c r="CZ76" s="1221"/>
      <c r="DA76" s="1221"/>
      <c r="DB76" s="1221"/>
      <c r="DC76" s="1221"/>
    </row>
    <row r="77" spans="2:107" ht="13" x14ac:dyDescent="0.2">
      <c r="B77" s="256"/>
      <c r="G77" s="1219"/>
      <c r="H77" s="1219"/>
      <c r="I77" s="1219"/>
      <c r="J77" s="1219"/>
      <c r="K77" s="1220"/>
      <c r="L77" s="1220"/>
      <c r="M77" s="1220"/>
      <c r="N77" s="1220"/>
      <c r="AN77" s="1225" t="s">
        <v>601</v>
      </c>
      <c r="AO77" s="1225"/>
      <c r="AP77" s="1225"/>
      <c r="AQ77" s="1225"/>
      <c r="AR77" s="1225"/>
      <c r="AS77" s="1225"/>
      <c r="AT77" s="1225"/>
      <c r="AU77" s="1225"/>
      <c r="AV77" s="1225"/>
      <c r="AW77" s="1225"/>
      <c r="AX77" s="1225"/>
      <c r="AY77" s="1225"/>
      <c r="AZ77" s="1225"/>
      <c r="BA77" s="1225"/>
      <c r="BB77" s="1224" t="s">
        <v>599</v>
      </c>
      <c r="BC77" s="1224"/>
      <c r="BD77" s="1224"/>
      <c r="BE77" s="1224"/>
      <c r="BF77" s="1224"/>
      <c r="BG77" s="1224"/>
      <c r="BH77" s="1224"/>
      <c r="BI77" s="1224"/>
      <c r="BJ77" s="1224"/>
      <c r="BK77" s="1224"/>
      <c r="BL77" s="1224"/>
      <c r="BM77" s="1224"/>
      <c r="BN77" s="1224"/>
      <c r="BO77" s="1224"/>
      <c r="BP77" s="1221">
        <v>31.3</v>
      </c>
      <c r="BQ77" s="1221"/>
      <c r="BR77" s="1221"/>
      <c r="BS77" s="1221"/>
      <c r="BT77" s="1221"/>
      <c r="BU77" s="1221"/>
      <c r="BV77" s="1221"/>
      <c r="BW77" s="1221"/>
      <c r="BX77" s="1221">
        <v>25.3</v>
      </c>
      <c r="BY77" s="1221"/>
      <c r="BZ77" s="1221"/>
      <c r="CA77" s="1221"/>
      <c r="CB77" s="1221"/>
      <c r="CC77" s="1221"/>
      <c r="CD77" s="1221"/>
      <c r="CE77" s="1221"/>
      <c r="CF77" s="1221">
        <v>25.5</v>
      </c>
      <c r="CG77" s="1221"/>
      <c r="CH77" s="1221"/>
      <c r="CI77" s="1221"/>
      <c r="CJ77" s="1221"/>
      <c r="CK77" s="1221"/>
      <c r="CL77" s="1221"/>
      <c r="CM77" s="1221"/>
      <c r="CN77" s="1221">
        <v>25.1</v>
      </c>
      <c r="CO77" s="1221"/>
      <c r="CP77" s="1221"/>
      <c r="CQ77" s="1221"/>
      <c r="CR77" s="1221"/>
      <c r="CS77" s="1221"/>
      <c r="CT77" s="1221"/>
      <c r="CU77" s="1221"/>
      <c r="CV77" s="1221">
        <v>18</v>
      </c>
      <c r="CW77" s="1221"/>
      <c r="CX77" s="1221"/>
      <c r="CY77" s="1221"/>
      <c r="CZ77" s="1221"/>
      <c r="DA77" s="1221"/>
      <c r="DB77" s="1221"/>
      <c r="DC77" s="1221"/>
    </row>
    <row r="78" spans="2:107" ht="13" x14ac:dyDescent="0.2">
      <c r="B78" s="256"/>
      <c r="G78" s="1219"/>
      <c r="H78" s="1219"/>
      <c r="I78" s="1219"/>
      <c r="J78" s="1219"/>
      <c r="K78" s="1220"/>
      <c r="L78" s="1220"/>
      <c r="M78" s="1220"/>
      <c r="N78" s="1220"/>
      <c r="AN78" s="1225"/>
      <c r="AO78" s="1225"/>
      <c r="AP78" s="1225"/>
      <c r="AQ78" s="1225"/>
      <c r="AR78" s="1225"/>
      <c r="AS78" s="1225"/>
      <c r="AT78" s="1225"/>
      <c r="AU78" s="1225"/>
      <c r="AV78" s="1225"/>
      <c r="AW78" s="1225"/>
      <c r="AX78" s="1225"/>
      <c r="AY78" s="1225"/>
      <c r="AZ78" s="1225"/>
      <c r="BA78" s="1225"/>
      <c r="BB78" s="1224"/>
      <c r="BC78" s="1224"/>
      <c r="BD78" s="1224"/>
      <c r="BE78" s="1224"/>
      <c r="BF78" s="1224"/>
      <c r="BG78" s="1224"/>
      <c r="BH78" s="1224"/>
      <c r="BI78" s="1224"/>
      <c r="BJ78" s="1224"/>
      <c r="BK78" s="1224"/>
      <c r="BL78" s="1224"/>
      <c r="BM78" s="1224"/>
      <c r="BN78" s="1224"/>
      <c r="BO78" s="1224"/>
      <c r="BP78" s="1221"/>
      <c r="BQ78" s="1221"/>
      <c r="BR78" s="1221"/>
      <c r="BS78" s="1221"/>
      <c r="BT78" s="1221"/>
      <c r="BU78" s="1221"/>
      <c r="BV78" s="1221"/>
      <c r="BW78" s="1221"/>
      <c r="BX78" s="1221"/>
      <c r="BY78" s="1221"/>
      <c r="BZ78" s="1221"/>
      <c r="CA78" s="1221"/>
      <c r="CB78" s="1221"/>
      <c r="CC78" s="1221"/>
      <c r="CD78" s="1221"/>
      <c r="CE78" s="1221"/>
      <c r="CF78" s="1221"/>
      <c r="CG78" s="1221"/>
      <c r="CH78" s="1221"/>
      <c r="CI78" s="1221"/>
      <c r="CJ78" s="1221"/>
      <c r="CK78" s="1221"/>
      <c r="CL78" s="1221"/>
      <c r="CM78" s="1221"/>
      <c r="CN78" s="1221"/>
      <c r="CO78" s="1221"/>
      <c r="CP78" s="1221"/>
      <c r="CQ78" s="1221"/>
      <c r="CR78" s="1221"/>
      <c r="CS78" s="1221"/>
      <c r="CT78" s="1221"/>
      <c r="CU78" s="1221"/>
      <c r="CV78" s="1221"/>
      <c r="CW78" s="1221"/>
      <c r="CX78" s="1221"/>
      <c r="CY78" s="1221"/>
      <c r="CZ78" s="1221"/>
      <c r="DA78" s="1221"/>
      <c r="DB78" s="1221"/>
      <c r="DC78" s="1221"/>
    </row>
    <row r="79" spans="2:107" ht="13" x14ac:dyDescent="0.2">
      <c r="B79" s="256"/>
      <c r="G79" s="1219"/>
      <c r="H79" s="1219"/>
      <c r="I79" s="1222"/>
      <c r="J79" s="1222"/>
      <c r="K79" s="1223"/>
      <c r="L79" s="1223"/>
      <c r="M79" s="1223"/>
      <c r="N79" s="1223"/>
      <c r="AN79" s="1225"/>
      <c r="AO79" s="1225"/>
      <c r="AP79" s="1225"/>
      <c r="AQ79" s="1225"/>
      <c r="AR79" s="1225"/>
      <c r="AS79" s="1225"/>
      <c r="AT79" s="1225"/>
      <c r="AU79" s="1225"/>
      <c r="AV79" s="1225"/>
      <c r="AW79" s="1225"/>
      <c r="AX79" s="1225"/>
      <c r="AY79" s="1225"/>
      <c r="AZ79" s="1225"/>
      <c r="BA79" s="1225"/>
      <c r="BB79" s="1224" t="s">
        <v>603</v>
      </c>
      <c r="BC79" s="1224"/>
      <c r="BD79" s="1224"/>
      <c r="BE79" s="1224"/>
      <c r="BF79" s="1224"/>
      <c r="BG79" s="1224"/>
      <c r="BH79" s="1224"/>
      <c r="BI79" s="1224"/>
      <c r="BJ79" s="1224"/>
      <c r="BK79" s="1224"/>
      <c r="BL79" s="1224"/>
      <c r="BM79" s="1224"/>
      <c r="BN79" s="1224"/>
      <c r="BO79" s="1224"/>
      <c r="BP79" s="1221">
        <v>7.2</v>
      </c>
      <c r="BQ79" s="1221"/>
      <c r="BR79" s="1221"/>
      <c r="BS79" s="1221"/>
      <c r="BT79" s="1221"/>
      <c r="BU79" s="1221"/>
      <c r="BV79" s="1221"/>
      <c r="BW79" s="1221"/>
      <c r="BX79" s="1221">
        <v>6.9</v>
      </c>
      <c r="BY79" s="1221"/>
      <c r="BZ79" s="1221"/>
      <c r="CA79" s="1221"/>
      <c r="CB79" s="1221"/>
      <c r="CC79" s="1221"/>
      <c r="CD79" s="1221"/>
      <c r="CE79" s="1221"/>
      <c r="CF79" s="1221">
        <v>6.6</v>
      </c>
      <c r="CG79" s="1221"/>
      <c r="CH79" s="1221"/>
      <c r="CI79" s="1221"/>
      <c r="CJ79" s="1221"/>
      <c r="CK79" s="1221"/>
      <c r="CL79" s="1221"/>
      <c r="CM79" s="1221"/>
      <c r="CN79" s="1221">
        <v>6.4</v>
      </c>
      <c r="CO79" s="1221"/>
      <c r="CP79" s="1221"/>
      <c r="CQ79" s="1221"/>
      <c r="CR79" s="1221"/>
      <c r="CS79" s="1221"/>
      <c r="CT79" s="1221"/>
      <c r="CU79" s="1221"/>
      <c r="CV79" s="1221">
        <v>6.6</v>
      </c>
      <c r="CW79" s="1221"/>
      <c r="CX79" s="1221"/>
      <c r="CY79" s="1221"/>
      <c r="CZ79" s="1221"/>
      <c r="DA79" s="1221"/>
      <c r="DB79" s="1221"/>
      <c r="DC79" s="1221"/>
    </row>
    <row r="80" spans="2:107" ht="13" x14ac:dyDescent="0.2">
      <c r="B80" s="256"/>
      <c r="G80" s="1219"/>
      <c r="H80" s="1219"/>
      <c r="I80" s="1222"/>
      <c r="J80" s="1222"/>
      <c r="K80" s="1223"/>
      <c r="L80" s="1223"/>
      <c r="M80" s="1223"/>
      <c r="N80" s="1223"/>
      <c r="AN80" s="1225"/>
      <c r="AO80" s="1225"/>
      <c r="AP80" s="1225"/>
      <c r="AQ80" s="1225"/>
      <c r="AR80" s="1225"/>
      <c r="AS80" s="1225"/>
      <c r="AT80" s="1225"/>
      <c r="AU80" s="1225"/>
      <c r="AV80" s="1225"/>
      <c r="AW80" s="1225"/>
      <c r="AX80" s="1225"/>
      <c r="AY80" s="1225"/>
      <c r="AZ80" s="1225"/>
      <c r="BA80" s="1225"/>
      <c r="BB80" s="1224"/>
      <c r="BC80" s="1224"/>
      <c r="BD80" s="1224"/>
      <c r="BE80" s="1224"/>
      <c r="BF80" s="1224"/>
      <c r="BG80" s="1224"/>
      <c r="BH80" s="1224"/>
      <c r="BI80" s="1224"/>
      <c r="BJ80" s="1224"/>
      <c r="BK80" s="1224"/>
      <c r="BL80" s="1224"/>
      <c r="BM80" s="1224"/>
      <c r="BN80" s="1224"/>
      <c r="BO80" s="1224"/>
      <c r="BP80" s="1221"/>
      <c r="BQ80" s="1221"/>
      <c r="BR80" s="1221"/>
      <c r="BS80" s="1221"/>
      <c r="BT80" s="1221"/>
      <c r="BU80" s="1221"/>
      <c r="BV80" s="1221"/>
      <c r="BW80" s="1221"/>
      <c r="BX80" s="1221"/>
      <c r="BY80" s="1221"/>
      <c r="BZ80" s="1221"/>
      <c r="CA80" s="1221"/>
      <c r="CB80" s="1221"/>
      <c r="CC80" s="1221"/>
      <c r="CD80" s="1221"/>
      <c r="CE80" s="1221"/>
      <c r="CF80" s="1221"/>
      <c r="CG80" s="1221"/>
      <c r="CH80" s="1221"/>
      <c r="CI80" s="1221"/>
      <c r="CJ80" s="1221"/>
      <c r="CK80" s="1221"/>
      <c r="CL80" s="1221"/>
      <c r="CM80" s="1221"/>
      <c r="CN80" s="1221"/>
      <c r="CO80" s="1221"/>
      <c r="CP80" s="1221"/>
      <c r="CQ80" s="1221"/>
      <c r="CR80" s="1221"/>
      <c r="CS80" s="1221"/>
      <c r="CT80" s="1221"/>
      <c r="CU80" s="1221"/>
      <c r="CV80" s="1221"/>
      <c r="CW80" s="1221"/>
      <c r="CX80" s="1221"/>
      <c r="CY80" s="1221"/>
      <c r="CZ80" s="1221"/>
      <c r="DA80" s="1221"/>
      <c r="DB80" s="1221"/>
      <c r="DC80" s="1221"/>
    </row>
    <row r="81" spans="2:109" ht="13" x14ac:dyDescent="0.2">
      <c r="B81" s="256"/>
    </row>
    <row r="82" spans="2:109" ht="16.5" x14ac:dyDescent="0.2">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 x14ac:dyDescent="0.2">
      <c r="DD84" s="252"/>
      <c r="DE84" s="252"/>
    </row>
    <row r="85" spans="2:109" ht="13" x14ac:dyDescent="0.2">
      <c r="DD85" s="252"/>
      <c r="DE85" s="252"/>
    </row>
  </sheetData>
  <sheetProtection algorithmName="SHA-512" hashValue="MMEO5dfyZNkgKn4nu+sC2jg2bvhPwBTz1oKdNtQwcaNlXUvQNgtuU33rO7GyTh+8sKmKtXS07h5Rwz3MAEXajA==" saltValue="KUkWuXQXJ4qxJqk/j/fAB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2E3C4-7D2B-4BF1-8907-DAC41B8E096C}">
  <sheetPr>
    <pageSetUpPr fitToPage="1"/>
  </sheetPr>
  <dimension ref="A1:DR125"/>
  <sheetViews>
    <sheetView showGridLines="0" zoomScaleNormal="100" zoomScaleSheetLayoutView="70" workbookViewId="0">
      <selection activeCell="AD38" sqref="AD38"/>
    </sheetView>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 x14ac:dyDescent="0.2">
      <c r="S2" s="250"/>
      <c r="AH2" s="250"/>
    </row>
    <row r="3" spans="1: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 x14ac:dyDescent="0.2"/>
    <row r="5" spans="1:34" ht="13" x14ac:dyDescent="0.2"/>
    <row r="6" spans="1:34" ht="13" x14ac:dyDescent="0.2"/>
    <row r="7" spans="1:34" ht="13" x14ac:dyDescent="0.2"/>
    <row r="8" spans="1:34" ht="13" x14ac:dyDescent="0.2"/>
    <row r="9" spans="1:34" ht="13" x14ac:dyDescent="0.2">
      <c r="AH9" s="250"/>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504</v>
      </c>
    </row>
  </sheetData>
  <sheetProtection algorithmName="SHA-512" hashValue="mbiBruVDqGGr/4vtxarm97vLsJiK4WzVclBXjN2Fv+IVyz+QnDozywJmPOBLgaedoDom27ITqgEMQFqo2nV9QA==" saltValue="0aoIkNd3rcIIbBZ/SEnl2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CA044-C67D-4F50-8C64-40C55B44140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 x14ac:dyDescent="0.2">
      <c r="S2" s="250"/>
      <c r="AH2" s="250"/>
    </row>
    <row r="3" spans="2: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 x14ac:dyDescent="0.2"/>
    <row r="5" spans="2:34" ht="13" x14ac:dyDescent="0.2"/>
    <row r="6" spans="2:34" ht="13" x14ac:dyDescent="0.2"/>
    <row r="7" spans="2:34" ht="13" x14ac:dyDescent="0.2"/>
    <row r="8" spans="2:34" ht="13" x14ac:dyDescent="0.2"/>
    <row r="9" spans="2:34" ht="13" x14ac:dyDescent="0.2">
      <c r="AH9" s="25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c r="AG59" s="250"/>
      <c r="AH59" s="250"/>
    </row>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504</v>
      </c>
    </row>
  </sheetData>
  <sheetProtection algorithmName="SHA-512" hashValue="SncoZaRqU817pB2BrECAGGqHqS7CzI4E5hl18tMYu/IB3XEj8r6uRWIBEyRrTs7YyvYWhwUrOTvSMF8cUA7SKQ==" saltValue="WYx6LlE61VCa5RJE0NoFo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39" customWidth="1"/>
    <col min="2" max="8" width="13.36328125" style="139" customWidth="1"/>
    <col min="9" max="16384" width="11.08984375" style="139"/>
  </cols>
  <sheetData>
    <row r="1" spans="1:8" x14ac:dyDescent="0.2">
      <c r="A1" s="133"/>
      <c r="B1" s="134"/>
      <c r="C1" s="135"/>
      <c r="D1" s="136"/>
      <c r="E1" s="137"/>
      <c r="F1" s="137"/>
      <c r="G1" s="137"/>
      <c r="H1" s="138"/>
    </row>
    <row r="2" spans="1:8" x14ac:dyDescent="0.2">
      <c r="A2" s="140"/>
      <c r="B2" s="141"/>
      <c r="C2" s="142"/>
      <c r="D2" s="143" t="s">
        <v>52</v>
      </c>
      <c r="E2" s="144"/>
      <c r="F2" s="145" t="s">
        <v>554</v>
      </c>
      <c r="G2" s="146"/>
      <c r="H2" s="147"/>
    </row>
    <row r="3" spans="1:8" x14ac:dyDescent="0.2">
      <c r="A3" s="143" t="s">
        <v>547</v>
      </c>
      <c r="B3" s="148"/>
      <c r="C3" s="149"/>
      <c r="D3" s="150">
        <v>57636</v>
      </c>
      <c r="E3" s="151"/>
      <c r="F3" s="152">
        <v>54110</v>
      </c>
      <c r="G3" s="153"/>
      <c r="H3" s="154"/>
    </row>
    <row r="4" spans="1:8" x14ac:dyDescent="0.2">
      <c r="A4" s="155"/>
      <c r="B4" s="156"/>
      <c r="C4" s="157"/>
      <c r="D4" s="158">
        <v>37334</v>
      </c>
      <c r="E4" s="159"/>
      <c r="F4" s="160">
        <v>30620</v>
      </c>
      <c r="G4" s="161"/>
      <c r="H4" s="162"/>
    </row>
    <row r="5" spans="1:8" x14ac:dyDescent="0.2">
      <c r="A5" s="143" t="s">
        <v>549</v>
      </c>
      <c r="B5" s="148"/>
      <c r="C5" s="149"/>
      <c r="D5" s="150">
        <v>55894</v>
      </c>
      <c r="E5" s="151"/>
      <c r="F5" s="152">
        <v>54684</v>
      </c>
      <c r="G5" s="153"/>
      <c r="H5" s="154"/>
    </row>
    <row r="6" spans="1:8" x14ac:dyDescent="0.2">
      <c r="A6" s="155"/>
      <c r="B6" s="156"/>
      <c r="C6" s="157"/>
      <c r="D6" s="158">
        <v>34227</v>
      </c>
      <c r="E6" s="159"/>
      <c r="F6" s="160">
        <v>32829</v>
      </c>
      <c r="G6" s="161"/>
      <c r="H6" s="162"/>
    </row>
    <row r="7" spans="1:8" x14ac:dyDescent="0.2">
      <c r="A7" s="143" t="s">
        <v>550</v>
      </c>
      <c r="B7" s="148"/>
      <c r="C7" s="149"/>
      <c r="D7" s="150">
        <v>74134</v>
      </c>
      <c r="E7" s="151"/>
      <c r="F7" s="152">
        <v>62383</v>
      </c>
      <c r="G7" s="153"/>
      <c r="H7" s="154"/>
    </row>
    <row r="8" spans="1:8" x14ac:dyDescent="0.2">
      <c r="A8" s="155"/>
      <c r="B8" s="156"/>
      <c r="C8" s="157"/>
      <c r="D8" s="158">
        <v>46952</v>
      </c>
      <c r="E8" s="159"/>
      <c r="F8" s="160">
        <v>35325</v>
      </c>
      <c r="G8" s="161"/>
      <c r="H8" s="162"/>
    </row>
    <row r="9" spans="1:8" x14ac:dyDescent="0.2">
      <c r="A9" s="143" t="s">
        <v>551</v>
      </c>
      <c r="B9" s="148"/>
      <c r="C9" s="149"/>
      <c r="D9" s="150">
        <v>66042</v>
      </c>
      <c r="E9" s="151"/>
      <c r="F9" s="152">
        <v>63812</v>
      </c>
      <c r="G9" s="153"/>
      <c r="H9" s="154"/>
    </row>
    <row r="10" spans="1:8" x14ac:dyDescent="0.2">
      <c r="A10" s="155"/>
      <c r="B10" s="156"/>
      <c r="C10" s="157"/>
      <c r="D10" s="158">
        <v>37571</v>
      </c>
      <c r="E10" s="159"/>
      <c r="F10" s="160">
        <v>33848</v>
      </c>
      <c r="G10" s="161"/>
      <c r="H10" s="162"/>
    </row>
    <row r="11" spans="1:8" x14ac:dyDescent="0.2">
      <c r="A11" s="143" t="s">
        <v>552</v>
      </c>
      <c r="B11" s="148"/>
      <c r="C11" s="149"/>
      <c r="D11" s="150">
        <v>57896</v>
      </c>
      <c r="E11" s="151"/>
      <c r="F11" s="152">
        <v>54225</v>
      </c>
      <c r="G11" s="153"/>
      <c r="H11" s="154"/>
    </row>
    <row r="12" spans="1:8" x14ac:dyDescent="0.2">
      <c r="A12" s="155"/>
      <c r="B12" s="156"/>
      <c r="C12" s="163"/>
      <c r="D12" s="158">
        <v>16776</v>
      </c>
      <c r="E12" s="159"/>
      <c r="F12" s="160">
        <v>27337</v>
      </c>
      <c r="G12" s="161"/>
      <c r="H12" s="162"/>
    </row>
    <row r="13" spans="1:8" x14ac:dyDescent="0.2">
      <c r="A13" s="143"/>
      <c r="B13" s="148"/>
      <c r="C13" s="149"/>
      <c r="D13" s="150">
        <v>62320</v>
      </c>
      <c r="E13" s="151"/>
      <c r="F13" s="152">
        <v>57843</v>
      </c>
      <c r="G13" s="164"/>
      <c r="H13" s="154"/>
    </row>
    <row r="14" spans="1:8" x14ac:dyDescent="0.2">
      <c r="A14" s="155"/>
      <c r="B14" s="156"/>
      <c r="C14" s="157"/>
      <c r="D14" s="158">
        <v>34572</v>
      </c>
      <c r="E14" s="159"/>
      <c r="F14" s="160">
        <v>31992</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6.62</v>
      </c>
      <c r="C19" s="165">
        <f>ROUND(VALUE(SUBSTITUTE(実質収支比率等に係る経年分析!G$48,"▲","-")),2)</f>
        <v>5</v>
      </c>
      <c r="D19" s="165">
        <f>ROUND(VALUE(SUBSTITUTE(実質収支比率等に係る経年分析!H$48,"▲","-")),2)</f>
        <v>6.03</v>
      </c>
      <c r="E19" s="165">
        <f>ROUND(VALUE(SUBSTITUTE(実質収支比率等に係る経年分析!I$48,"▲","-")),2)</f>
        <v>5.31</v>
      </c>
      <c r="F19" s="165">
        <f>ROUND(VALUE(SUBSTITUTE(実質収支比率等に係る経年分析!J$48,"▲","-")),2)</f>
        <v>6.96</v>
      </c>
    </row>
    <row r="20" spans="1:11" x14ac:dyDescent="0.2">
      <c r="A20" s="165" t="s">
        <v>55</v>
      </c>
      <c r="B20" s="165">
        <f>ROUND(VALUE(SUBSTITUTE(実質収支比率等に係る経年分析!F$47,"▲","-")),2)</f>
        <v>8.8800000000000008</v>
      </c>
      <c r="C20" s="165">
        <f>ROUND(VALUE(SUBSTITUTE(実質収支比率等に係る経年分析!G$47,"▲","-")),2)</f>
        <v>11.31</v>
      </c>
      <c r="D20" s="165">
        <f>ROUND(VALUE(SUBSTITUTE(実質収支比率等に係る経年分析!H$47,"▲","-")),2)</f>
        <v>12.17</v>
      </c>
      <c r="E20" s="165">
        <f>ROUND(VALUE(SUBSTITUTE(実質収支比率等に係る経年分析!I$47,"▲","-")),2)</f>
        <v>11.11</v>
      </c>
      <c r="F20" s="165">
        <f>ROUND(VALUE(SUBSTITUTE(実質収支比率等に係る経年分析!J$47,"▲","-")),2)</f>
        <v>12.7</v>
      </c>
    </row>
    <row r="21" spans="1:11" x14ac:dyDescent="0.2">
      <c r="A21" s="165" t="s">
        <v>56</v>
      </c>
      <c r="B21" s="165">
        <f>IF(ISNUMBER(VALUE(SUBSTITUTE(実質収支比率等に係る経年分析!F$49,"▲","-"))),ROUND(VALUE(SUBSTITUTE(実質収支比率等に係る経年分析!F$49,"▲","-")),2),NA())</f>
        <v>1.51</v>
      </c>
      <c r="C21" s="165">
        <f>IF(ISNUMBER(VALUE(SUBSTITUTE(実質収支比率等に係る経年分析!G$49,"▲","-"))),ROUND(VALUE(SUBSTITUTE(実質収支比率等に係る経年分析!G$49,"▲","-")),2),NA())</f>
        <v>0.75</v>
      </c>
      <c r="D21" s="165">
        <f>IF(ISNUMBER(VALUE(SUBSTITUTE(実質収支比率等に係る経年分析!H$49,"▲","-"))),ROUND(VALUE(SUBSTITUTE(実質収支比率等に係る経年分析!H$49,"▲","-")),2),NA())</f>
        <v>2.35</v>
      </c>
      <c r="E21" s="165">
        <f>IF(ISNUMBER(VALUE(SUBSTITUTE(実質収支比率等に係る経年分析!I$49,"▲","-"))),ROUND(VALUE(SUBSTITUTE(実質収支比率等に係る経年分析!I$49,"▲","-")),2),NA())</f>
        <v>-0.9</v>
      </c>
      <c r="F21" s="165">
        <f>IF(ISNUMBER(VALUE(SUBSTITUTE(実質収支比率等に係る経年分析!J$49,"▲","-"))),ROUND(VALUE(SUBSTITUTE(実質収支比率等に係る経年分析!J$49,"▲","-")),2),NA())</f>
        <v>3.87</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0.17</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0.17</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0.4</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#N/A</v>
      </c>
      <c r="C28" s="166">
        <f>IF(ROUND(VALUE(SUBSTITUTE(連結実質赤字比率に係る赤字・黒字の構成分析!F$42,"▲", "-")), 2) &gt;= 0, ABS(ROUND(VALUE(SUBSTITUTE(連結実質赤字比率に係る赤字・黒字の構成分析!F$42,"▲", "-")), 2)), NA())</f>
        <v>0</v>
      </c>
      <c r="D28" s="166" t="e">
        <f>IF(ROUND(VALUE(SUBSTITUTE(連結実質赤字比率に係る赤字・黒字の構成分析!G$42,"▲", "-")), 2) &lt; 0, ABS(ROUND(VALUE(SUBSTITUTE(連結実質赤字比率に係る赤字・黒字の構成分析!G$42,"▲", "-")), 2)), NA())</f>
        <v>#N/A</v>
      </c>
      <c r="E28" s="166">
        <f>IF(ROUND(VALUE(SUBSTITUTE(連結実質赤字比率に係る赤字・黒字の構成分析!G$42,"▲", "-")), 2) &gt;= 0, ABS(ROUND(VALUE(SUBSTITUTE(連結実質赤字比率に係る赤字・黒字の構成分析!G$42,"▲", "-")), 2)), NA())</f>
        <v>0</v>
      </c>
      <c r="F28" s="166">
        <f>IF(ROUND(VALUE(SUBSTITUTE(連結実質赤字比率に係る赤字・黒字の構成分析!H$42,"▲", "-")), 2) &lt; 0, ABS(ROUND(VALUE(SUBSTITUTE(連結実質赤字比率に係る赤字・黒字の構成分析!H$42,"▲", "-")), 2)), NA())</f>
        <v>0.04</v>
      </c>
      <c r="G28" s="166" t="e">
        <f>IF(ROUND(VALUE(SUBSTITUTE(連結実質赤字比率に係る赤字・黒字の構成分析!H$42,"▲", "-")), 2) &gt;= 0, ABS(ROUND(VALUE(SUBSTITUTE(連結実質赤字比率に係る赤字・黒字の構成分析!H$42,"▲", "-")), 2)), NA())</f>
        <v>#N/A</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0.02</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0.02</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0.02</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0.03</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0.02</v>
      </c>
    </row>
    <row r="30" spans="1:11" x14ac:dyDescent="0.2">
      <c r="A30" s="166" t="str">
        <f>IF(連結実質赤字比率に係る赤字・黒字の構成分析!C$40="",NA(),連結実質赤字比率に係る赤字・黒字の構成分析!C$40)</f>
        <v>墓地事業特別会計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0.27</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0.08</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0.05</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0.08</v>
      </c>
    </row>
    <row r="31" spans="1:11" x14ac:dyDescent="0.2">
      <c r="A31" s="166" t="str">
        <f>IF(連結実質赤字比率に係る赤字・黒字の構成分析!C$39="",NA(),連結実質赤字比率に係る赤字・黒字の構成分析!C$39)</f>
        <v>国民健康保険特別会計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1.39</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0.87</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0.81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0.61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0.39</v>
      </c>
    </row>
    <row r="32" spans="1:11" x14ac:dyDescent="0.2">
      <c r="A32" s="166" t="str">
        <f>IF(連結実質赤字比率に係る赤字・黒字の構成分析!C$38="",NA(),連結実質赤字比率に係る赤字・黒字の構成分析!C$38)</f>
        <v>介護保険特別会計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0.57999999999999996</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0.39</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0.46</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0.48</v>
      </c>
    </row>
    <row r="33" spans="1:16" x14ac:dyDescent="0.2">
      <c r="A33" s="166" t="str">
        <f>IF(連結実質赤字比率に係る赤字・黒字の構成分析!C$37="",NA(),連結実質赤字比率に係る赤字・黒字の構成分析!C$37)</f>
        <v>病院事業会計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0.64</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0.88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0.95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0.95</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0.89</v>
      </c>
    </row>
    <row r="34" spans="1:16" x14ac:dyDescent="0.2">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#VALUE!</v>
      </c>
      <c r="C34" s="166" t="e">
        <f>IF(ROUND(VALUE(SUBSTITUTE(連結実質赤字比率に係る赤字・黒字の構成分析!F$36,"▲", "-")), 2) &gt;= 0, ABS(ROUND(VALUE(SUBSTITUTE(連結実質赤字比率に係る赤字・黒字の構成分析!F$36,"▲", "-")), 2)), NA())</f>
        <v>#VALUE!</v>
      </c>
      <c r="D34" s="166" t="e">
        <f>IF(ROUND(VALUE(SUBSTITUTE(連結実質赤字比率に係る赤字・黒字の構成分析!G$36,"▲", "-")), 2) &lt; 0, ABS(ROUND(VALUE(SUBSTITUTE(連結実質赤字比率に係る赤字・黒字の構成分析!G$36,"▲", "-")), 2)), NA())</f>
        <v>#VALUE!</v>
      </c>
      <c r="E34" s="166" t="e">
        <f>IF(ROUND(VALUE(SUBSTITUTE(連結実質赤字比率に係る赤字・黒字の構成分析!G$36,"▲", "-")), 2) &gt;= 0, ABS(ROUND(VALUE(SUBSTITUTE(連結実質赤字比率に係る赤字・黒字の構成分析!G$36,"▲", "-")), 2)), NA())</f>
        <v>#VALUE!</v>
      </c>
      <c r="F34" s="166" t="e">
        <f>IF(ROUND(VALUE(SUBSTITUTE(連結実質赤字比率に係る赤字・黒字の構成分析!H$36,"▲", "-")), 2) &lt; 0, ABS(ROUND(VALUE(SUBSTITUTE(連結実質赤字比率に係る赤字・黒字の構成分析!H$36,"▲", "-")), 2)), NA())</f>
        <v>#VALUE!</v>
      </c>
      <c r="G34" s="166" t="e">
        <f>IF(ROUND(VALUE(SUBSTITUTE(連結実質赤字比率に係る赤字・黒字の構成分析!H$36,"▲", "-")), 2) &gt;= 0, ABS(ROUND(VALUE(SUBSTITUTE(連結実質赤字比率に係る赤字・黒字の構成分析!H$36,"▲", "-")), 2)), NA())</f>
        <v>#VALUE!</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0.76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0.89</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6.61</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4.72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5.98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5.24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6.86</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7.65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7.55</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7.14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7.74</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7.13</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3738</v>
      </c>
      <c r="E42" s="167"/>
      <c r="F42" s="167"/>
      <c r="G42" s="167">
        <f>'実質公債費比率（分子）の構造'!L$52</f>
        <v>3626</v>
      </c>
      <c r="H42" s="167"/>
      <c r="I42" s="167"/>
      <c r="J42" s="167">
        <f>'実質公債費比率（分子）の構造'!M$52</f>
        <v>3744</v>
      </c>
      <c r="K42" s="167"/>
      <c r="L42" s="167"/>
      <c r="M42" s="167">
        <f>'実質公債費比率（分子）の構造'!N$52</f>
        <v>3763</v>
      </c>
      <c r="N42" s="167"/>
      <c r="O42" s="167"/>
      <c r="P42" s="167">
        <f>'実質公債費比率（分子）の構造'!O$52</f>
        <v>3467</v>
      </c>
    </row>
    <row r="43" spans="1:16" x14ac:dyDescent="0.2">
      <c r="A43" s="167" t="s">
        <v>18</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f>'実質公債費比率（分子）の構造'!K$50</f>
        <v>27</v>
      </c>
      <c r="C44" s="167"/>
      <c r="D44" s="167"/>
      <c r="E44" s="167">
        <f>'実質公債費比率（分子）の構造'!L$50</f>
        <v>26</v>
      </c>
      <c r="F44" s="167"/>
      <c r="G44" s="167"/>
      <c r="H44" s="167">
        <f>'実質公債費比率（分子）の構造'!M$50</f>
        <v>26</v>
      </c>
      <c r="I44" s="167"/>
      <c r="J44" s="167"/>
      <c r="K44" s="167">
        <f>'実質公債費比率（分子）の構造'!N$50</f>
        <v>80</v>
      </c>
      <c r="L44" s="167"/>
      <c r="M44" s="167"/>
      <c r="N44" s="167">
        <f>'実質公債費比率（分子）の構造'!O$50</f>
        <v>80</v>
      </c>
      <c r="O44" s="167"/>
      <c r="P44" s="167"/>
    </row>
    <row r="45" spans="1:16" x14ac:dyDescent="0.2">
      <c r="A45" s="167" t="s">
        <v>65</v>
      </c>
      <c r="B45" s="167">
        <f>'実質公債費比率（分子）の構造'!K$49</f>
        <v>443</v>
      </c>
      <c r="C45" s="167"/>
      <c r="D45" s="167"/>
      <c r="E45" s="167">
        <f>'実質公債費比率（分子）の構造'!L$49</f>
        <v>530</v>
      </c>
      <c r="F45" s="167"/>
      <c r="G45" s="167"/>
      <c r="H45" s="167">
        <f>'実質公債費比率（分子）の構造'!M$49</f>
        <v>494</v>
      </c>
      <c r="I45" s="167"/>
      <c r="J45" s="167"/>
      <c r="K45" s="167">
        <f>'実質公債費比率（分子）の構造'!N$49</f>
        <v>564</v>
      </c>
      <c r="L45" s="167"/>
      <c r="M45" s="167"/>
      <c r="N45" s="167">
        <f>'実質公債費比率（分子）の構造'!O$49</f>
        <v>469</v>
      </c>
      <c r="O45" s="167"/>
      <c r="P45" s="167"/>
    </row>
    <row r="46" spans="1:16" x14ac:dyDescent="0.2">
      <c r="A46" s="167" t="s">
        <v>66</v>
      </c>
      <c r="B46" s="167">
        <f>'実質公債費比率（分子）の構造'!K$48</f>
        <v>1368</v>
      </c>
      <c r="C46" s="167"/>
      <c r="D46" s="167"/>
      <c r="E46" s="167">
        <f>'実質公債費比率（分子）の構造'!L$48</f>
        <v>1245</v>
      </c>
      <c r="F46" s="167"/>
      <c r="G46" s="167"/>
      <c r="H46" s="167">
        <f>'実質公債費比率（分子）の構造'!M$48</f>
        <v>1249</v>
      </c>
      <c r="I46" s="167"/>
      <c r="J46" s="167"/>
      <c r="K46" s="167">
        <f>'実質公債費比率（分子）の構造'!N$48</f>
        <v>1067</v>
      </c>
      <c r="L46" s="167"/>
      <c r="M46" s="167"/>
      <c r="N46" s="167">
        <f>'実質公債費比率（分子）の構造'!O$48</f>
        <v>997</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3250</v>
      </c>
      <c r="C49" s="167"/>
      <c r="D49" s="167"/>
      <c r="E49" s="167">
        <f>'実質公債費比率（分子）の構造'!L$45</f>
        <v>3168</v>
      </c>
      <c r="F49" s="167"/>
      <c r="G49" s="167"/>
      <c r="H49" s="167">
        <f>'実質公債費比率（分子）の構造'!M$45</f>
        <v>3040</v>
      </c>
      <c r="I49" s="167"/>
      <c r="J49" s="167"/>
      <c r="K49" s="167">
        <f>'実質公債費比率（分子）の構造'!N$45</f>
        <v>3013</v>
      </c>
      <c r="L49" s="167"/>
      <c r="M49" s="167"/>
      <c r="N49" s="167">
        <f>'実質公債費比率（分子）の構造'!O$45</f>
        <v>2909</v>
      </c>
      <c r="O49" s="167"/>
      <c r="P49" s="167"/>
    </row>
    <row r="50" spans="1:16" x14ac:dyDescent="0.2">
      <c r="A50" s="167" t="s">
        <v>70</v>
      </c>
      <c r="B50" s="167" t="e">
        <f>NA()</f>
        <v>#N/A</v>
      </c>
      <c r="C50" s="167">
        <f>IF(ISNUMBER('実質公債費比率（分子）の構造'!K$53),'実質公債費比率（分子）の構造'!K$53,NA())</f>
        <v>1350</v>
      </c>
      <c r="D50" s="167" t="e">
        <f>NA()</f>
        <v>#N/A</v>
      </c>
      <c r="E50" s="167" t="e">
        <f>NA()</f>
        <v>#N/A</v>
      </c>
      <c r="F50" s="167">
        <f>IF(ISNUMBER('実質公債費比率（分子）の構造'!L$53),'実質公債費比率（分子）の構造'!L$53,NA())</f>
        <v>1343</v>
      </c>
      <c r="G50" s="167" t="e">
        <f>NA()</f>
        <v>#N/A</v>
      </c>
      <c r="H50" s="167" t="e">
        <f>NA()</f>
        <v>#N/A</v>
      </c>
      <c r="I50" s="167">
        <f>IF(ISNUMBER('実質公債費比率（分子）の構造'!M$53),'実質公債費比率（分子）の構造'!M$53,NA())</f>
        <v>1065</v>
      </c>
      <c r="J50" s="167" t="e">
        <f>NA()</f>
        <v>#N/A</v>
      </c>
      <c r="K50" s="167" t="e">
        <f>NA()</f>
        <v>#N/A</v>
      </c>
      <c r="L50" s="167">
        <f>IF(ISNUMBER('実質公債費比率（分子）の構造'!N$53),'実質公債費比率（分子）の構造'!N$53,NA())</f>
        <v>961</v>
      </c>
      <c r="M50" s="167" t="e">
        <f>NA()</f>
        <v>#N/A</v>
      </c>
      <c r="N50" s="167" t="e">
        <f>NA()</f>
        <v>#N/A</v>
      </c>
      <c r="O50" s="167">
        <f>IF(ISNUMBER('実質公債費比率（分子）の構造'!O$53),'実質公債費比率（分子）の構造'!O$53,NA())</f>
        <v>988</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43</v>
      </c>
      <c r="B56" s="166"/>
      <c r="C56" s="166"/>
      <c r="D56" s="166">
        <f>'将来負担比率（分子）の構造'!I$52</f>
        <v>32216</v>
      </c>
      <c r="E56" s="166"/>
      <c r="F56" s="166"/>
      <c r="G56" s="166">
        <f>'将来負担比率（分子）の構造'!J$52</f>
        <v>33051</v>
      </c>
      <c r="H56" s="166"/>
      <c r="I56" s="166"/>
      <c r="J56" s="166">
        <f>'将来負担比率（分子）の構造'!K$52</f>
        <v>33567</v>
      </c>
      <c r="K56" s="166"/>
      <c r="L56" s="166"/>
      <c r="M56" s="166">
        <f>'将来負担比率（分子）の構造'!L$52</f>
        <v>34085</v>
      </c>
      <c r="N56" s="166"/>
      <c r="O56" s="166"/>
      <c r="P56" s="166">
        <f>'将来負担比率（分子）の構造'!M$52</f>
        <v>34175</v>
      </c>
    </row>
    <row r="57" spans="1:16" x14ac:dyDescent="0.2">
      <c r="A57" s="166" t="s">
        <v>42</v>
      </c>
      <c r="B57" s="166"/>
      <c r="C57" s="166"/>
      <c r="D57" s="166">
        <f>'将来負担比率（分子）の構造'!I$51</f>
        <v>1755</v>
      </c>
      <c r="E57" s="166"/>
      <c r="F57" s="166"/>
      <c r="G57" s="166">
        <f>'将来負担比率（分子）の構造'!J$51</f>
        <v>1575</v>
      </c>
      <c r="H57" s="166"/>
      <c r="I57" s="166"/>
      <c r="J57" s="166">
        <f>'将来負担比率（分子）の構造'!K$51</f>
        <v>1478</v>
      </c>
      <c r="K57" s="166"/>
      <c r="L57" s="166"/>
      <c r="M57" s="166">
        <f>'将来負担比率（分子）の構造'!L$51</f>
        <v>1512</v>
      </c>
      <c r="N57" s="166"/>
      <c r="O57" s="166"/>
      <c r="P57" s="166">
        <f>'将来負担比率（分子）の構造'!M$51</f>
        <v>1661</v>
      </c>
    </row>
    <row r="58" spans="1:16" x14ac:dyDescent="0.2">
      <c r="A58" s="166" t="s">
        <v>41</v>
      </c>
      <c r="B58" s="166"/>
      <c r="C58" s="166"/>
      <c r="D58" s="166">
        <f>'将来負担比率（分子）の構造'!I$50</f>
        <v>7405</v>
      </c>
      <c r="E58" s="166"/>
      <c r="F58" s="166"/>
      <c r="G58" s="166">
        <f>'将来負担比率（分子）の構造'!J$50</f>
        <v>7908</v>
      </c>
      <c r="H58" s="166"/>
      <c r="I58" s="166"/>
      <c r="J58" s="166">
        <f>'将来負担比率（分子）の構造'!K$50</f>
        <v>8209</v>
      </c>
      <c r="K58" s="166"/>
      <c r="L58" s="166"/>
      <c r="M58" s="166">
        <f>'将来負担比率（分子）の構造'!L$50</f>
        <v>7707</v>
      </c>
      <c r="N58" s="166"/>
      <c r="O58" s="166"/>
      <c r="P58" s="166">
        <f>'将来負担比率（分子）の構造'!M$50</f>
        <v>8197</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3646</v>
      </c>
      <c r="C62" s="166"/>
      <c r="D62" s="166"/>
      <c r="E62" s="166">
        <f>'将来負担比率（分子）の構造'!J$45</f>
        <v>3409</v>
      </c>
      <c r="F62" s="166"/>
      <c r="G62" s="166"/>
      <c r="H62" s="166">
        <f>'将来負担比率（分子）の構造'!K$45</f>
        <v>3530</v>
      </c>
      <c r="I62" s="166"/>
      <c r="J62" s="166"/>
      <c r="K62" s="166">
        <f>'将来負担比率（分子）の構造'!L$45</f>
        <v>3583</v>
      </c>
      <c r="L62" s="166"/>
      <c r="M62" s="166"/>
      <c r="N62" s="166">
        <f>'将来負担比率（分子）の構造'!M$45</f>
        <v>3620</v>
      </c>
      <c r="O62" s="166"/>
      <c r="P62" s="166"/>
    </row>
    <row r="63" spans="1:16" x14ac:dyDescent="0.2">
      <c r="A63" s="166" t="s">
        <v>34</v>
      </c>
      <c r="B63" s="166">
        <f>'将来負担比率（分子）の構造'!I$44</f>
        <v>5333</v>
      </c>
      <c r="C63" s="166"/>
      <c r="D63" s="166"/>
      <c r="E63" s="166">
        <f>'将来負担比率（分子）の構造'!J$44</f>
        <v>5379</v>
      </c>
      <c r="F63" s="166"/>
      <c r="G63" s="166"/>
      <c r="H63" s="166">
        <f>'将来負担比率（分子）の構造'!K$44</f>
        <v>6104</v>
      </c>
      <c r="I63" s="166"/>
      <c r="J63" s="166"/>
      <c r="K63" s="166">
        <f>'将来負担比率（分子）の構造'!L$44</f>
        <v>5800</v>
      </c>
      <c r="L63" s="166"/>
      <c r="M63" s="166"/>
      <c r="N63" s="166">
        <f>'将来負担比率（分子）の構造'!M$44</f>
        <v>5744</v>
      </c>
      <c r="O63" s="166"/>
      <c r="P63" s="166"/>
    </row>
    <row r="64" spans="1:16" x14ac:dyDescent="0.2">
      <c r="A64" s="166" t="s">
        <v>33</v>
      </c>
      <c r="B64" s="166">
        <f>'将来負担比率（分子）の構造'!I$43</f>
        <v>11851</v>
      </c>
      <c r="C64" s="166"/>
      <c r="D64" s="166"/>
      <c r="E64" s="166">
        <f>'将来負担比率（分子）の構造'!J$43</f>
        <v>12060</v>
      </c>
      <c r="F64" s="166"/>
      <c r="G64" s="166"/>
      <c r="H64" s="166">
        <f>'将来負担比率（分子）の構造'!K$43</f>
        <v>11880</v>
      </c>
      <c r="I64" s="166"/>
      <c r="J64" s="166"/>
      <c r="K64" s="166">
        <f>'将来負担比率（分子）の構造'!L$43</f>
        <v>10859</v>
      </c>
      <c r="L64" s="166"/>
      <c r="M64" s="166"/>
      <c r="N64" s="166">
        <f>'将来負担比率（分子）の構造'!M$43</f>
        <v>11197</v>
      </c>
      <c r="O64" s="166"/>
      <c r="P64" s="166"/>
    </row>
    <row r="65" spans="1:16" x14ac:dyDescent="0.2">
      <c r="A65" s="166" t="s">
        <v>32</v>
      </c>
      <c r="B65" s="166">
        <f>'将来負担比率（分子）の構造'!I$42</f>
        <v>3818</v>
      </c>
      <c r="C65" s="166"/>
      <c r="D65" s="166"/>
      <c r="E65" s="166">
        <f>'将来負担比率（分子）の構造'!J$42</f>
        <v>2464</v>
      </c>
      <c r="F65" s="166"/>
      <c r="G65" s="166"/>
      <c r="H65" s="166">
        <f>'将来負担比率（分子）の構造'!K$42</f>
        <v>1584</v>
      </c>
      <c r="I65" s="166"/>
      <c r="J65" s="166"/>
      <c r="K65" s="166">
        <f>'将来負担比率（分子）の構造'!L$42</f>
        <v>1099</v>
      </c>
      <c r="L65" s="166"/>
      <c r="M65" s="166"/>
      <c r="N65" s="166">
        <f>'将来負担比率（分子）の構造'!M$42</f>
        <v>1020</v>
      </c>
      <c r="O65" s="166"/>
      <c r="P65" s="166"/>
    </row>
    <row r="66" spans="1:16" x14ac:dyDescent="0.2">
      <c r="A66" s="166" t="s">
        <v>31</v>
      </c>
      <c r="B66" s="166">
        <f>'将来負担比率（分子）の構造'!I$41</f>
        <v>26367</v>
      </c>
      <c r="C66" s="166"/>
      <c r="D66" s="166"/>
      <c r="E66" s="166">
        <f>'将来負担比率（分子）の構造'!J$41</f>
        <v>27267</v>
      </c>
      <c r="F66" s="166"/>
      <c r="G66" s="166"/>
      <c r="H66" s="166">
        <f>'将来負担比率（分子）の構造'!K$41</f>
        <v>29366</v>
      </c>
      <c r="I66" s="166"/>
      <c r="J66" s="166"/>
      <c r="K66" s="166">
        <f>'将来負担比率（分子）の構造'!L$41</f>
        <v>30567</v>
      </c>
      <c r="L66" s="166"/>
      <c r="M66" s="166"/>
      <c r="N66" s="166">
        <f>'将来負担比率（分子）の構造'!M$41</f>
        <v>31096</v>
      </c>
      <c r="O66" s="166"/>
      <c r="P66" s="166"/>
    </row>
    <row r="67" spans="1:16" x14ac:dyDescent="0.2">
      <c r="A67" s="166" t="s">
        <v>74</v>
      </c>
      <c r="B67" s="166" t="e">
        <f>NA()</f>
        <v>#N/A</v>
      </c>
      <c r="C67" s="166">
        <f>IF(ISNUMBER('将来負担比率（分子）の構造'!I$53), IF('将来負担比率（分子）の構造'!I$53 &lt; 0, 0, '将来負担比率（分子）の構造'!I$53), NA())</f>
        <v>9640</v>
      </c>
      <c r="D67" s="166" t="e">
        <f>NA()</f>
        <v>#N/A</v>
      </c>
      <c r="E67" s="166" t="e">
        <f>NA()</f>
        <v>#N/A</v>
      </c>
      <c r="F67" s="166">
        <f>IF(ISNUMBER('将来負担比率（分子）の構造'!J$53), IF('将来負担比率（分子）の構造'!J$53 &lt; 0, 0, '将来負担比率（分子）の構造'!J$53), NA())</f>
        <v>8046</v>
      </c>
      <c r="G67" s="166" t="e">
        <f>NA()</f>
        <v>#N/A</v>
      </c>
      <c r="H67" s="166" t="e">
        <f>NA()</f>
        <v>#N/A</v>
      </c>
      <c r="I67" s="166">
        <f>IF(ISNUMBER('将来負担比率（分子）の構造'!K$53), IF('将来負担比率（分子）の構造'!K$53 &lt; 0, 0, '将来負担比率（分子）の構造'!K$53), NA())</f>
        <v>9210</v>
      </c>
      <c r="J67" s="166" t="e">
        <f>NA()</f>
        <v>#N/A</v>
      </c>
      <c r="K67" s="166" t="e">
        <f>NA()</f>
        <v>#N/A</v>
      </c>
      <c r="L67" s="166">
        <f>IF(ISNUMBER('将来負担比率（分子）の構造'!L$53), IF('将来負担比率（分子）の構造'!L$53 &lt; 0, 0, '将来負担比率（分子）の構造'!L$53), NA())</f>
        <v>8606</v>
      </c>
      <c r="M67" s="166" t="e">
        <f>NA()</f>
        <v>#N/A</v>
      </c>
      <c r="N67" s="166" t="e">
        <f>NA()</f>
        <v>#N/A</v>
      </c>
      <c r="O67" s="166">
        <f>IF(ISNUMBER('将来負担比率（分子）の構造'!M$53), IF('将来負担比率（分子）の構造'!M$53 &lt; 0, 0, '将来負担比率（分子）の構造'!M$53), NA())</f>
        <v>8644</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2355</v>
      </c>
      <c r="C72" s="170">
        <f>基金残高に係る経年分析!G55</f>
        <v>2251</v>
      </c>
      <c r="D72" s="170">
        <f>基金残高に係る経年分析!H55</f>
        <v>2677</v>
      </c>
    </row>
    <row r="73" spans="1:16" x14ac:dyDescent="0.2">
      <c r="A73" s="169" t="s">
        <v>77</v>
      </c>
      <c r="B73" s="170">
        <f>基金残高に係る経年分析!F56</f>
        <v>624</v>
      </c>
      <c r="C73" s="170">
        <f>基金残高に係る経年分析!G56</f>
        <v>625</v>
      </c>
      <c r="D73" s="170">
        <f>基金残高に係る経年分析!H56</f>
        <v>627</v>
      </c>
    </row>
    <row r="74" spans="1:16" x14ac:dyDescent="0.2">
      <c r="A74" s="169" t="s">
        <v>78</v>
      </c>
      <c r="B74" s="170">
        <f>基金残高に係る経年分析!F57</f>
        <v>3645</v>
      </c>
      <c r="C74" s="170">
        <f>基金残高に係る経年分析!G57</f>
        <v>3276</v>
      </c>
      <c r="D74" s="170">
        <f>基金残高に係る経年分析!H57</f>
        <v>3321</v>
      </c>
    </row>
  </sheetData>
  <sheetProtection algorithmName="SHA-512" hashValue="hXVy+ny8vqxIOXtpbg6/yz8aOtbNldMlGhiQHyvbO7zlog3wnB8e7Ayp8bDS4vSFBLMRNsFvyWivs2KFE4ihGQ==" saltValue="y+TWeue6gcnEl8nob4PHPg=="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205" customWidth="1"/>
    <col min="2" max="2" width="2.36328125" style="205" customWidth="1"/>
    <col min="3" max="16" width="2.6328125" style="205" customWidth="1"/>
    <col min="17" max="17" width="2.36328125" style="205" customWidth="1"/>
    <col min="18" max="95" width="1.6328125" style="205" customWidth="1"/>
    <col min="96" max="133" width="1.6328125" style="217" customWidth="1"/>
    <col min="134" max="143" width="1.63281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212</v>
      </c>
      <c r="DI1" s="613"/>
      <c r="DJ1" s="613"/>
      <c r="DK1" s="613"/>
      <c r="DL1" s="613"/>
      <c r="DM1" s="613"/>
      <c r="DN1" s="614"/>
      <c r="DO1" s="205"/>
      <c r="DP1" s="612" t="s">
        <v>213</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x14ac:dyDescent="0.2">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15" t="s">
        <v>215</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216</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217</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2">
      <c r="B4" s="615" t="s">
        <v>1</v>
      </c>
      <c r="C4" s="616"/>
      <c r="D4" s="616"/>
      <c r="E4" s="616"/>
      <c r="F4" s="616"/>
      <c r="G4" s="616"/>
      <c r="H4" s="616"/>
      <c r="I4" s="616"/>
      <c r="J4" s="616"/>
      <c r="K4" s="616"/>
      <c r="L4" s="616"/>
      <c r="M4" s="616"/>
      <c r="N4" s="616"/>
      <c r="O4" s="616"/>
      <c r="P4" s="616"/>
      <c r="Q4" s="617"/>
      <c r="R4" s="615" t="s">
        <v>218</v>
      </c>
      <c r="S4" s="616"/>
      <c r="T4" s="616"/>
      <c r="U4" s="616"/>
      <c r="V4" s="616"/>
      <c r="W4" s="616"/>
      <c r="X4" s="616"/>
      <c r="Y4" s="617"/>
      <c r="Z4" s="615" t="s">
        <v>219</v>
      </c>
      <c r="AA4" s="616"/>
      <c r="AB4" s="616"/>
      <c r="AC4" s="617"/>
      <c r="AD4" s="615" t="s">
        <v>220</v>
      </c>
      <c r="AE4" s="616"/>
      <c r="AF4" s="616"/>
      <c r="AG4" s="616"/>
      <c r="AH4" s="616"/>
      <c r="AI4" s="616"/>
      <c r="AJ4" s="616"/>
      <c r="AK4" s="617"/>
      <c r="AL4" s="615" t="s">
        <v>219</v>
      </c>
      <c r="AM4" s="616"/>
      <c r="AN4" s="616"/>
      <c r="AO4" s="617"/>
      <c r="AP4" s="618" t="s">
        <v>221</v>
      </c>
      <c r="AQ4" s="618"/>
      <c r="AR4" s="618"/>
      <c r="AS4" s="618"/>
      <c r="AT4" s="618"/>
      <c r="AU4" s="618"/>
      <c r="AV4" s="618"/>
      <c r="AW4" s="618"/>
      <c r="AX4" s="618"/>
      <c r="AY4" s="618"/>
      <c r="AZ4" s="618"/>
      <c r="BA4" s="618"/>
      <c r="BB4" s="618"/>
      <c r="BC4" s="618"/>
      <c r="BD4" s="618"/>
      <c r="BE4" s="618"/>
      <c r="BF4" s="618"/>
      <c r="BG4" s="618" t="s">
        <v>222</v>
      </c>
      <c r="BH4" s="618"/>
      <c r="BI4" s="618"/>
      <c r="BJ4" s="618"/>
      <c r="BK4" s="618"/>
      <c r="BL4" s="618"/>
      <c r="BM4" s="618"/>
      <c r="BN4" s="618"/>
      <c r="BO4" s="618" t="s">
        <v>219</v>
      </c>
      <c r="BP4" s="618"/>
      <c r="BQ4" s="618"/>
      <c r="BR4" s="618"/>
      <c r="BS4" s="618" t="s">
        <v>223</v>
      </c>
      <c r="BT4" s="618"/>
      <c r="BU4" s="618"/>
      <c r="BV4" s="618"/>
      <c r="BW4" s="618"/>
      <c r="BX4" s="618"/>
      <c r="BY4" s="618"/>
      <c r="BZ4" s="618"/>
      <c r="CA4" s="618"/>
      <c r="CB4" s="618"/>
      <c r="CD4" s="615" t="s">
        <v>224</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2">
      <c r="B5" s="619" t="s">
        <v>225</v>
      </c>
      <c r="C5" s="620"/>
      <c r="D5" s="620"/>
      <c r="E5" s="620"/>
      <c r="F5" s="620"/>
      <c r="G5" s="620"/>
      <c r="H5" s="620"/>
      <c r="I5" s="620"/>
      <c r="J5" s="620"/>
      <c r="K5" s="620"/>
      <c r="L5" s="620"/>
      <c r="M5" s="620"/>
      <c r="N5" s="620"/>
      <c r="O5" s="620"/>
      <c r="P5" s="620"/>
      <c r="Q5" s="621"/>
      <c r="R5" s="622">
        <v>14933302</v>
      </c>
      <c r="S5" s="623"/>
      <c r="T5" s="623"/>
      <c r="U5" s="623"/>
      <c r="V5" s="623"/>
      <c r="W5" s="623"/>
      <c r="X5" s="623"/>
      <c r="Y5" s="624"/>
      <c r="Z5" s="625">
        <v>35.9</v>
      </c>
      <c r="AA5" s="625"/>
      <c r="AB5" s="625"/>
      <c r="AC5" s="625"/>
      <c r="AD5" s="626">
        <v>13642886</v>
      </c>
      <c r="AE5" s="626"/>
      <c r="AF5" s="626"/>
      <c r="AG5" s="626"/>
      <c r="AH5" s="626"/>
      <c r="AI5" s="626"/>
      <c r="AJ5" s="626"/>
      <c r="AK5" s="626"/>
      <c r="AL5" s="627">
        <v>67.3</v>
      </c>
      <c r="AM5" s="628"/>
      <c r="AN5" s="628"/>
      <c r="AO5" s="629"/>
      <c r="AP5" s="619" t="s">
        <v>226</v>
      </c>
      <c r="AQ5" s="620"/>
      <c r="AR5" s="620"/>
      <c r="AS5" s="620"/>
      <c r="AT5" s="620"/>
      <c r="AU5" s="620"/>
      <c r="AV5" s="620"/>
      <c r="AW5" s="620"/>
      <c r="AX5" s="620"/>
      <c r="AY5" s="620"/>
      <c r="AZ5" s="620"/>
      <c r="BA5" s="620"/>
      <c r="BB5" s="620"/>
      <c r="BC5" s="620"/>
      <c r="BD5" s="620"/>
      <c r="BE5" s="620"/>
      <c r="BF5" s="621"/>
      <c r="BG5" s="633">
        <v>13642886</v>
      </c>
      <c r="BH5" s="634"/>
      <c r="BI5" s="634"/>
      <c r="BJ5" s="634"/>
      <c r="BK5" s="634"/>
      <c r="BL5" s="634"/>
      <c r="BM5" s="634"/>
      <c r="BN5" s="635"/>
      <c r="BO5" s="636">
        <v>91.4</v>
      </c>
      <c r="BP5" s="636"/>
      <c r="BQ5" s="636"/>
      <c r="BR5" s="636"/>
      <c r="BS5" s="637" t="s">
        <v>227</v>
      </c>
      <c r="BT5" s="637"/>
      <c r="BU5" s="637"/>
      <c r="BV5" s="637"/>
      <c r="BW5" s="637"/>
      <c r="BX5" s="637"/>
      <c r="BY5" s="637"/>
      <c r="BZ5" s="637"/>
      <c r="CA5" s="637"/>
      <c r="CB5" s="641"/>
      <c r="CD5" s="615" t="s">
        <v>221</v>
      </c>
      <c r="CE5" s="616"/>
      <c r="CF5" s="616"/>
      <c r="CG5" s="616"/>
      <c r="CH5" s="616"/>
      <c r="CI5" s="616"/>
      <c r="CJ5" s="616"/>
      <c r="CK5" s="616"/>
      <c r="CL5" s="616"/>
      <c r="CM5" s="616"/>
      <c r="CN5" s="616"/>
      <c r="CO5" s="616"/>
      <c r="CP5" s="616"/>
      <c r="CQ5" s="617"/>
      <c r="CR5" s="615" t="s">
        <v>228</v>
      </c>
      <c r="CS5" s="616"/>
      <c r="CT5" s="616"/>
      <c r="CU5" s="616"/>
      <c r="CV5" s="616"/>
      <c r="CW5" s="616"/>
      <c r="CX5" s="616"/>
      <c r="CY5" s="617"/>
      <c r="CZ5" s="615" t="s">
        <v>219</v>
      </c>
      <c r="DA5" s="616"/>
      <c r="DB5" s="616"/>
      <c r="DC5" s="617"/>
      <c r="DD5" s="615" t="s">
        <v>229</v>
      </c>
      <c r="DE5" s="616"/>
      <c r="DF5" s="616"/>
      <c r="DG5" s="616"/>
      <c r="DH5" s="616"/>
      <c r="DI5" s="616"/>
      <c r="DJ5" s="616"/>
      <c r="DK5" s="616"/>
      <c r="DL5" s="616"/>
      <c r="DM5" s="616"/>
      <c r="DN5" s="616"/>
      <c r="DO5" s="616"/>
      <c r="DP5" s="617"/>
      <c r="DQ5" s="615" t="s">
        <v>230</v>
      </c>
      <c r="DR5" s="616"/>
      <c r="DS5" s="616"/>
      <c r="DT5" s="616"/>
      <c r="DU5" s="616"/>
      <c r="DV5" s="616"/>
      <c r="DW5" s="616"/>
      <c r="DX5" s="616"/>
      <c r="DY5" s="616"/>
      <c r="DZ5" s="616"/>
      <c r="EA5" s="616"/>
      <c r="EB5" s="616"/>
      <c r="EC5" s="617"/>
    </row>
    <row r="6" spans="2:143" ht="11.25" customHeight="1" x14ac:dyDescent="0.2">
      <c r="B6" s="630" t="s">
        <v>231</v>
      </c>
      <c r="C6" s="631"/>
      <c r="D6" s="631"/>
      <c r="E6" s="631"/>
      <c r="F6" s="631"/>
      <c r="G6" s="631"/>
      <c r="H6" s="631"/>
      <c r="I6" s="631"/>
      <c r="J6" s="631"/>
      <c r="K6" s="631"/>
      <c r="L6" s="631"/>
      <c r="M6" s="631"/>
      <c r="N6" s="631"/>
      <c r="O6" s="631"/>
      <c r="P6" s="631"/>
      <c r="Q6" s="632"/>
      <c r="R6" s="633">
        <v>399973</v>
      </c>
      <c r="S6" s="634"/>
      <c r="T6" s="634"/>
      <c r="U6" s="634"/>
      <c r="V6" s="634"/>
      <c r="W6" s="634"/>
      <c r="X6" s="634"/>
      <c r="Y6" s="635"/>
      <c r="Z6" s="636">
        <v>1</v>
      </c>
      <c r="AA6" s="636"/>
      <c r="AB6" s="636"/>
      <c r="AC6" s="636"/>
      <c r="AD6" s="637">
        <v>399973</v>
      </c>
      <c r="AE6" s="637"/>
      <c r="AF6" s="637"/>
      <c r="AG6" s="637"/>
      <c r="AH6" s="637"/>
      <c r="AI6" s="637"/>
      <c r="AJ6" s="637"/>
      <c r="AK6" s="637"/>
      <c r="AL6" s="638">
        <v>2</v>
      </c>
      <c r="AM6" s="639"/>
      <c r="AN6" s="639"/>
      <c r="AO6" s="640"/>
      <c r="AP6" s="630" t="s">
        <v>232</v>
      </c>
      <c r="AQ6" s="631"/>
      <c r="AR6" s="631"/>
      <c r="AS6" s="631"/>
      <c r="AT6" s="631"/>
      <c r="AU6" s="631"/>
      <c r="AV6" s="631"/>
      <c r="AW6" s="631"/>
      <c r="AX6" s="631"/>
      <c r="AY6" s="631"/>
      <c r="AZ6" s="631"/>
      <c r="BA6" s="631"/>
      <c r="BB6" s="631"/>
      <c r="BC6" s="631"/>
      <c r="BD6" s="631"/>
      <c r="BE6" s="631"/>
      <c r="BF6" s="632"/>
      <c r="BG6" s="633">
        <v>13642886</v>
      </c>
      <c r="BH6" s="634"/>
      <c r="BI6" s="634"/>
      <c r="BJ6" s="634"/>
      <c r="BK6" s="634"/>
      <c r="BL6" s="634"/>
      <c r="BM6" s="634"/>
      <c r="BN6" s="635"/>
      <c r="BO6" s="636">
        <v>91.4</v>
      </c>
      <c r="BP6" s="636"/>
      <c r="BQ6" s="636"/>
      <c r="BR6" s="636"/>
      <c r="BS6" s="637" t="s">
        <v>227</v>
      </c>
      <c r="BT6" s="637"/>
      <c r="BU6" s="637"/>
      <c r="BV6" s="637"/>
      <c r="BW6" s="637"/>
      <c r="BX6" s="637"/>
      <c r="BY6" s="637"/>
      <c r="BZ6" s="637"/>
      <c r="CA6" s="637"/>
      <c r="CB6" s="641"/>
      <c r="CD6" s="619" t="s">
        <v>233</v>
      </c>
      <c r="CE6" s="620"/>
      <c r="CF6" s="620"/>
      <c r="CG6" s="620"/>
      <c r="CH6" s="620"/>
      <c r="CI6" s="620"/>
      <c r="CJ6" s="620"/>
      <c r="CK6" s="620"/>
      <c r="CL6" s="620"/>
      <c r="CM6" s="620"/>
      <c r="CN6" s="620"/>
      <c r="CO6" s="620"/>
      <c r="CP6" s="620"/>
      <c r="CQ6" s="621"/>
      <c r="CR6" s="633">
        <v>221438</v>
      </c>
      <c r="CS6" s="634"/>
      <c r="CT6" s="634"/>
      <c r="CU6" s="634"/>
      <c r="CV6" s="634"/>
      <c r="CW6" s="634"/>
      <c r="CX6" s="634"/>
      <c r="CY6" s="635"/>
      <c r="CZ6" s="627">
        <v>0.6</v>
      </c>
      <c r="DA6" s="628"/>
      <c r="DB6" s="628"/>
      <c r="DC6" s="644"/>
      <c r="DD6" s="642">
        <v>2930</v>
      </c>
      <c r="DE6" s="634"/>
      <c r="DF6" s="634"/>
      <c r="DG6" s="634"/>
      <c r="DH6" s="634"/>
      <c r="DI6" s="634"/>
      <c r="DJ6" s="634"/>
      <c r="DK6" s="634"/>
      <c r="DL6" s="634"/>
      <c r="DM6" s="634"/>
      <c r="DN6" s="634"/>
      <c r="DO6" s="634"/>
      <c r="DP6" s="635"/>
      <c r="DQ6" s="642">
        <v>220960</v>
      </c>
      <c r="DR6" s="634"/>
      <c r="DS6" s="634"/>
      <c r="DT6" s="634"/>
      <c r="DU6" s="634"/>
      <c r="DV6" s="634"/>
      <c r="DW6" s="634"/>
      <c r="DX6" s="634"/>
      <c r="DY6" s="634"/>
      <c r="DZ6" s="634"/>
      <c r="EA6" s="634"/>
      <c r="EB6" s="634"/>
      <c r="EC6" s="643"/>
    </row>
    <row r="7" spans="2:143" ht="11.25" customHeight="1" x14ac:dyDescent="0.2">
      <c r="B7" s="630" t="s">
        <v>234</v>
      </c>
      <c r="C7" s="631"/>
      <c r="D7" s="631"/>
      <c r="E7" s="631"/>
      <c r="F7" s="631"/>
      <c r="G7" s="631"/>
      <c r="H7" s="631"/>
      <c r="I7" s="631"/>
      <c r="J7" s="631"/>
      <c r="K7" s="631"/>
      <c r="L7" s="631"/>
      <c r="M7" s="631"/>
      <c r="N7" s="631"/>
      <c r="O7" s="631"/>
      <c r="P7" s="631"/>
      <c r="Q7" s="632"/>
      <c r="R7" s="633">
        <v>8859</v>
      </c>
      <c r="S7" s="634"/>
      <c r="T7" s="634"/>
      <c r="U7" s="634"/>
      <c r="V7" s="634"/>
      <c r="W7" s="634"/>
      <c r="X7" s="634"/>
      <c r="Y7" s="635"/>
      <c r="Z7" s="636">
        <v>0</v>
      </c>
      <c r="AA7" s="636"/>
      <c r="AB7" s="636"/>
      <c r="AC7" s="636"/>
      <c r="AD7" s="637">
        <v>8859</v>
      </c>
      <c r="AE7" s="637"/>
      <c r="AF7" s="637"/>
      <c r="AG7" s="637"/>
      <c r="AH7" s="637"/>
      <c r="AI7" s="637"/>
      <c r="AJ7" s="637"/>
      <c r="AK7" s="637"/>
      <c r="AL7" s="638">
        <v>0</v>
      </c>
      <c r="AM7" s="639"/>
      <c r="AN7" s="639"/>
      <c r="AO7" s="640"/>
      <c r="AP7" s="630" t="s">
        <v>235</v>
      </c>
      <c r="AQ7" s="631"/>
      <c r="AR7" s="631"/>
      <c r="AS7" s="631"/>
      <c r="AT7" s="631"/>
      <c r="AU7" s="631"/>
      <c r="AV7" s="631"/>
      <c r="AW7" s="631"/>
      <c r="AX7" s="631"/>
      <c r="AY7" s="631"/>
      <c r="AZ7" s="631"/>
      <c r="BA7" s="631"/>
      <c r="BB7" s="631"/>
      <c r="BC7" s="631"/>
      <c r="BD7" s="631"/>
      <c r="BE7" s="631"/>
      <c r="BF7" s="632"/>
      <c r="BG7" s="633">
        <v>5749937</v>
      </c>
      <c r="BH7" s="634"/>
      <c r="BI7" s="634"/>
      <c r="BJ7" s="634"/>
      <c r="BK7" s="634"/>
      <c r="BL7" s="634"/>
      <c r="BM7" s="634"/>
      <c r="BN7" s="635"/>
      <c r="BO7" s="636">
        <v>38.5</v>
      </c>
      <c r="BP7" s="636"/>
      <c r="BQ7" s="636"/>
      <c r="BR7" s="636"/>
      <c r="BS7" s="637" t="s">
        <v>236</v>
      </c>
      <c r="BT7" s="637"/>
      <c r="BU7" s="637"/>
      <c r="BV7" s="637"/>
      <c r="BW7" s="637"/>
      <c r="BX7" s="637"/>
      <c r="BY7" s="637"/>
      <c r="BZ7" s="637"/>
      <c r="CA7" s="637"/>
      <c r="CB7" s="641"/>
      <c r="CD7" s="630" t="s">
        <v>237</v>
      </c>
      <c r="CE7" s="631"/>
      <c r="CF7" s="631"/>
      <c r="CG7" s="631"/>
      <c r="CH7" s="631"/>
      <c r="CI7" s="631"/>
      <c r="CJ7" s="631"/>
      <c r="CK7" s="631"/>
      <c r="CL7" s="631"/>
      <c r="CM7" s="631"/>
      <c r="CN7" s="631"/>
      <c r="CO7" s="631"/>
      <c r="CP7" s="631"/>
      <c r="CQ7" s="632"/>
      <c r="CR7" s="633">
        <v>4770519</v>
      </c>
      <c r="CS7" s="634"/>
      <c r="CT7" s="634"/>
      <c r="CU7" s="634"/>
      <c r="CV7" s="634"/>
      <c r="CW7" s="634"/>
      <c r="CX7" s="634"/>
      <c r="CY7" s="635"/>
      <c r="CZ7" s="636">
        <v>12</v>
      </c>
      <c r="DA7" s="636"/>
      <c r="DB7" s="636"/>
      <c r="DC7" s="636"/>
      <c r="DD7" s="642">
        <v>150246</v>
      </c>
      <c r="DE7" s="634"/>
      <c r="DF7" s="634"/>
      <c r="DG7" s="634"/>
      <c r="DH7" s="634"/>
      <c r="DI7" s="634"/>
      <c r="DJ7" s="634"/>
      <c r="DK7" s="634"/>
      <c r="DL7" s="634"/>
      <c r="DM7" s="634"/>
      <c r="DN7" s="634"/>
      <c r="DO7" s="634"/>
      <c r="DP7" s="635"/>
      <c r="DQ7" s="642">
        <v>4116013</v>
      </c>
      <c r="DR7" s="634"/>
      <c r="DS7" s="634"/>
      <c r="DT7" s="634"/>
      <c r="DU7" s="634"/>
      <c r="DV7" s="634"/>
      <c r="DW7" s="634"/>
      <c r="DX7" s="634"/>
      <c r="DY7" s="634"/>
      <c r="DZ7" s="634"/>
      <c r="EA7" s="634"/>
      <c r="EB7" s="634"/>
      <c r="EC7" s="643"/>
    </row>
    <row r="8" spans="2:143" ht="11.25" customHeight="1" x14ac:dyDescent="0.2">
      <c r="B8" s="630" t="s">
        <v>238</v>
      </c>
      <c r="C8" s="631"/>
      <c r="D8" s="631"/>
      <c r="E8" s="631"/>
      <c r="F8" s="631"/>
      <c r="G8" s="631"/>
      <c r="H8" s="631"/>
      <c r="I8" s="631"/>
      <c r="J8" s="631"/>
      <c r="K8" s="631"/>
      <c r="L8" s="631"/>
      <c r="M8" s="631"/>
      <c r="N8" s="631"/>
      <c r="O8" s="631"/>
      <c r="P8" s="631"/>
      <c r="Q8" s="632"/>
      <c r="R8" s="633">
        <v>75421</v>
      </c>
      <c r="S8" s="634"/>
      <c r="T8" s="634"/>
      <c r="U8" s="634"/>
      <c r="V8" s="634"/>
      <c r="W8" s="634"/>
      <c r="X8" s="634"/>
      <c r="Y8" s="635"/>
      <c r="Z8" s="636">
        <v>0.2</v>
      </c>
      <c r="AA8" s="636"/>
      <c r="AB8" s="636"/>
      <c r="AC8" s="636"/>
      <c r="AD8" s="637">
        <v>75421</v>
      </c>
      <c r="AE8" s="637"/>
      <c r="AF8" s="637"/>
      <c r="AG8" s="637"/>
      <c r="AH8" s="637"/>
      <c r="AI8" s="637"/>
      <c r="AJ8" s="637"/>
      <c r="AK8" s="637"/>
      <c r="AL8" s="638">
        <v>0.4</v>
      </c>
      <c r="AM8" s="639"/>
      <c r="AN8" s="639"/>
      <c r="AO8" s="640"/>
      <c r="AP8" s="630" t="s">
        <v>239</v>
      </c>
      <c r="AQ8" s="631"/>
      <c r="AR8" s="631"/>
      <c r="AS8" s="631"/>
      <c r="AT8" s="631"/>
      <c r="AU8" s="631"/>
      <c r="AV8" s="631"/>
      <c r="AW8" s="631"/>
      <c r="AX8" s="631"/>
      <c r="AY8" s="631"/>
      <c r="AZ8" s="631"/>
      <c r="BA8" s="631"/>
      <c r="BB8" s="631"/>
      <c r="BC8" s="631"/>
      <c r="BD8" s="631"/>
      <c r="BE8" s="631"/>
      <c r="BF8" s="632"/>
      <c r="BG8" s="633">
        <v>168942</v>
      </c>
      <c r="BH8" s="634"/>
      <c r="BI8" s="634"/>
      <c r="BJ8" s="634"/>
      <c r="BK8" s="634"/>
      <c r="BL8" s="634"/>
      <c r="BM8" s="634"/>
      <c r="BN8" s="635"/>
      <c r="BO8" s="636">
        <v>1.1000000000000001</v>
      </c>
      <c r="BP8" s="636"/>
      <c r="BQ8" s="636"/>
      <c r="BR8" s="636"/>
      <c r="BS8" s="637" t="s">
        <v>236</v>
      </c>
      <c r="BT8" s="637"/>
      <c r="BU8" s="637"/>
      <c r="BV8" s="637"/>
      <c r="BW8" s="637"/>
      <c r="BX8" s="637"/>
      <c r="BY8" s="637"/>
      <c r="BZ8" s="637"/>
      <c r="CA8" s="637"/>
      <c r="CB8" s="641"/>
      <c r="CD8" s="630" t="s">
        <v>240</v>
      </c>
      <c r="CE8" s="631"/>
      <c r="CF8" s="631"/>
      <c r="CG8" s="631"/>
      <c r="CH8" s="631"/>
      <c r="CI8" s="631"/>
      <c r="CJ8" s="631"/>
      <c r="CK8" s="631"/>
      <c r="CL8" s="631"/>
      <c r="CM8" s="631"/>
      <c r="CN8" s="631"/>
      <c r="CO8" s="631"/>
      <c r="CP8" s="631"/>
      <c r="CQ8" s="632"/>
      <c r="CR8" s="633">
        <v>13262550</v>
      </c>
      <c r="CS8" s="634"/>
      <c r="CT8" s="634"/>
      <c r="CU8" s="634"/>
      <c r="CV8" s="634"/>
      <c r="CW8" s="634"/>
      <c r="CX8" s="634"/>
      <c r="CY8" s="635"/>
      <c r="CZ8" s="636">
        <v>33.299999999999997</v>
      </c>
      <c r="DA8" s="636"/>
      <c r="DB8" s="636"/>
      <c r="DC8" s="636"/>
      <c r="DD8" s="642">
        <v>464131</v>
      </c>
      <c r="DE8" s="634"/>
      <c r="DF8" s="634"/>
      <c r="DG8" s="634"/>
      <c r="DH8" s="634"/>
      <c r="DI8" s="634"/>
      <c r="DJ8" s="634"/>
      <c r="DK8" s="634"/>
      <c r="DL8" s="634"/>
      <c r="DM8" s="634"/>
      <c r="DN8" s="634"/>
      <c r="DO8" s="634"/>
      <c r="DP8" s="635"/>
      <c r="DQ8" s="642">
        <v>5169230</v>
      </c>
      <c r="DR8" s="634"/>
      <c r="DS8" s="634"/>
      <c r="DT8" s="634"/>
      <c r="DU8" s="634"/>
      <c r="DV8" s="634"/>
      <c r="DW8" s="634"/>
      <c r="DX8" s="634"/>
      <c r="DY8" s="634"/>
      <c r="DZ8" s="634"/>
      <c r="EA8" s="634"/>
      <c r="EB8" s="634"/>
      <c r="EC8" s="643"/>
    </row>
    <row r="9" spans="2:143" ht="11.25" customHeight="1" x14ac:dyDescent="0.2">
      <c r="B9" s="630" t="s">
        <v>241</v>
      </c>
      <c r="C9" s="631"/>
      <c r="D9" s="631"/>
      <c r="E9" s="631"/>
      <c r="F9" s="631"/>
      <c r="G9" s="631"/>
      <c r="H9" s="631"/>
      <c r="I9" s="631"/>
      <c r="J9" s="631"/>
      <c r="K9" s="631"/>
      <c r="L9" s="631"/>
      <c r="M9" s="631"/>
      <c r="N9" s="631"/>
      <c r="O9" s="631"/>
      <c r="P9" s="631"/>
      <c r="Q9" s="632"/>
      <c r="R9" s="633">
        <v>107723</v>
      </c>
      <c r="S9" s="634"/>
      <c r="T9" s="634"/>
      <c r="U9" s="634"/>
      <c r="V9" s="634"/>
      <c r="W9" s="634"/>
      <c r="X9" s="634"/>
      <c r="Y9" s="635"/>
      <c r="Z9" s="636">
        <v>0.3</v>
      </c>
      <c r="AA9" s="636"/>
      <c r="AB9" s="636"/>
      <c r="AC9" s="636"/>
      <c r="AD9" s="637">
        <v>107723</v>
      </c>
      <c r="AE9" s="637"/>
      <c r="AF9" s="637"/>
      <c r="AG9" s="637"/>
      <c r="AH9" s="637"/>
      <c r="AI9" s="637"/>
      <c r="AJ9" s="637"/>
      <c r="AK9" s="637"/>
      <c r="AL9" s="638">
        <v>0.5</v>
      </c>
      <c r="AM9" s="639"/>
      <c r="AN9" s="639"/>
      <c r="AO9" s="640"/>
      <c r="AP9" s="630" t="s">
        <v>242</v>
      </c>
      <c r="AQ9" s="631"/>
      <c r="AR9" s="631"/>
      <c r="AS9" s="631"/>
      <c r="AT9" s="631"/>
      <c r="AU9" s="631"/>
      <c r="AV9" s="631"/>
      <c r="AW9" s="631"/>
      <c r="AX9" s="631"/>
      <c r="AY9" s="631"/>
      <c r="AZ9" s="631"/>
      <c r="BA9" s="631"/>
      <c r="BB9" s="631"/>
      <c r="BC9" s="631"/>
      <c r="BD9" s="631"/>
      <c r="BE9" s="631"/>
      <c r="BF9" s="632"/>
      <c r="BG9" s="633">
        <v>4661142</v>
      </c>
      <c r="BH9" s="634"/>
      <c r="BI9" s="634"/>
      <c r="BJ9" s="634"/>
      <c r="BK9" s="634"/>
      <c r="BL9" s="634"/>
      <c r="BM9" s="634"/>
      <c r="BN9" s="635"/>
      <c r="BO9" s="636">
        <v>31.2</v>
      </c>
      <c r="BP9" s="636"/>
      <c r="BQ9" s="636"/>
      <c r="BR9" s="636"/>
      <c r="BS9" s="637" t="s">
        <v>227</v>
      </c>
      <c r="BT9" s="637"/>
      <c r="BU9" s="637"/>
      <c r="BV9" s="637"/>
      <c r="BW9" s="637"/>
      <c r="BX9" s="637"/>
      <c r="BY9" s="637"/>
      <c r="BZ9" s="637"/>
      <c r="CA9" s="637"/>
      <c r="CB9" s="641"/>
      <c r="CD9" s="630" t="s">
        <v>243</v>
      </c>
      <c r="CE9" s="631"/>
      <c r="CF9" s="631"/>
      <c r="CG9" s="631"/>
      <c r="CH9" s="631"/>
      <c r="CI9" s="631"/>
      <c r="CJ9" s="631"/>
      <c r="CK9" s="631"/>
      <c r="CL9" s="631"/>
      <c r="CM9" s="631"/>
      <c r="CN9" s="631"/>
      <c r="CO9" s="631"/>
      <c r="CP9" s="631"/>
      <c r="CQ9" s="632"/>
      <c r="CR9" s="633">
        <v>4602108</v>
      </c>
      <c r="CS9" s="634"/>
      <c r="CT9" s="634"/>
      <c r="CU9" s="634"/>
      <c r="CV9" s="634"/>
      <c r="CW9" s="634"/>
      <c r="CX9" s="634"/>
      <c r="CY9" s="635"/>
      <c r="CZ9" s="636">
        <v>11.5</v>
      </c>
      <c r="DA9" s="636"/>
      <c r="DB9" s="636"/>
      <c r="DC9" s="636"/>
      <c r="DD9" s="642">
        <v>40054</v>
      </c>
      <c r="DE9" s="634"/>
      <c r="DF9" s="634"/>
      <c r="DG9" s="634"/>
      <c r="DH9" s="634"/>
      <c r="DI9" s="634"/>
      <c r="DJ9" s="634"/>
      <c r="DK9" s="634"/>
      <c r="DL9" s="634"/>
      <c r="DM9" s="634"/>
      <c r="DN9" s="634"/>
      <c r="DO9" s="634"/>
      <c r="DP9" s="635"/>
      <c r="DQ9" s="642">
        <v>3589267</v>
      </c>
      <c r="DR9" s="634"/>
      <c r="DS9" s="634"/>
      <c r="DT9" s="634"/>
      <c r="DU9" s="634"/>
      <c r="DV9" s="634"/>
      <c r="DW9" s="634"/>
      <c r="DX9" s="634"/>
      <c r="DY9" s="634"/>
      <c r="DZ9" s="634"/>
      <c r="EA9" s="634"/>
      <c r="EB9" s="634"/>
      <c r="EC9" s="643"/>
    </row>
    <row r="10" spans="2:143" ht="11.25" customHeight="1" x14ac:dyDescent="0.2">
      <c r="B10" s="630" t="s">
        <v>244</v>
      </c>
      <c r="C10" s="631"/>
      <c r="D10" s="631"/>
      <c r="E10" s="631"/>
      <c r="F10" s="631"/>
      <c r="G10" s="631"/>
      <c r="H10" s="631"/>
      <c r="I10" s="631"/>
      <c r="J10" s="631"/>
      <c r="K10" s="631"/>
      <c r="L10" s="631"/>
      <c r="M10" s="631"/>
      <c r="N10" s="631"/>
      <c r="O10" s="631"/>
      <c r="P10" s="631"/>
      <c r="Q10" s="632"/>
      <c r="R10" s="633" t="s">
        <v>236</v>
      </c>
      <c r="S10" s="634"/>
      <c r="T10" s="634"/>
      <c r="U10" s="634"/>
      <c r="V10" s="634"/>
      <c r="W10" s="634"/>
      <c r="X10" s="634"/>
      <c r="Y10" s="635"/>
      <c r="Z10" s="636" t="s">
        <v>236</v>
      </c>
      <c r="AA10" s="636"/>
      <c r="AB10" s="636"/>
      <c r="AC10" s="636"/>
      <c r="AD10" s="637" t="s">
        <v>227</v>
      </c>
      <c r="AE10" s="637"/>
      <c r="AF10" s="637"/>
      <c r="AG10" s="637"/>
      <c r="AH10" s="637"/>
      <c r="AI10" s="637"/>
      <c r="AJ10" s="637"/>
      <c r="AK10" s="637"/>
      <c r="AL10" s="638" t="s">
        <v>227</v>
      </c>
      <c r="AM10" s="639"/>
      <c r="AN10" s="639"/>
      <c r="AO10" s="640"/>
      <c r="AP10" s="630" t="s">
        <v>245</v>
      </c>
      <c r="AQ10" s="631"/>
      <c r="AR10" s="631"/>
      <c r="AS10" s="631"/>
      <c r="AT10" s="631"/>
      <c r="AU10" s="631"/>
      <c r="AV10" s="631"/>
      <c r="AW10" s="631"/>
      <c r="AX10" s="631"/>
      <c r="AY10" s="631"/>
      <c r="AZ10" s="631"/>
      <c r="BA10" s="631"/>
      <c r="BB10" s="631"/>
      <c r="BC10" s="631"/>
      <c r="BD10" s="631"/>
      <c r="BE10" s="631"/>
      <c r="BF10" s="632"/>
      <c r="BG10" s="633">
        <v>282394</v>
      </c>
      <c r="BH10" s="634"/>
      <c r="BI10" s="634"/>
      <c r="BJ10" s="634"/>
      <c r="BK10" s="634"/>
      <c r="BL10" s="634"/>
      <c r="BM10" s="634"/>
      <c r="BN10" s="635"/>
      <c r="BO10" s="636">
        <v>1.9</v>
      </c>
      <c r="BP10" s="636"/>
      <c r="BQ10" s="636"/>
      <c r="BR10" s="636"/>
      <c r="BS10" s="637" t="s">
        <v>236</v>
      </c>
      <c r="BT10" s="637"/>
      <c r="BU10" s="637"/>
      <c r="BV10" s="637"/>
      <c r="BW10" s="637"/>
      <c r="BX10" s="637"/>
      <c r="BY10" s="637"/>
      <c r="BZ10" s="637"/>
      <c r="CA10" s="637"/>
      <c r="CB10" s="641"/>
      <c r="CD10" s="630" t="s">
        <v>246</v>
      </c>
      <c r="CE10" s="631"/>
      <c r="CF10" s="631"/>
      <c r="CG10" s="631"/>
      <c r="CH10" s="631"/>
      <c r="CI10" s="631"/>
      <c r="CJ10" s="631"/>
      <c r="CK10" s="631"/>
      <c r="CL10" s="631"/>
      <c r="CM10" s="631"/>
      <c r="CN10" s="631"/>
      <c r="CO10" s="631"/>
      <c r="CP10" s="631"/>
      <c r="CQ10" s="632"/>
      <c r="CR10" s="633">
        <v>76003</v>
      </c>
      <c r="CS10" s="634"/>
      <c r="CT10" s="634"/>
      <c r="CU10" s="634"/>
      <c r="CV10" s="634"/>
      <c r="CW10" s="634"/>
      <c r="CX10" s="634"/>
      <c r="CY10" s="635"/>
      <c r="CZ10" s="636">
        <v>0.2</v>
      </c>
      <c r="DA10" s="636"/>
      <c r="DB10" s="636"/>
      <c r="DC10" s="636"/>
      <c r="DD10" s="642" t="s">
        <v>236</v>
      </c>
      <c r="DE10" s="634"/>
      <c r="DF10" s="634"/>
      <c r="DG10" s="634"/>
      <c r="DH10" s="634"/>
      <c r="DI10" s="634"/>
      <c r="DJ10" s="634"/>
      <c r="DK10" s="634"/>
      <c r="DL10" s="634"/>
      <c r="DM10" s="634"/>
      <c r="DN10" s="634"/>
      <c r="DO10" s="634"/>
      <c r="DP10" s="635"/>
      <c r="DQ10" s="642">
        <v>72540</v>
      </c>
      <c r="DR10" s="634"/>
      <c r="DS10" s="634"/>
      <c r="DT10" s="634"/>
      <c r="DU10" s="634"/>
      <c r="DV10" s="634"/>
      <c r="DW10" s="634"/>
      <c r="DX10" s="634"/>
      <c r="DY10" s="634"/>
      <c r="DZ10" s="634"/>
      <c r="EA10" s="634"/>
      <c r="EB10" s="634"/>
      <c r="EC10" s="643"/>
    </row>
    <row r="11" spans="2:143" ht="11.25" customHeight="1" x14ac:dyDescent="0.2">
      <c r="B11" s="630" t="s">
        <v>247</v>
      </c>
      <c r="C11" s="631"/>
      <c r="D11" s="631"/>
      <c r="E11" s="631"/>
      <c r="F11" s="631"/>
      <c r="G11" s="631"/>
      <c r="H11" s="631"/>
      <c r="I11" s="631"/>
      <c r="J11" s="631"/>
      <c r="K11" s="631"/>
      <c r="L11" s="631"/>
      <c r="M11" s="631"/>
      <c r="N11" s="631"/>
      <c r="O11" s="631"/>
      <c r="P11" s="631"/>
      <c r="Q11" s="632"/>
      <c r="R11" s="633">
        <v>2082924</v>
      </c>
      <c r="S11" s="634"/>
      <c r="T11" s="634"/>
      <c r="U11" s="634"/>
      <c r="V11" s="634"/>
      <c r="W11" s="634"/>
      <c r="X11" s="634"/>
      <c r="Y11" s="635"/>
      <c r="Z11" s="638">
        <v>5</v>
      </c>
      <c r="AA11" s="639"/>
      <c r="AB11" s="639"/>
      <c r="AC11" s="645"/>
      <c r="AD11" s="642">
        <v>2082924</v>
      </c>
      <c r="AE11" s="634"/>
      <c r="AF11" s="634"/>
      <c r="AG11" s="634"/>
      <c r="AH11" s="634"/>
      <c r="AI11" s="634"/>
      <c r="AJ11" s="634"/>
      <c r="AK11" s="635"/>
      <c r="AL11" s="638">
        <v>10.3</v>
      </c>
      <c r="AM11" s="639"/>
      <c r="AN11" s="639"/>
      <c r="AO11" s="640"/>
      <c r="AP11" s="630" t="s">
        <v>248</v>
      </c>
      <c r="AQ11" s="631"/>
      <c r="AR11" s="631"/>
      <c r="AS11" s="631"/>
      <c r="AT11" s="631"/>
      <c r="AU11" s="631"/>
      <c r="AV11" s="631"/>
      <c r="AW11" s="631"/>
      <c r="AX11" s="631"/>
      <c r="AY11" s="631"/>
      <c r="AZ11" s="631"/>
      <c r="BA11" s="631"/>
      <c r="BB11" s="631"/>
      <c r="BC11" s="631"/>
      <c r="BD11" s="631"/>
      <c r="BE11" s="631"/>
      <c r="BF11" s="632"/>
      <c r="BG11" s="633">
        <v>637459</v>
      </c>
      <c r="BH11" s="634"/>
      <c r="BI11" s="634"/>
      <c r="BJ11" s="634"/>
      <c r="BK11" s="634"/>
      <c r="BL11" s="634"/>
      <c r="BM11" s="634"/>
      <c r="BN11" s="635"/>
      <c r="BO11" s="636">
        <v>4.3</v>
      </c>
      <c r="BP11" s="636"/>
      <c r="BQ11" s="636"/>
      <c r="BR11" s="636"/>
      <c r="BS11" s="637" t="s">
        <v>236</v>
      </c>
      <c r="BT11" s="637"/>
      <c r="BU11" s="637"/>
      <c r="BV11" s="637"/>
      <c r="BW11" s="637"/>
      <c r="BX11" s="637"/>
      <c r="BY11" s="637"/>
      <c r="BZ11" s="637"/>
      <c r="CA11" s="637"/>
      <c r="CB11" s="641"/>
      <c r="CD11" s="630" t="s">
        <v>249</v>
      </c>
      <c r="CE11" s="631"/>
      <c r="CF11" s="631"/>
      <c r="CG11" s="631"/>
      <c r="CH11" s="631"/>
      <c r="CI11" s="631"/>
      <c r="CJ11" s="631"/>
      <c r="CK11" s="631"/>
      <c r="CL11" s="631"/>
      <c r="CM11" s="631"/>
      <c r="CN11" s="631"/>
      <c r="CO11" s="631"/>
      <c r="CP11" s="631"/>
      <c r="CQ11" s="632"/>
      <c r="CR11" s="633">
        <v>717445</v>
      </c>
      <c r="CS11" s="634"/>
      <c r="CT11" s="634"/>
      <c r="CU11" s="634"/>
      <c r="CV11" s="634"/>
      <c r="CW11" s="634"/>
      <c r="CX11" s="634"/>
      <c r="CY11" s="635"/>
      <c r="CZ11" s="636">
        <v>1.8</v>
      </c>
      <c r="DA11" s="636"/>
      <c r="DB11" s="636"/>
      <c r="DC11" s="636"/>
      <c r="DD11" s="642">
        <v>67684</v>
      </c>
      <c r="DE11" s="634"/>
      <c r="DF11" s="634"/>
      <c r="DG11" s="634"/>
      <c r="DH11" s="634"/>
      <c r="DI11" s="634"/>
      <c r="DJ11" s="634"/>
      <c r="DK11" s="634"/>
      <c r="DL11" s="634"/>
      <c r="DM11" s="634"/>
      <c r="DN11" s="634"/>
      <c r="DO11" s="634"/>
      <c r="DP11" s="635"/>
      <c r="DQ11" s="642">
        <v>378621</v>
      </c>
      <c r="DR11" s="634"/>
      <c r="DS11" s="634"/>
      <c r="DT11" s="634"/>
      <c r="DU11" s="634"/>
      <c r="DV11" s="634"/>
      <c r="DW11" s="634"/>
      <c r="DX11" s="634"/>
      <c r="DY11" s="634"/>
      <c r="DZ11" s="634"/>
      <c r="EA11" s="634"/>
      <c r="EB11" s="634"/>
      <c r="EC11" s="643"/>
    </row>
    <row r="12" spans="2:143" ht="11.25" customHeight="1" x14ac:dyDescent="0.2">
      <c r="B12" s="630" t="s">
        <v>250</v>
      </c>
      <c r="C12" s="631"/>
      <c r="D12" s="631"/>
      <c r="E12" s="631"/>
      <c r="F12" s="631"/>
      <c r="G12" s="631"/>
      <c r="H12" s="631"/>
      <c r="I12" s="631"/>
      <c r="J12" s="631"/>
      <c r="K12" s="631"/>
      <c r="L12" s="631"/>
      <c r="M12" s="631"/>
      <c r="N12" s="631"/>
      <c r="O12" s="631"/>
      <c r="P12" s="631"/>
      <c r="Q12" s="632"/>
      <c r="R12" s="633">
        <v>30464</v>
      </c>
      <c r="S12" s="634"/>
      <c r="T12" s="634"/>
      <c r="U12" s="634"/>
      <c r="V12" s="634"/>
      <c r="W12" s="634"/>
      <c r="X12" s="634"/>
      <c r="Y12" s="635"/>
      <c r="Z12" s="636">
        <v>0.1</v>
      </c>
      <c r="AA12" s="636"/>
      <c r="AB12" s="636"/>
      <c r="AC12" s="636"/>
      <c r="AD12" s="637">
        <v>30464</v>
      </c>
      <c r="AE12" s="637"/>
      <c r="AF12" s="637"/>
      <c r="AG12" s="637"/>
      <c r="AH12" s="637"/>
      <c r="AI12" s="637"/>
      <c r="AJ12" s="637"/>
      <c r="AK12" s="637"/>
      <c r="AL12" s="638">
        <v>0.2</v>
      </c>
      <c r="AM12" s="639"/>
      <c r="AN12" s="639"/>
      <c r="AO12" s="640"/>
      <c r="AP12" s="630" t="s">
        <v>251</v>
      </c>
      <c r="AQ12" s="631"/>
      <c r="AR12" s="631"/>
      <c r="AS12" s="631"/>
      <c r="AT12" s="631"/>
      <c r="AU12" s="631"/>
      <c r="AV12" s="631"/>
      <c r="AW12" s="631"/>
      <c r="AX12" s="631"/>
      <c r="AY12" s="631"/>
      <c r="AZ12" s="631"/>
      <c r="BA12" s="631"/>
      <c r="BB12" s="631"/>
      <c r="BC12" s="631"/>
      <c r="BD12" s="631"/>
      <c r="BE12" s="631"/>
      <c r="BF12" s="632"/>
      <c r="BG12" s="633">
        <v>6965701</v>
      </c>
      <c r="BH12" s="634"/>
      <c r="BI12" s="634"/>
      <c r="BJ12" s="634"/>
      <c r="BK12" s="634"/>
      <c r="BL12" s="634"/>
      <c r="BM12" s="634"/>
      <c r="BN12" s="635"/>
      <c r="BO12" s="636">
        <v>46.6</v>
      </c>
      <c r="BP12" s="636"/>
      <c r="BQ12" s="636"/>
      <c r="BR12" s="636"/>
      <c r="BS12" s="637" t="s">
        <v>227</v>
      </c>
      <c r="BT12" s="637"/>
      <c r="BU12" s="637"/>
      <c r="BV12" s="637"/>
      <c r="BW12" s="637"/>
      <c r="BX12" s="637"/>
      <c r="BY12" s="637"/>
      <c r="BZ12" s="637"/>
      <c r="CA12" s="637"/>
      <c r="CB12" s="641"/>
      <c r="CD12" s="630" t="s">
        <v>252</v>
      </c>
      <c r="CE12" s="631"/>
      <c r="CF12" s="631"/>
      <c r="CG12" s="631"/>
      <c r="CH12" s="631"/>
      <c r="CI12" s="631"/>
      <c r="CJ12" s="631"/>
      <c r="CK12" s="631"/>
      <c r="CL12" s="631"/>
      <c r="CM12" s="631"/>
      <c r="CN12" s="631"/>
      <c r="CO12" s="631"/>
      <c r="CP12" s="631"/>
      <c r="CQ12" s="632"/>
      <c r="CR12" s="633">
        <v>924663</v>
      </c>
      <c r="CS12" s="634"/>
      <c r="CT12" s="634"/>
      <c r="CU12" s="634"/>
      <c r="CV12" s="634"/>
      <c r="CW12" s="634"/>
      <c r="CX12" s="634"/>
      <c r="CY12" s="635"/>
      <c r="CZ12" s="636">
        <v>2.2999999999999998</v>
      </c>
      <c r="DA12" s="636"/>
      <c r="DB12" s="636"/>
      <c r="DC12" s="636"/>
      <c r="DD12" s="642">
        <v>88076</v>
      </c>
      <c r="DE12" s="634"/>
      <c r="DF12" s="634"/>
      <c r="DG12" s="634"/>
      <c r="DH12" s="634"/>
      <c r="DI12" s="634"/>
      <c r="DJ12" s="634"/>
      <c r="DK12" s="634"/>
      <c r="DL12" s="634"/>
      <c r="DM12" s="634"/>
      <c r="DN12" s="634"/>
      <c r="DO12" s="634"/>
      <c r="DP12" s="635"/>
      <c r="DQ12" s="642">
        <v>764385</v>
      </c>
      <c r="DR12" s="634"/>
      <c r="DS12" s="634"/>
      <c r="DT12" s="634"/>
      <c r="DU12" s="634"/>
      <c r="DV12" s="634"/>
      <c r="DW12" s="634"/>
      <c r="DX12" s="634"/>
      <c r="DY12" s="634"/>
      <c r="DZ12" s="634"/>
      <c r="EA12" s="634"/>
      <c r="EB12" s="634"/>
      <c r="EC12" s="643"/>
    </row>
    <row r="13" spans="2:143" ht="11.25" customHeight="1" x14ac:dyDescent="0.2">
      <c r="B13" s="630" t="s">
        <v>253</v>
      </c>
      <c r="C13" s="631"/>
      <c r="D13" s="631"/>
      <c r="E13" s="631"/>
      <c r="F13" s="631"/>
      <c r="G13" s="631"/>
      <c r="H13" s="631"/>
      <c r="I13" s="631"/>
      <c r="J13" s="631"/>
      <c r="K13" s="631"/>
      <c r="L13" s="631"/>
      <c r="M13" s="631"/>
      <c r="N13" s="631"/>
      <c r="O13" s="631"/>
      <c r="P13" s="631"/>
      <c r="Q13" s="632"/>
      <c r="R13" s="633" t="s">
        <v>227</v>
      </c>
      <c r="S13" s="634"/>
      <c r="T13" s="634"/>
      <c r="U13" s="634"/>
      <c r="V13" s="634"/>
      <c r="W13" s="634"/>
      <c r="X13" s="634"/>
      <c r="Y13" s="635"/>
      <c r="Z13" s="636" t="s">
        <v>137</v>
      </c>
      <c r="AA13" s="636"/>
      <c r="AB13" s="636"/>
      <c r="AC13" s="636"/>
      <c r="AD13" s="637" t="s">
        <v>137</v>
      </c>
      <c r="AE13" s="637"/>
      <c r="AF13" s="637"/>
      <c r="AG13" s="637"/>
      <c r="AH13" s="637"/>
      <c r="AI13" s="637"/>
      <c r="AJ13" s="637"/>
      <c r="AK13" s="637"/>
      <c r="AL13" s="638" t="s">
        <v>227</v>
      </c>
      <c r="AM13" s="639"/>
      <c r="AN13" s="639"/>
      <c r="AO13" s="640"/>
      <c r="AP13" s="630" t="s">
        <v>254</v>
      </c>
      <c r="AQ13" s="631"/>
      <c r="AR13" s="631"/>
      <c r="AS13" s="631"/>
      <c r="AT13" s="631"/>
      <c r="AU13" s="631"/>
      <c r="AV13" s="631"/>
      <c r="AW13" s="631"/>
      <c r="AX13" s="631"/>
      <c r="AY13" s="631"/>
      <c r="AZ13" s="631"/>
      <c r="BA13" s="631"/>
      <c r="BB13" s="631"/>
      <c r="BC13" s="631"/>
      <c r="BD13" s="631"/>
      <c r="BE13" s="631"/>
      <c r="BF13" s="632"/>
      <c r="BG13" s="633">
        <v>6955159</v>
      </c>
      <c r="BH13" s="634"/>
      <c r="BI13" s="634"/>
      <c r="BJ13" s="634"/>
      <c r="BK13" s="634"/>
      <c r="BL13" s="634"/>
      <c r="BM13" s="634"/>
      <c r="BN13" s="635"/>
      <c r="BO13" s="636">
        <v>46.6</v>
      </c>
      <c r="BP13" s="636"/>
      <c r="BQ13" s="636"/>
      <c r="BR13" s="636"/>
      <c r="BS13" s="637" t="s">
        <v>236</v>
      </c>
      <c r="BT13" s="637"/>
      <c r="BU13" s="637"/>
      <c r="BV13" s="637"/>
      <c r="BW13" s="637"/>
      <c r="BX13" s="637"/>
      <c r="BY13" s="637"/>
      <c r="BZ13" s="637"/>
      <c r="CA13" s="637"/>
      <c r="CB13" s="641"/>
      <c r="CD13" s="630" t="s">
        <v>255</v>
      </c>
      <c r="CE13" s="631"/>
      <c r="CF13" s="631"/>
      <c r="CG13" s="631"/>
      <c r="CH13" s="631"/>
      <c r="CI13" s="631"/>
      <c r="CJ13" s="631"/>
      <c r="CK13" s="631"/>
      <c r="CL13" s="631"/>
      <c r="CM13" s="631"/>
      <c r="CN13" s="631"/>
      <c r="CO13" s="631"/>
      <c r="CP13" s="631"/>
      <c r="CQ13" s="632"/>
      <c r="CR13" s="633">
        <v>3968462</v>
      </c>
      <c r="CS13" s="634"/>
      <c r="CT13" s="634"/>
      <c r="CU13" s="634"/>
      <c r="CV13" s="634"/>
      <c r="CW13" s="634"/>
      <c r="CX13" s="634"/>
      <c r="CY13" s="635"/>
      <c r="CZ13" s="636">
        <v>10</v>
      </c>
      <c r="DA13" s="636"/>
      <c r="DB13" s="636"/>
      <c r="DC13" s="636"/>
      <c r="DD13" s="642">
        <v>2155991</v>
      </c>
      <c r="DE13" s="634"/>
      <c r="DF13" s="634"/>
      <c r="DG13" s="634"/>
      <c r="DH13" s="634"/>
      <c r="DI13" s="634"/>
      <c r="DJ13" s="634"/>
      <c r="DK13" s="634"/>
      <c r="DL13" s="634"/>
      <c r="DM13" s="634"/>
      <c r="DN13" s="634"/>
      <c r="DO13" s="634"/>
      <c r="DP13" s="635"/>
      <c r="DQ13" s="642">
        <v>2458512</v>
      </c>
      <c r="DR13" s="634"/>
      <c r="DS13" s="634"/>
      <c r="DT13" s="634"/>
      <c r="DU13" s="634"/>
      <c r="DV13" s="634"/>
      <c r="DW13" s="634"/>
      <c r="DX13" s="634"/>
      <c r="DY13" s="634"/>
      <c r="DZ13" s="634"/>
      <c r="EA13" s="634"/>
      <c r="EB13" s="634"/>
      <c r="EC13" s="643"/>
    </row>
    <row r="14" spans="2:143" ht="11.25" customHeight="1" x14ac:dyDescent="0.2">
      <c r="B14" s="630" t="s">
        <v>256</v>
      </c>
      <c r="C14" s="631"/>
      <c r="D14" s="631"/>
      <c r="E14" s="631"/>
      <c r="F14" s="631"/>
      <c r="G14" s="631"/>
      <c r="H14" s="631"/>
      <c r="I14" s="631"/>
      <c r="J14" s="631"/>
      <c r="K14" s="631"/>
      <c r="L14" s="631"/>
      <c r="M14" s="631"/>
      <c r="N14" s="631"/>
      <c r="O14" s="631"/>
      <c r="P14" s="631"/>
      <c r="Q14" s="632"/>
      <c r="R14" s="633" t="s">
        <v>227</v>
      </c>
      <c r="S14" s="634"/>
      <c r="T14" s="634"/>
      <c r="U14" s="634"/>
      <c r="V14" s="634"/>
      <c r="W14" s="634"/>
      <c r="X14" s="634"/>
      <c r="Y14" s="635"/>
      <c r="Z14" s="636" t="s">
        <v>227</v>
      </c>
      <c r="AA14" s="636"/>
      <c r="AB14" s="636"/>
      <c r="AC14" s="636"/>
      <c r="AD14" s="637" t="s">
        <v>227</v>
      </c>
      <c r="AE14" s="637"/>
      <c r="AF14" s="637"/>
      <c r="AG14" s="637"/>
      <c r="AH14" s="637"/>
      <c r="AI14" s="637"/>
      <c r="AJ14" s="637"/>
      <c r="AK14" s="637"/>
      <c r="AL14" s="638" t="s">
        <v>227</v>
      </c>
      <c r="AM14" s="639"/>
      <c r="AN14" s="639"/>
      <c r="AO14" s="640"/>
      <c r="AP14" s="630" t="s">
        <v>257</v>
      </c>
      <c r="AQ14" s="631"/>
      <c r="AR14" s="631"/>
      <c r="AS14" s="631"/>
      <c r="AT14" s="631"/>
      <c r="AU14" s="631"/>
      <c r="AV14" s="631"/>
      <c r="AW14" s="631"/>
      <c r="AX14" s="631"/>
      <c r="AY14" s="631"/>
      <c r="AZ14" s="631"/>
      <c r="BA14" s="631"/>
      <c r="BB14" s="631"/>
      <c r="BC14" s="631"/>
      <c r="BD14" s="631"/>
      <c r="BE14" s="631"/>
      <c r="BF14" s="632"/>
      <c r="BG14" s="633">
        <v>319022</v>
      </c>
      <c r="BH14" s="634"/>
      <c r="BI14" s="634"/>
      <c r="BJ14" s="634"/>
      <c r="BK14" s="634"/>
      <c r="BL14" s="634"/>
      <c r="BM14" s="634"/>
      <c r="BN14" s="635"/>
      <c r="BO14" s="636">
        <v>2.1</v>
      </c>
      <c r="BP14" s="636"/>
      <c r="BQ14" s="636"/>
      <c r="BR14" s="636"/>
      <c r="BS14" s="637" t="s">
        <v>227</v>
      </c>
      <c r="BT14" s="637"/>
      <c r="BU14" s="637"/>
      <c r="BV14" s="637"/>
      <c r="BW14" s="637"/>
      <c r="BX14" s="637"/>
      <c r="BY14" s="637"/>
      <c r="BZ14" s="637"/>
      <c r="CA14" s="637"/>
      <c r="CB14" s="641"/>
      <c r="CD14" s="630" t="s">
        <v>258</v>
      </c>
      <c r="CE14" s="631"/>
      <c r="CF14" s="631"/>
      <c r="CG14" s="631"/>
      <c r="CH14" s="631"/>
      <c r="CI14" s="631"/>
      <c r="CJ14" s="631"/>
      <c r="CK14" s="631"/>
      <c r="CL14" s="631"/>
      <c r="CM14" s="631"/>
      <c r="CN14" s="631"/>
      <c r="CO14" s="631"/>
      <c r="CP14" s="631"/>
      <c r="CQ14" s="632"/>
      <c r="CR14" s="633">
        <v>1670927</v>
      </c>
      <c r="CS14" s="634"/>
      <c r="CT14" s="634"/>
      <c r="CU14" s="634"/>
      <c r="CV14" s="634"/>
      <c r="CW14" s="634"/>
      <c r="CX14" s="634"/>
      <c r="CY14" s="635"/>
      <c r="CZ14" s="636">
        <v>4.2</v>
      </c>
      <c r="DA14" s="636"/>
      <c r="DB14" s="636"/>
      <c r="DC14" s="636"/>
      <c r="DD14" s="642">
        <v>229367</v>
      </c>
      <c r="DE14" s="634"/>
      <c r="DF14" s="634"/>
      <c r="DG14" s="634"/>
      <c r="DH14" s="634"/>
      <c r="DI14" s="634"/>
      <c r="DJ14" s="634"/>
      <c r="DK14" s="634"/>
      <c r="DL14" s="634"/>
      <c r="DM14" s="634"/>
      <c r="DN14" s="634"/>
      <c r="DO14" s="634"/>
      <c r="DP14" s="635"/>
      <c r="DQ14" s="642">
        <v>1365273</v>
      </c>
      <c r="DR14" s="634"/>
      <c r="DS14" s="634"/>
      <c r="DT14" s="634"/>
      <c r="DU14" s="634"/>
      <c r="DV14" s="634"/>
      <c r="DW14" s="634"/>
      <c r="DX14" s="634"/>
      <c r="DY14" s="634"/>
      <c r="DZ14" s="634"/>
      <c r="EA14" s="634"/>
      <c r="EB14" s="634"/>
      <c r="EC14" s="643"/>
    </row>
    <row r="15" spans="2:143" ht="11.25" customHeight="1" x14ac:dyDescent="0.2">
      <c r="B15" s="630" t="s">
        <v>259</v>
      </c>
      <c r="C15" s="631"/>
      <c r="D15" s="631"/>
      <c r="E15" s="631"/>
      <c r="F15" s="631"/>
      <c r="G15" s="631"/>
      <c r="H15" s="631"/>
      <c r="I15" s="631"/>
      <c r="J15" s="631"/>
      <c r="K15" s="631"/>
      <c r="L15" s="631"/>
      <c r="M15" s="631"/>
      <c r="N15" s="631"/>
      <c r="O15" s="631"/>
      <c r="P15" s="631"/>
      <c r="Q15" s="632"/>
      <c r="R15" s="633" t="s">
        <v>227</v>
      </c>
      <c r="S15" s="634"/>
      <c r="T15" s="634"/>
      <c r="U15" s="634"/>
      <c r="V15" s="634"/>
      <c r="W15" s="634"/>
      <c r="X15" s="634"/>
      <c r="Y15" s="635"/>
      <c r="Z15" s="636" t="s">
        <v>227</v>
      </c>
      <c r="AA15" s="636"/>
      <c r="AB15" s="636"/>
      <c r="AC15" s="636"/>
      <c r="AD15" s="637" t="s">
        <v>227</v>
      </c>
      <c r="AE15" s="637"/>
      <c r="AF15" s="637"/>
      <c r="AG15" s="637"/>
      <c r="AH15" s="637"/>
      <c r="AI15" s="637"/>
      <c r="AJ15" s="637"/>
      <c r="AK15" s="637"/>
      <c r="AL15" s="638" t="s">
        <v>236</v>
      </c>
      <c r="AM15" s="639"/>
      <c r="AN15" s="639"/>
      <c r="AO15" s="640"/>
      <c r="AP15" s="630" t="s">
        <v>260</v>
      </c>
      <c r="AQ15" s="631"/>
      <c r="AR15" s="631"/>
      <c r="AS15" s="631"/>
      <c r="AT15" s="631"/>
      <c r="AU15" s="631"/>
      <c r="AV15" s="631"/>
      <c r="AW15" s="631"/>
      <c r="AX15" s="631"/>
      <c r="AY15" s="631"/>
      <c r="AZ15" s="631"/>
      <c r="BA15" s="631"/>
      <c r="BB15" s="631"/>
      <c r="BC15" s="631"/>
      <c r="BD15" s="631"/>
      <c r="BE15" s="631"/>
      <c r="BF15" s="632"/>
      <c r="BG15" s="633">
        <v>608226</v>
      </c>
      <c r="BH15" s="634"/>
      <c r="BI15" s="634"/>
      <c r="BJ15" s="634"/>
      <c r="BK15" s="634"/>
      <c r="BL15" s="634"/>
      <c r="BM15" s="634"/>
      <c r="BN15" s="635"/>
      <c r="BO15" s="636">
        <v>4.0999999999999996</v>
      </c>
      <c r="BP15" s="636"/>
      <c r="BQ15" s="636"/>
      <c r="BR15" s="636"/>
      <c r="BS15" s="637" t="s">
        <v>227</v>
      </c>
      <c r="BT15" s="637"/>
      <c r="BU15" s="637"/>
      <c r="BV15" s="637"/>
      <c r="BW15" s="637"/>
      <c r="BX15" s="637"/>
      <c r="BY15" s="637"/>
      <c r="BZ15" s="637"/>
      <c r="CA15" s="637"/>
      <c r="CB15" s="641"/>
      <c r="CD15" s="630" t="s">
        <v>261</v>
      </c>
      <c r="CE15" s="631"/>
      <c r="CF15" s="631"/>
      <c r="CG15" s="631"/>
      <c r="CH15" s="631"/>
      <c r="CI15" s="631"/>
      <c r="CJ15" s="631"/>
      <c r="CK15" s="631"/>
      <c r="CL15" s="631"/>
      <c r="CM15" s="631"/>
      <c r="CN15" s="631"/>
      <c r="CO15" s="631"/>
      <c r="CP15" s="631"/>
      <c r="CQ15" s="632"/>
      <c r="CR15" s="633">
        <v>6670394</v>
      </c>
      <c r="CS15" s="634"/>
      <c r="CT15" s="634"/>
      <c r="CU15" s="634"/>
      <c r="CV15" s="634"/>
      <c r="CW15" s="634"/>
      <c r="CX15" s="634"/>
      <c r="CY15" s="635"/>
      <c r="CZ15" s="636">
        <v>16.7</v>
      </c>
      <c r="DA15" s="636"/>
      <c r="DB15" s="636"/>
      <c r="DC15" s="636"/>
      <c r="DD15" s="642">
        <v>1903691</v>
      </c>
      <c r="DE15" s="634"/>
      <c r="DF15" s="634"/>
      <c r="DG15" s="634"/>
      <c r="DH15" s="634"/>
      <c r="DI15" s="634"/>
      <c r="DJ15" s="634"/>
      <c r="DK15" s="634"/>
      <c r="DL15" s="634"/>
      <c r="DM15" s="634"/>
      <c r="DN15" s="634"/>
      <c r="DO15" s="634"/>
      <c r="DP15" s="635"/>
      <c r="DQ15" s="642">
        <v>3995826</v>
      </c>
      <c r="DR15" s="634"/>
      <c r="DS15" s="634"/>
      <c r="DT15" s="634"/>
      <c r="DU15" s="634"/>
      <c r="DV15" s="634"/>
      <c r="DW15" s="634"/>
      <c r="DX15" s="634"/>
      <c r="DY15" s="634"/>
      <c r="DZ15" s="634"/>
      <c r="EA15" s="634"/>
      <c r="EB15" s="634"/>
      <c r="EC15" s="643"/>
    </row>
    <row r="16" spans="2:143" ht="11.25" customHeight="1" x14ac:dyDescent="0.2">
      <c r="B16" s="630" t="s">
        <v>262</v>
      </c>
      <c r="C16" s="631"/>
      <c r="D16" s="631"/>
      <c r="E16" s="631"/>
      <c r="F16" s="631"/>
      <c r="G16" s="631"/>
      <c r="H16" s="631"/>
      <c r="I16" s="631"/>
      <c r="J16" s="631"/>
      <c r="K16" s="631"/>
      <c r="L16" s="631"/>
      <c r="M16" s="631"/>
      <c r="N16" s="631"/>
      <c r="O16" s="631"/>
      <c r="P16" s="631"/>
      <c r="Q16" s="632"/>
      <c r="R16" s="633">
        <v>43728</v>
      </c>
      <c r="S16" s="634"/>
      <c r="T16" s="634"/>
      <c r="U16" s="634"/>
      <c r="V16" s="634"/>
      <c r="W16" s="634"/>
      <c r="X16" s="634"/>
      <c r="Y16" s="635"/>
      <c r="Z16" s="636">
        <v>0.1</v>
      </c>
      <c r="AA16" s="636"/>
      <c r="AB16" s="636"/>
      <c r="AC16" s="636"/>
      <c r="AD16" s="637">
        <v>43728</v>
      </c>
      <c r="AE16" s="637"/>
      <c r="AF16" s="637"/>
      <c r="AG16" s="637"/>
      <c r="AH16" s="637"/>
      <c r="AI16" s="637"/>
      <c r="AJ16" s="637"/>
      <c r="AK16" s="637"/>
      <c r="AL16" s="638">
        <v>0.2</v>
      </c>
      <c r="AM16" s="639"/>
      <c r="AN16" s="639"/>
      <c r="AO16" s="640"/>
      <c r="AP16" s="630" t="s">
        <v>263</v>
      </c>
      <c r="AQ16" s="631"/>
      <c r="AR16" s="631"/>
      <c r="AS16" s="631"/>
      <c r="AT16" s="631"/>
      <c r="AU16" s="631"/>
      <c r="AV16" s="631"/>
      <c r="AW16" s="631"/>
      <c r="AX16" s="631"/>
      <c r="AY16" s="631"/>
      <c r="AZ16" s="631"/>
      <c r="BA16" s="631"/>
      <c r="BB16" s="631"/>
      <c r="BC16" s="631"/>
      <c r="BD16" s="631"/>
      <c r="BE16" s="631"/>
      <c r="BF16" s="632"/>
      <c r="BG16" s="633" t="s">
        <v>227</v>
      </c>
      <c r="BH16" s="634"/>
      <c r="BI16" s="634"/>
      <c r="BJ16" s="634"/>
      <c r="BK16" s="634"/>
      <c r="BL16" s="634"/>
      <c r="BM16" s="634"/>
      <c r="BN16" s="635"/>
      <c r="BO16" s="636" t="s">
        <v>227</v>
      </c>
      <c r="BP16" s="636"/>
      <c r="BQ16" s="636"/>
      <c r="BR16" s="636"/>
      <c r="BS16" s="637" t="s">
        <v>236</v>
      </c>
      <c r="BT16" s="637"/>
      <c r="BU16" s="637"/>
      <c r="BV16" s="637"/>
      <c r="BW16" s="637"/>
      <c r="BX16" s="637"/>
      <c r="BY16" s="637"/>
      <c r="BZ16" s="637"/>
      <c r="CA16" s="637"/>
      <c r="CB16" s="641"/>
      <c r="CD16" s="630" t="s">
        <v>264</v>
      </c>
      <c r="CE16" s="631"/>
      <c r="CF16" s="631"/>
      <c r="CG16" s="631"/>
      <c r="CH16" s="631"/>
      <c r="CI16" s="631"/>
      <c r="CJ16" s="631"/>
      <c r="CK16" s="631"/>
      <c r="CL16" s="631"/>
      <c r="CM16" s="631"/>
      <c r="CN16" s="631"/>
      <c r="CO16" s="631"/>
      <c r="CP16" s="631"/>
      <c r="CQ16" s="632"/>
      <c r="CR16" s="633">
        <v>75286</v>
      </c>
      <c r="CS16" s="634"/>
      <c r="CT16" s="634"/>
      <c r="CU16" s="634"/>
      <c r="CV16" s="634"/>
      <c r="CW16" s="634"/>
      <c r="CX16" s="634"/>
      <c r="CY16" s="635"/>
      <c r="CZ16" s="636">
        <v>0.2</v>
      </c>
      <c r="DA16" s="636"/>
      <c r="DB16" s="636"/>
      <c r="DC16" s="636"/>
      <c r="DD16" s="642" t="s">
        <v>236</v>
      </c>
      <c r="DE16" s="634"/>
      <c r="DF16" s="634"/>
      <c r="DG16" s="634"/>
      <c r="DH16" s="634"/>
      <c r="DI16" s="634"/>
      <c r="DJ16" s="634"/>
      <c r="DK16" s="634"/>
      <c r="DL16" s="634"/>
      <c r="DM16" s="634"/>
      <c r="DN16" s="634"/>
      <c r="DO16" s="634"/>
      <c r="DP16" s="635"/>
      <c r="DQ16" s="642">
        <v>8843</v>
      </c>
      <c r="DR16" s="634"/>
      <c r="DS16" s="634"/>
      <c r="DT16" s="634"/>
      <c r="DU16" s="634"/>
      <c r="DV16" s="634"/>
      <c r="DW16" s="634"/>
      <c r="DX16" s="634"/>
      <c r="DY16" s="634"/>
      <c r="DZ16" s="634"/>
      <c r="EA16" s="634"/>
      <c r="EB16" s="634"/>
      <c r="EC16" s="643"/>
    </row>
    <row r="17" spans="2:133" ht="11.25" customHeight="1" x14ac:dyDescent="0.2">
      <c r="B17" s="630" t="s">
        <v>265</v>
      </c>
      <c r="C17" s="631"/>
      <c r="D17" s="631"/>
      <c r="E17" s="631"/>
      <c r="F17" s="631"/>
      <c r="G17" s="631"/>
      <c r="H17" s="631"/>
      <c r="I17" s="631"/>
      <c r="J17" s="631"/>
      <c r="K17" s="631"/>
      <c r="L17" s="631"/>
      <c r="M17" s="631"/>
      <c r="N17" s="631"/>
      <c r="O17" s="631"/>
      <c r="P17" s="631"/>
      <c r="Q17" s="632"/>
      <c r="R17" s="633">
        <v>243490</v>
      </c>
      <c r="S17" s="634"/>
      <c r="T17" s="634"/>
      <c r="U17" s="634"/>
      <c r="V17" s="634"/>
      <c r="W17" s="634"/>
      <c r="X17" s="634"/>
      <c r="Y17" s="635"/>
      <c r="Z17" s="636">
        <v>0.6</v>
      </c>
      <c r="AA17" s="636"/>
      <c r="AB17" s="636"/>
      <c r="AC17" s="636"/>
      <c r="AD17" s="637">
        <v>243490</v>
      </c>
      <c r="AE17" s="637"/>
      <c r="AF17" s="637"/>
      <c r="AG17" s="637"/>
      <c r="AH17" s="637"/>
      <c r="AI17" s="637"/>
      <c r="AJ17" s="637"/>
      <c r="AK17" s="637"/>
      <c r="AL17" s="638">
        <v>1.2</v>
      </c>
      <c r="AM17" s="639"/>
      <c r="AN17" s="639"/>
      <c r="AO17" s="640"/>
      <c r="AP17" s="630" t="s">
        <v>266</v>
      </c>
      <c r="AQ17" s="631"/>
      <c r="AR17" s="631"/>
      <c r="AS17" s="631"/>
      <c r="AT17" s="631"/>
      <c r="AU17" s="631"/>
      <c r="AV17" s="631"/>
      <c r="AW17" s="631"/>
      <c r="AX17" s="631"/>
      <c r="AY17" s="631"/>
      <c r="AZ17" s="631"/>
      <c r="BA17" s="631"/>
      <c r="BB17" s="631"/>
      <c r="BC17" s="631"/>
      <c r="BD17" s="631"/>
      <c r="BE17" s="631"/>
      <c r="BF17" s="632"/>
      <c r="BG17" s="633" t="s">
        <v>227</v>
      </c>
      <c r="BH17" s="634"/>
      <c r="BI17" s="634"/>
      <c r="BJ17" s="634"/>
      <c r="BK17" s="634"/>
      <c r="BL17" s="634"/>
      <c r="BM17" s="634"/>
      <c r="BN17" s="635"/>
      <c r="BO17" s="636" t="s">
        <v>227</v>
      </c>
      <c r="BP17" s="636"/>
      <c r="BQ17" s="636"/>
      <c r="BR17" s="636"/>
      <c r="BS17" s="637" t="s">
        <v>227</v>
      </c>
      <c r="BT17" s="637"/>
      <c r="BU17" s="637"/>
      <c r="BV17" s="637"/>
      <c r="BW17" s="637"/>
      <c r="BX17" s="637"/>
      <c r="BY17" s="637"/>
      <c r="BZ17" s="637"/>
      <c r="CA17" s="637"/>
      <c r="CB17" s="641"/>
      <c r="CD17" s="630" t="s">
        <v>267</v>
      </c>
      <c r="CE17" s="631"/>
      <c r="CF17" s="631"/>
      <c r="CG17" s="631"/>
      <c r="CH17" s="631"/>
      <c r="CI17" s="631"/>
      <c r="CJ17" s="631"/>
      <c r="CK17" s="631"/>
      <c r="CL17" s="631"/>
      <c r="CM17" s="631"/>
      <c r="CN17" s="631"/>
      <c r="CO17" s="631"/>
      <c r="CP17" s="631"/>
      <c r="CQ17" s="632"/>
      <c r="CR17" s="633">
        <v>2909433</v>
      </c>
      <c r="CS17" s="634"/>
      <c r="CT17" s="634"/>
      <c r="CU17" s="634"/>
      <c r="CV17" s="634"/>
      <c r="CW17" s="634"/>
      <c r="CX17" s="634"/>
      <c r="CY17" s="635"/>
      <c r="CZ17" s="636">
        <v>7.3</v>
      </c>
      <c r="DA17" s="636"/>
      <c r="DB17" s="636"/>
      <c r="DC17" s="636"/>
      <c r="DD17" s="642" t="s">
        <v>227</v>
      </c>
      <c r="DE17" s="634"/>
      <c r="DF17" s="634"/>
      <c r="DG17" s="634"/>
      <c r="DH17" s="634"/>
      <c r="DI17" s="634"/>
      <c r="DJ17" s="634"/>
      <c r="DK17" s="634"/>
      <c r="DL17" s="634"/>
      <c r="DM17" s="634"/>
      <c r="DN17" s="634"/>
      <c r="DO17" s="634"/>
      <c r="DP17" s="635"/>
      <c r="DQ17" s="642">
        <v>2909433</v>
      </c>
      <c r="DR17" s="634"/>
      <c r="DS17" s="634"/>
      <c r="DT17" s="634"/>
      <c r="DU17" s="634"/>
      <c r="DV17" s="634"/>
      <c r="DW17" s="634"/>
      <c r="DX17" s="634"/>
      <c r="DY17" s="634"/>
      <c r="DZ17" s="634"/>
      <c r="EA17" s="634"/>
      <c r="EB17" s="634"/>
      <c r="EC17" s="643"/>
    </row>
    <row r="18" spans="2:133" ht="11.25" customHeight="1" x14ac:dyDescent="0.2">
      <c r="B18" s="630" t="s">
        <v>268</v>
      </c>
      <c r="C18" s="631"/>
      <c r="D18" s="631"/>
      <c r="E18" s="631"/>
      <c r="F18" s="631"/>
      <c r="G18" s="631"/>
      <c r="H18" s="631"/>
      <c r="I18" s="631"/>
      <c r="J18" s="631"/>
      <c r="K18" s="631"/>
      <c r="L18" s="631"/>
      <c r="M18" s="631"/>
      <c r="N18" s="631"/>
      <c r="O18" s="631"/>
      <c r="P18" s="631"/>
      <c r="Q18" s="632"/>
      <c r="R18" s="633">
        <v>315023</v>
      </c>
      <c r="S18" s="634"/>
      <c r="T18" s="634"/>
      <c r="U18" s="634"/>
      <c r="V18" s="634"/>
      <c r="W18" s="634"/>
      <c r="X18" s="634"/>
      <c r="Y18" s="635"/>
      <c r="Z18" s="636">
        <v>0.8</v>
      </c>
      <c r="AA18" s="636"/>
      <c r="AB18" s="636"/>
      <c r="AC18" s="636"/>
      <c r="AD18" s="637">
        <v>315023</v>
      </c>
      <c r="AE18" s="637"/>
      <c r="AF18" s="637"/>
      <c r="AG18" s="637"/>
      <c r="AH18" s="637"/>
      <c r="AI18" s="637"/>
      <c r="AJ18" s="637"/>
      <c r="AK18" s="637"/>
      <c r="AL18" s="638">
        <v>1.6</v>
      </c>
      <c r="AM18" s="639"/>
      <c r="AN18" s="639"/>
      <c r="AO18" s="640"/>
      <c r="AP18" s="630" t="s">
        <v>269</v>
      </c>
      <c r="AQ18" s="631"/>
      <c r="AR18" s="631"/>
      <c r="AS18" s="631"/>
      <c r="AT18" s="631"/>
      <c r="AU18" s="631"/>
      <c r="AV18" s="631"/>
      <c r="AW18" s="631"/>
      <c r="AX18" s="631"/>
      <c r="AY18" s="631"/>
      <c r="AZ18" s="631"/>
      <c r="BA18" s="631"/>
      <c r="BB18" s="631"/>
      <c r="BC18" s="631"/>
      <c r="BD18" s="631"/>
      <c r="BE18" s="631"/>
      <c r="BF18" s="632"/>
      <c r="BG18" s="633" t="s">
        <v>227</v>
      </c>
      <c r="BH18" s="634"/>
      <c r="BI18" s="634"/>
      <c r="BJ18" s="634"/>
      <c r="BK18" s="634"/>
      <c r="BL18" s="634"/>
      <c r="BM18" s="634"/>
      <c r="BN18" s="635"/>
      <c r="BO18" s="636" t="s">
        <v>227</v>
      </c>
      <c r="BP18" s="636"/>
      <c r="BQ18" s="636"/>
      <c r="BR18" s="636"/>
      <c r="BS18" s="637" t="s">
        <v>227</v>
      </c>
      <c r="BT18" s="637"/>
      <c r="BU18" s="637"/>
      <c r="BV18" s="637"/>
      <c r="BW18" s="637"/>
      <c r="BX18" s="637"/>
      <c r="BY18" s="637"/>
      <c r="BZ18" s="637"/>
      <c r="CA18" s="637"/>
      <c r="CB18" s="641"/>
      <c r="CD18" s="630" t="s">
        <v>270</v>
      </c>
      <c r="CE18" s="631"/>
      <c r="CF18" s="631"/>
      <c r="CG18" s="631"/>
      <c r="CH18" s="631"/>
      <c r="CI18" s="631"/>
      <c r="CJ18" s="631"/>
      <c r="CK18" s="631"/>
      <c r="CL18" s="631"/>
      <c r="CM18" s="631"/>
      <c r="CN18" s="631"/>
      <c r="CO18" s="631"/>
      <c r="CP18" s="631"/>
      <c r="CQ18" s="632"/>
      <c r="CR18" s="633" t="s">
        <v>227</v>
      </c>
      <c r="CS18" s="634"/>
      <c r="CT18" s="634"/>
      <c r="CU18" s="634"/>
      <c r="CV18" s="634"/>
      <c r="CW18" s="634"/>
      <c r="CX18" s="634"/>
      <c r="CY18" s="635"/>
      <c r="CZ18" s="636" t="s">
        <v>227</v>
      </c>
      <c r="DA18" s="636"/>
      <c r="DB18" s="636"/>
      <c r="DC18" s="636"/>
      <c r="DD18" s="642" t="s">
        <v>137</v>
      </c>
      <c r="DE18" s="634"/>
      <c r="DF18" s="634"/>
      <c r="DG18" s="634"/>
      <c r="DH18" s="634"/>
      <c r="DI18" s="634"/>
      <c r="DJ18" s="634"/>
      <c r="DK18" s="634"/>
      <c r="DL18" s="634"/>
      <c r="DM18" s="634"/>
      <c r="DN18" s="634"/>
      <c r="DO18" s="634"/>
      <c r="DP18" s="635"/>
      <c r="DQ18" s="642" t="s">
        <v>227</v>
      </c>
      <c r="DR18" s="634"/>
      <c r="DS18" s="634"/>
      <c r="DT18" s="634"/>
      <c r="DU18" s="634"/>
      <c r="DV18" s="634"/>
      <c r="DW18" s="634"/>
      <c r="DX18" s="634"/>
      <c r="DY18" s="634"/>
      <c r="DZ18" s="634"/>
      <c r="EA18" s="634"/>
      <c r="EB18" s="634"/>
      <c r="EC18" s="643"/>
    </row>
    <row r="19" spans="2:133" ht="11.25" customHeight="1" x14ac:dyDescent="0.2">
      <c r="B19" s="630" t="s">
        <v>271</v>
      </c>
      <c r="C19" s="631"/>
      <c r="D19" s="631"/>
      <c r="E19" s="631"/>
      <c r="F19" s="631"/>
      <c r="G19" s="631"/>
      <c r="H19" s="631"/>
      <c r="I19" s="631"/>
      <c r="J19" s="631"/>
      <c r="K19" s="631"/>
      <c r="L19" s="631"/>
      <c r="M19" s="631"/>
      <c r="N19" s="631"/>
      <c r="O19" s="631"/>
      <c r="P19" s="631"/>
      <c r="Q19" s="632"/>
      <c r="R19" s="633">
        <v>112539</v>
      </c>
      <c r="S19" s="634"/>
      <c r="T19" s="634"/>
      <c r="U19" s="634"/>
      <c r="V19" s="634"/>
      <c r="W19" s="634"/>
      <c r="X19" s="634"/>
      <c r="Y19" s="635"/>
      <c r="Z19" s="636">
        <v>0.3</v>
      </c>
      <c r="AA19" s="636"/>
      <c r="AB19" s="636"/>
      <c r="AC19" s="636"/>
      <c r="AD19" s="637">
        <v>112539</v>
      </c>
      <c r="AE19" s="637"/>
      <c r="AF19" s="637"/>
      <c r="AG19" s="637"/>
      <c r="AH19" s="637"/>
      <c r="AI19" s="637"/>
      <c r="AJ19" s="637"/>
      <c r="AK19" s="637"/>
      <c r="AL19" s="638">
        <v>0.6</v>
      </c>
      <c r="AM19" s="639"/>
      <c r="AN19" s="639"/>
      <c r="AO19" s="640"/>
      <c r="AP19" s="630" t="s">
        <v>272</v>
      </c>
      <c r="AQ19" s="631"/>
      <c r="AR19" s="631"/>
      <c r="AS19" s="631"/>
      <c r="AT19" s="631"/>
      <c r="AU19" s="631"/>
      <c r="AV19" s="631"/>
      <c r="AW19" s="631"/>
      <c r="AX19" s="631"/>
      <c r="AY19" s="631"/>
      <c r="AZ19" s="631"/>
      <c r="BA19" s="631"/>
      <c r="BB19" s="631"/>
      <c r="BC19" s="631"/>
      <c r="BD19" s="631"/>
      <c r="BE19" s="631"/>
      <c r="BF19" s="632"/>
      <c r="BG19" s="633">
        <v>1290416</v>
      </c>
      <c r="BH19" s="634"/>
      <c r="BI19" s="634"/>
      <c r="BJ19" s="634"/>
      <c r="BK19" s="634"/>
      <c r="BL19" s="634"/>
      <c r="BM19" s="634"/>
      <c r="BN19" s="635"/>
      <c r="BO19" s="636">
        <v>8.6</v>
      </c>
      <c r="BP19" s="636"/>
      <c r="BQ19" s="636"/>
      <c r="BR19" s="636"/>
      <c r="BS19" s="637" t="s">
        <v>227</v>
      </c>
      <c r="BT19" s="637"/>
      <c r="BU19" s="637"/>
      <c r="BV19" s="637"/>
      <c r="BW19" s="637"/>
      <c r="BX19" s="637"/>
      <c r="BY19" s="637"/>
      <c r="BZ19" s="637"/>
      <c r="CA19" s="637"/>
      <c r="CB19" s="641"/>
      <c r="CD19" s="630" t="s">
        <v>273</v>
      </c>
      <c r="CE19" s="631"/>
      <c r="CF19" s="631"/>
      <c r="CG19" s="631"/>
      <c r="CH19" s="631"/>
      <c r="CI19" s="631"/>
      <c r="CJ19" s="631"/>
      <c r="CK19" s="631"/>
      <c r="CL19" s="631"/>
      <c r="CM19" s="631"/>
      <c r="CN19" s="631"/>
      <c r="CO19" s="631"/>
      <c r="CP19" s="631"/>
      <c r="CQ19" s="632"/>
      <c r="CR19" s="633" t="s">
        <v>236</v>
      </c>
      <c r="CS19" s="634"/>
      <c r="CT19" s="634"/>
      <c r="CU19" s="634"/>
      <c r="CV19" s="634"/>
      <c r="CW19" s="634"/>
      <c r="CX19" s="634"/>
      <c r="CY19" s="635"/>
      <c r="CZ19" s="636" t="s">
        <v>227</v>
      </c>
      <c r="DA19" s="636"/>
      <c r="DB19" s="636"/>
      <c r="DC19" s="636"/>
      <c r="DD19" s="642" t="s">
        <v>227</v>
      </c>
      <c r="DE19" s="634"/>
      <c r="DF19" s="634"/>
      <c r="DG19" s="634"/>
      <c r="DH19" s="634"/>
      <c r="DI19" s="634"/>
      <c r="DJ19" s="634"/>
      <c r="DK19" s="634"/>
      <c r="DL19" s="634"/>
      <c r="DM19" s="634"/>
      <c r="DN19" s="634"/>
      <c r="DO19" s="634"/>
      <c r="DP19" s="635"/>
      <c r="DQ19" s="642" t="s">
        <v>227</v>
      </c>
      <c r="DR19" s="634"/>
      <c r="DS19" s="634"/>
      <c r="DT19" s="634"/>
      <c r="DU19" s="634"/>
      <c r="DV19" s="634"/>
      <c r="DW19" s="634"/>
      <c r="DX19" s="634"/>
      <c r="DY19" s="634"/>
      <c r="DZ19" s="634"/>
      <c r="EA19" s="634"/>
      <c r="EB19" s="634"/>
      <c r="EC19" s="643"/>
    </row>
    <row r="20" spans="2:133" ht="11.25" customHeight="1" x14ac:dyDescent="0.2">
      <c r="B20" s="630" t="s">
        <v>274</v>
      </c>
      <c r="C20" s="631"/>
      <c r="D20" s="631"/>
      <c r="E20" s="631"/>
      <c r="F20" s="631"/>
      <c r="G20" s="631"/>
      <c r="H20" s="631"/>
      <c r="I20" s="631"/>
      <c r="J20" s="631"/>
      <c r="K20" s="631"/>
      <c r="L20" s="631"/>
      <c r="M20" s="631"/>
      <c r="N20" s="631"/>
      <c r="O20" s="631"/>
      <c r="P20" s="631"/>
      <c r="Q20" s="632"/>
      <c r="R20" s="633">
        <v>14730</v>
      </c>
      <c r="S20" s="634"/>
      <c r="T20" s="634"/>
      <c r="U20" s="634"/>
      <c r="V20" s="634"/>
      <c r="W20" s="634"/>
      <c r="X20" s="634"/>
      <c r="Y20" s="635"/>
      <c r="Z20" s="636">
        <v>0</v>
      </c>
      <c r="AA20" s="636"/>
      <c r="AB20" s="636"/>
      <c r="AC20" s="636"/>
      <c r="AD20" s="637">
        <v>14730</v>
      </c>
      <c r="AE20" s="637"/>
      <c r="AF20" s="637"/>
      <c r="AG20" s="637"/>
      <c r="AH20" s="637"/>
      <c r="AI20" s="637"/>
      <c r="AJ20" s="637"/>
      <c r="AK20" s="637"/>
      <c r="AL20" s="638">
        <v>0.1</v>
      </c>
      <c r="AM20" s="639"/>
      <c r="AN20" s="639"/>
      <c r="AO20" s="640"/>
      <c r="AP20" s="630" t="s">
        <v>275</v>
      </c>
      <c r="AQ20" s="631"/>
      <c r="AR20" s="631"/>
      <c r="AS20" s="631"/>
      <c r="AT20" s="631"/>
      <c r="AU20" s="631"/>
      <c r="AV20" s="631"/>
      <c r="AW20" s="631"/>
      <c r="AX20" s="631"/>
      <c r="AY20" s="631"/>
      <c r="AZ20" s="631"/>
      <c r="BA20" s="631"/>
      <c r="BB20" s="631"/>
      <c r="BC20" s="631"/>
      <c r="BD20" s="631"/>
      <c r="BE20" s="631"/>
      <c r="BF20" s="632"/>
      <c r="BG20" s="633">
        <v>1290416</v>
      </c>
      <c r="BH20" s="634"/>
      <c r="BI20" s="634"/>
      <c r="BJ20" s="634"/>
      <c r="BK20" s="634"/>
      <c r="BL20" s="634"/>
      <c r="BM20" s="634"/>
      <c r="BN20" s="635"/>
      <c r="BO20" s="636">
        <v>8.6</v>
      </c>
      <c r="BP20" s="636"/>
      <c r="BQ20" s="636"/>
      <c r="BR20" s="636"/>
      <c r="BS20" s="637" t="s">
        <v>227</v>
      </c>
      <c r="BT20" s="637"/>
      <c r="BU20" s="637"/>
      <c r="BV20" s="637"/>
      <c r="BW20" s="637"/>
      <c r="BX20" s="637"/>
      <c r="BY20" s="637"/>
      <c r="BZ20" s="637"/>
      <c r="CA20" s="637"/>
      <c r="CB20" s="641"/>
      <c r="CD20" s="630" t="s">
        <v>276</v>
      </c>
      <c r="CE20" s="631"/>
      <c r="CF20" s="631"/>
      <c r="CG20" s="631"/>
      <c r="CH20" s="631"/>
      <c r="CI20" s="631"/>
      <c r="CJ20" s="631"/>
      <c r="CK20" s="631"/>
      <c r="CL20" s="631"/>
      <c r="CM20" s="631"/>
      <c r="CN20" s="631"/>
      <c r="CO20" s="631"/>
      <c r="CP20" s="631"/>
      <c r="CQ20" s="632"/>
      <c r="CR20" s="633">
        <v>39869228</v>
      </c>
      <c r="CS20" s="634"/>
      <c r="CT20" s="634"/>
      <c r="CU20" s="634"/>
      <c r="CV20" s="634"/>
      <c r="CW20" s="634"/>
      <c r="CX20" s="634"/>
      <c r="CY20" s="635"/>
      <c r="CZ20" s="636">
        <v>100</v>
      </c>
      <c r="DA20" s="636"/>
      <c r="DB20" s="636"/>
      <c r="DC20" s="636"/>
      <c r="DD20" s="642">
        <v>5102170</v>
      </c>
      <c r="DE20" s="634"/>
      <c r="DF20" s="634"/>
      <c r="DG20" s="634"/>
      <c r="DH20" s="634"/>
      <c r="DI20" s="634"/>
      <c r="DJ20" s="634"/>
      <c r="DK20" s="634"/>
      <c r="DL20" s="634"/>
      <c r="DM20" s="634"/>
      <c r="DN20" s="634"/>
      <c r="DO20" s="634"/>
      <c r="DP20" s="635"/>
      <c r="DQ20" s="642">
        <v>25048903</v>
      </c>
      <c r="DR20" s="634"/>
      <c r="DS20" s="634"/>
      <c r="DT20" s="634"/>
      <c r="DU20" s="634"/>
      <c r="DV20" s="634"/>
      <c r="DW20" s="634"/>
      <c r="DX20" s="634"/>
      <c r="DY20" s="634"/>
      <c r="DZ20" s="634"/>
      <c r="EA20" s="634"/>
      <c r="EB20" s="634"/>
      <c r="EC20" s="643"/>
    </row>
    <row r="21" spans="2:133" ht="11.25" customHeight="1" x14ac:dyDescent="0.2">
      <c r="B21" s="630" t="s">
        <v>277</v>
      </c>
      <c r="C21" s="631"/>
      <c r="D21" s="631"/>
      <c r="E21" s="631"/>
      <c r="F21" s="631"/>
      <c r="G21" s="631"/>
      <c r="H21" s="631"/>
      <c r="I21" s="631"/>
      <c r="J21" s="631"/>
      <c r="K21" s="631"/>
      <c r="L21" s="631"/>
      <c r="M21" s="631"/>
      <c r="N21" s="631"/>
      <c r="O21" s="631"/>
      <c r="P21" s="631"/>
      <c r="Q21" s="632"/>
      <c r="R21" s="633">
        <v>5881</v>
      </c>
      <c r="S21" s="634"/>
      <c r="T21" s="634"/>
      <c r="U21" s="634"/>
      <c r="V21" s="634"/>
      <c r="W21" s="634"/>
      <c r="X21" s="634"/>
      <c r="Y21" s="635"/>
      <c r="Z21" s="636">
        <v>0</v>
      </c>
      <c r="AA21" s="636"/>
      <c r="AB21" s="636"/>
      <c r="AC21" s="636"/>
      <c r="AD21" s="637">
        <v>5881</v>
      </c>
      <c r="AE21" s="637"/>
      <c r="AF21" s="637"/>
      <c r="AG21" s="637"/>
      <c r="AH21" s="637"/>
      <c r="AI21" s="637"/>
      <c r="AJ21" s="637"/>
      <c r="AK21" s="637"/>
      <c r="AL21" s="638">
        <v>0</v>
      </c>
      <c r="AM21" s="639"/>
      <c r="AN21" s="639"/>
      <c r="AO21" s="640"/>
      <c r="AP21" s="630" t="s">
        <v>278</v>
      </c>
      <c r="AQ21" s="646"/>
      <c r="AR21" s="646"/>
      <c r="AS21" s="646"/>
      <c r="AT21" s="646"/>
      <c r="AU21" s="646"/>
      <c r="AV21" s="646"/>
      <c r="AW21" s="646"/>
      <c r="AX21" s="646"/>
      <c r="AY21" s="646"/>
      <c r="AZ21" s="646"/>
      <c r="BA21" s="646"/>
      <c r="BB21" s="646"/>
      <c r="BC21" s="646"/>
      <c r="BD21" s="646"/>
      <c r="BE21" s="646"/>
      <c r="BF21" s="647"/>
      <c r="BG21" s="633" t="s">
        <v>227</v>
      </c>
      <c r="BH21" s="634"/>
      <c r="BI21" s="634"/>
      <c r="BJ21" s="634"/>
      <c r="BK21" s="634"/>
      <c r="BL21" s="634"/>
      <c r="BM21" s="634"/>
      <c r="BN21" s="635"/>
      <c r="BO21" s="636" t="s">
        <v>227</v>
      </c>
      <c r="BP21" s="636"/>
      <c r="BQ21" s="636"/>
      <c r="BR21" s="636"/>
      <c r="BS21" s="637" t="s">
        <v>236</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x14ac:dyDescent="0.2">
      <c r="B22" s="662" t="s">
        <v>279</v>
      </c>
      <c r="C22" s="663"/>
      <c r="D22" s="663"/>
      <c r="E22" s="663"/>
      <c r="F22" s="663"/>
      <c r="G22" s="663"/>
      <c r="H22" s="663"/>
      <c r="I22" s="663"/>
      <c r="J22" s="663"/>
      <c r="K22" s="663"/>
      <c r="L22" s="663"/>
      <c r="M22" s="663"/>
      <c r="N22" s="663"/>
      <c r="O22" s="663"/>
      <c r="P22" s="663"/>
      <c r="Q22" s="664"/>
      <c r="R22" s="633">
        <v>181873</v>
      </c>
      <c r="S22" s="634"/>
      <c r="T22" s="634"/>
      <c r="U22" s="634"/>
      <c r="V22" s="634"/>
      <c r="W22" s="634"/>
      <c r="X22" s="634"/>
      <c r="Y22" s="635"/>
      <c r="Z22" s="636">
        <v>0.4</v>
      </c>
      <c r="AA22" s="636"/>
      <c r="AB22" s="636"/>
      <c r="AC22" s="636"/>
      <c r="AD22" s="637" t="s">
        <v>227</v>
      </c>
      <c r="AE22" s="637"/>
      <c r="AF22" s="637"/>
      <c r="AG22" s="637"/>
      <c r="AH22" s="637"/>
      <c r="AI22" s="637"/>
      <c r="AJ22" s="637"/>
      <c r="AK22" s="637"/>
      <c r="AL22" s="638" t="s">
        <v>236</v>
      </c>
      <c r="AM22" s="639"/>
      <c r="AN22" s="639"/>
      <c r="AO22" s="640"/>
      <c r="AP22" s="630" t="s">
        <v>280</v>
      </c>
      <c r="AQ22" s="646"/>
      <c r="AR22" s="646"/>
      <c r="AS22" s="646"/>
      <c r="AT22" s="646"/>
      <c r="AU22" s="646"/>
      <c r="AV22" s="646"/>
      <c r="AW22" s="646"/>
      <c r="AX22" s="646"/>
      <c r="AY22" s="646"/>
      <c r="AZ22" s="646"/>
      <c r="BA22" s="646"/>
      <c r="BB22" s="646"/>
      <c r="BC22" s="646"/>
      <c r="BD22" s="646"/>
      <c r="BE22" s="646"/>
      <c r="BF22" s="647"/>
      <c r="BG22" s="633" t="s">
        <v>227</v>
      </c>
      <c r="BH22" s="634"/>
      <c r="BI22" s="634"/>
      <c r="BJ22" s="634"/>
      <c r="BK22" s="634"/>
      <c r="BL22" s="634"/>
      <c r="BM22" s="634"/>
      <c r="BN22" s="635"/>
      <c r="BO22" s="636" t="s">
        <v>227</v>
      </c>
      <c r="BP22" s="636"/>
      <c r="BQ22" s="636"/>
      <c r="BR22" s="636"/>
      <c r="BS22" s="637" t="s">
        <v>236</v>
      </c>
      <c r="BT22" s="637"/>
      <c r="BU22" s="637"/>
      <c r="BV22" s="637"/>
      <c r="BW22" s="637"/>
      <c r="BX22" s="637"/>
      <c r="BY22" s="637"/>
      <c r="BZ22" s="637"/>
      <c r="CA22" s="637"/>
      <c r="CB22" s="641"/>
      <c r="CD22" s="615" t="s">
        <v>281</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2">
      <c r="B23" s="630" t="s">
        <v>282</v>
      </c>
      <c r="C23" s="631"/>
      <c r="D23" s="631"/>
      <c r="E23" s="631"/>
      <c r="F23" s="631"/>
      <c r="G23" s="631"/>
      <c r="H23" s="631"/>
      <c r="I23" s="631"/>
      <c r="J23" s="631"/>
      <c r="K23" s="631"/>
      <c r="L23" s="631"/>
      <c r="M23" s="631"/>
      <c r="N23" s="631"/>
      <c r="O23" s="631"/>
      <c r="P23" s="631"/>
      <c r="Q23" s="632"/>
      <c r="R23" s="633">
        <v>3559576</v>
      </c>
      <c r="S23" s="634"/>
      <c r="T23" s="634"/>
      <c r="U23" s="634"/>
      <c r="V23" s="634"/>
      <c r="W23" s="634"/>
      <c r="X23" s="634"/>
      <c r="Y23" s="635"/>
      <c r="Z23" s="636">
        <v>8.6</v>
      </c>
      <c r="AA23" s="636"/>
      <c r="AB23" s="636"/>
      <c r="AC23" s="636"/>
      <c r="AD23" s="637">
        <v>2997524</v>
      </c>
      <c r="AE23" s="637"/>
      <c r="AF23" s="637"/>
      <c r="AG23" s="637"/>
      <c r="AH23" s="637"/>
      <c r="AI23" s="637"/>
      <c r="AJ23" s="637"/>
      <c r="AK23" s="637"/>
      <c r="AL23" s="638">
        <v>14.8</v>
      </c>
      <c r="AM23" s="639"/>
      <c r="AN23" s="639"/>
      <c r="AO23" s="640"/>
      <c r="AP23" s="630" t="s">
        <v>283</v>
      </c>
      <c r="AQ23" s="646"/>
      <c r="AR23" s="646"/>
      <c r="AS23" s="646"/>
      <c r="AT23" s="646"/>
      <c r="AU23" s="646"/>
      <c r="AV23" s="646"/>
      <c r="AW23" s="646"/>
      <c r="AX23" s="646"/>
      <c r="AY23" s="646"/>
      <c r="AZ23" s="646"/>
      <c r="BA23" s="646"/>
      <c r="BB23" s="646"/>
      <c r="BC23" s="646"/>
      <c r="BD23" s="646"/>
      <c r="BE23" s="646"/>
      <c r="BF23" s="647"/>
      <c r="BG23" s="633">
        <v>1290416</v>
      </c>
      <c r="BH23" s="634"/>
      <c r="BI23" s="634"/>
      <c r="BJ23" s="634"/>
      <c r="BK23" s="634"/>
      <c r="BL23" s="634"/>
      <c r="BM23" s="634"/>
      <c r="BN23" s="635"/>
      <c r="BO23" s="636">
        <v>8.6</v>
      </c>
      <c r="BP23" s="636"/>
      <c r="BQ23" s="636"/>
      <c r="BR23" s="636"/>
      <c r="BS23" s="637" t="s">
        <v>227</v>
      </c>
      <c r="BT23" s="637"/>
      <c r="BU23" s="637"/>
      <c r="BV23" s="637"/>
      <c r="BW23" s="637"/>
      <c r="BX23" s="637"/>
      <c r="BY23" s="637"/>
      <c r="BZ23" s="637"/>
      <c r="CA23" s="637"/>
      <c r="CB23" s="641"/>
      <c r="CD23" s="615" t="s">
        <v>221</v>
      </c>
      <c r="CE23" s="616"/>
      <c r="CF23" s="616"/>
      <c r="CG23" s="616"/>
      <c r="CH23" s="616"/>
      <c r="CI23" s="616"/>
      <c r="CJ23" s="616"/>
      <c r="CK23" s="616"/>
      <c r="CL23" s="616"/>
      <c r="CM23" s="616"/>
      <c r="CN23" s="616"/>
      <c r="CO23" s="616"/>
      <c r="CP23" s="616"/>
      <c r="CQ23" s="617"/>
      <c r="CR23" s="615" t="s">
        <v>284</v>
      </c>
      <c r="CS23" s="616"/>
      <c r="CT23" s="616"/>
      <c r="CU23" s="616"/>
      <c r="CV23" s="616"/>
      <c r="CW23" s="616"/>
      <c r="CX23" s="616"/>
      <c r="CY23" s="617"/>
      <c r="CZ23" s="615" t="s">
        <v>285</v>
      </c>
      <c r="DA23" s="616"/>
      <c r="DB23" s="616"/>
      <c r="DC23" s="617"/>
      <c r="DD23" s="615" t="s">
        <v>286</v>
      </c>
      <c r="DE23" s="616"/>
      <c r="DF23" s="616"/>
      <c r="DG23" s="616"/>
      <c r="DH23" s="616"/>
      <c r="DI23" s="616"/>
      <c r="DJ23" s="616"/>
      <c r="DK23" s="617"/>
      <c r="DL23" s="657" t="s">
        <v>287</v>
      </c>
      <c r="DM23" s="658"/>
      <c r="DN23" s="658"/>
      <c r="DO23" s="658"/>
      <c r="DP23" s="658"/>
      <c r="DQ23" s="658"/>
      <c r="DR23" s="658"/>
      <c r="DS23" s="658"/>
      <c r="DT23" s="658"/>
      <c r="DU23" s="658"/>
      <c r="DV23" s="659"/>
      <c r="DW23" s="615" t="s">
        <v>288</v>
      </c>
      <c r="DX23" s="616"/>
      <c r="DY23" s="616"/>
      <c r="DZ23" s="616"/>
      <c r="EA23" s="616"/>
      <c r="EB23" s="616"/>
      <c r="EC23" s="617"/>
    </row>
    <row r="24" spans="2:133" ht="11.25" customHeight="1" x14ac:dyDescent="0.2">
      <c r="B24" s="630" t="s">
        <v>289</v>
      </c>
      <c r="C24" s="631"/>
      <c r="D24" s="631"/>
      <c r="E24" s="631"/>
      <c r="F24" s="631"/>
      <c r="G24" s="631"/>
      <c r="H24" s="631"/>
      <c r="I24" s="631"/>
      <c r="J24" s="631"/>
      <c r="K24" s="631"/>
      <c r="L24" s="631"/>
      <c r="M24" s="631"/>
      <c r="N24" s="631"/>
      <c r="O24" s="631"/>
      <c r="P24" s="631"/>
      <c r="Q24" s="632"/>
      <c r="R24" s="633">
        <v>2997524</v>
      </c>
      <c r="S24" s="634"/>
      <c r="T24" s="634"/>
      <c r="U24" s="634"/>
      <c r="V24" s="634"/>
      <c r="W24" s="634"/>
      <c r="X24" s="634"/>
      <c r="Y24" s="635"/>
      <c r="Z24" s="636">
        <v>7.2</v>
      </c>
      <c r="AA24" s="636"/>
      <c r="AB24" s="636"/>
      <c r="AC24" s="636"/>
      <c r="AD24" s="637">
        <v>2997524</v>
      </c>
      <c r="AE24" s="637"/>
      <c r="AF24" s="637"/>
      <c r="AG24" s="637"/>
      <c r="AH24" s="637"/>
      <c r="AI24" s="637"/>
      <c r="AJ24" s="637"/>
      <c r="AK24" s="637"/>
      <c r="AL24" s="638">
        <v>14.8</v>
      </c>
      <c r="AM24" s="639"/>
      <c r="AN24" s="639"/>
      <c r="AO24" s="640"/>
      <c r="AP24" s="630" t="s">
        <v>290</v>
      </c>
      <c r="AQ24" s="646"/>
      <c r="AR24" s="646"/>
      <c r="AS24" s="646"/>
      <c r="AT24" s="646"/>
      <c r="AU24" s="646"/>
      <c r="AV24" s="646"/>
      <c r="AW24" s="646"/>
      <c r="AX24" s="646"/>
      <c r="AY24" s="646"/>
      <c r="AZ24" s="646"/>
      <c r="BA24" s="646"/>
      <c r="BB24" s="646"/>
      <c r="BC24" s="646"/>
      <c r="BD24" s="646"/>
      <c r="BE24" s="646"/>
      <c r="BF24" s="647"/>
      <c r="BG24" s="633" t="s">
        <v>227</v>
      </c>
      <c r="BH24" s="634"/>
      <c r="BI24" s="634"/>
      <c r="BJ24" s="634"/>
      <c r="BK24" s="634"/>
      <c r="BL24" s="634"/>
      <c r="BM24" s="634"/>
      <c r="BN24" s="635"/>
      <c r="BO24" s="636" t="s">
        <v>227</v>
      </c>
      <c r="BP24" s="636"/>
      <c r="BQ24" s="636"/>
      <c r="BR24" s="636"/>
      <c r="BS24" s="637" t="s">
        <v>227</v>
      </c>
      <c r="BT24" s="637"/>
      <c r="BU24" s="637"/>
      <c r="BV24" s="637"/>
      <c r="BW24" s="637"/>
      <c r="BX24" s="637"/>
      <c r="BY24" s="637"/>
      <c r="BZ24" s="637"/>
      <c r="CA24" s="637"/>
      <c r="CB24" s="641"/>
      <c r="CD24" s="619" t="s">
        <v>291</v>
      </c>
      <c r="CE24" s="620"/>
      <c r="CF24" s="620"/>
      <c r="CG24" s="620"/>
      <c r="CH24" s="620"/>
      <c r="CI24" s="620"/>
      <c r="CJ24" s="620"/>
      <c r="CK24" s="620"/>
      <c r="CL24" s="620"/>
      <c r="CM24" s="620"/>
      <c r="CN24" s="620"/>
      <c r="CO24" s="620"/>
      <c r="CP24" s="620"/>
      <c r="CQ24" s="621"/>
      <c r="CR24" s="622">
        <v>17224802</v>
      </c>
      <c r="CS24" s="623"/>
      <c r="CT24" s="623"/>
      <c r="CU24" s="623"/>
      <c r="CV24" s="623"/>
      <c r="CW24" s="623"/>
      <c r="CX24" s="623"/>
      <c r="CY24" s="624"/>
      <c r="CZ24" s="627">
        <v>43.2</v>
      </c>
      <c r="DA24" s="628"/>
      <c r="DB24" s="628"/>
      <c r="DC24" s="644"/>
      <c r="DD24" s="668">
        <v>9500127</v>
      </c>
      <c r="DE24" s="623"/>
      <c r="DF24" s="623"/>
      <c r="DG24" s="623"/>
      <c r="DH24" s="623"/>
      <c r="DI24" s="623"/>
      <c r="DJ24" s="623"/>
      <c r="DK24" s="624"/>
      <c r="DL24" s="668">
        <v>9065806</v>
      </c>
      <c r="DM24" s="623"/>
      <c r="DN24" s="623"/>
      <c r="DO24" s="623"/>
      <c r="DP24" s="623"/>
      <c r="DQ24" s="623"/>
      <c r="DR24" s="623"/>
      <c r="DS24" s="623"/>
      <c r="DT24" s="623"/>
      <c r="DU24" s="623"/>
      <c r="DV24" s="624"/>
      <c r="DW24" s="627">
        <v>41.6</v>
      </c>
      <c r="DX24" s="628"/>
      <c r="DY24" s="628"/>
      <c r="DZ24" s="628"/>
      <c r="EA24" s="628"/>
      <c r="EB24" s="628"/>
      <c r="EC24" s="629"/>
    </row>
    <row r="25" spans="2:133" ht="11.25" customHeight="1" x14ac:dyDescent="0.2">
      <c r="B25" s="630" t="s">
        <v>292</v>
      </c>
      <c r="C25" s="631"/>
      <c r="D25" s="631"/>
      <c r="E25" s="631"/>
      <c r="F25" s="631"/>
      <c r="G25" s="631"/>
      <c r="H25" s="631"/>
      <c r="I25" s="631"/>
      <c r="J25" s="631"/>
      <c r="K25" s="631"/>
      <c r="L25" s="631"/>
      <c r="M25" s="631"/>
      <c r="N25" s="631"/>
      <c r="O25" s="631"/>
      <c r="P25" s="631"/>
      <c r="Q25" s="632"/>
      <c r="R25" s="633">
        <v>562022</v>
      </c>
      <c r="S25" s="634"/>
      <c r="T25" s="634"/>
      <c r="U25" s="634"/>
      <c r="V25" s="634"/>
      <c r="W25" s="634"/>
      <c r="X25" s="634"/>
      <c r="Y25" s="635"/>
      <c r="Z25" s="636">
        <v>1.4</v>
      </c>
      <c r="AA25" s="636"/>
      <c r="AB25" s="636"/>
      <c r="AC25" s="636"/>
      <c r="AD25" s="637" t="s">
        <v>236</v>
      </c>
      <c r="AE25" s="637"/>
      <c r="AF25" s="637"/>
      <c r="AG25" s="637"/>
      <c r="AH25" s="637"/>
      <c r="AI25" s="637"/>
      <c r="AJ25" s="637"/>
      <c r="AK25" s="637"/>
      <c r="AL25" s="638" t="s">
        <v>236</v>
      </c>
      <c r="AM25" s="639"/>
      <c r="AN25" s="639"/>
      <c r="AO25" s="640"/>
      <c r="AP25" s="630" t="s">
        <v>293</v>
      </c>
      <c r="AQ25" s="646"/>
      <c r="AR25" s="646"/>
      <c r="AS25" s="646"/>
      <c r="AT25" s="646"/>
      <c r="AU25" s="646"/>
      <c r="AV25" s="646"/>
      <c r="AW25" s="646"/>
      <c r="AX25" s="646"/>
      <c r="AY25" s="646"/>
      <c r="AZ25" s="646"/>
      <c r="BA25" s="646"/>
      <c r="BB25" s="646"/>
      <c r="BC25" s="646"/>
      <c r="BD25" s="646"/>
      <c r="BE25" s="646"/>
      <c r="BF25" s="647"/>
      <c r="BG25" s="633" t="s">
        <v>236</v>
      </c>
      <c r="BH25" s="634"/>
      <c r="BI25" s="634"/>
      <c r="BJ25" s="634"/>
      <c r="BK25" s="634"/>
      <c r="BL25" s="634"/>
      <c r="BM25" s="634"/>
      <c r="BN25" s="635"/>
      <c r="BO25" s="636" t="s">
        <v>227</v>
      </c>
      <c r="BP25" s="636"/>
      <c r="BQ25" s="636"/>
      <c r="BR25" s="636"/>
      <c r="BS25" s="637" t="s">
        <v>227</v>
      </c>
      <c r="BT25" s="637"/>
      <c r="BU25" s="637"/>
      <c r="BV25" s="637"/>
      <c r="BW25" s="637"/>
      <c r="BX25" s="637"/>
      <c r="BY25" s="637"/>
      <c r="BZ25" s="637"/>
      <c r="CA25" s="637"/>
      <c r="CB25" s="641"/>
      <c r="CD25" s="630" t="s">
        <v>294</v>
      </c>
      <c r="CE25" s="631"/>
      <c r="CF25" s="631"/>
      <c r="CG25" s="631"/>
      <c r="CH25" s="631"/>
      <c r="CI25" s="631"/>
      <c r="CJ25" s="631"/>
      <c r="CK25" s="631"/>
      <c r="CL25" s="631"/>
      <c r="CM25" s="631"/>
      <c r="CN25" s="631"/>
      <c r="CO25" s="631"/>
      <c r="CP25" s="631"/>
      <c r="CQ25" s="632"/>
      <c r="CR25" s="633">
        <v>5081959</v>
      </c>
      <c r="CS25" s="665"/>
      <c r="CT25" s="665"/>
      <c r="CU25" s="665"/>
      <c r="CV25" s="665"/>
      <c r="CW25" s="665"/>
      <c r="CX25" s="665"/>
      <c r="CY25" s="666"/>
      <c r="CZ25" s="638">
        <v>12.7</v>
      </c>
      <c r="DA25" s="660"/>
      <c r="DB25" s="660"/>
      <c r="DC25" s="667"/>
      <c r="DD25" s="642">
        <v>4529748</v>
      </c>
      <c r="DE25" s="665"/>
      <c r="DF25" s="665"/>
      <c r="DG25" s="665"/>
      <c r="DH25" s="665"/>
      <c r="DI25" s="665"/>
      <c r="DJ25" s="665"/>
      <c r="DK25" s="666"/>
      <c r="DL25" s="642">
        <v>4117505</v>
      </c>
      <c r="DM25" s="665"/>
      <c r="DN25" s="665"/>
      <c r="DO25" s="665"/>
      <c r="DP25" s="665"/>
      <c r="DQ25" s="665"/>
      <c r="DR25" s="665"/>
      <c r="DS25" s="665"/>
      <c r="DT25" s="665"/>
      <c r="DU25" s="665"/>
      <c r="DV25" s="666"/>
      <c r="DW25" s="638">
        <v>18.899999999999999</v>
      </c>
      <c r="DX25" s="660"/>
      <c r="DY25" s="660"/>
      <c r="DZ25" s="660"/>
      <c r="EA25" s="660"/>
      <c r="EB25" s="660"/>
      <c r="EC25" s="661"/>
    </row>
    <row r="26" spans="2:133" ht="11.25" customHeight="1" x14ac:dyDescent="0.2">
      <c r="B26" s="630" t="s">
        <v>295</v>
      </c>
      <c r="C26" s="631"/>
      <c r="D26" s="631"/>
      <c r="E26" s="631"/>
      <c r="F26" s="631"/>
      <c r="G26" s="631"/>
      <c r="H26" s="631"/>
      <c r="I26" s="631"/>
      <c r="J26" s="631"/>
      <c r="K26" s="631"/>
      <c r="L26" s="631"/>
      <c r="M26" s="631"/>
      <c r="N26" s="631"/>
      <c r="O26" s="631"/>
      <c r="P26" s="631"/>
      <c r="Q26" s="632"/>
      <c r="R26" s="633">
        <v>30</v>
      </c>
      <c r="S26" s="634"/>
      <c r="T26" s="634"/>
      <c r="U26" s="634"/>
      <c r="V26" s="634"/>
      <c r="W26" s="634"/>
      <c r="X26" s="634"/>
      <c r="Y26" s="635"/>
      <c r="Z26" s="636">
        <v>0</v>
      </c>
      <c r="AA26" s="636"/>
      <c r="AB26" s="636"/>
      <c r="AC26" s="636"/>
      <c r="AD26" s="637" t="s">
        <v>236</v>
      </c>
      <c r="AE26" s="637"/>
      <c r="AF26" s="637"/>
      <c r="AG26" s="637"/>
      <c r="AH26" s="637"/>
      <c r="AI26" s="637"/>
      <c r="AJ26" s="637"/>
      <c r="AK26" s="637"/>
      <c r="AL26" s="638" t="s">
        <v>227</v>
      </c>
      <c r="AM26" s="639"/>
      <c r="AN26" s="639"/>
      <c r="AO26" s="640"/>
      <c r="AP26" s="630" t="s">
        <v>296</v>
      </c>
      <c r="AQ26" s="646"/>
      <c r="AR26" s="646"/>
      <c r="AS26" s="646"/>
      <c r="AT26" s="646"/>
      <c r="AU26" s="646"/>
      <c r="AV26" s="646"/>
      <c r="AW26" s="646"/>
      <c r="AX26" s="646"/>
      <c r="AY26" s="646"/>
      <c r="AZ26" s="646"/>
      <c r="BA26" s="646"/>
      <c r="BB26" s="646"/>
      <c r="BC26" s="646"/>
      <c r="BD26" s="646"/>
      <c r="BE26" s="646"/>
      <c r="BF26" s="647"/>
      <c r="BG26" s="633" t="s">
        <v>227</v>
      </c>
      <c r="BH26" s="634"/>
      <c r="BI26" s="634"/>
      <c r="BJ26" s="634"/>
      <c r="BK26" s="634"/>
      <c r="BL26" s="634"/>
      <c r="BM26" s="634"/>
      <c r="BN26" s="635"/>
      <c r="BO26" s="636" t="s">
        <v>236</v>
      </c>
      <c r="BP26" s="636"/>
      <c r="BQ26" s="636"/>
      <c r="BR26" s="636"/>
      <c r="BS26" s="637" t="s">
        <v>227</v>
      </c>
      <c r="BT26" s="637"/>
      <c r="BU26" s="637"/>
      <c r="BV26" s="637"/>
      <c r="BW26" s="637"/>
      <c r="BX26" s="637"/>
      <c r="BY26" s="637"/>
      <c r="BZ26" s="637"/>
      <c r="CA26" s="637"/>
      <c r="CB26" s="641"/>
      <c r="CD26" s="630" t="s">
        <v>297</v>
      </c>
      <c r="CE26" s="631"/>
      <c r="CF26" s="631"/>
      <c r="CG26" s="631"/>
      <c r="CH26" s="631"/>
      <c r="CI26" s="631"/>
      <c r="CJ26" s="631"/>
      <c r="CK26" s="631"/>
      <c r="CL26" s="631"/>
      <c r="CM26" s="631"/>
      <c r="CN26" s="631"/>
      <c r="CO26" s="631"/>
      <c r="CP26" s="631"/>
      <c r="CQ26" s="632"/>
      <c r="CR26" s="633">
        <v>2865648</v>
      </c>
      <c r="CS26" s="634"/>
      <c r="CT26" s="634"/>
      <c r="CU26" s="634"/>
      <c r="CV26" s="634"/>
      <c r="CW26" s="634"/>
      <c r="CX26" s="634"/>
      <c r="CY26" s="635"/>
      <c r="CZ26" s="638">
        <v>7.2</v>
      </c>
      <c r="DA26" s="660"/>
      <c r="DB26" s="660"/>
      <c r="DC26" s="667"/>
      <c r="DD26" s="642">
        <v>2313437</v>
      </c>
      <c r="DE26" s="634"/>
      <c r="DF26" s="634"/>
      <c r="DG26" s="634"/>
      <c r="DH26" s="634"/>
      <c r="DI26" s="634"/>
      <c r="DJ26" s="634"/>
      <c r="DK26" s="635"/>
      <c r="DL26" s="642" t="s">
        <v>227</v>
      </c>
      <c r="DM26" s="634"/>
      <c r="DN26" s="634"/>
      <c r="DO26" s="634"/>
      <c r="DP26" s="634"/>
      <c r="DQ26" s="634"/>
      <c r="DR26" s="634"/>
      <c r="DS26" s="634"/>
      <c r="DT26" s="634"/>
      <c r="DU26" s="634"/>
      <c r="DV26" s="635"/>
      <c r="DW26" s="638" t="s">
        <v>227</v>
      </c>
      <c r="DX26" s="660"/>
      <c r="DY26" s="660"/>
      <c r="DZ26" s="660"/>
      <c r="EA26" s="660"/>
      <c r="EB26" s="660"/>
      <c r="EC26" s="661"/>
    </row>
    <row r="27" spans="2:133" ht="11.25" customHeight="1" x14ac:dyDescent="0.2">
      <c r="B27" s="630" t="s">
        <v>298</v>
      </c>
      <c r="C27" s="631"/>
      <c r="D27" s="631"/>
      <c r="E27" s="631"/>
      <c r="F27" s="631"/>
      <c r="G27" s="631"/>
      <c r="H27" s="631"/>
      <c r="I27" s="631"/>
      <c r="J27" s="631"/>
      <c r="K27" s="631"/>
      <c r="L27" s="631"/>
      <c r="M27" s="631"/>
      <c r="N27" s="631"/>
      <c r="O27" s="631"/>
      <c r="P27" s="631"/>
      <c r="Q27" s="632"/>
      <c r="R27" s="633">
        <v>21800483</v>
      </c>
      <c r="S27" s="634"/>
      <c r="T27" s="634"/>
      <c r="U27" s="634"/>
      <c r="V27" s="634"/>
      <c r="W27" s="634"/>
      <c r="X27" s="634"/>
      <c r="Y27" s="635"/>
      <c r="Z27" s="636">
        <v>52.5</v>
      </c>
      <c r="AA27" s="636"/>
      <c r="AB27" s="636"/>
      <c r="AC27" s="636"/>
      <c r="AD27" s="637">
        <v>19948015</v>
      </c>
      <c r="AE27" s="637"/>
      <c r="AF27" s="637"/>
      <c r="AG27" s="637"/>
      <c r="AH27" s="637"/>
      <c r="AI27" s="637"/>
      <c r="AJ27" s="637"/>
      <c r="AK27" s="637"/>
      <c r="AL27" s="638">
        <v>98.4</v>
      </c>
      <c r="AM27" s="639"/>
      <c r="AN27" s="639"/>
      <c r="AO27" s="640"/>
      <c r="AP27" s="630" t="s">
        <v>299</v>
      </c>
      <c r="AQ27" s="631"/>
      <c r="AR27" s="631"/>
      <c r="AS27" s="631"/>
      <c r="AT27" s="631"/>
      <c r="AU27" s="631"/>
      <c r="AV27" s="631"/>
      <c r="AW27" s="631"/>
      <c r="AX27" s="631"/>
      <c r="AY27" s="631"/>
      <c r="AZ27" s="631"/>
      <c r="BA27" s="631"/>
      <c r="BB27" s="631"/>
      <c r="BC27" s="631"/>
      <c r="BD27" s="631"/>
      <c r="BE27" s="631"/>
      <c r="BF27" s="632"/>
      <c r="BG27" s="633">
        <v>14933302</v>
      </c>
      <c r="BH27" s="634"/>
      <c r="BI27" s="634"/>
      <c r="BJ27" s="634"/>
      <c r="BK27" s="634"/>
      <c r="BL27" s="634"/>
      <c r="BM27" s="634"/>
      <c r="BN27" s="635"/>
      <c r="BO27" s="636">
        <v>100</v>
      </c>
      <c r="BP27" s="636"/>
      <c r="BQ27" s="636"/>
      <c r="BR27" s="636"/>
      <c r="BS27" s="637" t="s">
        <v>227</v>
      </c>
      <c r="BT27" s="637"/>
      <c r="BU27" s="637"/>
      <c r="BV27" s="637"/>
      <c r="BW27" s="637"/>
      <c r="BX27" s="637"/>
      <c r="BY27" s="637"/>
      <c r="BZ27" s="637"/>
      <c r="CA27" s="637"/>
      <c r="CB27" s="641"/>
      <c r="CD27" s="630" t="s">
        <v>300</v>
      </c>
      <c r="CE27" s="631"/>
      <c r="CF27" s="631"/>
      <c r="CG27" s="631"/>
      <c r="CH27" s="631"/>
      <c r="CI27" s="631"/>
      <c r="CJ27" s="631"/>
      <c r="CK27" s="631"/>
      <c r="CL27" s="631"/>
      <c r="CM27" s="631"/>
      <c r="CN27" s="631"/>
      <c r="CO27" s="631"/>
      <c r="CP27" s="631"/>
      <c r="CQ27" s="632"/>
      <c r="CR27" s="633">
        <v>9233410</v>
      </c>
      <c r="CS27" s="665"/>
      <c r="CT27" s="665"/>
      <c r="CU27" s="665"/>
      <c r="CV27" s="665"/>
      <c r="CW27" s="665"/>
      <c r="CX27" s="665"/>
      <c r="CY27" s="666"/>
      <c r="CZ27" s="638">
        <v>23.2</v>
      </c>
      <c r="DA27" s="660"/>
      <c r="DB27" s="660"/>
      <c r="DC27" s="667"/>
      <c r="DD27" s="642">
        <v>2060946</v>
      </c>
      <c r="DE27" s="665"/>
      <c r="DF27" s="665"/>
      <c r="DG27" s="665"/>
      <c r="DH27" s="665"/>
      <c r="DI27" s="665"/>
      <c r="DJ27" s="665"/>
      <c r="DK27" s="666"/>
      <c r="DL27" s="642">
        <v>2060946</v>
      </c>
      <c r="DM27" s="665"/>
      <c r="DN27" s="665"/>
      <c r="DO27" s="665"/>
      <c r="DP27" s="665"/>
      <c r="DQ27" s="665"/>
      <c r="DR27" s="665"/>
      <c r="DS27" s="665"/>
      <c r="DT27" s="665"/>
      <c r="DU27" s="665"/>
      <c r="DV27" s="666"/>
      <c r="DW27" s="638">
        <v>9.4</v>
      </c>
      <c r="DX27" s="660"/>
      <c r="DY27" s="660"/>
      <c r="DZ27" s="660"/>
      <c r="EA27" s="660"/>
      <c r="EB27" s="660"/>
      <c r="EC27" s="661"/>
    </row>
    <row r="28" spans="2:133" ht="11.25" customHeight="1" x14ac:dyDescent="0.2">
      <c r="B28" s="630" t="s">
        <v>301</v>
      </c>
      <c r="C28" s="631"/>
      <c r="D28" s="631"/>
      <c r="E28" s="631"/>
      <c r="F28" s="631"/>
      <c r="G28" s="631"/>
      <c r="H28" s="631"/>
      <c r="I28" s="631"/>
      <c r="J28" s="631"/>
      <c r="K28" s="631"/>
      <c r="L28" s="631"/>
      <c r="M28" s="631"/>
      <c r="N28" s="631"/>
      <c r="O28" s="631"/>
      <c r="P28" s="631"/>
      <c r="Q28" s="632"/>
      <c r="R28" s="633">
        <v>17421</v>
      </c>
      <c r="S28" s="634"/>
      <c r="T28" s="634"/>
      <c r="U28" s="634"/>
      <c r="V28" s="634"/>
      <c r="W28" s="634"/>
      <c r="X28" s="634"/>
      <c r="Y28" s="635"/>
      <c r="Z28" s="636">
        <v>0</v>
      </c>
      <c r="AA28" s="636"/>
      <c r="AB28" s="636"/>
      <c r="AC28" s="636"/>
      <c r="AD28" s="637">
        <v>17421</v>
      </c>
      <c r="AE28" s="637"/>
      <c r="AF28" s="637"/>
      <c r="AG28" s="637"/>
      <c r="AH28" s="637"/>
      <c r="AI28" s="637"/>
      <c r="AJ28" s="637"/>
      <c r="AK28" s="637"/>
      <c r="AL28" s="638">
        <v>0.1</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302</v>
      </c>
      <c r="CE28" s="631"/>
      <c r="CF28" s="631"/>
      <c r="CG28" s="631"/>
      <c r="CH28" s="631"/>
      <c r="CI28" s="631"/>
      <c r="CJ28" s="631"/>
      <c r="CK28" s="631"/>
      <c r="CL28" s="631"/>
      <c r="CM28" s="631"/>
      <c r="CN28" s="631"/>
      <c r="CO28" s="631"/>
      <c r="CP28" s="631"/>
      <c r="CQ28" s="632"/>
      <c r="CR28" s="633">
        <v>2909433</v>
      </c>
      <c r="CS28" s="634"/>
      <c r="CT28" s="634"/>
      <c r="CU28" s="634"/>
      <c r="CV28" s="634"/>
      <c r="CW28" s="634"/>
      <c r="CX28" s="634"/>
      <c r="CY28" s="635"/>
      <c r="CZ28" s="638">
        <v>7.3</v>
      </c>
      <c r="DA28" s="660"/>
      <c r="DB28" s="660"/>
      <c r="DC28" s="667"/>
      <c r="DD28" s="642">
        <v>2909433</v>
      </c>
      <c r="DE28" s="634"/>
      <c r="DF28" s="634"/>
      <c r="DG28" s="634"/>
      <c r="DH28" s="634"/>
      <c r="DI28" s="634"/>
      <c r="DJ28" s="634"/>
      <c r="DK28" s="635"/>
      <c r="DL28" s="642">
        <v>2887355</v>
      </c>
      <c r="DM28" s="634"/>
      <c r="DN28" s="634"/>
      <c r="DO28" s="634"/>
      <c r="DP28" s="634"/>
      <c r="DQ28" s="634"/>
      <c r="DR28" s="634"/>
      <c r="DS28" s="634"/>
      <c r="DT28" s="634"/>
      <c r="DU28" s="634"/>
      <c r="DV28" s="635"/>
      <c r="DW28" s="638">
        <v>13.2</v>
      </c>
      <c r="DX28" s="660"/>
      <c r="DY28" s="660"/>
      <c r="DZ28" s="660"/>
      <c r="EA28" s="660"/>
      <c r="EB28" s="660"/>
      <c r="EC28" s="661"/>
    </row>
    <row r="29" spans="2:133" ht="11.25" customHeight="1" x14ac:dyDescent="0.2">
      <c r="B29" s="630" t="s">
        <v>303</v>
      </c>
      <c r="C29" s="631"/>
      <c r="D29" s="631"/>
      <c r="E29" s="631"/>
      <c r="F29" s="631"/>
      <c r="G29" s="631"/>
      <c r="H29" s="631"/>
      <c r="I29" s="631"/>
      <c r="J29" s="631"/>
      <c r="K29" s="631"/>
      <c r="L29" s="631"/>
      <c r="M29" s="631"/>
      <c r="N29" s="631"/>
      <c r="O29" s="631"/>
      <c r="P29" s="631"/>
      <c r="Q29" s="632"/>
      <c r="R29" s="633">
        <v>649023</v>
      </c>
      <c r="S29" s="634"/>
      <c r="T29" s="634"/>
      <c r="U29" s="634"/>
      <c r="V29" s="634"/>
      <c r="W29" s="634"/>
      <c r="X29" s="634"/>
      <c r="Y29" s="635"/>
      <c r="Z29" s="636">
        <v>1.6</v>
      </c>
      <c r="AA29" s="636"/>
      <c r="AB29" s="636"/>
      <c r="AC29" s="636"/>
      <c r="AD29" s="637" t="s">
        <v>227</v>
      </c>
      <c r="AE29" s="637"/>
      <c r="AF29" s="637"/>
      <c r="AG29" s="637"/>
      <c r="AH29" s="637"/>
      <c r="AI29" s="637"/>
      <c r="AJ29" s="637"/>
      <c r="AK29" s="637"/>
      <c r="AL29" s="638" t="s">
        <v>236</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69" t="s">
        <v>304</v>
      </c>
      <c r="CE29" s="670"/>
      <c r="CF29" s="630" t="s">
        <v>305</v>
      </c>
      <c r="CG29" s="631"/>
      <c r="CH29" s="631"/>
      <c r="CI29" s="631"/>
      <c r="CJ29" s="631"/>
      <c r="CK29" s="631"/>
      <c r="CL29" s="631"/>
      <c r="CM29" s="631"/>
      <c r="CN29" s="631"/>
      <c r="CO29" s="631"/>
      <c r="CP29" s="631"/>
      <c r="CQ29" s="632"/>
      <c r="CR29" s="633">
        <v>2909433</v>
      </c>
      <c r="CS29" s="665"/>
      <c r="CT29" s="665"/>
      <c r="CU29" s="665"/>
      <c r="CV29" s="665"/>
      <c r="CW29" s="665"/>
      <c r="CX29" s="665"/>
      <c r="CY29" s="666"/>
      <c r="CZ29" s="638">
        <v>7.3</v>
      </c>
      <c r="DA29" s="660"/>
      <c r="DB29" s="660"/>
      <c r="DC29" s="667"/>
      <c r="DD29" s="642">
        <v>2909433</v>
      </c>
      <c r="DE29" s="665"/>
      <c r="DF29" s="665"/>
      <c r="DG29" s="665"/>
      <c r="DH29" s="665"/>
      <c r="DI29" s="665"/>
      <c r="DJ29" s="665"/>
      <c r="DK29" s="666"/>
      <c r="DL29" s="642">
        <v>2887355</v>
      </c>
      <c r="DM29" s="665"/>
      <c r="DN29" s="665"/>
      <c r="DO29" s="665"/>
      <c r="DP29" s="665"/>
      <c r="DQ29" s="665"/>
      <c r="DR29" s="665"/>
      <c r="DS29" s="665"/>
      <c r="DT29" s="665"/>
      <c r="DU29" s="665"/>
      <c r="DV29" s="666"/>
      <c r="DW29" s="638">
        <v>13.2</v>
      </c>
      <c r="DX29" s="660"/>
      <c r="DY29" s="660"/>
      <c r="DZ29" s="660"/>
      <c r="EA29" s="660"/>
      <c r="EB29" s="660"/>
      <c r="EC29" s="661"/>
    </row>
    <row r="30" spans="2:133" ht="11.25" customHeight="1" x14ac:dyDescent="0.2">
      <c r="B30" s="630" t="s">
        <v>306</v>
      </c>
      <c r="C30" s="631"/>
      <c r="D30" s="631"/>
      <c r="E30" s="631"/>
      <c r="F30" s="631"/>
      <c r="G30" s="631"/>
      <c r="H30" s="631"/>
      <c r="I30" s="631"/>
      <c r="J30" s="631"/>
      <c r="K30" s="631"/>
      <c r="L30" s="631"/>
      <c r="M30" s="631"/>
      <c r="N30" s="631"/>
      <c r="O30" s="631"/>
      <c r="P30" s="631"/>
      <c r="Q30" s="632"/>
      <c r="R30" s="633">
        <v>231482</v>
      </c>
      <c r="S30" s="634"/>
      <c r="T30" s="634"/>
      <c r="U30" s="634"/>
      <c r="V30" s="634"/>
      <c r="W30" s="634"/>
      <c r="X30" s="634"/>
      <c r="Y30" s="635"/>
      <c r="Z30" s="636">
        <v>0.6</v>
      </c>
      <c r="AA30" s="636"/>
      <c r="AB30" s="636"/>
      <c r="AC30" s="636"/>
      <c r="AD30" s="637">
        <v>106639</v>
      </c>
      <c r="AE30" s="637"/>
      <c r="AF30" s="637"/>
      <c r="AG30" s="637"/>
      <c r="AH30" s="637"/>
      <c r="AI30" s="637"/>
      <c r="AJ30" s="637"/>
      <c r="AK30" s="637"/>
      <c r="AL30" s="638">
        <v>0.5</v>
      </c>
      <c r="AM30" s="639"/>
      <c r="AN30" s="639"/>
      <c r="AO30" s="640"/>
      <c r="AP30" s="615" t="s">
        <v>221</v>
      </c>
      <c r="AQ30" s="616"/>
      <c r="AR30" s="616"/>
      <c r="AS30" s="616"/>
      <c r="AT30" s="616"/>
      <c r="AU30" s="616"/>
      <c r="AV30" s="616"/>
      <c r="AW30" s="616"/>
      <c r="AX30" s="616"/>
      <c r="AY30" s="616"/>
      <c r="AZ30" s="616"/>
      <c r="BA30" s="616"/>
      <c r="BB30" s="616"/>
      <c r="BC30" s="616"/>
      <c r="BD30" s="616"/>
      <c r="BE30" s="616"/>
      <c r="BF30" s="617"/>
      <c r="BG30" s="615" t="s">
        <v>307</v>
      </c>
      <c r="BH30" s="675"/>
      <c r="BI30" s="675"/>
      <c r="BJ30" s="675"/>
      <c r="BK30" s="675"/>
      <c r="BL30" s="675"/>
      <c r="BM30" s="675"/>
      <c r="BN30" s="675"/>
      <c r="BO30" s="675"/>
      <c r="BP30" s="675"/>
      <c r="BQ30" s="676"/>
      <c r="BR30" s="615" t="s">
        <v>308</v>
      </c>
      <c r="BS30" s="675"/>
      <c r="BT30" s="675"/>
      <c r="BU30" s="675"/>
      <c r="BV30" s="675"/>
      <c r="BW30" s="675"/>
      <c r="BX30" s="675"/>
      <c r="BY30" s="675"/>
      <c r="BZ30" s="675"/>
      <c r="CA30" s="675"/>
      <c r="CB30" s="676"/>
      <c r="CD30" s="671"/>
      <c r="CE30" s="672"/>
      <c r="CF30" s="630" t="s">
        <v>309</v>
      </c>
      <c r="CG30" s="631"/>
      <c r="CH30" s="631"/>
      <c r="CI30" s="631"/>
      <c r="CJ30" s="631"/>
      <c r="CK30" s="631"/>
      <c r="CL30" s="631"/>
      <c r="CM30" s="631"/>
      <c r="CN30" s="631"/>
      <c r="CO30" s="631"/>
      <c r="CP30" s="631"/>
      <c r="CQ30" s="632"/>
      <c r="CR30" s="633">
        <v>2816394</v>
      </c>
      <c r="CS30" s="634"/>
      <c r="CT30" s="634"/>
      <c r="CU30" s="634"/>
      <c r="CV30" s="634"/>
      <c r="CW30" s="634"/>
      <c r="CX30" s="634"/>
      <c r="CY30" s="635"/>
      <c r="CZ30" s="638">
        <v>7.1</v>
      </c>
      <c r="DA30" s="660"/>
      <c r="DB30" s="660"/>
      <c r="DC30" s="667"/>
      <c r="DD30" s="642">
        <v>2816394</v>
      </c>
      <c r="DE30" s="634"/>
      <c r="DF30" s="634"/>
      <c r="DG30" s="634"/>
      <c r="DH30" s="634"/>
      <c r="DI30" s="634"/>
      <c r="DJ30" s="634"/>
      <c r="DK30" s="635"/>
      <c r="DL30" s="642">
        <v>2794574</v>
      </c>
      <c r="DM30" s="634"/>
      <c r="DN30" s="634"/>
      <c r="DO30" s="634"/>
      <c r="DP30" s="634"/>
      <c r="DQ30" s="634"/>
      <c r="DR30" s="634"/>
      <c r="DS30" s="634"/>
      <c r="DT30" s="634"/>
      <c r="DU30" s="634"/>
      <c r="DV30" s="635"/>
      <c r="DW30" s="638">
        <v>12.8</v>
      </c>
      <c r="DX30" s="660"/>
      <c r="DY30" s="660"/>
      <c r="DZ30" s="660"/>
      <c r="EA30" s="660"/>
      <c r="EB30" s="660"/>
      <c r="EC30" s="661"/>
    </row>
    <row r="31" spans="2:133" ht="11.25" customHeight="1" x14ac:dyDescent="0.2">
      <c r="B31" s="630" t="s">
        <v>310</v>
      </c>
      <c r="C31" s="631"/>
      <c r="D31" s="631"/>
      <c r="E31" s="631"/>
      <c r="F31" s="631"/>
      <c r="G31" s="631"/>
      <c r="H31" s="631"/>
      <c r="I31" s="631"/>
      <c r="J31" s="631"/>
      <c r="K31" s="631"/>
      <c r="L31" s="631"/>
      <c r="M31" s="631"/>
      <c r="N31" s="631"/>
      <c r="O31" s="631"/>
      <c r="P31" s="631"/>
      <c r="Q31" s="632"/>
      <c r="R31" s="633">
        <v>49028</v>
      </c>
      <c r="S31" s="634"/>
      <c r="T31" s="634"/>
      <c r="U31" s="634"/>
      <c r="V31" s="634"/>
      <c r="W31" s="634"/>
      <c r="X31" s="634"/>
      <c r="Y31" s="635"/>
      <c r="Z31" s="636">
        <v>0.1</v>
      </c>
      <c r="AA31" s="636"/>
      <c r="AB31" s="636"/>
      <c r="AC31" s="636"/>
      <c r="AD31" s="637" t="s">
        <v>236</v>
      </c>
      <c r="AE31" s="637"/>
      <c r="AF31" s="637"/>
      <c r="AG31" s="637"/>
      <c r="AH31" s="637"/>
      <c r="AI31" s="637"/>
      <c r="AJ31" s="637"/>
      <c r="AK31" s="637"/>
      <c r="AL31" s="638" t="s">
        <v>227</v>
      </c>
      <c r="AM31" s="639"/>
      <c r="AN31" s="639"/>
      <c r="AO31" s="640"/>
      <c r="AP31" s="679" t="s">
        <v>311</v>
      </c>
      <c r="AQ31" s="680"/>
      <c r="AR31" s="680"/>
      <c r="AS31" s="680"/>
      <c r="AT31" s="685" t="s">
        <v>312</v>
      </c>
      <c r="AU31" s="209"/>
      <c r="AV31" s="209"/>
      <c r="AW31" s="209"/>
      <c r="AX31" s="619" t="s">
        <v>187</v>
      </c>
      <c r="AY31" s="620"/>
      <c r="AZ31" s="620"/>
      <c r="BA31" s="620"/>
      <c r="BB31" s="620"/>
      <c r="BC31" s="620"/>
      <c r="BD31" s="620"/>
      <c r="BE31" s="620"/>
      <c r="BF31" s="621"/>
      <c r="BG31" s="689">
        <v>99.2</v>
      </c>
      <c r="BH31" s="677"/>
      <c r="BI31" s="677"/>
      <c r="BJ31" s="677"/>
      <c r="BK31" s="677"/>
      <c r="BL31" s="677"/>
      <c r="BM31" s="628">
        <v>96.9</v>
      </c>
      <c r="BN31" s="677"/>
      <c r="BO31" s="677"/>
      <c r="BP31" s="677"/>
      <c r="BQ31" s="678"/>
      <c r="BR31" s="689">
        <v>98.6</v>
      </c>
      <c r="BS31" s="677"/>
      <c r="BT31" s="677"/>
      <c r="BU31" s="677"/>
      <c r="BV31" s="677"/>
      <c r="BW31" s="677"/>
      <c r="BX31" s="628">
        <v>96.2</v>
      </c>
      <c r="BY31" s="677"/>
      <c r="BZ31" s="677"/>
      <c r="CA31" s="677"/>
      <c r="CB31" s="678"/>
      <c r="CD31" s="671"/>
      <c r="CE31" s="672"/>
      <c r="CF31" s="630" t="s">
        <v>313</v>
      </c>
      <c r="CG31" s="631"/>
      <c r="CH31" s="631"/>
      <c r="CI31" s="631"/>
      <c r="CJ31" s="631"/>
      <c r="CK31" s="631"/>
      <c r="CL31" s="631"/>
      <c r="CM31" s="631"/>
      <c r="CN31" s="631"/>
      <c r="CO31" s="631"/>
      <c r="CP31" s="631"/>
      <c r="CQ31" s="632"/>
      <c r="CR31" s="633">
        <v>93039</v>
      </c>
      <c r="CS31" s="665"/>
      <c r="CT31" s="665"/>
      <c r="CU31" s="665"/>
      <c r="CV31" s="665"/>
      <c r="CW31" s="665"/>
      <c r="CX31" s="665"/>
      <c r="CY31" s="666"/>
      <c r="CZ31" s="638">
        <v>0.2</v>
      </c>
      <c r="DA31" s="660"/>
      <c r="DB31" s="660"/>
      <c r="DC31" s="667"/>
      <c r="DD31" s="642">
        <v>93039</v>
      </c>
      <c r="DE31" s="665"/>
      <c r="DF31" s="665"/>
      <c r="DG31" s="665"/>
      <c r="DH31" s="665"/>
      <c r="DI31" s="665"/>
      <c r="DJ31" s="665"/>
      <c r="DK31" s="666"/>
      <c r="DL31" s="642">
        <v>92781</v>
      </c>
      <c r="DM31" s="665"/>
      <c r="DN31" s="665"/>
      <c r="DO31" s="665"/>
      <c r="DP31" s="665"/>
      <c r="DQ31" s="665"/>
      <c r="DR31" s="665"/>
      <c r="DS31" s="665"/>
      <c r="DT31" s="665"/>
      <c r="DU31" s="665"/>
      <c r="DV31" s="666"/>
      <c r="DW31" s="638">
        <v>0.4</v>
      </c>
      <c r="DX31" s="660"/>
      <c r="DY31" s="660"/>
      <c r="DZ31" s="660"/>
      <c r="EA31" s="660"/>
      <c r="EB31" s="660"/>
      <c r="EC31" s="661"/>
    </row>
    <row r="32" spans="2:133" ht="11.25" customHeight="1" x14ac:dyDescent="0.2">
      <c r="B32" s="630" t="s">
        <v>314</v>
      </c>
      <c r="C32" s="631"/>
      <c r="D32" s="631"/>
      <c r="E32" s="631"/>
      <c r="F32" s="631"/>
      <c r="G32" s="631"/>
      <c r="H32" s="631"/>
      <c r="I32" s="631"/>
      <c r="J32" s="631"/>
      <c r="K32" s="631"/>
      <c r="L32" s="631"/>
      <c r="M32" s="631"/>
      <c r="N32" s="631"/>
      <c r="O32" s="631"/>
      <c r="P32" s="631"/>
      <c r="Q32" s="632"/>
      <c r="R32" s="633">
        <v>9274344</v>
      </c>
      <c r="S32" s="634"/>
      <c r="T32" s="634"/>
      <c r="U32" s="634"/>
      <c r="V32" s="634"/>
      <c r="W32" s="634"/>
      <c r="X32" s="634"/>
      <c r="Y32" s="635"/>
      <c r="Z32" s="636">
        <v>22.3</v>
      </c>
      <c r="AA32" s="636"/>
      <c r="AB32" s="636"/>
      <c r="AC32" s="636"/>
      <c r="AD32" s="637" t="s">
        <v>227</v>
      </c>
      <c r="AE32" s="637"/>
      <c r="AF32" s="637"/>
      <c r="AG32" s="637"/>
      <c r="AH32" s="637"/>
      <c r="AI32" s="637"/>
      <c r="AJ32" s="637"/>
      <c r="AK32" s="637"/>
      <c r="AL32" s="638" t="s">
        <v>236</v>
      </c>
      <c r="AM32" s="639"/>
      <c r="AN32" s="639"/>
      <c r="AO32" s="640"/>
      <c r="AP32" s="681"/>
      <c r="AQ32" s="682"/>
      <c r="AR32" s="682"/>
      <c r="AS32" s="682"/>
      <c r="AT32" s="686"/>
      <c r="AU32" s="205" t="s">
        <v>315</v>
      </c>
      <c r="AX32" s="630" t="s">
        <v>316</v>
      </c>
      <c r="AY32" s="631"/>
      <c r="AZ32" s="631"/>
      <c r="BA32" s="631"/>
      <c r="BB32" s="631"/>
      <c r="BC32" s="631"/>
      <c r="BD32" s="631"/>
      <c r="BE32" s="631"/>
      <c r="BF32" s="632"/>
      <c r="BG32" s="690">
        <v>99</v>
      </c>
      <c r="BH32" s="665"/>
      <c r="BI32" s="665"/>
      <c r="BJ32" s="665"/>
      <c r="BK32" s="665"/>
      <c r="BL32" s="665"/>
      <c r="BM32" s="639">
        <v>95.8</v>
      </c>
      <c r="BN32" s="665"/>
      <c r="BO32" s="665"/>
      <c r="BP32" s="665"/>
      <c r="BQ32" s="688"/>
      <c r="BR32" s="690">
        <v>98.5</v>
      </c>
      <c r="BS32" s="665"/>
      <c r="BT32" s="665"/>
      <c r="BU32" s="665"/>
      <c r="BV32" s="665"/>
      <c r="BW32" s="665"/>
      <c r="BX32" s="639">
        <v>95.3</v>
      </c>
      <c r="BY32" s="665"/>
      <c r="BZ32" s="665"/>
      <c r="CA32" s="665"/>
      <c r="CB32" s="688"/>
      <c r="CD32" s="673"/>
      <c r="CE32" s="674"/>
      <c r="CF32" s="630" t="s">
        <v>317</v>
      </c>
      <c r="CG32" s="631"/>
      <c r="CH32" s="631"/>
      <c r="CI32" s="631"/>
      <c r="CJ32" s="631"/>
      <c r="CK32" s="631"/>
      <c r="CL32" s="631"/>
      <c r="CM32" s="631"/>
      <c r="CN32" s="631"/>
      <c r="CO32" s="631"/>
      <c r="CP32" s="631"/>
      <c r="CQ32" s="632"/>
      <c r="CR32" s="633" t="s">
        <v>137</v>
      </c>
      <c r="CS32" s="634"/>
      <c r="CT32" s="634"/>
      <c r="CU32" s="634"/>
      <c r="CV32" s="634"/>
      <c r="CW32" s="634"/>
      <c r="CX32" s="634"/>
      <c r="CY32" s="635"/>
      <c r="CZ32" s="638" t="s">
        <v>137</v>
      </c>
      <c r="DA32" s="660"/>
      <c r="DB32" s="660"/>
      <c r="DC32" s="667"/>
      <c r="DD32" s="642" t="s">
        <v>236</v>
      </c>
      <c r="DE32" s="634"/>
      <c r="DF32" s="634"/>
      <c r="DG32" s="634"/>
      <c r="DH32" s="634"/>
      <c r="DI32" s="634"/>
      <c r="DJ32" s="634"/>
      <c r="DK32" s="635"/>
      <c r="DL32" s="642" t="s">
        <v>236</v>
      </c>
      <c r="DM32" s="634"/>
      <c r="DN32" s="634"/>
      <c r="DO32" s="634"/>
      <c r="DP32" s="634"/>
      <c r="DQ32" s="634"/>
      <c r="DR32" s="634"/>
      <c r="DS32" s="634"/>
      <c r="DT32" s="634"/>
      <c r="DU32" s="634"/>
      <c r="DV32" s="635"/>
      <c r="DW32" s="638" t="s">
        <v>236</v>
      </c>
      <c r="DX32" s="660"/>
      <c r="DY32" s="660"/>
      <c r="DZ32" s="660"/>
      <c r="EA32" s="660"/>
      <c r="EB32" s="660"/>
      <c r="EC32" s="661"/>
    </row>
    <row r="33" spans="2:133" ht="11.25" customHeight="1" x14ac:dyDescent="0.2">
      <c r="B33" s="662" t="s">
        <v>318</v>
      </c>
      <c r="C33" s="663"/>
      <c r="D33" s="663"/>
      <c r="E33" s="663"/>
      <c r="F33" s="663"/>
      <c r="G33" s="663"/>
      <c r="H33" s="663"/>
      <c r="I33" s="663"/>
      <c r="J33" s="663"/>
      <c r="K33" s="663"/>
      <c r="L33" s="663"/>
      <c r="M33" s="663"/>
      <c r="N33" s="663"/>
      <c r="O33" s="663"/>
      <c r="P33" s="663"/>
      <c r="Q33" s="664"/>
      <c r="R33" s="633" t="s">
        <v>236</v>
      </c>
      <c r="S33" s="634"/>
      <c r="T33" s="634"/>
      <c r="U33" s="634"/>
      <c r="V33" s="634"/>
      <c r="W33" s="634"/>
      <c r="X33" s="634"/>
      <c r="Y33" s="635"/>
      <c r="Z33" s="636" t="s">
        <v>227</v>
      </c>
      <c r="AA33" s="636"/>
      <c r="AB33" s="636"/>
      <c r="AC33" s="636"/>
      <c r="AD33" s="637" t="s">
        <v>227</v>
      </c>
      <c r="AE33" s="637"/>
      <c r="AF33" s="637"/>
      <c r="AG33" s="637"/>
      <c r="AH33" s="637"/>
      <c r="AI33" s="637"/>
      <c r="AJ33" s="637"/>
      <c r="AK33" s="637"/>
      <c r="AL33" s="638" t="s">
        <v>227</v>
      </c>
      <c r="AM33" s="639"/>
      <c r="AN33" s="639"/>
      <c r="AO33" s="640"/>
      <c r="AP33" s="683"/>
      <c r="AQ33" s="684"/>
      <c r="AR33" s="684"/>
      <c r="AS33" s="684"/>
      <c r="AT33" s="687"/>
      <c r="AU33" s="210"/>
      <c r="AV33" s="210"/>
      <c r="AW33" s="210"/>
      <c r="AX33" s="651" t="s">
        <v>319</v>
      </c>
      <c r="AY33" s="652"/>
      <c r="AZ33" s="652"/>
      <c r="BA33" s="652"/>
      <c r="BB33" s="652"/>
      <c r="BC33" s="652"/>
      <c r="BD33" s="652"/>
      <c r="BE33" s="652"/>
      <c r="BF33" s="653"/>
      <c r="BG33" s="691">
        <v>99.3</v>
      </c>
      <c r="BH33" s="692"/>
      <c r="BI33" s="692"/>
      <c r="BJ33" s="692"/>
      <c r="BK33" s="692"/>
      <c r="BL33" s="692"/>
      <c r="BM33" s="693">
        <v>97.6</v>
      </c>
      <c r="BN33" s="692"/>
      <c r="BO33" s="692"/>
      <c r="BP33" s="692"/>
      <c r="BQ33" s="694"/>
      <c r="BR33" s="691">
        <v>98.6</v>
      </c>
      <c r="BS33" s="692"/>
      <c r="BT33" s="692"/>
      <c r="BU33" s="692"/>
      <c r="BV33" s="692"/>
      <c r="BW33" s="692"/>
      <c r="BX33" s="693">
        <v>96.7</v>
      </c>
      <c r="BY33" s="692"/>
      <c r="BZ33" s="692"/>
      <c r="CA33" s="692"/>
      <c r="CB33" s="694"/>
      <c r="CD33" s="630" t="s">
        <v>320</v>
      </c>
      <c r="CE33" s="631"/>
      <c r="CF33" s="631"/>
      <c r="CG33" s="631"/>
      <c r="CH33" s="631"/>
      <c r="CI33" s="631"/>
      <c r="CJ33" s="631"/>
      <c r="CK33" s="631"/>
      <c r="CL33" s="631"/>
      <c r="CM33" s="631"/>
      <c r="CN33" s="631"/>
      <c r="CO33" s="631"/>
      <c r="CP33" s="631"/>
      <c r="CQ33" s="632"/>
      <c r="CR33" s="633">
        <v>17466970</v>
      </c>
      <c r="CS33" s="665"/>
      <c r="CT33" s="665"/>
      <c r="CU33" s="665"/>
      <c r="CV33" s="665"/>
      <c r="CW33" s="665"/>
      <c r="CX33" s="665"/>
      <c r="CY33" s="666"/>
      <c r="CZ33" s="638">
        <v>43.8</v>
      </c>
      <c r="DA33" s="660"/>
      <c r="DB33" s="660"/>
      <c r="DC33" s="667"/>
      <c r="DD33" s="642">
        <v>14322413</v>
      </c>
      <c r="DE33" s="665"/>
      <c r="DF33" s="665"/>
      <c r="DG33" s="665"/>
      <c r="DH33" s="665"/>
      <c r="DI33" s="665"/>
      <c r="DJ33" s="665"/>
      <c r="DK33" s="666"/>
      <c r="DL33" s="642">
        <v>9634306</v>
      </c>
      <c r="DM33" s="665"/>
      <c r="DN33" s="665"/>
      <c r="DO33" s="665"/>
      <c r="DP33" s="665"/>
      <c r="DQ33" s="665"/>
      <c r="DR33" s="665"/>
      <c r="DS33" s="665"/>
      <c r="DT33" s="665"/>
      <c r="DU33" s="665"/>
      <c r="DV33" s="666"/>
      <c r="DW33" s="638">
        <v>44.2</v>
      </c>
      <c r="DX33" s="660"/>
      <c r="DY33" s="660"/>
      <c r="DZ33" s="660"/>
      <c r="EA33" s="660"/>
      <c r="EB33" s="660"/>
      <c r="EC33" s="661"/>
    </row>
    <row r="34" spans="2:133" ht="11.25" customHeight="1" x14ac:dyDescent="0.2">
      <c r="B34" s="630" t="s">
        <v>321</v>
      </c>
      <c r="C34" s="631"/>
      <c r="D34" s="631"/>
      <c r="E34" s="631"/>
      <c r="F34" s="631"/>
      <c r="G34" s="631"/>
      <c r="H34" s="631"/>
      <c r="I34" s="631"/>
      <c r="J34" s="631"/>
      <c r="K34" s="631"/>
      <c r="L34" s="631"/>
      <c r="M34" s="631"/>
      <c r="N34" s="631"/>
      <c r="O34" s="631"/>
      <c r="P34" s="631"/>
      <c r="Q34" s="632"/>
      <c r="R34" s="633">
        <v>2632368</v>
      </c>
      <c r="S34" s="634"/>
      <c r="T34" s="634"/>
      <c r="U34" s="634"/>
      <c r="V34" s="634"/>
      <c r="W34" s="634"/>
      <c r="X34" s="634"/>
      <c r="Y34" s="635"/>
      <c r="Z34" s="636">
        <v>6.3</v>
      </c>
      <c r="AA34" s="636"/>
      <c r="AB34" s="636"/>
      <c r="AC34" s="636"/>
      <c r="AD34" s="637" t="s">
        <v>236</v>
      </c>
      <c r="AE34" s="637"/>
      <c r="AF34" s="637"/>
      <c r="AG34" s="637"/>
      <c r="AH34" s="637"/>
      <c r="AI34" s="637"/>
      <c r="AJ34" s="637"/>
      <c r="AK34" s="637"/>
      <c r="AL34" s="638" t="s">
        <v>227</v>
      </c>
      <c r="AM34" s="639"/>
      <c r="AN34" s="639"/>
      <c r="AO34" s="640"/>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30" t="s">
        <v>322</v>
      </c>
      <c r="CE34" s="631"/>
      <c r="CF34" s="631"/>
      <c r="CG34" s="631"/>
      <c r="CH34" s="631"/>
      <c r="CI34" s="631"/>
      <c r="CJ34" s="631"/>
      <c r="CK34" s="631"/>
      <c r="CL34" s="631"/>
      <c r="CM34" s="631"/>
      <c r="CN34" s="631"/>
      <c r="CO34" s="631"/>
      <c r="CP34" s="631"/>
      <c r="CQ34" s="632"/>
      <c r="CR34" s="633">
        <v>6971733</v>
      </c>
      <c r="CS34" s="634"/>
      <c r="CT34" s="634"/>
      <c r="CU34" s="634"/>
      <c r="CV34" s="634"/>
      <c r="CW34" s="634"/>
      <c r="CX34" s="634"/>
      <c r="CY34" s="635"/>
      <c r="CZ34" s="638">
        <v>17.5</v>
      </c>
      <c r="DA34" s="660"/>
      <c r="DB34" s="660"/>
      <c r="DC34" s="667"/>
      <c r="DD34" s="642">
        <v>5167241</v>
      </c>
      <c r="DE34" s="634"/>
      <c r="DF34" s="634"/>
      <c r="DG34" s="634"/>
      <c r="DH34" s="634"/>
      <c r="DI34" s="634"/>
      <c r="DJ34" s="634"/>
      <c r="DK34" s="635"/>
      <c r="DL34" s="642">
        <v>3878862</v>
      </c>
      <c r="DM34" s="634"/>
      <c r="DN34" s="634"/>
      <c r="DO34" s="634"/>
      <c r="DP34" s="634"/>
      <c r="DQ34" s="634"/>
      <c r="DR34" s="634"/>
      <c r="DS34" s="634"/>
      <c r="DT34" s="634"/>
      <c r="DU34" s="634"/>
      <c r="DV34" s="635"/>
      <c r="DW34" s="638">
        <v>17.8</v>
      </c>
      <c r="DX34" s="660"/>
      <c r="DY34" s="660"/>
      <c r="DZ34" s="660"/>
      <c r="EA34" s="660"/>
      <c r="EB34" s="660"/>
      <c r="EC34" s="661"/>
    </row>
    <row r="35" spans="2:133" ht="11.25" customHeight="1" x14ac:dyDescent="0.2">
      <c r="B35" s="630" t="s">
        <v>323</v>
      </c>
      <c r="C35" s="631"/>
      <c r="D35" s="631"/>
      <c r="E35" s="631"/>
      <c r="F35" s="631"/>
      <c r="G35" s="631"/>
      <c r="H35" s="631"/>
      <c r="I35" s="631"/>
      <c r="J35" s="631"/>
      <c r="K35" s="631"/>
      <c r="L35" s="631"/>
      <c r="M35" s="631"/>
      <c r="N35" s="631"/>
      <c r="O35" s="631"/>
      <c r="P35" s="631"/>
      <c r="Q35" s="632"/>
      <c r="R35" s="633">
        <v>47016</v>
      </c>
      <c r="S35" s="634"/>
      <c r="T35" s="634"/>
      <c r="U35" s="634"/>
      <c r="V35" s="634"/>
      <c r="W35" s="634"/>
      <c r="X35" s="634"/>
      <c r="Y35" s="635"/>
      <c r="Z35" s="636">
        <v>0.1</v>
      </c>
      <c r="AA35" s="636"/>
      <c r="AB35" s="636"/>
      <c r="AC35" s="636"/>
      <c r="AD35" s="637">
        <v>14868</v>
      </c>
      <c r="AE35" s="637"/>
      <c r="AF35" s="637"/>
      <c r="AG35" s="637"/>
      <c r="AH35" s="637"/>
      <c r="AI35" s="637"/>
      <c r="AJ35" s="637"/>
      <c r="AK35" s="637"/>
      <c r="AL35" s="638">
        <v>0.1</v>
      </c>
      <c r="AM35" s="639"/>
      <c r="AN35" s="639"/>
      <c r="AO35" s="640"/>
      <c r="AP35" s="215"/>
      <c r="AQ35" s="615" t="s">
        <v>324</v>
      </c>
      <c r="AR35" s="616"/>
      <c r="AS35" s="616"/>
      <c r="AT35" s="616"/>
      <c r="AU35" s="616"/>
      <c r="AV35" s="616"/>
      <c r="AW35" s="616"/>
      <c r="AX35" s="616"/>
      <c r="AY35" s="616"/>
      <c r="AZ35" s="616"/>
      <c r="BA35" s="616"/>
      <c r="BB35" s="616"/>
      <c r="BC35" s="616"/>
      <c r="BD35" s="616"/>
      <c r="BE35" s="616"/>
      <c r="BF35" s="617"/>
      <c r="BG35" s="615" t="s">
        <v>325</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326</v>
      </c>
      <c r="CE35" s="631"/>
      <c r="CF35" s="631"/>
      <c r="CG35" s="631"/>
      <c r="CH35" s="631"/>
      <c r="CI35" s="631"/>
      <c r="CJ35" s="631"/>
      <c r="CK35" s="631"/>
      <c r="CL35" s="631"/>
      <c r="CM35" s="631"/>
      <c r="CN35" s="631"/>
      <c r="CO35" s="631"/>
      <c r="CP35" s="631"/>
      <c r="CQ35" s="632"/>
      <c r="CR35" s="633">
        <v>181345</v>
      </c>
      <c r="CS35" s="665"/>
      <c r="CT35" s="665"/>
      <c r="CU35" s="665"/>
      <c r="CV35" s="665"/>
      <c r="CW35" s="665"/>
      <c r="CX35" s="665"/>
      <c r="CY35" s="666"/>
      <c r="CZ35" s="638">
        <v>0.5</v>
      </c>
      <c r="DA35" s="660"/>
      <c r="DB35" s="660"/>
      <c r="DC35" s="667"/>
      <c r="DD35" s="642">
        <v>179486</v>
      </c>
      <c r="DE35" s="665"/>
      <c r="DF35" s="665"/>
      <c r="DG35" s="665"/>
      <c r="DH35" s="665"/>
      <c r="DI35" s="665"/>
      <c r="DJ35" s="665"/>
      <c r="DK35" s="666"/>
      <c r="DL35" s="642">
        <v>153860</v>
      </c>
      <c r="DM35" s="665"/>
      <c r="DN35" s="665"/>
      <c r="DO35" s="665"/>
      <c r="DP35" s="665"/>
      <c r="DQ35" s="665"/>
      <c r="DR35" s="665"/>
      <c r="DS35" s="665"/>
      <c r="DT35" s="665"/>
      <c r="DU35" s="665"/>
      <c r="DV35" s="666"/>
      <c r="DW35" s="638">
        <v>0.7</v>
      </c>
      <c r="DX35" s="660"/>
      <c r="DY35" s="660"/>
      <c r="DZ35" s="660"/>
      <c r="EA35" s="660"/>
      <c r="EB35" s="660"/>
      <c r="EC35" s="661"/>
    </row>
    <row r="36" spans="2:133" ht="11.25" customHeight="1" x14ac:dyDescent="0.2">
      <c r="B36" s="630" t="s">
        <v>327</v>
      </c>
      <c r="C36" s="631"/>
      <c r="D36" s="631"/>
      <c r="E36" s="631"/>
      <c r="F36" s="631"/>
      <c r="G36" s="631"/>
      <c r="H36" s="631"/>
      <c r="I36" s="631"/>
      <c r="J36" s="631"/>
      <c r="K36" s="631"/>
      <c r="L36" s="631"/>
      <c r="M36" s="631"/>
      <c r="N36" s="631"/>
      <c r="O36" s="631"/>
      <c r="P36" s="631"/>
      <c r="Q36" s="632"/>
      <c r="R36" s="633">
        <v>1014868</v>
      </c>
      <c r="S36" s="634"/>
      <c r="T36" s="634"/>
      <c r="U36" s="634"/>
      <c r="V36" s="634"/>
      <c r="W36" s="634"/>
      <c r="X36" s="634"/>
      <c r="Y36" s="635"/>
      <c r="Z36" s="636">
        <v>2.4</v>
      </c>
      <c r="AA36" s="636"/>
      <c r="AB36" s="636"/>
      <c r="AC36" s="636"/>
      <c r="AD36" s="637" t="s">
        <v>227</v>
      </c>
      <c r="AE36" s="637"/>
      <c r="AF36" s="637"/>
      <c r="AG36" s="637"/>
      <c r="AH36" s="637"/>
      <c r="AI36" s="637"/>
      <c r="AJ36" s="637"/>
      <c r="AK36" s="637"/>
      <c r="AL36" s="638" t="s">
        <v>236</v>
      </c>
      <c r="AM36" s="639"/>
      <c r="AN36" s="639"/>
      <c r="AO36" s="640"/>
      <c r="AP36" s="215"/>
      <c r="AQ36" s="695" t="s">
        <v>328</v>
      </c>
      <c r="AR36" s="696"/>
      <c r="AS36" s="696"/>
      <c r="AT36" s="696"/>
      <c r="AU36" s="696"/>
      <c r="AV36" s="696"/>
      <c r="AW36" s="696"/>
      <c r="AX36" s="696"/>
      <c r="AY36" s="697"/>
      <c r="AZ36" s="622">
        <v>3517162</v>
      </c>
      <c r="BA36" s="623"/>
      <c r="BB36" s="623"/>
      <c r="BC36" s="623"/>
      <c r="BD36" s="623"/>
      <c r="BE36" s="623"/>
      <c r="BF36" s="698"/>
      <c r="BG36" s="619" t="s">
        <v>329</v>
      </c>
      <c r="BH36" s="620"/>
      <c r="BI36" s="620"/>
      <c r="BJ36" s="620"/>
      <c r="BK36" s="620"/>
      <c r="BL36" s="620"/>
      <c r="BM36" s="620"/>
      <c r="BN36" s="620"/>
      <c r="BO36" s="620"/>
      <c r="BP36" s="620"/>
      <c r="BQ36" s="620"/>
      <c r="BR36" s="620"/>
      <c r="BS36" s="620"/>
      <c r="BT36" s="620"/>
      <c r="BU36" s="621"/>
      <c r="BV36" s="622">
        <v>83630</v>
      </c>
      <c r="BW36" s="623"/>
      <c r="BX36" s="623"/>
      <c r="BY36" s="623"/>
      <c r="BZ36" s="623"/>
      <c r="CA36" s="623"/>
      <c r="CB36" s="698"/>
      <c r="CD36" s="630" t="s">
        <v>330</v>
      </c>
      <c r="CE36" s="631"/>
      <c r="CF36" s="631"/>
      <c r="CG36" s="631"/>
      <c r="CH36" s="631"/>
      <c r="CI36" s="631"/>
      <c r="CJ36" s="631"/>
      <c r="CK36" s="631"/>
      <c r="CL36" s="631"/>
      <c r="CM36" s="631"/>
      <c r="CN36" s="631"/>
      <c r="CO36" s="631"/>
      <c r="CP36" s="631"/>
      <c r="CQ36" s="632"/>
      <c r="CR36" s="633">
        <v>6811119</v>
      </c>
      <c r="CS36" s="634"/>
      <c r="CT36" s="634"/>
      <c r="CU36" s="634"/>
      <c r="CV36" s="634"/>
      <c r="CW36" s="634"/>
      <c r="CX36" s="634"/>
      <c r="CY36" s="635"/>
      <c r="CZ36" s="638">
        <v>17.100000000000001</v>
      </c>
      <c r="DA36" s="660"/>
      <c r="DB36" s="660"/>
      <c r="DC36" s="667"/>
      <c r="DD36" s="642">
        <v>6023501</v>
      </c>
      <c r="DE36" s="634"/>
      <c r="DF36" s="634"/>
      <c r="DG36" s="634"/>
      <c r="DH36" s="634"/>
      <c r="DI36" s="634"/>
      <c r="DJ36" s="634"/>
      <c r="DK36" s="635"/>
      <c r="DL36" s="642">
        <v>3789767</v>
      </c>
      <c r="DM36" s="634"/>
      <c r="DN36" s="634"/>
      <c r="DO36" s="634"/>
      <c r="DP36" s="634"/>
      <c r="DQ36" s="634"/>
      <c r="DR36" s="634"/>
      <c r="DS36" s="634"/>
      <c r="DT36" s="634"/>
      <c r="DU36" s="634"/>
      <c r="DV36" s="635"/>
      <c r="DW36" s="638">
        <v>17.399999999999999</v>
      </c>
      <c r="DX36" s="660"/>
      <c r="DY36" s="660"/>
      <c r="DZ36" s="660"/>
      <c r="EA36" s="660"/>
      <c r="EB36" s="660"/>
      <c r="EC36" s="661"/>
    </row>
    <row r="37" spans="2:133" ht="11.25" customHeight="1" x14ac:dyDescent="0.2">
      <c r="B37" s="630" t="s">
        <v>331</v>
      </c>
      <c r="C37" s="631"/>
      <c r="D37" s="631"/>
      <c r="E37" s="631"/>
      <c r="F37" s="631"/>
      <c r="G37" s="631"/>
      <c r="H37" s="631"/>
      <c r="I37" s="631"/>
      <c r="J37" s="631"/>
      <c r="K37" s="631"/>
      <c r="L37" s="631"/>
      <c r="M37" s="631"/>
      <c r="N37" s="631"/>
      <c r="O37" s="631"/>
      <c r="P37" s="631"/>
      <c r="Q37" s="632"/>
      <c r="R37" s="633">
        <v>626073</v>
      </c>
      <c r="S37" s="634"/>
      <c r="T37" s="634"/>
      <c r="U37" s="634"/>
      <c r="V37" s="634"/>
      <c r="W37" s="634"/>
      <c r="X37" s="634"/>
      <c r="Y37" s="635"/>
      <c r="Z37" s="636">
        <v>1.5</v>
      </c>
      <c r="AA37" s="636"/>
      <c r="AB37" s="636"/>
      <c r="AC37" s="636"/>
      <c r="AD37" s="637" t="s">
        <v>236</v>
      </c>
      <c r="AE37" s="637"/>
      <c r="AF37" s="637"/>
      <c r="AG37" s="637"/>
      <c r="AH37" s="637"/>
      <c r="AI37" s="637"/>
      <c r="AJ37" s="637"/>
      <c r="AK37" s="637"/>
      <c r="AL37" s="638" t="s">
        <v>236</v>
      </c>
      <c r="AM37" s="639"/>
      <c r="AN37" s="639"/>
      <c r="AO37" s="640"/>
      <c r="AQ37" s="699" t="s">
        <v>332</v>
      </c>
      <c r="AR37" s="700"/>
      <c r="AS37" s="700"/>
      <c r="AT37" s="700"/>
      <c r="AU37" s="700"/>
      <c r="AV37" s="700"/>
      <c r="AW37" s="700"/>
      <c r="AX37" s="700"/>
      <c r="AY37" s="701"/>
      <c r="AZ37" s="633">
        <v>1035223</v>
      </c>
      <c r="BA37" s="634"/>
      <c r="BB37" s="634"/>
      <c r="BC37" s="634"/>
      <c r="BD37" s="665"/>
      <c r="BE37" s="665"/>
      <c r="BF37" s="688"/>
      <c r="BG37" s="630" t="s">
        <v>333</v>
      </c>
      <c r="BH37" s="631"/>
      <c r="BI37" s="631"/>
      <c r="BJ37" s="631"/>
      <c r="BK37" s="631"/>
      <c r="BL37" s="631"/>
      <c r="BM37" s="631"/>
      <c r="BN37" s="631"/>
      <c r="BO37" s="631"/>
      <c r="BP37" s="631"/>
      <c r="BQ37" s="631"/>
      <c r="BR37" s="631"/>
      <c r="BS37" s="631"/>
      <c r="BT37" s="631"/>
      <c r="BU37" s="632"/>
      <c r="BV37" s="633">
        <v>56870</v>
      </c>
      <c r="BW37" s="634"/>
      <c r="BX37" s="634"/>
      <c r="BY37" s="634"/>
      <c r="BZ37" s="634"/>
      <c r="CA37" s="634"/>
      <c r="CB37" s="643"/>
      <c r="CD37" s="630" t="s">
        <v>334</v>
      </c>
      <c r="CE37" s="631"/>
      <c r="CF37" s="631"/>
      <c r="CG37" s="631"/>
      <c r="CH37" s="631"/>
      <c r="CI37" s="631"/>
      <c r="CJ37" s="631"/>
      <c r="CK37" s="631"/>
      <c r="CL37" s="631"/>
      <c r="CM37" s="631"/>
      <c r="CN37" s="631"/>
      <c r="CO37" s="631"/>
      <c r="CP37" s="631"/>
      <c r="CQ37" s="632"/>
      <c r="CR37" s="633">
        <v>2411513</v>
      </c>
      <c r="CS37" s="665"/>
      <c r="CT37" s="665"/>
      <c r="CU37" s="665"/>
      <c r="CV37" s="665"/>
      <c r="CW37" s="665"/>
      <c r="CX37" s="665"/>
      <c r="CY37" s="666"/>
      <c r="CZ37" s="638">
        <v>6</v>
      </c>
      <c r="DA37" s="660"/>
      <c r="DB37" s="660"/>
      <c r="DC37" s="667"/>
      <c r="DD37" s="642">
        <v>2411422</v>
      </c>
      <c r="DE37" s="665"/>
      <c r="DF37" s="665"/>
      <c r="DG37" s="665"/>
      <c r="DH37" s="665"/>
      <c r="DI37" s="665"/>
      <c r="DJ37" s="665"/>
      <c r="DK37" s="666"/>
      <c r="DL37" s="642">
        <v>2327123</v>
      </c>
      <c r="DM37" s="665"/>
      <c r="DN37" s="665"/>
      <c r="DO37" s="665"/>
      <c r="DP37" s="665"/>
      <c r="DQ37" s="665"/>
      <c r="DR37" s="665"/>
      <c r="DS37" s="665"/>
      <c r="DT37" s="665"/>
      <c r="DU37" s="665"/>
      <c r="DV37" s="666"/>
      <c r="DW37" s="638">
        <v>10.7</v>
      </c>
      <c r="DX37" s="660"/>
      <c r="DY37" s="660"/>
      <c r="DZ37" s="660"/>
      <c r="EA37" s="660"/>
      <c r="EB37" s="660"/>
      <c r="EC37" s="661"/>
    </row>
    <row r="38" spans="2:133" ht="11.25" customHeight="1" x14ac:dyDescent="0.2">
      <c r="B38" s="630" t="s">
        <v>335</v>
      </c>
      <c r="C38" s="631"/>
      <c r="D38" s="631"/>
      <c r="E38" s="631"/>
      <c r="F38" s="631"/>
      <c r="G38" s="631"/>
      <c r="H38" s="631"/>
      <c r="I38" s="631"/>
      <c r="J38" s="631"/>
      <c r="K38" s="631"/>
      <c r="L38" s="631"/>
      <c r="M38" s="631"/>
      <c r="N38" s="631"/>
      <c r="O38" s="631"/>
      <c r="P38" s="631"/>
      <c r="Q38" s="632"/>
      <c r="R38" s="633">
        <v>1485247</v>
      </c>
      <c r="S38" s="634"/>
      <c r="T38" s="634"/>
      <c r="U38" s="634"/>
      <c r="V38" s="634"/>
      <c r="W38" s="634"/>
      <c r="X38" s="634"/>
      <c r="Y38" s="635"/>
      <c r="Z38" s="636">
        <v>3.6</v>
      </c>
      <c r="AA38" s="636"/>
      <c r="AB38" s="636"/>
      <c r="AC38" s="636"/>
      <c r="AD38" s="637" t="s">
        <v>236</v>
      </c>
      <c r="AE38" s="637"/>
      <c r="AF38" s="637"/>
      <c r="AG38" s="637"/>
      <c r="AH38" s="637"/>
      <c r="AI38" s="637"/>
      <c r="AJ38" s="637"/>
      <c r="AK38" s="637"/>
      <c r="AL38" s="638" t="s">
        <v>227</v>
      </c>
      <c r="AM38" s="639"/>
      <c r="AN38" s="639"/>
      <c r="AO38" s="640"/>
      <c r="AQ38" s="699" t="s">
        <v>336</v>
      </c>
      <c r="AR38" s="700"/>
      <c r="AS38" s="700"/>
      <c r="AT38" s="700"/>
      <c r="AU38" s="700"/>
      <c r="AV38" s="700"/>
      <c r="AW38" s="700"/>
      <c r="AX38" s="700"/>
      <c r="AY38" s="701"/>
      <c r="AZ38" s="633">
        <v>218422</v>
      </c>
      <c r="BA38" s="634"/>
      <c r="BB38" s="634"/>
      <c r="BC38" s="634"/>
      <c r="BD38" s="665"/>
      <c r="BE38" s="665"/>
      <c r="BF38" s="688"/>
      <c r="BG38" s="630" t="s">
        <v>337</v>
      </c>
      <c r="BH38" s="631"/>
      <c r="BI38" s="631"/>
      <c r="BJ38" s="631"/>
      <c r="BK38" s="631"/>
      <c r="BL38" s="631"/>
      <c r="BM38" s="631"/>
      <c r="BN38" s="631"/>
      <c r="BO38" s="631"/>
      <c r="BP38" s="631"/>
      <c r="BQ38" s="631"/>
      <c r="BR38" s="631"/>
      <c r="BS38" s="631"/>
      <c r="BT38" s="631"/>
      <c r="BU38" s="632"/>
      <c r="BV38" s="633">
        <v>10513</v>
      </c>
      <c r="BW38" s="634"/>
      <c r="BX38" s="634"/>
      <c r="BY38" s="634"/>
      <c r="BZ38" s="634"/>
      <c r="CA38" s="634"/>
      <c r="CB38" s="643"/>
      <c r="CD38" s="630" t="s">
        <v>338</v>
      </c>
      <c r="CE38" s="631"/>
      <c r="CF38" s="631"/>
      <c r="CG38" s="631"/>
      <c r="CH38" s="631"/>
      <c r="CI38" s="631"/>
      <c r="CJ38" s="631"/>
      <c r="CK38" s="631"/>
      <c r="CL38" s="631"/>
      <c r="CM38" s="631"/>
      <c r="CN38" s="631"/>
      <c r="CO38" s="631"/>
      <c r="CP38" s="631"/>
      <c r="CQ38" s="632"/>
      <c r="CR38" s="633">
        <v>2221611</v>
      </c>
      <c r="CS38" s="634"/>
      <c r="CT38" s="634"/>
      <c r="CU38" s="634"/>
      <c r="CV38" s="634"/>
      <c r="CW38" s="634"/>
      <c r="CX38" s="634"/>
      <c r="CY38" s="635"/>
      <c r="CZ38" s="638">
        <v>5.6</v>
      </c>
      <c r="DA38" s="660"/>
      <c r="DB38" s="660"/>
      <c r="DC38" s="667"/>
      <c r="DD38" s="642">
        <v>1811817</v>
      </c>
      <c r="DE38" s="634"/>
      <c r="DF38" s="634"/>
      <c r="DG38" s="634"/>
      <c r="DH38" s="634"/>
      <c r="DI38" s="634"/>
      <c r="DJ38" s="634"/>
      <c r="DK38" s="635"/>
      <c r="DL38" s="642">
        <v>1811817</v>
      </c>
      <c r="DM38" s="634"/>
      <c r="DN38" s="634"/>
      <c r="DO38" s="634"/>
      <c r="DP38" s="634"/>
      <c r="DQ38" s="634"/>
      <c r="DR38" s="634"/>
      <c r="DS38" s="634"/>
      <c r="DT38" s="634"/>
      <c r="DU38" s="634"/>
      <c r="DV38" s="635"/>
      <c r="DW38" s="638">
        <v>8.3000000000000007</v>
      </c>
      <c r="DX38" s="660"/>
      <c r="DY38" s="660"/>
      <c r="DZ38" s="660"/>
      <c r="EA38" s="660"/>
      <c r="EB38" s="660"/>
      <c r="EC38" s="661"/>
    </row>
    <row r="39" spans="2:133" ht="11.25" customHeight="1" x14ac:dyDescent="0.2">
      <c r="B39" s="630" t="s">
        <v>339</v>
      </c>
      <c r="C39" s="631"/>
      <c r="D39" s="631"/>
      <c r="E39" s="631"/>
      <c r="F39" s="631"/>
      <c r="G39" s="631"/>
      <c r="H39" s="631"/>
      <c r="I39" s="631"/>
      <c r="J39" s="631"/>
      <c r="K39" s="631"/>
      <c r="L39" s="631"/>
      <c r="M39" s="631"/>
      <c r="N39" s="631"/>
      <c r="O39" s="631"/>
      <c r="P39" s="631"/>
      <c r="Q39" s="632"/>
      <c r="R39" s="633">
        <v>366797</v>
      </c>
      <c r="S39" s="634"/>
      <c r="T39" s="634"/>
      <c r="U39" s="634"/>
      <c r="V39" s="634"/>
      <c r="W39" s="634"/>
      <c r="X39" s="634"/>
      <c r="Y39" s="635"/>
      <c r="Z39" s="636">
        <v>0.9</v>
      </c>
      <c r="AA39" s="636"/>
      <c r="AB39" s="636"/>
      <c r="AC39" s="636"/>
      <c r="AD39" s="637">
        <v>194825</v>
      </c>
      <c r="AE39" s="637"/>
      <c r="AF39" s="637"/>
      <c r="AG39" s="637"/>
      <c r="AH39" s="637"/>
      <c r="AI39" s="637"/>
      <c r="AJ39" s="637"/>
      <c r="AK39" s="637"/>
      <c r="AL39" s="638">
        <v>1</v>
      </c>
      <c r="AM39" s="639"/>
      <c r="AN39" s="639"/>
      <c r="AO39" s="640"/>
      <c r="AQ39" s="699" t="s">
        <v>340</v>
      </c>
      <c r="AR39" s="700"/>
      <c r="AS39" s="700"/>
      <c r="AT39" s="700"/>
      <c r="AU39" s="700"/>
      <c r="AV39" s="700"/>
      <c r="AW39" s="700"/>
      <c r="AX39" s="700"/>
      <c r="AY39" s="701"/>
      <c r="AZ39" s="633">
        <v>41906</v>
      </c>
      <c r="BA39" s="634"/>
      <c r="BB39" s="634"/>
      <c r="BC39" s="634"/>
      <c r="BD39" s="665"/>
      <c r="BE39" s="665"/>
      <c r="BF39" s="688"/>
      <c r="BG39" s="630" t="s">
        <v>341</v>
      </c>
      <c r="BH39" s="631"/>
      <c r="BI39" s="631"/>
      <c r="BJ39" s="631"/>
      <c r="BK39" s="631"/>
      <c r="BL39" s="631"/>
      <c r="BM39" s="631"/>
      <c r="BN39" s="631"/>
      <c r="BO39" s="631"/>
      <c r="BP39" s="631"/>
      <c r="BQ39" s="631"/>
      <c r="BR39" s="631"/>
      <c r="BS39" s="631"/>
      <c r="BT39" s="631"/>
      <c r="BU39" s="632"/>
      <c r="BV39" s="633">
        <v>16671</v>
      </c>
      <c r="BW39" s="634"/>
      <c r="BX39" s="634"/>
      <c r="BY39" s="634"/>
      <c r="BZ39" s="634"/>
      <c r="CA39" s="634"/>
      <c r="CB39" s="643"/>
      <c r="CD39" s="630" t="s">
        <v>342</v>
      </c>
      <c r="CE39" s="631"/>
      <c r="CF39" s="631"/>
      <c r="CG39" s="631"/>
      <c r="CH39" s="631"/>
      <c r="CI39" s="631"/>
      <c r="CJ39" s="631"/>
      <c r="CK39" s="631"/>
      <c r="CL39" s="631"/>
      <c r="CM39" s="631"/>
      <c r="CN39" s="631"/>
      <c r="CO39" s="631"/>
      <c r="CP39" s="631"/>
      <c r="CQ39" s="632"/>
      <c r="CR39" s="633">
        <v>992740</v>
      </c>
      <c r="CS39" s="665"/>
      <c r="CT39" s="665"/>
      <c r="CU39" s="665"/>
      <c r="CV39" s="665"/>
      <c r="CW39" s="665"/>
      <c r="CX39" s="665"/>
      <c r="CY39" s="666"/>
      <c r="CZ39" s="638">
        <v>2.5</v>
      </c>
      <c r="DA39" s="660"/>
      <c r="DB39" s="660"/>
      <c r="DC39" s="667"/>
      <c r="DD39" s="642">
        <v>921946</v>
      </c>
      <c r="DE39" s="665"/>
      <c r="DF39" s="665"/>
      <c r="DG39" s="665"/>
      <c r="DH39" s="665"/>
      <c r="DI39" s="665"/>
      <c r="DJ39" s="665"/>
      <c r="DK39" s="666"/>
      <c r="DL39" s="642" t="s">
        <v>236</v>
      </c>
      <c r="DM39" s="665"/>
      <c r="DN39" s="665"/>
      <c r="DO39" s="665"/>
      <c r="DP39" s="665"/>
      <c r="DQ39" s="665"/>
      <c r="DR39" s="665"/>
      <c r="DS39" s="665"/>
      <c r="DT39" s="665"/>
      <c r="DU39" s="665"/>
      <c r="DV39" s="666"/>
      <c r="DW39" s="638" t="s">
        <v>236</v>
      </c>
      <c r="DX39" s="660"/>
      <c r="DY39" s="660"/>
      <c r="DZ39" s="660"/>
      <c r="EA39" s="660"/>
      <c r="EB39" s="660"/>
      <c r="EC39" s="661"/>
    </row>
    <row r="40" spans="2:133" ht="11.25" customHeight="1" x14ac:dyDescent="0.2">
      <c r="B40" s="630" t="s">
        <v>343</v>
      </c>
      <c r="C40" s="631"/>
      <c r="D40" s="631"/>
      <c r="E40" s="631"/>
      <c r="F40" s="631"/>
      <c r="G40" s="631"/>
      <c r="H40" s="631"/>
      <c r="I40" s="631"/>
      <c r="J40" s="631"/>
      <c r="K40" s="631"/>
      <c r="L40" s="631"/>
      <c r="M40" s="631"/>
      <c r="N40" s="631"/>
      <c r="O40" s="631"/>
      <c r="P40" s="631"/>
      <c r="Q40" s="632"/>
      <c r="R40" s="633">
        <v>3345300</v>
      </c>
      <c r="S40" s="634"/>
      <c r="T40" s="634"/>
      <c r="U40" s="634"/>
      <c r="V40" s="634"/>
      <c r="W40" s="634"/>
      <c r="X40" s="634"/>
      <c r="Y40" s="635"/>
      <c r="Z40" s="636">
        <v>8.1</v>
      </c>
      <c r="AA40" s="636"/>
      <c r="AB40" s="636"/>
      <c r="AC40" s="636"/>
      <c r="AD40" s="637" t="s">
        <v>227</v>
      </c>
      <c r="AE40" s="637"/>
      <c r="AF40" s="637"/>
      <c r="AG40" s="637"/>
      <c r="AH40" s="637"/>
      <c r="AI40" s="637"/>
      <c r="AJ40" s="637"/>
      <c r="AK40" s="637"/>
      <c r="AL40" s="638" t="s">
        <v>236</v>
      </c>
      <c r="AM40" s="639"/>
      <c r="AN40" s="639"/>
      <c r="AO40" s="640"/>
      <c r="AQ40" s="699" t="s">
        <v>344</v>
      </c>
      <c r="AR40" s="700"/>
      <c r="AS40" s="700"/>
      <c r="AT40" s="700"/>
      <c r="AU40" s="700"/>
      <c r="AV40" s="700"/>
      <c r="AW40" s="700"/>
      <c r="AX40" s="700"/>
      <c r="AY40" s="701"/>
      <c r="AZ40" s="633" t="s">
        <v>236</v>
      </c>
      <c r="BA40" s="634"/>
      <c r="BB40" s="634"/>
      <c r="BC40" s="634"/>
      <c r="BD40" s="665"/>
      <c r="BE40" s="665"/>
      <c r="BF40" s="688"/>
      <c r="BG40" s="681" t="s">
        <v>345</v>
      </c>
      <c r="BH40" s="682"/>
      <c r="BI40" s="682"/>
      <c r="BJ40" s="682"/>
      <c r="BK40" s="682"/>
      <c r="BL40" s="211"/>
      <c r="BM40" s="631" t="s">
        <v>346</v>
      </c>
      <c r="BN40" s="631"/>
      <c r="BO40" s="631"/>
      <c r="BP40" s="631"/>
      <c r="BQ40" s="631"/>
      <c r="BR40" s="631"/>
      <c r="BS40" s="631"/>
      <c r="BT40" s="631"/>
      <c r="BU40" s="632"/>
      <c r="BV40" s="633">
        <v>104</v>
      </c>
      <c r="BW40" s="634"/>
      <c r="BX40" s="634"/>
      <c r="BY40" s="634"/>
      <c r="BZ40" s="634"/>
      <c r="CA40" s="634"/>
      <c r="CB40" s="643"/>
      <c r="CD40" s="630" t="s">
        <v>347</v>
      </c>
      <c r="CE40" s="631"/>
      <c r="CF40" s="631"/>
      <c r="CG40" s="631"/>
      <c r="CH40" s="631"/>
      <c r="CI40" s="631"/>
      <c r="CJ40" s="631"/>
      <c r="CK40" s="631"/>
      <c r="CL40" s="631"/>
      <c r="CM40" s="631"/>
      <c r="CN40" s="631"/>
      <c r="CO40" s="631"/>
      <c r="CP40" s="631"/>
      <c r="CQ40" s="632"/>
      <c r="CR40" s="633">
        <v>288422</v>
      </c>
      <c r="CS40" s="634"/>
      <c r="CT40" s="634"/>
      <c r="CU40" s="634"/>
      <c r="CV40" s="634"/>
      <c r="CW40" s="634"/>
      <c r="CX40" s="634"/>
      <c r="CY40" s="635"/>
      <c r="CZ40" s="638">
        <v>0.7</v>
      </c>
      <c r="DA40" s="660"/>
      <c r="DB40" s="660"/>
      <c r="DC40" s="667"/>
      <c r="DD40" s="642">
        <v>218422</v>
      </c>
      <c r="DE40" s="634"/>
      <c r="DF40" s="634"/>
      <c r="DG40" s="634"/>
      <c r="DH40" s="634"/>
      <c r="DI40" s="634"/>
      <c r="DJ40" s="634"/>
      <c r="DK40" s="635"/>
      <c r="DL40" s="642" t="s">
        <v>227</v>
      </c>
      <c r="DM40" s="634"/>
      <c r="DN40" s="634"/>
      <c r="DO40" s="634"/>
      <c r="DP40" s="634"/>
      <c r="DQ40" s="634"/>
      <c r="DR40" s="634"/>
      <c r="DS40" s="634"/>
      <c r="DT40" s="634"/>
      <c r="DU40" s="634"/>
      <c r="DV40" s="635"/>
      <c r="DW40" s="638" t="s">
        <v>227</v>
      </c>
      <c r="DX40" s="660"/>
      <c r="DY40" s="660"/>
      <c r="DZ40" s="660"/>
      <c r="EA40" s="660"/>
      <c r="EB40" s="660"/>
      <c r="EC40" s="661"/>
    </row>
    <row r="41" spans="2:133" ht="11.25" customHeight="1" x14ac:dyDescent="0.2">
      <c r="B41" s="630" t="s">
        <v>348</v>
      </c>
      <c r="C41" s="631"/>
      <c r="D41" s="631"/>
      <c r="E41" s="631"/>
      <c r="F41" s="631"/>
      <c r="G41" s="631"/>
      <c r="H41" s="631"/>
      <c r="I41" s="631"/>
      <c r="J41" s="631"/>
      <c r="K41" s="631"/>
      <c r="L41" s="631"/>
      <c r="M41" s="631"/>
      <c r="N41" s="631"/>
      <c r="O41" s="631"/>
      <c r="P41" s="631"/>
      <c r="Q41" s="632"/>
      <c r="R41" s="633" t="s">
        <v>227</v>
      </c>
      <c r="S41" s="634"/>
      <c r="T41" s="634"/>
      <c r="U41" s="634"/>
      <c r="V41" s="634"/>
      <c r="W41" s="634"/>
      <c r="X41" s="634"/>
      <c r="Y41" s="635"/>
      <c r="Z41" s="636" t="s">
        <v>227</v>
      </c>
      <c r="AA41" s="636"/>
      <c r="AB41" s="636"/>
      <c r="AC41" s="636"/>
      <c r="AD41" s="637" t="s">
        <v>227</v>
      </c>
      <c r="AE41" s="637"/>
      <c r="AF41" s="637"/>
      <c r="AG41" s="637"/>
      <c r="AH41" s="637"/>
      <c r="AI41" s="637"/>
      <c r="AJ41" s="637"/>
      <c r="AK41" s="637"/>
      <c r="AL41" s="638" t="s">
        <v>227</v>
      </c>
      <c r="AM41" s="639"/>
      <c r="AN41" s="639"/>
      <c r="AO41" s="640"/>
      <c r="AQ41" s="699" t="s">
        <v>349</v>
      </c>
      <c r="AR41" s="700"/>
      <c r="AS41" s="700"/>
      <c r="AT41" s="700"/>
      <c r="AU41" s="700"/>
      <c r="AV41" s="700"/>
      <c r="AW41" s="700"/>
      <c r="AX41" s="700"/>
      <c r="AY41" s="701"/>
      <c r="AZ41" s="633">
        <v>566484</v>
      </c>
      <c r="BA41" s="634"/>
      <c r="BB41" s="634"/>
      <c r="BC41" s="634"/>
      <c r="BD41" s="665"/>
      <c r="BE41" s="665"/>
      <c r="BF41" s="688"/>
      <c r="BG41" s="681"/>
      <c r="BH41" s="682"/>
      <c r="BI41" s="682"/>
      <c r="BJ41" s="682"/>
      <c r="BK41" s="682"/>
      <c r="BL41" s="211"/>
      <c r="BM41" s="631" t="s">
        <v>350</v>
      </c>
      <c r="BN41" s="631"/>
      <c r="BO41" s="631"/>
      <c r="BP41" s="631"/>
      <c r="BQ41" s="631"/>
      <c r="BR41" s="631"/>
      <c r="BS41" s="631"/>
      <c r="BT41" s="631"/>
      <c r="BU41" s="632"/>
      <c r="BV41" s="633" t="s">
        <v>236</v>
      </c>
      <c r="BW41" s="634"/>
      <c r="BX41" s="634"/>
      <c r="BY41" s="634"/>
      <c r="BZ41" s="634"/>
      <c r="CA41" s="634"/>
      <c r="CB41" s="643"/>
      <c r="CD41" s="630" t="s">
        <v>351</v>
      </c>
      <c r="CE41" s="631"/>
      <c r="CF41" s="631"/>
      <c r="CG41" s="631"/>
      <c r="CH41" s="631"/>
      <c r="CI41" s="631"/>
      <c r="CJ41" s="631"/>
      <c r="CK41" s="631"/>
      <c r="CL41" s="631"/>
      <c r="CM41" s="631"/>
      <c r="CN41" s="631"/>
      <c r="CO41" s="631"/>
      <c r="CP41" s="631"/>
      <c r="CQ41" s="632"/>
      <c r="CR41" s="633" t="s">
        <v>227</v>
      </c>
      <c r="CS41" s="665"/>
      <c r="CT41" s="665"/>
      <c r="CU41" s="665"/>
      <c r="CV41" s="665"/>
      <c r="CW41" s="665"/>
      <c r="CX41" s="665"/>
      <c r="CY41" s="666"/>
      <c r="CZ41" s="638" t="s">
        <v>227</v>
      </c>
      <c r="DA41" s="660"/>
      <c r="DB41" s="660"/>
      <c r="DC41" s="667"/>
      <c r="DD41" s="642" t="s">
        <v>227</v>
      </c>
      <c r="DE41" s="665"/>
      <c r="DF41" s="665"/>
      <c r="DG41" s="665"/>
      <c r="DH41" s="665"/>
      <c r="DI41" s="665"/>
      <c r="DJ41" s="665"/>
      <c r="DK41" s="666"/>
      <c r="DL41" s="708"/>
      <c r="DM41" s="709"/>
      <c r="DN41" s="709"/>
      <c r="DO41" s="709"/>
      <c r="DP41" s="709"/>
      <c r="DQ41" s="709"/>
      <c r="DR41" s="709"/>
      <c r="DS41" s="709"/>
      <c r="DT41" s="709"/>
      <c r="DU41" s="709"/>
      <c r="DV41" s="710"/>
      <c r="DW41" s="705"/>
      <c r="DX41" s="706"/>
      <c r="DY41" s="706"/>
      <c r="DZ41" s="706"/>
      <c r="EA41" s="706"/>
      <c r="EB41" s="706"/>
      <c r="EC41" s="707"/>
    </row>
    <row r="42" spans="2:133" ht="11.25" customHeight="1" x14ac:dyDescent="0.2">
      <c r="B42" s="630" t="s">
        <v>352</v>
      </c>
      <c r="C42" s="631"/>
      <c r="D42" s="631"/>
      <c r="E42" s="631"/>
      <c r="F42" s="631"/>
      <c r="G42" s="631"/>
      <c r="H42" s="631"/>
      <c r="I42" s="631"/>
      <c r="J42" s="631"/>
      <c r="K42" s="631"/>
      <c r="L42" s="631"/>
      <c r="M42" s="631"/>
      <c r="N42" s="631"/>
      <c r="O42" s="631"/>
      <c r="P42" s="631"/>
      <c r="Q42" s="632"/>
      <c r="R42" s="633" t="s">
        <v>227</v>
      </c>
      <c r="S42" s="634"/>
      <c r="T42" s="634"/>
      <c r="U42" s="634"/>
      <c r="V42" s="634"/>
      <c r="W42" s="634"/>
      <c r="X42" s="634"/>
      <c r="Y42" s="635"/>
      <c r="Z42" s="636" t="s">
        <v>236</v>
      </c>
      <c r="AA42" s="636"/>
      <c r="AB42" s="636"/>
      <c r="AC42" s="636"/>
      <c r="AD42" s="637" t="s">
        <v>227</v>
      </c>
      <c r="AE42" s="637"/>
      <c r="AF42" s="637"/>
      <c r="AG42" s="637"/>
      <c r="AH42" s="637"/>
      <c r="AI42" s="637"/>
      <c r="AJ42" s="637"/>
      <c r="AK42" s="637"/>
      <c r="AL42" s="638" t="s">
        <v>236</v>
      </c>
      <c r="AM42" s="639"/>
      <c r="AN42" s="639"/>
      <c r="AO42" s="640"/>
      <c r="AQ42" s="702" t="s">
        <v>353</v>
      </c>
      <c r="AR42" s="703"/>
      <c r="AS42" s="703"/>
      <c r="AT42" s="703"/>
      <c r="AU42" s="703"/>
      <c r="AV42" s="703"/>
      <c r="AW42" s="703"/>
      <c r="AX42" s="703"/>
      <c r="AY42" s="704"/>
      <c r="AZ42" s="711">
        <v>1655127</v>
      </c>
      <c r="BA42" s="712"/>
      <c r="BB42" s="712"/>
      <c r="BC42" s="712"/>
      <c r="BD42" s="692"/>
      <c r="BE42" s="692"/>
      <c r="BF42" s="694"/>
      <c r="BG42" s="683"/>
      <c r="BH42" s="684"/>
      <c r="BI42" s="684"/>
      <c r="BJ42" s="684"/>
      <c r="BK42" s="684"/>
      <c r="BL42" s="212"/>
      <c r="BM42" s="652" t="s">
        <v>354</v>
      </c>
      <c r="BN42" s="652"/>
      <c r="BO42" s="652"/>
      <c r="BP42" s="652"/>
      <c r="BQ42" s="652"/>
      <c r="BR42" s="652"/>
      <c r="BS42" s="652"/>
      <c r="BT42" s="652"/>
      <c r="BU42" s="653"/>
      <c r="BV42" s="711">
        <v>324</v>
      </c>
      <c r="BW42" s="712"/>
      <c r="BX42" s="712"/>
      <c r="BY42" s="712"/>
      <c r="BZ42" s="712"/>
      <c r="CA42" s="712"/>
      <c r="CB42" s="718"/>
      <c r="CD42" s="630" t="s">
        <v>355</v>
      </c>
      <c r="CE42" s="631"/>
      <c r="CF42" s="631"/>
      <c r="CG42" s="631"/>
      <c r="CH42" s="631"/>
      <c r="CI42" s="631"/>
      <c r="CJ42" s="631"/>
      <c r="CK42" s="631"/>
      <c r="CL42" s="631"/>
      <c r="CM42" s="631"/>
      <c r="CN42" s="631"/>
      <c r="CO42" s="631"/>
      <c r="CP42" s="631"/>
      <c r="CQ42" s="632"/>
      <c r="CR42" s="633">
        <v>5177456</v>
      </c>
      <c r="CS42" s="665"/>
      <c r="CT42" s="665"/>
      <c r="CU42" s="665"/>
      <c r="CV42" s="665"/>
      <c r="CW42" s="665"/>
      <c r="CX42" s="665"/>
      <c r="CY42" s="666"/>
      <c r="CZ42" s="638">
        <v>13</v>
      </c>
      <c r="DA42" s="660"/>
      <c r="DB42" s="660"/>
      <c r="DC42" s="667"/>
      <c r="DD42" s="642">
        <v>1226363</v>
      </c>
      <c r="DE42" s="665"/>
      <c r="DF42" s="665"/>
      <c r="DG42" s="665"/>
      <c r="DH42" s="665"/>
      <c r="DI42" s="665"/>
      <c r="DJ42" s="665"/>
      <c r="DK42" s="666"/>
      <c r="DL42" s="708"/>
      <c r="DM42" s="709"/>
      <c r="DN42" s="709"/>
      <c r="DO42" s="709"/>
      <c r="DP42" s="709"/>
      <c r="DQ42" s="709"/>
      <c r="DR42" s="709"/>
      <c r="DS42" s="709"/>
      <c r="DT42" s="709"/>
      <c r="DU42" s="709"/>
      <c r="DV42" s="710"/>
      <c r="DW42" s="705"/>
      <c r="DX42" s="706"/>
      <c r="DY42" s="706"/>
      <c r="DZ42" s="706"/>
      <c r="EA42" s="706"/>
      <c r="EB42" s="706"/>
      <c r="EC42" s="707"/>
    </row>
    <row r="43" spans="2:133" ht="11.25" customHeight="1" x14ac:dyDescent="0.2">
      <c r="B43" s="630" t="s">
        <v>356</v>
      </c>
      <c r="C43" s="631"/>
      <c r="D43" s="631"/>
      <c r="E43" s="631"/>
      <c r="F43" s="631"/>
      <c r="G43" s="631"/>
      <c r="H43" s="631"/>
      <c r="I43" s="631"/>
      <c r="J43" s="631"/>
      <c r="K43" s="631"/>
      <c r="L43" s="631"/>
      <c r="M43" s="631"/>
      <c r="N43" s="631"/>
      <c r="O43" s="631"/>
      <c r="P43" s="631"/>
      <c r="Q43" s="632"/>
      <c r="R43" s="633">
        <v>1553000</v>
      </c>
      <c r="S43" s="634"/>
      <c r="T43" s="634"/>
      <c r="U43" s="634"/>
      <c r="V43" s="634"/>
      <c r="W43" s="634"/>
      <c r="X43" s="634"/>
      <c r="Y43" s="635"/>
      <c r="Z43" s="636">
        <v>3.7</v>
      </c>
      <c r="AA43" s="636"/>
      <c r="AB43" s="636"/>
      <c r="AC43" s="636"/>
      <c r="AD43" s="637" t="s">
        <v>227</v>
      </c>
      <c r="AE43" s="637"/>
      <c r="AF43" s="637"/>
      <c r="AG43" s="637"/>
      <c r="AH43" s="637"/>
      <c r="AI43" s="637"/>
      <c r="AJ43" s="637"/>
      <c r="AK43" s="637"/>
      <c r="AL43" s="638" t="s">
        <v>236</v>
      </c>
      <c r="AM43" s="639"/>
      <c r="AN43" s="639"/>
      <c r="AO43" s="640"/>
      <c r="CD43" s="630" t="s">
        <v>357</v>
      </c>
      <c r="CE43" s="631"/>
      <c r="CF43" s="631"/>
      <c r="CG43" s="631"/>
      <c r="CH43" s="631"/>
      <c r="CI43" s="631"/>
      <c r="CJ43" s="631"/>
      <c r="CK43" s="631"/>
      <c r="CL43" s="631"/>
      <c r="CM43" s="631"/>
      <c r="CN43" s="631"/>
      <c r="CO43" s="631"/>
      <c r="CP43" s="631"/>
      <c r="CQ43" s="632"/>
      <c r="CR43" s="633">
        <v>209955</v>
      </c>
      <c r="CS43" s="665"/>
      <c r="CT43" s="665"/>
      <c r="CU43" s="665"/>
      <c r="CV43" s="665"/>
      <c r="CW43" s="665"/>
      <c r="CX43" s="665"/>
      <c r="CY43" s="666"/>
      <c r="CZ43" s="638">
        <v>0.5</v>
      </c>
      <c r="DA43" s="660"/>
      <c r="DB43" s="660"/>
      <c r="DC43" s="667"/>
      <c r="DD43" s="642">
        <v>190320</v>
      </c>
      <c r="DE43" s="665"/>
      <c r="DF43" s="665"/>
      <c r="DG43" s="665"/>
      <c r="DH43" s="665"/>
      <c r="DI43" s="665"/>
      <c r="DJ43" s="665"/>
      <c r="DK43" s="666"/>
      <c r="DL43" s="708"/>
      <c r="DM43" s="709"/>
      <c r="DN43" s="709"/>
      <c r="DO43" s="709"/>
      <c r="DP43" s="709"/>
      <c r="DQ43" s="709"/>
      <c r="DR43" s="709"/>
      <c r="DS43" s="709"/>
      <c r="DT43" s="709"/>
      <c r="DU43" s="709"/>
      <c r="DV43" s="710"/>
      <c r="DW43" s="705"/>
      <c r="DX43" s="706"/>
      <c r="DY43" s="706"/>
      <c r="DZ43" s="706"/>
      <c r="EA43" s="706"/>
      <c r="EB43" s="706"/>
      <c r="EC43" s="707"/>
    </row>
    <row r="44" spans="2:133" ht="11.25" customHeight="1" x14ac:dyDescent="0.2">
      <c r="B44" s="651" t="s">
        <v>358</v>
      </c>
      <c r="C44" s="652"/>
      <c r="D44" s="652"/>
      <c r="E44" s="652"/>
      <c r="F44" s="652"/>
      <c r="G44" s="652"/>
      <c r="H44" s="652"/>
      <c r="I44" s="652"/>
      <c r="J44" s="652"/>
      <c r="K44" s="652"/>
      <c r="L44" s="652"/>
      <c r="M44" s="652"/>
      <c r="N44" s="652"/>
      <c r="O44" s="652"/>
      <c r="P44" s="652"/>
      <c r="Q44" s="653"/>
      <c r="R44" s="711">
        <v>41539450</v>
      </c>
      <c r="S44" s="712"/>
      <c r="T44" s="712"/>
      <c r="U44" s="712"/>
      <c r="V44" s="712"/>
      <c r="W44" s="712"/>
      <c r="X44" s="712"/>
      <c r="Y44" s="713"/>
      <c r="Z44" s="714">
        <v>100</v>
      </c>
      <c r="AA44" s="714"/>
      <c r="AB44" s="714"/>
      <c r="AC44" s="714"/>
      <c r="AD44" s="715">
        <v>20263081</v>
      </c>
      <c r="AE44" s="715"/>
      <c r="AF44" s="715"/>
      <c r="AG44" s="715"/>
      <c r="AH44" s="715"/>
      <c r="AI44" s="715"/>
      <c r="AJ44" s="715"/>
      <c r="AK44" s="715"/>
      <c r="AL44" s="716">
        <v>100</v>
      </c>
      <c r="AM44" s="693"/>
      <c r="AN44" s="693"/>
      <c r="AO44" s="717"/>
      <c r="CD44" s="669" t="s">
        <v>304</v>
      </c>
      <c r="CE44" s="670"/>
      <c r="CF44" s="630" t="s">
        <v>359</v>
      </c>
      <c r="CG44" s="631"/>
      <c r="CH44" s="631"/>
      <c r="CI44" s="631"/>
      <c r="CJ44" s="631"/>
      <c r="CK44" s="631"/>
      <c r="CL44" s="631"/>
      <c r="CM44" s="631"/>
      <c r="CN44" s="631"/>
      <c r="CO44" s="631"/>
      <c r="CP44" s="631"/>
      <c r="CQ44" s="632"/>
      <c r="CR44" s="633">
        <v>5102170</v>
      </c>
      <c r="CS44" s="634"/>
      <c r="CT44" s="634"/>
      <c r="CU44" s="634"/>
      <c r="CV44" s="634"/>
      <c r="CW44" s="634"/>
      <c r="CX44" s="634"/>
      <c r="CY44" s="635"/>
      <c r="CZ44" s="638">
        <v>12.8</v>
      </c>
      <c r="DA44" s="639"/>
      <c r="DB44" s="639"/>
      <c r="DC44" s="645"/>
      <c r="DD44" s="642">
        <v>1217520</v>
      </c>
      <c r="DE44" s="634"/>
      <c r="DF44" s="634"/>
      <c r="DG44" s="634"/>
      <c r="DH44" s="634"/>
      <c r="DI44" s="634"/>
      <c r="DJ44" s="634"/>
      <c r="DK44" s="635"/>
      <c r="DL44" s="708"/>
      <c r="DM44" s="709"/>
      <c r="DN44" s="709"/>
      <c r="DO44" s="709"/>
      <c r="DP44" s="709"/>
      <c r="DQ44" s="709"/>
      <c r="DR44" s="709"/>
      <c r="DS44" s="709"/>
      <c r="DT44" s="709"/>
      <c r="DU44" s="709"/>
      <c r="DV44" s="710"/>
      <c r="DW44" s="705"/>
      <c r="DX44" s="706"/>
      <c r="DY44" s="706"/>
      <c r="DZ44" s="706"/>
      <c r="EA44" s="706"/>
      <c r="EB44" s="706"/>
      <c r="EC44" s="707"/>
    </row>
    <row r="45" spans="2:133" ht="11.25" customHeight="1" x14ac:dyDescent="0.2">
      <c r="CD45" s="671"/>
      <c r="CE45" s="672"/>
      <c r="CF45" s="630" t="s">
        <v>360</v>
      </c>
      <c r="CG45" s="631"/>
      <c r="CH45" s="631"/>
      <c r="CI45" s="631"/>
      <c r="CJ45" s="631"/>
      <c r="CK45" s="631"/>
      <c r="CL45" s="631"/>
      <c r="CM45" s="631"/>
      <c r="CN45" s="631"/>
      <c r="CO45" s="631"/>
      <c r="CP45" s="631"/>
      <c r="CQ45" s="632"/>
      <c r="CR45" s="633">
        <v>3534687</v>
      </c>
      <c r="CS45" s="665"/>
      <c r="CT45" s="665"/>
      <c r="CU45" s="665"/>
      <c r="CV45" s="665"/>
      <c r="CW45" s="665"/>
      <c r="CX45" s="665"/>
      <c r="CY45" s="666"/>
      <c r="CZ45" s="638">
        <v>8.9</v>
      </c>
      <c r="DA45" s="660"/>
      <c r="DB45" s="660"/>
      <c r="DC45" s="667"/>
      <c r="DD45" s="642">
        <v>385174</v>
      </c>
      <c r="DE45" s="665"/>
      <c r="DF45" s="665"/>
      <c r="DG45" s="665"/>
      <c r="DH45" s="665"/>
      <c r="DI45" s="665"/>
      <c r="DJ45" s="665"/>
      <c r="DK45" s="666"/>
      <c r="DL45" s="708"/>
      <c r="DM45" s="709"/>
      <c r="DN45" s="709"/>
      <c r="DO45" s="709"/>
      <c r="DP45" s="709"/>
      <c r="DQ45" s="709"/>
      <c r="DR45" s="709"/>
      <c r="DS45" s="709"/>
      <c r="DT45" s="709"/>
      <c r="DU45" s="709"/>
      <c r="DV45" s="710"/>
      <c r="DW45" s="705"/>
      <c r="DX45" s="706"/>
      <c r="DY45" s="706"/>
      <c r="DZ45" s="706"/>
      <c r="EA45" s="706"/>
      <c r="EB45" s="706"/>
      <c r="EC45" s="707"/>
    </row>
    <row r="46" spans="2:133" ht="11.25" customHeight="1" x14ac:dyDescent="0.2">
      <c r="B46" s="205" t="s">
        <v>361</v>
      </c>
      <c r="CD46" s="671"/>
      <c r="CE46" s="672"/>
      <c r="CF46" s="630" t="s">
        <v>362</v>
      </c>
      <c r="CG46" s="631"/>
      <c r="CH46" s="631"/>
      <c r="CI46" s="631"/>
      <c r="CJ46" s="631"/>
      <c r="CK46" s="631"/>
      <c r="CL46" s="631"/>
      <c r="CM46" s="631"/>
      <c r="CN46" s="631"/>
      <c r="CO46" s="631"/>
      <c r="CP46" s="631"/>
      <c r="CQ46" s="632"/>
      <c r="CR46" s="633">
        <v>1478413</v>
      </c>
      <c r="CS46" s="634"/>
      <c r="CT46" s="634"/>
      <c r="CU46" s="634"/>
      <c r="CV46" s="634"/>
      <c r="CW46" s="634"/>
      <c r="CX46" s="634"/>
      <c r="CY46" s="635"/>
      <c r="CZ46" s="638">
        <v>3.7</v>
      </c>
      <c r="DA46" s="639"/>
      <c r="DB46" s="639"/>
      <c r="DC46" s="645"/>
      <c r="DD46" s="642">
        <v>813676</v>
      </c>
      <c r="DE46" s="634"/>
      <c r="DF46" s="634"/>
      <c r="DG46" s="634"/>
      <c r="DH46" s="634"/>
      <c r="DI46" s="634"/>
      <c r="DJ46" s="634"/>
      <c r="DK46" s="635"/>
      <c r="DL46" s="708"/>
      <c r="DM46" s="709"/>
      <c r="DN46" s="709"/>
      <c r="DO46" s="709"/>
      <c r="DP46" s="709"/>
      <c r="DQ46" s="709"/>
      <c r="DR46" s="709"/>
      <c r="DS46" s="709"/>
      <c r="DT46" s="709"/>
      <c r="DU46" s="709"/>
      <c r="DV46" s="710"/>
      <c r="DW46" s="705"/>
      <c r="DX46" s="706"/>
      <c r="DY46" s="706"/>
      <c r="DZ46" s="706"/>
      <c r="EA46" s="706"/>
      <c r="EB46" s="706"/>
      <c r="EC46" s="707"/>
    </row>
    <row r="47" spans="2:133" ht="11.25" customHeight="1" x14ac:dyDescent="0.2">
      <c r="B47" s="729" t="s">
        <v>363</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1"/>
      <c r="CE47" s="672"/>
      <c r="CF47" s="630" t="s">
        <v>364</v>
      </c>
      <c r="CG47" s="631"/>
      <c r="CH47" s="631"/>
      <c r="CI47" s="631"/>
      <c r="CJ47" s="631"/>
      <c r="CK47" s="631"/>
      <c r="CL47" s="631"/>
      <c r="CM47" s="631"/>
      <c r="CN47" s="631"/>
      <c r="CO47" s="631"/>
      <c r="CP47" s="631"/>
      <c r="CQ47" s="632"/>
      <c r="CR47" s="633">
        <v>75286</v>
      </c>
      <c r="CS47" s="665"/>
      <c r="CT47" s="665"/>
      <c r="CU47" s="665"/>
      <c r="CV47" s="665"/>
      <c r="CW47" s="665"/>
      <c r="CX47" s="665"/>
      <c r="CY47" s="666"/>
      <c r="CZ47" s="638">
        <v>0.2</v>
      </c>
      <c r="DA47" s="660"/>
      <c r="DB47" s="660"/>
      <c r="DC47" s="667"/>
      <c r="DD47" s="642">
        <v>8843</v>
      </c>
      <c r="DE47" s="665"/>
      <c r="DF47" s="665"/>
      <c r="DG47" s="665"/>
      <c r="DH47" s="665"/>
      <c r="DI47" s="665"/>
      <c r="DJ47" s="665"/>
      <c r="DK47" s="666"/>
      <c r="DL47" s="708"/>
      <c r="DM47" s="709"/>
      <c r="DN47" s="709"/>
      <c r="DO47" s="709"/>
      <c r="DP47" s="709"/>
      <c r="DQ47" s="709"/>
      <c r="DR47" s="709"/>
      <c r="DS47" s="709"/>
      <c r="DT47" s="709"/>
      <c r="DU47" s="709"/>
      <c r="DV47" s="710"/>
      <c r="DW47" s="705"/>
      <c r="DX47" s="706"/>
      <c r="DY47" s="706"/>
      <c r="DZ47" s="706"/>
      <c r="EA47" s="706"/>
      <c r="EB47" s="706"/>
      <c r="EC47" s="707"/>
    </row>
    <row r="48" spans="2:133" ht="11" x14ac:dyDescent="0.2">
      <c r="B48" s="729" t="s">
        <v>365</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3"/>
      <c r="CE48" s="674"/>
      <c r="CF48" s="630" t="s">
        <v>366</v>
      </c>
      <c r="CG48" s="631"/>
      <c r="CH48" s="631"/>
      <c r="CI48" s="631"/>
      <c r="CJ48" s="631"/>
      <c r="CK48" s="631"/>
      <c r="CL48" s="631"/>
      <c r="CM48" s="631"/>
      <c r="CN48" s="631"/>
      <c r="CO48" s="631"/>
      <c r="CP48" s="631"/>
      <c r="CQ48" s="632"/>
      <c r="CR48" s="633" t="s">
        <v>236</v>
      </c>
      <c r="CS48" s="634"/>
      <c r="CT48" s="634"/>
      <c r="CU48" s="634"/>
      <c r="CV48" s="634"/>
      <c r="CW48" s="634"/>
      <c r="CX48" s="634"/>
      <c r="CY48" s="635"/>
      <c r="CZ48" s="638" t="s">
        <v>227</v>
      </c>
      <c r="DA48" s="639"/>
      <c r="DB48" s="639"/>
      <c r="DC48" s="645"/>
      <c r="DD48" s="642" t="s">
        <v>236</v>
      </c>
      <c r="DE48" s="634"/>
      <c r="DF48" s="634"/>
      <c r="DG48" s="634"/>
      <c r="DH48" s="634"/>
      <c r="DI48" s="634"/>
      <c r="DJ48" s="634"/>
      <c r="DK48" s="635"/>
      <c r="DL48" s="708"/>
      <c r="DM48" s="709"/>
      <c r="DN48" s="709"/>
      <c r="DO48" s="709"/>
      <c r="DP48" s="709"/>
      <c r="DQ48" s="709"/>
      <c r="DR48" s="709"/>
      <c r="DS48" s="709"/>
      <c r="DT48" s="709"/>
      <c r="DU48" s="709"/>
      <c r="DV48" s="710"/>
      <c r="DW48" s="705"/>
      <c r="DX48" s="706"/>
      <c r="DY48" s="706"/>
      <c r="DZ48" s="706"/>
      <c r="EA48" s="706"/>
      <c r="EB48" s="706"/>
      <c r="EC48" s="707"/>
    </row>
    <row r="49" spans="2:133" ht="11.25" customHeight="1" x14ac:dyDescent="0.2">
      <c r="B49" s="216"/>
      <c r="CD49" s="651" t="s">
        <v>367</v>
      </c>
      <c r="CE49" s="652"/>
      <c r="CF49" s="652"/>
      <c r="CG49" s="652"/>
      <c r="CH49" s="652"/>
      <c r="CI49" s="652"/>
      <c r="CJ49" s="652"/>
      <c r="CK49" s="652"/>
      <c r="CL49" s="652"/>
      <c r="CM49" s="652"/>
      <c r="CN49" s="652"/>
      <c r="CO49" s="652"/>
      <c r="CP49" s="652"/>
      <c r="CQ49" s="653"/>
      <c r="CR49" s="711">
        <v>39869228</v>
      </c>
      <c r="CS49" s="692"/>
      <c r="CT49" s="692"/>
      <c r="CU49" s="692"/>
      <c r="CV49" s="692"/>
      <c r="CW49" s="692"/>
      <c r="CX49" s="692"/>
      <c r="CY49" s="719"/>
      <c r="CZ49" s="716">
        <v>100</v>
      </c>
      <c r="DA49" s="720"/>
      <c r="DB49" s="720"/>
      <c r="DC49" s="721"/>
      <c r="DD49" s="722">
        <v>25048903</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t="11" hidden="1" x14ac:dyDescent="0.2">
      <c r="B50" s="216"/>
    </row>
  </sheetData>
  <sheetProtection algorithmName="SHA-512" hashValue="1IsOnfCBunARlDombfEvdzKsciTyrQs3asf3GOZ4hk7LrO47V0YaNb0hL6C/cEo3lMMgDrybqYkFKy4rD4oT7A==" saltValue="k3rpyM4hmULbSmFqJxfo6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2" customWidth="1"/>
    <col min="131" max="131" width="1.63281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30" t="s">
        <v>368</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31" t="s">
        <v>369</v>
      </c>
      <c r="DK2" s="732"/>
      <c r="DL2" s="732"/>
      <c r="DM2" s="732"/>
      <c r="DN2" s="732"/>
      <c r="DO2" s="733"/>
      <c r="DP2" s="219"/>
      <c r="DQ2" s="731" t="s">
        <v>370</v>
      </c>
      <c r="DR2" s="732"/>
      <c r="DS2" s="732"/>
      <c r="DT2" s="732"/>
      <c r="DU2" s="732"/>
      <c r="DV2" s="732"/>
      <c r="DW2" s="732"/>
      <c r="DX2" s="732"/>
      <c r="DY2" s="732"/>
      <c r="DZ2" s="733"/>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5">
      <c r="A4" s="734" t="s">
        <v>371</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23"/>
      <c r="BA4" s="223"/>
      <c r="BB4" s="223"/>
      <c r="BC4" s="223"/>
      <c r="BD4" s="223"/>
      <c r="BE4" s="224"/>
      <c r="BF4" s="224"/>
      <c r="BG4" s="224"/>
      <c r="BH4" s="224"/>
      <c r="BI4" s="224"/>
      <c r="BJ4" s="224"/>
      <c r="BK4" s="224"/>
      <c r="BL4" s="224"/>
      <c r="BM4" s="224"/>
      <c r="BN4" s="224"/>
      <c r="BO4" s="224"/>
      <c r="BP4" s="224"/>
      <c r="BQ4" s="735" t="s">
        <v>372</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26"/>
    </row>
    <row r="5" spans="1:131" s="227" customFormat="1" ht="26.25" customHeight="1" x14ac:dyDescent="0.2">
      <c r="A5" s="736" t="s">
        <v>373</v>
      </c>
      <c r="B5" s="737"/>
      <c r="C5" s="737"/>
      <c r="D5" s="737"/>
      <c r="E5" s="737"/>
      <c r="F5" s="737"/>
      <c r="G5" s="737"/>
      <c r="H5" s="737"/>
      <c r="I5" s="737"/>
      <c r="J5" s="737"/>
      <c r="K5" s="737"/>
      <c r="L5" s="737"/>
      <c r="M5" s="737"/>
      <c r="N5" s="737"/>
      <c r="O5" s="737"/>
      <c r="P5" s="738"/>
      <c r="Q5" s="742" t="s">
        <v>374</v>
      </c>
      <c r="R5" s="743"/>
      <c r="S5" s="743"/>
      <c r="T5" s="743"/>
      <c r="U5" s="744"/>
      <c r="V5" s="742" t="s">
        <v>375</v>
      </c>
      <c r="W5" s="743"/>
      <c r="X5" s="743"/>
      <c r="Y5" s="743"/>
      <c r="Z5" s="744"/>
      <c r="AA5" s="742" t="s">
        <v>376</v>
      </c>
      <c r="AB5" s="743"/>
      <c r="AC5" s="743"/>
      <c r="AD5" s="743"/>
      <c r="AE5" s="743"/>
      <c r="AF5" s="748" t="s">
        <v>377</v>
      </c>
      <c r="AG5" s="743"/>
      <c r="AH5" s="743"/>
      <c r="AI5" s="743"/>
      <c r="AJ5" s="749"/>
      <c r="AK5" s="743" t="s">
        <v>378</v>
      </c>
      <c r="AL5" s="743"/>
      <c r="AM5" s="743"/>
      <c r="AN5" s="743"/>
      <c r="AO5" s="744"/>
      <c r="AP5" s="742" t="s">
        <v>379</v>
      </c>
      <c r="AQ5" s="743"/>
      <c r="AR5" s="743"/>
      <c r="AS5" s="743"/>
      <c r="AT5" s="744"/>
      <c r="AU5" s="742" t="s">
        <v>380</v>
      </c>
      <c r="AV5" s="743"/>
      <c r="AW5" s="743"/>
      <c r="AX5" s="743"/>
      <c r="AY5" s="749"/>
      <c r="AZ5" s="223"/>
      <c r="BA5" s="223"/>
      <c r="BB5" s="223"/>
      <c r="BC5" s="223"/>
      <c r="BD5" s="223"/>
      <c r="BE5" s="224"/>
      <c r="BF5" s="224"/>
      <c r="BG5" s="224"/>
      <c r="BH5" s="224"/>
      <c r="BI5" s="224"/>
      <c r="BJ5" s="224"/>
      <c r="BK5" s="224"/>
      <c r="BL5" s="224"/>
      <c r="BM5" s="224"/>
      <c r="BN5" s="224"/>
      <c r="BO5" s="224"/>
      <c r="BP5" s="224"/>
      <c r="BQ5" s="736" t="s">
        <v>381</v>
      </c>
      <c r="BR5" s="737"/>
      <c r="BS5" s="737"/>
      <c r="BT5" s="737"/>
      <c r="BU5" s="737"/>
      <c r="BV5" s="737"/>
      <c r="BW5" s="737"/>
      <c r="BX5" s="737"/>
      <c r="BY5" s="737"/>
      <c r="BZ5" s="737"/>
      <c r="CA5" s="737"/>
      <c r="CB5" s="737"/>
      <c r="CC5" s="737"/>
      <c r="CD5" s="737"/>
      <c r="CE5" s="737"/>
      <c r="CF5" s="737"/>
      <c r="CG5" s="738"/>
      <c r="CH5" s="742" t="s">
        <v>382</v>
      </c>
      <c r="CI5" s="743"/>
      <c r="CJ5" s="743"/>
      <c r="CK5" s="743"/>
      <c r="CL5" s="744"/>
      <c r="CM5" s="742" t="s">
        <v>383</v>
      </c>
      <c r="CN5" s="743"/>
      <c r="CO5" s="743"/>
      <c r="CP5" s="743"/>
      <c r="CQ5" s="744"/>
      <c r="CR5" s="742" t="s">
        <v>384</v>
      </c>
      <c r="CS5" s="743"/>
      <c r="CT5" s="743"/>
      <c r="CU5" s="743"/>
      <c r="CV5" s="744"/>
      <c r="CW5" s="742" t="s">
        <v>385</v>
      </c>
      <c r="CX5" s="743"/>
      <c r="CY5" s="743"/>
      <c r="CZ5" s="743"/>
      <c r="DA5" s="744"/>
      <c r="DB5" s="742" t="s">
        <v>386</v>
      </c>
      <c r="DC5" s="743"/>
      <c r="DD5" s="743"/>
      <c r="DE5" s="743"/>
      <c r="DF5" s="744"/>
      <c r="DG5" s="772" t="s">
        <v>387</v>
      </c>
      <c r="DH5" s="773"/>
      <c r="DI5" s="773"/>
      <c r="DJ5" s="773"/>
      <c r="DK5" s="774"/>
      <c r="DL5" s="772" t="s">
        <v>388</v>
      </c>
      <c r="DM5" s="773"/>
      <c r="DN5" s="773"/>
      <c r="DO5" s="773"/>
      <c r="DP5" s="774"/>
      <c r="DQ5" s="742" t="s">
        <v>389</v>
      </c>
      <c r="DR5" s="743"/>
      <c r="DS5" s="743"/>
      <c r="DT5" s="743"/>
      <c r="DU5" s="744"/>
      <c r="DV5" s="742" t="s">
        <v>380</v>
      </c>
      <c r="DW5" s="743"/>
      <c r="DX5" s="743"/>
      <c r="DY5" s="743"/>
      <c r="DZ5" s="749"/>
      <c r="EA5" s="226"/>
    </row>
    <row r="6" spans="1:131" s="227" customFormat="1" ht="26.25" customHeight="1" thickBot="1" x14ac:dyDescent="0.25">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23"/>
      <c r="BA6" s="223"/>
      <c r="BB6" s="223"/>
      <c r="BC6" s="223"/>
      <c r="BD6" s="223"/>
      <c r="BE6" s="224"/>
      <c r="BF6" s="224"/>
      <c r="BG6" s="224"/>
      <c r="BH6" s="224"/>
      <c r="BI6" s="224"/>
      <c r="BJ6" s="224"/>
      <c r="BK6" s="224"/>
      <c r="BL6" s="224"/>
      <c r="BM6" s="224"/>
      <c r="BN6" s="224"/>
      <c r="BO6" s="224"/>
      <c r="BP6" s="224"/>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26"/>
    </row>
    <row r="7" spans="1:131" s="227" customFormat="1" ht="26.25" customHeight="1" thickTop="1" x14ac:dyDescent="0.2">
      <c r="A7" s="228">
        <v>1</v>
      </c>
      <c r="B7" s="758" t="s">
        <v>390</v>
      </c>
      <c r="C7" s="759"/>
      <c r="D7" s="759"/>
      <c r="E7" s="759"/>
      <c r="F7" s="759"/>
      <c r="G7" s="759"/>
      <c r="H7" s="759"/>
      <c r="I7" s="759"/>
      <c r="J7" s="759"/>
      <c r="K7" s="759"/>
      <c r="L7" s="759"/>
      <c r="M7" s="759"/>
      <c r="N7" s="759"/>
      <c r="O7" s="759"/>
      <c r="P7" s="760"/>
      <c r="Q7" s="761">
        <v>41519</v>
      </c>
      <c r="R7" s="762"/>
      <c r="S7" s="762"/>
      <c r="T7" s="762"/>
      <c r="U7" s="762"/>
      <c r="V7" s="762">
        <v>39867</v>
      </c>
      <c r="W7" s="762"/>
      <c r="X7" s="762"/>
      <c r="Y7" s="762"/>
      <c r="Z7" s="762"/>
      <c r="AA7" s="762">
        <v>1652</v>
      </c>
      <c r="AB7" s="762"/>
      <c r="AC7" s="762"/>
      <c r="AD7" s="762"/>
      <c r="AE7" s="763"/>
      <c r="AF7" s="764">
        <v>1447</v>
      </c>
      <c r="AG7" s="765"/>
      <c r="AH7" s="765"/>
      <c r="AI7" s="765"/>
      <c r="AJ7" s="766"/>
      <c r="AK7" s="767">
        <v>618</v>
      </c>
      <c r="AL7" s="768"/>
      <c r="AM7" s="768"/>
      <c r="AN7" s="768"/>
      <c r="AO7" s="768"/>
      <c r="AP7" s="768">
        <v>30995</v>
      </c>
      <c r="AQ7" s="768"/>
      <c r="AR7" s="768"/>
      <c r="AS7" s="768"/>
      <c r="AT7" s="768"/>
      <c r="AU7" s="769"/>
      <c r="AV7" s="769"/>
      <c r="AW7" s="769"/>
      <c r="AX7" s="769"/>
      <c r="AY7" s="770"/>
      <c r="AZ7" s="223"/>
      <c r="BA7" s="223"/>
      <c r="BB7" s="223"/>
      <c r="BC7" s="223"/>
      <c r="BD7" s="223"/>
      <c r="BE7" s="224"/>
      <c r="BF7" s="224"/>
      <c r="BG7" s="224"/>
      <c r="BH7" s="224"/>
      <c r="BI7" s="224"/>
      <c r="BJ7" s="224"/>
      <c r="BK7" s="224"/>
      <c r="BL7" s="224"/>
      <c r="BM7" s="224"/>
      <c r="BN7" s="224"/>
      <c r="BO7" s="224"/>
      <c r="BP7" s="224"/>
      <c r="BQ7" s="228">
        <v>1</v>
      </c>
      <c r="BR7" s="229"/>
      <c r="BS7" s="755" t="s">
        <v>589</v>
      </c>
      <c r="BT7" s="756"/>
      <c r="BU7" s="756"/>
      <c r="BV7" s="756"/>
      <c r="BW7" s="756"/>
      <c r="BX7" s="756"/>
      <c r="BY7" s="756"/>
      <c r="BZ7" s="756"/>
      <c r="CA7" s="756"/>
      <c r="CB7" s="756"/>
      <c r="CC7" s="756"/>
      <c r="CD7" s="756"/>
      <c r="CE7" s="756"/>
      <c r="CF7" s="756"/>
      <c r="CG7" s="771"/>
      <c r="CH7" s="752">
        <v>0</v>
      </c>
      <c r="CI7" s="753"/>
      <c r="CJ7" s="753"/>
      <c r="CK7" s="753"/>
      <c r="CL7" s="754"/>
      <c r="CM7" s="752">
        <v>373</v>
      </c>
      <c r="CN7" s="753"/>
      <c r="CO7" s="753"/>
      <c r="CP7" s="753"/>
      <c r="CQ7" s="754"/>
      <c r="CR7" s="752">
        <v>2</v>
      </c>
      <c r="CS7" s="753"/>
      <c r="CT7" s="753"/>
      <c r="CU7" s="753"/>
      <c r="CV7" s="754"/>
      <c r="CW7" s="752" t="s">
        <v>581</v>
      </c>
      <c r="CX7" s="753"/>
      <c r="CY7" s="753"/>
      <c r="CZ7" s="753"/>
      <c r="DA7" s="754"/>
      <c r="DB7" s="752" t="s">
        <v>581</v>
      </c>
      <c r="DC7" s="753"/>
      <c r="DD7" s="753"/>
      <c r="DE7" s="753"/>
      <c r="DF7" s="754"/>
      <c r="DG7" s="752">
        <v>0</v>
      </c>
      <c r="DH7" s="753"/>
      <c r="DI7" s="753"/>
      <c r="DJ7" s="753"/>
      <c r="DK7" s="754"/>
      <c r="DL7" s="752" t="s">
        <v>581</v>
      </c>
      <c r="DM7" s="753"/>
      <c r="DN7" s="753"/>
      <c r="DO7" s="753"/>
      <c r="DP7" s="754"/>
      <c r="DQ7" s="752" t="s">
        <v>581</v>
      </c>
      <c r="DR7" s="753"/>
      <c r="DS7" s="753"/>
      <c r="DT7" s="753"/>
      <c r="DU7" s="754"/>
      <c r="DV7" s="755"/>
      <c r="DW7" s="756"/>
      <c r="DX7" s="756"/>
      <c r="DY7" s="756"/>
      <c r="DZ7" s="757"/>
      <c r="EA7" s="226"/>
    </row>
    <row r="8" spans="1:131" s="227" customFormat="1" ht="26.25" customHeight="1" x14ac:dyDescent="0.2">
      <c r="A8" s="230">
        <v>2</v>
      </c>
      <c r="B8" s="789" t="s">
        <v>391</v>
      </c>
      <c r="C8" s="790"/>
      <c r="D8" s="790"/>
      <c r="E8" s="790"/>
      <c r="F8" s="790"/>
      <c r="G8" s="790"/>
      <c r="H8" s="790"/>
      <c r="I8" s="790"/>
      <c r="J8" s="790"/>
      <c r="K8" s="790"/>
      <c r="L8" s="790"/>
      <c r="M8" s="790"/>
      <c r="N8" s="790"/>
      <c r="O8" s="790"/>
      <c r="P8" s="791"/>
      <c r="Q8" s="792">
        <v>76</v>
      </c>
      <c r="R8" s="793"/>
      <c r="S8" s="793"/>
      <c r="T8" s="793"/>
      <c r="U8" s="793"/>
      <c r="V8" s="793">
        <v>58</v>
      </c>
      <c r="W8" s="793"/>
      <c r="X8" s="793"/>
      <c r="Y8" s="793"/>
      <c r="Z8" s="793"/>
      <c r="AA8" s="793">
        <v>18</v>
      </c>
      <c r="AB8" s="793"/>
      <c r="AC8" s="793"/>
      <c r="AD8" s="793"/>
      <c r="AE8" s="794"/>
      <c r="AF8" s="795">
        <v>18</v>
      </c>
      <c r="AG8" s="796"/>
      <c r="AH8" s="796"/>
      <c r="AI8" s="796"/>
      <c r="AJ8" s="797"/>
      <c r="AK8" s="778">
        <v>8</v>
      </c>
      <c r="AL8" s="779"/>
      <c r="AM8" s="779"/>
      <c r="AN8" s="779"/>
      <c r="AO8" s="779"/>
      <c r="AP8" s="779">
        <v>101</v>
      </c>
      <c r="AQ8" s="779"/>
      <c r="AR8" s="779"/>
      <c r="AS8" s="779"/>
      <c r="AT8" s="779"/>
      <c r="AU8" s="780"/>
      <c r="AV8" s="780"/>
      <c r="AW8" s="780"/>
      <c r="AX8" s="780"/>
      <c r="AY8" s="781"/>
      <c r="AZ8" s="223"/>
      <c r="BA8" s="223"/>
      <c r="BB8" s="223"/>
      <c r="BC8" s="223"/>
      <c r="BD8" s="223"/>
      <c r="BE8" s="224"/>
      <c r="BF8" s="224"/>
      <c r="BG8" s="224"/>
      <c r="BH8" s="224"/>
      <c r="BI8" s="224"/>
      <c r="BJ8" s="224"/>
      <c r="BK8" s="224"/>
      <c r="BL8" s="224"/>
      <c r="BM8" s="224"/>
      <c r="BN8" s="224"/>
      <c r="BO8" s="224"/>
      <c r="BP8" s="224"/>
      <c r="BQ8" s="230">
        <v>2</v>
      </c>
      <c r="BR8" s="231"/>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26"/>
    </row>
    <row r="9" spans="1:131" s="227" customFormat="1" ht="26.25" customHeight="1" x14ac:dyDescent="0.2">
      <c r="A9" s="230">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23"/>
      <c r="BA9" s="223"/>
      <c r="BB9" s="223"/>
      <c r="BC9" s="223"/>
      <c r="BD9" s="223"/>
      <c r="BE9" s="224"/>
      <c r="BF9" s="224"/>
      <c r="BG9" s="224"/>
      <c r="BH9" s="224"/>
      <c r="BI9" s="224"/>
      <c r="BJ9" s="224"/>
      <c r="BK9" s="224"/>
      <c r="BL9" s="224"/>
      <c r="BM9" s="224"/>
      <c r="BN9" s="224"/>
      <c r="BO9" s="224"/>
      <c r="BP9" s="224"/>
      <c r="BQ9" s="230">
        <v>3</v>
      </c>
      <c r="BR9" s="231"/>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26"/>
    </row>
    <row r="10" spans="1:131" s="227" customFormat="1" ht="26.25" customHeight="1" x14ac:dyDescent="0.2">
      <c r="A10" s="230">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23"/>
      <c r="BA10" s="223"/>
      <c r="BB10" s="223"/>
      <c r="BC10" s="223"/>
      <c r="BD10" s="223"/>
      <c r="BE10" s="224"/>
      <c r="BF10" s="224"/>
      <c r="BG10" s="224"/>
      <c r="BH10" s="224"/>
      <c r="BI10" s="224"/>
      <c r="BJ10" s="224"/>
      <c r="BK10" s="224"/>
      <c r="BL10" s="224"/>
      <c r="BM10" s="224"/>
      <c r="BN10" s="224"/>
      <c r="BO10" s="224"/>
      <c r="BP10" s="224"/>
      <c r="BQ10" s="230">
        <v>4</v>
      </c>
      <c r="BR10" s="231"/>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26"/>
    </row>
    <row r="11" spans="1:131" s="227" customFormat="1" ht="26.25" customHeight="1" x14ac:dyDescent="0.2">
      <c r="A11" s="230">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23"/>
      <c r="BA11" s="223"/>
      <c r="BB11" s="223"/>
      <c r="BC11" s="223"/>
      <c r="BD11" s="223"/>
      <c r="BE11" s="224"/>
      <c r="BF11" s="224"/>
      <c r="BG11" s="224"/>
      <c r="BH11" s="224"/>
      <c r="BI11" s="224"/>
      <c r="BJ11" s="224"/>
      <c r="BK11" s="224"/>
      <c r="BL11" s="224"/>
      <c r="BM11" s="224"/>
      <c r="BN11" s="224"/>
      <c r="BO11" s="224"/>
      <c r="BP11" s="224"/>
      <c r="BQ11" s="230">
        <v>5</v>
      </c>
      <c r="BR11" s="231"/>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26"/>
    </row>
    <row r="12" spans="1:131" s="227" customFormat="1" ht="26.25" customHeight="1" x14ac:dyDescent="0.2">
      <c r="A12" s="230">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23"/>
      <c r="BA12" s="223"/>
      <c r="BB12" s="223"/>
      <c r="BC12" s="223"/>
      <c r="BD12" s="223"/>
      <c r="BE12" s="224"/>
      <c r="BF12" s="224"/>
      <c r="BG12" s="224"/>
      <c r="BH12" s="224"/>
      <c r="BI12" s="224"/>
      <c r="BJ12" s="224"/>
      <c r="BK12" s="224"/>
      <c r="BL12" s="224"/>
      <c r="BM12" s="224"/>
      <c r="BN12" s="224"/>
      <c r="BO12" s="224"/>
      <c r="BP12" s="224"/>
      <c r="BQ12" s="230">
        <v>6</v>
      </c>
      <c r="BR12" s="231"/>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26"/>
    </row>
    <row r="13" spans="1:131" s="227" customFormat="1" ht="26.25" customHeight="1" x14ac:dyDescent="0.2">
      <c r="A13" s="230">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23"/>
      <c r="BA13" s="223"/>
      <c r="BB13" s="223"/>
      <c r="BC13" s="223"/>
      <c r="BD13" s="223"/>
      <c r="BE13" s="224"/>
      <c r="BF13" s="224"/>
      <c r="BG13" s="224"/>
      <c r="BH13" s="224"/>
      <c r="BI13" s="224"/>
      <c r="BJ13" s="224"/>
      <c r="BK13" s="224"/>
      <c r="BL13" s="224"/>
      <c r="BM13" s="224"/>
      <c r="BN13" s="224"/>
      <c r="BO13" s="224"/>
      <c r="BP13" s="224"/>
      <c r="BQ13" s="230">
        <v>7</v>
      </c>
      <c r="BR13" s="231"/>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26"/>
    </row>
    <row r="14" spans="1:131" s="227" customFormat="1" ht="26.25" customHeight="1" x14ac:dyDescent="0.2">
      <c r="A14" s="230">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23"/>
      <c r="BA14" s="223"/>
      <c r="BB14" s="223"/>
      <c r="BC14" s="223"/>
      <c r="BD14" s="223"/>
      <c r="BE14" s="224"/>
      <c r="BF14" s="224"/>
      <c r="BG14" s="224"/>
      <c r="BH14" s="224"/>
      <c r="BI14" s="224"/>
      <c r="BJ14" s="224"/>
      <c r="BK14" s="224"/>
      <c r="BL14" s="224"/>
      <c r="BM14" s="224"/>
      <c r="BN14" s="224"/>
      <c r="BO14" s="224"/>
      <c r="BP14" s="224"/>
      <c r="BQ14" s="230">
        <v>8</v>
      </c>
      <c r="BR14" s="231"/>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26"/>
    </row>
    <row r="15" spans="1:131" s="227" customFormat="1" ht="26.25" customHeight="1" x14ac:dyDescent="0.2">
      <c r="A15" s="230">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23"/>
      <c r="BA15" s="223"/>
      <c r="BB15" s="223"/>
      <c r="BC15" s="223"/>
      <c r="BD15" s="223"/>
      <c r="BE15" s="224"/>
      <c r="BF15" s="224"/>
      <c r="BG15" s="224"/>
      <c r="BH15" s="224"/>
      <c r="BI15" s="224"/>
      <c r="BJ15" s="224"/>
      <c r="BK15" s="224"/>
      <c r="BL15" s="224"/>
      <c r="BM15" s="224"/>
      <c r="BN15" s="224"/>
      <c r="BO15" s="224"/>
      <c r="BP15" s="224"/>
      <c r="BQ15" s="230">
        <v>9</v>
      </c>
      <c r="BR15" s="231"/>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26"/>
    </row>
    <row r="16" spans="1:131" s="227" customFormat="1" ht="26.25" customHeight="1" x14ac:dyDescent="0.2">
      <c r="A16" s="230">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23"/>
      <c r="BA16" s="223"/>
      <c r="BB16" s="223"/>
      <c r="BC16" s="223"/>
      <c r="BD16" s="223"/>
      <c r="BE16" s="224"/>
      <c r="BF16" s="224"/>
      <c r="BG16" s="224"/>
      <c r="BH16" s="224"/>
      <c r="BI16" s="224"/>
      <c r="BJ16" s="224"/>
      <c r="BK16" s="224"/>
      <c r="BL16" s="224"/>
      <c r="BM16" s="224"/>
      <c r="BN16" s="224"/>
      <c r="BO16" s="224"/>
      <c r="BP16" s="224"/>
      <c r="BQ16" s="230">
        <v>10</v>
      </c>
      <c r="BR16" s="231"/>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26"/>
    </row>
    <row r="17" spans="1:131" s="227" customFormat="1" ht="26.25" customHeight="1" x14ac:dyDescent="0.2">
      <c r="A17" s="230">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23"/>
      <c r="BA17" s="223"/>
      <c r="BB17" s="223"/>
      <c r="BC17" s="223"/>
      <c r="BD17" s="223"/>
      <c r="BE17" s="224"/>
      <c r="BF17" s="224"/>
      <c r="BG17" s="224"/>
      <c r="BH17" s="224"/>
      <c r="BI17" s="224"/>
      <c r="BJ17" s="224"/>
      <c r="BK17" s="224"/>
      <c r="BL17" s="224"/>
      <c r="BM17" s="224"/>
      <c r="BN17" s="224"/>
      <c r="BO17" s="224"/>
      <c r="BP17" s="224"/>
      <c r="BQ17" s="230">
        <v>11</v>
      </c>
      <c r="BR17" s="231"/>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26"/>
    </row>
    <row r="18" spans="1:131" s="227" customFormat="1" ht="26.25" customHeight="1" x14ac:dyDescent="0.2">
      <c r="A18" s="230">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23"/>
      <c r="BA18" s="223"/>
      <c r="BB18" s="223"/>
      <c r="BC18" s="223"/>
      <c r="BD18" s="223"/>
      <c r="BE18" s="224"/>
      <c r="BF18" s="224"/>
      <c r="BG18" s="224"/>
      <c r="BH18" s="224"/>
      <c r="BI18" s="224"/>
      <c r="BJ18" s="224"/>
      <c r="BK18" s="224"/>
      <c r="BL18" s="224"/>
      <c r="BM18" s="224"/>
      <c r="BN18" s="224"/>
      <c r="BO18" s="224"/>
      <c r="BP18" s="224"/>
      <c r="BQ18" s="230">
        <v>12</v>
      </c>
      <c r="BR18" s="231"/>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26"/>
    </row>
    <row r="19" spans="1:131" s="227" customFormat="1" ht="26.25" customHeight="1" x14ac:dyDescent="0.2">
      <c r="A19" s="230">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23"/>
      <c r="BA19" s="223"/>
      <c r="BB19" s="223"/>
      <c r="BC19" s="223"/>
      <c r="BD19" s="223"/>
      <c r="BE19" s="224"/>
      <c r="BF19" s="224"/>
      <c r="BG19" s="224"/>
      <c r="BH19" s="224"/>
      <c r="BI19" s="224"/>
      <c r="BJ19" s="224"/>
      <c r="BK19" s="224"/>
      <c r="BL19" s="224"/>
      <c r="BM19" s="224"/>
      <c r="BN19" s="224"/>
      <c r="BO19" s="224"/>
      <c r="BP19" s="224"/>
      <c r="BQ19" s="230">
        <v>13</v>
      </c>
      <c r="BR19" s="231"/>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26"/>
    </row>
    <row r="20" spans="1:131" s="227" customFormat="1" ht="26.25" customHeight="1" x14ac:dyDescent="0.2">
      <c r="A20" s="230">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23"/>
      <c r="BA20" s="223"/>
      <c r="BB20" s="223"/>
      <c r="BC20" s="223"/>
      <c r="BD20" s="223"/>
      <c r="BE20" s="224"/>
      <c r="BF20" s="224"/>
      <c r="BG20" s="224"/>
      <c r="BH20" s="224"/>
      <c r="BI20" s="224"/>
      <c r="BJ20" s="224"/>
      <c r="BK20" s="224"/>
      <c r="BL20" s="224"/>
      <c r="BM20" s="224"/>
      <c r="BN20" s="224"/>
      <c r="BO20" s="224"/>
      <c r="BP20" s="224"/>
      <c r="BQ20" s="230">
        <v>14</v>
      </c>
      <c r="BR20" s="231"/>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26"/>
    </row>
    <row r="21" spans="1:131" s="227" customFormat="1" ht="26.25" customHeight="1" thickBot="1" x14ac:dyDescent="0.25">
      <c r="A21" s="230">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23"/>
      <c r="BA21" s="223"/>
      <c r="BB21" s="223"/>
      <c r="BC21" s="223"/>
      <c r="BD21" s="223"/>
      <c r="BE21" s="224"/>
      <c r="BF21" s="224"/>
      <c r="BG21" s="224"/>
      <c r="BH21" s="224"/>
      <c r="BI21" s="224"/>
      <c r="BJ21" s="224"/>
      <c r="BK21" s="224"/>
      <c r="BL21" s="224"/>
      <c r="BM21" s="224"/>
      <c r="BN21" s="224"/>
      <c r="BO21" s="224"/>
      <c r="BP21" s="224"/>
      <c r="BQ21" s="230">
        <v>15</v>
      </c>
      <c r="BR21" s="231"/>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26"/>
    </row>
    <row r="22" spans="1:131" s="227" customFormat="1" ht="26.25" customHeight="1" x14ac:dyDescent="0.2">
      <c r="A22" s="230">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392</v>
      </c>
      <c r="BA22" s="815"/>
      <c r="BB22" s="815"/>
      <c r="BC22" s="815"/>
      <c r="BD22" s="816"/>
      <c r="BE22" s="224"/>
      <c r="BF22" s="224"/>
      <c r="BG22" s="224"/>
      <c r="BH22" s="224"/>
      <c r="BI22" s="224"/>
      <c r="BJ22" s="224"/>
      <c r="BK22" s="224"/>
      <c r="BL22" s="224"/>
      <c r="BM22" s="224"/>
      <c r="BN22" s="224"/>
      <c r="BO22" s="224"/>
      <c r="BP22" s="224"/>
      <c r="BQ22" s="230">
        <v>16</v>
      </c>
      <c r="BR22" s="231"/>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26"/>
    </row>
    <row r="23" spans="1:131" s="227" customFormat="1" ht="26.25" customHeight="1" thickBot="1" x14ac:dyDescent="0.25">
      <c r="A23" s="232" t="s">
        <v>393</v>
      </c>
      <c r="B23" s="798" t="s">
        <v>394</v>
      </c>
      <c r="C23" s="799"/>
      <c r="D23" s="799"/>
      <c r="E23" s="799"/>
      <c r="F23" s="799"/>
      <c r="G23" s="799"/>
      <c r="H23" s="799"/>
      <c r="I23" s="799"/>
      <c r="J23" s="799"/>
      <c r="K23" s="799"/>
      <c r="L23" s="799"/>
      <c r="M23" s="799"/>
      <c r="N23" s="799"/>
      <c r="O23" s="799"/>
      <c r="P23" s="800"/>
      <c r="Q23" s="801">
        <v>41539</v>
      </c>
      <c r="R23" s="802"/>
      <c r="S23" s="802"/>
      <c r="T23" s="802"/>
      <c r="U23" s="802"/>
      <c r="V23" s="802">
        <v>39869</v>
      </c>
      <c r="W23" s="802"/>
      <c r="X23" s="802"/>
      <c r="Y23" s="802"/>
      <c r="Z23" s="802"/>
      <c r="AA23" s="802">
        <v>1670</v>
      </c>
      <c r="AB23" s="802"/>
      <c r="AC23" s="802"/>
      <c r="AD23" s="802"/>
      <c r="AE23" s="803"/>
      <c r="AF23" s="804">
        <v>1466</v>
      </c>
      <c r="AG23" s="802"/>
      <c r="AH23" s="802"/>
      <c r="AI23" s="802"/>
      <c r="AJ23" s="805"/>
      <c r="AK23" s="806"/>
      <c r="AL23" s="807"/>
      <c r="AM23" s="807"/>
      <c r="AN23" s="807"/>
      <c r="AO23" s="807"/>
      <c r="AP23" s="802">
        <v>31096</v>
      </c>
      <c r="AQ23" s="802"/>
      <c r="AR23" s="802"/>
      <c r="AS23" s="802"/>
      <c r="AT23" s="802"/>
      <c r="AU23" s="818"/>
      <c r="AV23" s="818"/>
      <c r="AW23" s="818"/>
      <c r="AX23" s="818"/>
      <c r="AY23" s="819"/>
      <c r="AZ23" s="820" t="s">
        <v>395</v>
      </c>
      <c r="BA23" s="821"/>
      <c r="BB23" s="821"/>
      <c r="BC23" s="821"/>
      <c r="BD23" s="822"/>
      <c r="BE23" s="224"/>
      <c r="BF23" s="224"/>
      <c r="BG23" s="224"/>
      <c r="BH23" s="224"/>
      <c r="BI23" s="224"/>
      <c r="BJ23" s="224"/>
      <c r="BK23" s="224"/>
      <c r="BL23" s="224"/>
      <c r="BM23" s="224"/>
      <c r="BN23" s="224"/>
      <c r="BO23" s="224"/>
      <c r="BP23" s="224"/>
      <c r="BQ23" s="230">
        <v>17</v>
      </c>
      <c r="BR23" s="231"/>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26"/>
    </row>
    <row r="24" spans="1:131" s="227" customFormat="1" ht="26.25" customHeight="1" x14ac:dyDescent="0.2">
      <c r="A24" s="817" t="s">
        <v>396</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23"/>
      <c r="BA24" s="223"/>
      <c r="BB24" s="223"/>
      <c r="BC24" s="223"/>
      <c r="BD24" s="223"/>
      <c r="BE24" s="224"/>
      <c r="BF24" s="224"/>
      <c r="BG24" s="224"/>
      <c r="BH24" s="224"/>
      <c r="BI24" s="224"/>
      <c r="BJ24" s="224"/>
      <c r="BK24" s="224"/>
      <c r="BL24" s="224"/>
      <c r="BM24" s="224"/>
      <c r="BN24" s="224"/>
      <c r="BO24" s="224"/>
      <c r="BP24" s="224"/>
      <c r="BQ24" s="230">
        <v>18</v>
      </c>
      <c r="BR24" s="231"/>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26"/>
    </row>
    <row r="25" spans="1:131" ht="26.25" customHeight="1" thickBot="1" x14ac:dyDescent="0.25">
      <c r="A25" s="734" t="s">
        <v>397</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23"/>
      <c r="BK25" s="223"/>
      <c r="BL25" s="223"/>
      <c r="BM25" s="223"/>
      <c r="BN25" s="223"/>
      <c r="BO25" s="233"/>
      <c r="BP25" s="233"/>
      <c r="BQ25" s="230">
        <v>19</v>
      </c>
      <c r="BR25" s="231"/>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21"/>
    </row>
    <row r="26" spans="1:131" ht="26.25" customHeight="1" x14ac:dyDescent="0.2">
      <c r="A26" s="736" t="s">
        <v>373</v>
      </c>
      <c r="B26" s="737"/>
      <c r="C26" s="737"/>
      <c r="D26" s="737"/>
      <c r="E26" s="737"/>
      <c r="F26" s="737"/>
      <c r="G26" s="737"/>
      <c r="H26" s="737"/>
      <c r="I26" s="737"/>
      <c r="J26" s="737"/>
      <c r="K26" s="737"/>
      <c r="L26" s="737"/>
      <c r="M26" s="737"/>
      <c r="N26" s="737"/>
      <c r="O26" s="737"/>
      <c r="P26" s="738"/>
      <c r="Q26" s="742" t="s">
        <v>398</v>
      </c>
      <c r="R26" s="743"/>
      <c r="S26" s="743"/>
      <c r="T26" s="743"/>
      <c r="U26" s="744"/>
      <c r="V26" s="742" t="s">
        <v>399</v>
      </c>
      <c r="W26" s="743"/>
      <c r="X26" s="743"/>
      <c r="Y26" s="743"/>
      <c r="Z26" s="744"/>
      <c r="AA26" s="742" t="s">
        <v>400</v>
      </c>
      <c r="AB26" s="743"/>
      <c r="AC26" s="743"/>
      <c r="AD26" s="743"/>
      <c r="AE26" s="743"/>
      <c r="AF26" s="823" t="s">
        <v>401</v>
      </c>
      <c r="AG26" s="824"/>
      <c r="AH26" s="824"/>
      <c r="AI26" s="824"/>
      <c r="AJ26" s="825"/>
      <c r="AK26" s="743" t="s">
        <v>402</v>
      </c>
      <c r="AL26" s="743"/>
      <c r="AM26" s="743"/>
      <c r="AN26" s="743"/>
      <c r="AO26" s="744"/>
      <c r="AP26" s="742" t="s">
        <v>403</v>
      </c>
      <c r="AQ26" s="743"/>
      <c r="AR26" s="743"/>
      <c r="AS26" s="743"/>
      <c r="AT26" s="744"/>
      <c r="AU26" s="742" t="s">
        <v>404</v>
      </c>
      <c r="AV26" s="743"/>
      <c r="AW26" s="743"/>
      <c r="AX26" s="743"/>
      <c r="AY26" s="744"/>
      <c r="AZ26" s="742" t="s">
        <v>405</v>
      </c>
      <c r="BA26" s="743"/>
      <c r="BB26" s="743"/>
      <c r="BC26" s="743"/>
      <c r="BD26" s="744"/>
      <c r="BE26" s="742" t="s">
        <v>380</v>
      </c>
      <c r="BF26" s="743"/>
      <c r="BG26" s="743"/>
      <c r="BH26" s="743"/>
      <c r="BI26" s="749"/>
      <c r="BJ26" s="223"/>
      <c r="BK26" s="223"/>
      <c r="BL26" s="223"/>
      <c r="BM26" s="223"/>
      <c r="BN26" s="223"/>
      <c r="BO26" s="233"/>
      <c r="BP26" s="233"/>
      <c r="BQ26" s="230">
        <v>20</v>
      </c>
      <c r="BR26" s="231"/>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21"/>
    </row>
    <row r="27" spans="1:131" ht="26.25" customHeight="1" thickBot="1" x14ac:dyDescent="0.25">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23"/>
      <c r="BK27" s="223"/>
      <c r="BL27" s="223"/>
      <c r="BM27" s="223"/>
      <c r="BN27" s="223"/>
      <c r="BO27" s="233"/>
      <c r="BP27" s="233"/>
      <c r="BQ27" s="230">
        <v>21</v>
      </c>
      <c r="BR27" s="231"/>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21"/>
    </row>
    <row r="28" spans="1:131" ht="26.25" customHeight="1" thickTop="1" x14ac:dyDescent="0.2">
      <c r="A28" s="234">
        <v>1</v>
      </c>
      <c r="B28" s="758" t="s">
        <v>406</v>
      </c>
      <c r="C28" s="759"/>
      <c r="D28" s="759"/>
      <c r="E28" s="759"/>
      <c r="F28" s="759"/>
      <c r="G28" s="759"/>
      <c r="H28" s="759"/>
      <c r="I28" s="759"/>
      <c r="J28" s="759"/>
      <c r="K28" s="759"/>
      <c r="L28" s="759"/>
      <c r="M28" s="759"/>
      <c r="N28" s="759"/>
      <c r="O28" s="759"/>
      <c r="P28" s="760"/>
      <c r="Q28" s="831">
        <v>8057</v>
      </c>
      <c r="R28" s="832"/>
      <c r="S28" s="832"/>
      <c r="T28" s="832"/>
      <c r="U28" s="832"/>
      <c r="V28" s="832">
        <v>7973</v>
      </c>
      <c r="W28" s="832"/>
      <c r="X28" s="832"/>
      <c r="Y28" s="832"/>
      <c r="Z28" s="832"/>
      <c r="AA28" s="832">
        <v>84</v>
      </c>
      <c r="AB28" s="832"/>
      <c r="AC28" s="832"/>
      <c r="AD28" s="832"/>
      <c r="AE28" s="833"/>
      <c r="AF28" s="834">
        <v>84</v>
      </c>
      <c r="AG28" s="832"/>
      <c r="AH28" s="832"/>
      <c r="AI28" s="832"/>
      <c r="AJ28" s="835"/>
      <c r="AK28" s="836">
        <v>566</v>
      </c>
      <c r="AL28" s="837"/>
      <c r="AM28" s="837"/>
      <c r="AN28" s="837"/>
      <c r="AO28" s="837"/>
      <c r="AP28" s="837" t="s">
        <v>581</v>
      </c>
      <c r="AQ28" s="837"/>
      <c r="AR28" s="837"/>
      <c r="AS28" s="837"/>
      <c r="AT28" s="837"/>
      <c r="AU28" s="837" t="s">
        <v>581</v>
      </c>
      <c r="AV28" s="837"/>
      <c r="AW28" s="837"/>
      <c r="AX28" s="837"/>
      <c r="AY28" s="837"/>
      <c r="AZ28" s="838" t="s">
        <v>581</v>
      </c>
      <c r="BA28" s="838"/>
      <c r="BB28" s="838"/>
      <c r="BC28" s="838"/>
      <c r="BD28" s="838"/>
      <c r="BE28" s="829"/>
      <c r="BF28" s="829"/>
      <c r="BG28" s="829"/>
      <c r="BH28" s="829"/>
      <c r="BI28" s="830"/>
      <c r="BJ28" s="223"/>
      <c r="BK28" s="223"/>
      <c r="BL28" s="223"/>
      <c r="BM28" s="223"/>
      <c r="BN28" s="223"/>
      <c r="BO28" s="233"/>
      <c r="BP28" s="233"/>
      <c r="BQ28" s="230">
        <v>22</v>
      </c>
      <c r="BR28" s="231"/>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21"/>
    </row>
    <row r="29" spans="1:131" ht="26.25" customHeight="1" x14ac:dyDescent="0.2">
      <c r="A29" s="234">
        <v>2</v>
      </c>
      <c r="B29" s="789" t="s">
        <v>407</v>
      </c>
      <c r="C29" s="790"/>
      <c r="D29" s="790"/>
      <c r="E29" s="790"/>
      <c r="F29" s="790"/>
      <c r="G29" s="790"/>
      <c r="H29" s="790"/>
      <c r="I29" s="790"/>
      <c r="J29" s="790"/>
      <c r="K29" s="790"/>
      <c r="L29" s="790"/>
      <c r="M29" s="790"/>
      <c r="N29" s="790"/>
      <c r="O29" s="790"/>
      <c r="P29" s="791"/>
      <c r="Q29" s="792">
        <v>837</v>
      </c>
      <c r="R29" s="793"/>
      <c r="S29" s="793"/>
      <c r="T29" s="793"/>
      <c r="U29" s="793"/>
      <c r="V29" s="793">
        <v>832</v>
      </c>
      <c r="W29" s="793"/>
      <c r="X29" s="793"/>
      <c r="Y29" s="793"/>
      <c r="Z29" s="793"/>
      <c r="AA29" s="793">
        <v>5</v>
      </c>
      <c r="AB29" s="793"/>
      <c r="AC29" s="793"/>
      <c r="AD29" s="793"/>
      <c r="AE29" s="794"/>
      <c r="AF29" s="795">
        <v>5</v>
      </c>
      <c r="AG29" s="796"/>
      <c r="AH29" s="796"/>
      <c r="AI29" s="796"/>
      <c r="AJ29" s="797"/>
      <c r="AK29" s="843">
        <v>137</v>
      </c>
      <c r="AL29" s="839"/>
      <c r="AM29" s="839"/>
      <c r="AN29" s="839"/>
      <c r="AO29" s="839"/>
      <c r="AP29" s="839" t="s">
        <v>581</v>
      </c>
      <c r="AQ29" s="839"/>
      <c r="AR29" s="839"/>
      <c r="AS29" s="839"/>
      <c r="AT29" s="839"/>
      <c r="AU29" s="839" t="s">
        <v>581</v>
      </c>
      <c r="AV29" s="839"/>
      <c r="AW29" s="839"/>
      <c r="AX29" s="839"/>
      <c r="AY29" s="839"/>
      <c r="AZ29" s="840" t="s">
        <v>581</v>
      </c>
      <c r="BA29" s="840"/>
      <c r="BB29" s="840"/>
      <c r="BC29" s="840"/>
      <c r="BD29" s="840"/>
      <c r="BE29" s="841"/>
      <c r="BF29" s="841"/>
      <c r="BG29" s="841"/>
      <c r="BH29" s="841"/>
      <c r="BI29" s="842"/>
      <c r="BJ29" s="223"/>
      <c r="BK29" s="223"/>
      <c r="BL29" s="223"/>
      <c r="BM29" s="223"/>
      <c r="BN29" s="223"/>
      <c r="BO29" s="233"/>
      <c r="BP29" s="233"/>
      <c r="BQ29" s="230">
        <v>23</v>
      </c>
      <c r="BR29" s="231"/>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21"/>
    </row>
    <row r="30" spans="1:131" ht="26.25" customHeight="1" x14ac:dyDescent="0.2">
      <c r="A30" s="234">
        <v>3</v>
      </c>
      <c r="B30" s="789" t="s">
        <v>408</v>
      </c>
      <c r="C30" s="790"/>
      <c r="D30" s="790"/>
      <c r="E30" s="790"/>
      <c r="F30" s="790"/>
      <c r="G30" s="790"/>
      <c r="H30" s="790"/>
      <c r="I30" s="790"/>
      <c r="J30" s="790"/>
      <c r="K30" s="790"/>
      <c r="L30" s="790"/>
      <c r="M30" s="790"/>
      <c r="N30" s="790"/>
      <c r="O30" s="790"/>
      <c r="P30" s="791"/>
      <c r="Q30" s="792">
        <v>5868</v>
      </c>
      <c r="R30" s="793"/>
      <c r="S30" s="793"/>
      <c r="T30" s="793"/>
      <c r="U30" s="793"/>
      <c r="V30" s="793">
        <v>5766</v>
      </c>
      <c r="W30" s="793"/>
      <c r="X30" s="793"/>
      <c r="Y30" s="793"/>
      <c r="Z30" s="793"/>
      <c r="AA30" s="793">
        <v>102</v>
      </c>
      <c r="AB30" s="793"/>
      <c r="AC30" s="793"/>
      <c r="AD30" s="793"/>
      <c r="AE30" s="794"/>
      <c r="AF30" s="795">
        <v>102</v>
      </c>
      <c r="AG30" s="796"/>
      <c r="AH30" s="796"/>
      <c r="AI30" s="796"/>
      <c r="AJ30" s="797"/>
      <c r="AK30" s="843">
        <v>900</v>
      </c>
      <c r="AL30" s="839"/>
      <c r="AM30" s="839"/>
      <c r="AN30" s="839"/>
      <c r="AO30" s="839"/>
      <c r="AP30" s="844" t="s">
        <v>581</v>
      </c>
      <c r="AQ30" s="845"/>
      <c r="AR30" s="845"/>
      <c r="AS30" s="845"/>
      <c r="AT30" s="843"/>
      <c r="AU30" s="839" t="s">
        <v>581</v>
      </c>
      <c r="AV30" s="839"/>
      <c r="AW30" s="839"/>
      <c r="AX30" s="839"/>
      <c r="AY30" s="839"/>
      <c r="AZ30" s="840" t="s">
        <v>581</v>
      </c>
      <c r="BA30" s="840"/>
      <c r="BB30" s="840"/>
      <c r="BC30" s="840"/>
      <c r="BD30" s="840"/>
      <c r="BE30" s="841"/>
      <c r="BF30" s="841"/>
      <c r="BG30" s="841"/>
      <c r="BH30" s="841"/>
      <c r="BI30" s="842"/>
      <c r="BJ30" s="223"/>
      <c r="BK30" s="223"/>
      <c r="BL30" s="223"/>
      <c r="BM30" s="223"/>
      <c r="BN30" s="223"/>
      <c r="BO30" s="233"/>
      <c r="BP30" s="233"/>
      <c r="BQ30" s="230">
        <v>24</v>
      </c>
      <c r="BR30" s="231"/>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21"/>
    </row>
    <row r="31" spans="1:131" ht="26.25" customHeight="1" x14ac:dyDescent="0.2">
      <c r="A31" s="234">
        <v>4</v>
      </c>
      <c r="B31" s="789" t="s">
        <v>409</v>
      </c>
      <c r="C31" s="790"/>
      <c r="D31" s="790"/>
      <c r="E31" s="790"/>
      <c r="F31" s="790"/>
      <c r="G31" s="790"/>
      <c r="H31" s="790"/>
      <c r="I31" s="790"/>
      <c r="J31" s="790"/>
      <c r="K31" s="790"/>
      <c r="L31" s="790"/>
      <c r="M31" s="790"/>
      <c r="N31" s="790"/>
      <c r="O31" s="790"/>
      <c r="P31" s="791"/>
      <c r="Q31" s="792">
        <v>45</v>
      </c>
      <c r="R31" s="793"/>
      <c r="S31" s="793"/>
      <c r="T31" s="793"/>
      <c r="U31" s="793"/>
      <c r="V31" s="793">
        <v>43</v>
      </c>
      <c r="W31" s="793"/>
      <c r="X31" s="793"/>
      <c r="Y31" s="793"/>
      <c r="Z31" s="793"/>
      <c r="AA31" s="793">
        <v>2</v>
      </c>
      <c r="AB31" s="793"/>
      <c r="AC31" s="793"/>
      <c r="AD31" s="793"/>
      <c r="AE31" s="794"/>
      <c r="AF31" s="795">
        <v>2</v>
      </c>
      <c r="AG31" s="796"/>
      <c r="AH31" s="796"/>
      <c r="AI31" s="796"/>
      <c r="AJ31" s="797"/>
      <c r="AK31" s="843">
        <v>0</v>
      </c>
      <c r="AL31" s="839"/>
      <c r="AM31" s="839"/>
      <c r="AN31" s="839"/>
      <c r="AO31" s="839"/>
      <c r="AP31" s="839" t="s">
        <v>581</v>
      </c>
      <c r="AQ31" s="839"/>
      <c r="AR31" s="839"/>
      <c r="AS31" s="839"/>
      <c r="AT31" s="839"/>
      <c r="AU31" s="839" t="s">
        <v>581</v>
      </c>
      <c r="AV31" s="839"/>
      <c r="AW31" s="839"/>
      <c r="AX31" s="839"/>
      <c r="AY31" s="839"/>
      <c r="AZ31" s="840" t="s">
        <v>581</v>
      </c>
      <c r="BA31" s="840"/>
      <c r="BB31" s="840"/>
      <c r="BC31" s="840"/>
      <c r="BD31" s="840"/>
      <c r="BE31" s="841"/>
      <c r="BF31" s="841"/>
      <c r="BG31" s="841"/>
      <c r="BH31" s="841"/>
      <c r="BI31" s="842"/>
      <c r="BJ31" s="223"/>
      <c r="BK31" s="223"/>
      <c r="BL31" s="223"/>
      <c r="BM31" s="223"/>
      <c r="BN31" s="223"/>
      <c r="BO31" s="233"/>
      <c r="BP31" s="233"/>
      <c r="BQ31" s="230">
        <v>25</v>
      </c>
      <c r="BR31" s="231"/>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21"/>
    </row>
    <row r="32" spans="1:131" ht="26.25" customHeight="1" x14ac:dyDescent="0.2">
      <c r="A32" s="234">
        <v>5</v>
      </c>
      <c r="B32" s="789" t="s">
        <v>410</v>
      </c>
      <c r="C32" s="790"/>
      <c r="D32" s="790"/>
      <c r="E32" s="790"/>
      <c r="F32" s="790"/>
      <c r="G32" s="790"/>
      <c r="H32" s="790"/>
      <c r="I32" s="790"/>
      <c r="J32" s="790"/>
      <c r="K32" s="790"/>
      <c r="L32" s="790"/>
      <c r="M32" s="790"/>
      <c r="N32" s="790"/>
      <c r="O32" s="790"/>
      <c r="P32" s="791"/>
      <c r="Q32" s="792">
        <v>1831</v>
      </c>
      <c r="R32" s="793"/>
      <c r="S32" s="793"/>
      <c r="T32" s="793"/>
      <c r="U32" s="793"/>
      <c r="V32" s="793">
        <v>1826</v>
      </c>
      <c r="W32" s="793"/>
      <c r="X32" s="793"/>
      <c r="Y32" s="793"/>
      <c r="Z32" s="793"/>
      <c r="AA32" s="793">
        <v>5</v>
      </c>
      <c r="AB32" s="793"/>
      <c r="AC32" s="793"/>
      <c r="AD32" s="793"/>
      <c r="AE32" s="794"/>
      <c r="AF32" s="795">
        <v>188</v>
      </c>
      <c r="AG32" s="796"/>
      <c r="AH32" s="796"/>
      <c r="AI32" s="796"/>
      <c r="AJ32" s="797"/>
      <c r="AK32" s="843">
        <v>260</v>
      </c>
      <c r="AL32" s="839"/>
      <c r="AM32" s="839"/>
      <c r="AN32" s="839"/>
      <c r="AO32" s="839"/>
      <c r="AP32" s="839">
        <v>515</v>
      </c>
      <c r="AQ32" s="839"/>
      <c r="AR32" s="839"/>
      <c r="AS32" s="839"/>
      <c r="AT32" s="839"/>
      <c r="AU32" s="839">
        <v>283</v>
      </c>
      <c r="AV32" s="839"/>
      <c r="AW32" s="839"/>
      <c r="AX32" s="839"/>
      <c r="AY32" s="839"/>
      <c r="AZ32" s="840" t="s">
        <v>581</v>
      </c>
      <c r="BA32" s="840"/>
      <c r="BB32" s="840"/>
      <c r="BC32" s="840"/>
      <c r="BD32" s="840"/>
      <c r="BE32" s="841" t="s">
        <v>411</v>
      </c>
      <c r="BF32" s="841"/>
      <c r="BG32" s="841"/>
      <c r="BH32" s="841"/>
      <c r="BI32" s="842"/>
      <c r="BJ32" s="223"/>
      <c r="BK32" s="223"/>
      <c r="BL32" s="223"/>
      <c r="BM32" s="223"/>
      <c r="BN32" s="223"/>
      <c r="BO32" s="233"/>
      <c r="BP32" s="233"/>
      <c r="BQ32" s="230">
        <v>26</v>
      </c>
      <c r="BR32" s="231"/>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21"/>
    </row>
    <row r="33" spans="1:131" ht="26.25" customHeight="1" x14ac:dyDescent="0.2">
      <c r="A33" s="234">
        <v>6</v>
      </c>
      <c r="B33" s="789" t="s">
        <v>412</v>
      </c>
      <c r="C33" s="790"/>
      <c r="D33" s="790"/>
      <c r="E33" s="790"/>
      <c r="F33" s="790"/>
      <c r="G33" s="790"/>
      <c r="H33" s="790"/>
      <c r="I33" s="790"/>
      <c r="J33" s="790"/>
      <c r="K33" s="790"/>
      <c r="L33" s="790"/>
      <c r="M33" s="790"/>
      <c r="N33" s="790"/>
      <c r="O33" s="790"/>
      <c r="P33" s="791"/>
      <c r="Q33" s="792">
        <v>1653</v>
      </c>
      <c r="R33" s="793"/>
      <c r="S33" s="793"/>
      <c r="T33" s="793"/>
      <c r="U33" s="793"/>
      <c r="V33" s="793">
        <v>1494</v>
      </c>
      <c r="W33" s="793"/>
      <c r="X33" s="793"/>
      <c r="Y33" s="793"/>
      <c r="Z33" s="793"/>
      <c r="AA33" s="793">
        <v>159</v>
      </c>
      <c r="AB33" s="793"/>
      <c r="AC33" s="793"/>
      <c r="AD33" s="793"/>
      <c r="AE33" s="794"/>
      <c r="AF33" s="795">
        <v>1503</v>
      </c>
      <c r="AG33" s="796"/>
      <c r="AH33" s="796"/>
      <c r="AI33" s="796"/>
      <c r="AJ33" s="797"/>
      <c r="AK33" s="843">
        <v>8</v>
      </c>
      <c r="AL33" s="839"/>
      <c r="AM33" s="839"/>
      <c r="AN33" s="839"/>
      <c r="AO33" s="839"/>
      <c r="AP33" s="839">
        <v>3130</v>
      </c>
      <c r="AQ33" s="839"/>
      <c r="AR33" s="839"/>
      <c r="AS33" s="839"/>
      <c r="AT33" s="839"/>
      <c r="AU33" s="839">
        <v>307</v>
      </c>
      <c r="AV33" s="839"/>
      <c r="AW33" s="839"/>
      <c r="AX33" s="839"/>
      <c r="AY33" s="839"/>
      <c r="AZ33" s="840" t="s">
        <v>581</v>
      </c>
      <c r="BA33" s="840"/>
      <c r="BB33" s="840"/>
      <c r="BC33" s="840"/>
      <c r="BD33" s="840"/>
      <c r="BE33" s="841" t="s">
        <v>413</v>
      </c>
      <c r="BF33" s="841"/>
      <c r="BG33" s="841"/>
      <c r="BH33" s="841"/>
      <c r="BI33" s="842"/>
      <c r="BJ33" s="223"/>
      <c r="BK33" s="223"/>
      <c r="BL33" s="223"/>
      <c r="BM33" s="223"/>
      <c r="BN33" s="223"/>
      <c r="BO33" s="233"/>
      <c r="BP33" s="233"/>
      <c r="BQ33" s="230">
        <v>27</v>
      </c>
      <c r="BR33" s="231"/>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21"/>
    </row>
    <row r="34" spans="1:131" ht="26.25" customHeight="1" x14ac:dyDescent="0.2">
      <c r="A34" s="234">
        <v>7</v>
      </c>
      <c r="B34" s="789" t="s">
        <v>414</v>
      </c>
      <c r="C34" s="790"/>
      <c r="D34" s="790"/>
      <c r="E34" s="790"/>
      <c r="F34" s="790"/>
      <c r="G34" s="790"/>
      <c r="H34" s="790"/>
      <c r="I34" s="790"/>
      <c r="J34" s="790"/>
      <c r="K34" s="790"/>
      <c r="L34" s="790"/>
      <c r="M34" s="790"/>
      <c r="N34" s="790"/>
      <c r="O34" s="790"/>
      <c r="P34" s="791"/>
      <c r="Q34" s="792">
        <v>1585</v>
      </c>
      <c r="R34" s="793"/>
      <c r="S34" s="793"/>
      <c r="T34" s="793"/>
      <c r="U34" s="793"/>
      <c r="V34" s="793">
        <v>1519</v>
      </c>
      <c r="W34" s="793"/>
      <c r="X34" s="793"/>
      <c r="Y34" s="793"/>
      <c r="Z34" s="793"/>
      <c r="AA34" s="793">
        <v>66</v>
      </c>
      <c r="AB34" s="793"/>
      <c r="AC34" s="793"/>
      <c r="AD34" s="793"/>
      <c r="AE34" s="794"/>
      <c r="AF34" s="795">
        <v>188</v>
      </c>
      <c r="AG34" s="796"/>
      <c r="AH34" s="796"/>
      <c r="AI34" s="796"/>
      <c r="AJ34" s="797"/>
      <c r="AK34" s="843">
        <v>688</v>
      </c>
      <c r="AL34" s="839"/>
      <c r="AM34" s="839"/>
      <c r="AN34" s="839"/>
      <c r="AO34" s="839"/>
      <c r="AP34" s="839">
        <v>12599</v>
      </c>
      <c r="AQ34" s="839"/>
      <c r="AR34" s="839"/>
      <c r="AS34" s="839"/>
      <c r="AT34" s="839"/>
      <c r="AU34" s="839">
        <v>10608</v>
      </c>
      <c r="AV34" s="839"/>
      <c r="AW34" s="839"/>
      <c r="AX34" s="839"/>
      <c r="AY34" s="839"/>
      <c r="AZ34" s="840" t="s">
        <v>581</v>
      </c>
      <c r="BA34" s="840"/>
      <c r="BB34" s="840"/>
      <c r="BC34" s="840"/>
      <c r="BD34" s="840"/>
      <c r="BE34" s="841" t="s">
        <v>411</v>
      </c>
      <c r="BF34" s="841"/>
      <c r="BG34" s="841"/>
      <c r="BH34" s="841"/>
      <c r="BI34" s="842"/>
      <c r="BJ34" s="223"/>
      <c r="BK34" s="223"/>
      <c r="BL34" s="223"/>
      <c r="BM34" s="223"/>
      <c r="BN34" s="223"/>
      <c r="BO34" s="233"/>
      <c r="BP34" s="233"/>
      <c r="BQ34" s="230">
        <v>28</v>
      </c>
      <c r="BR34" s="231"/>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21"/>
    </row>
    <row r="35" spans="1:131" ht="26.25" customHeight="1" x14ac:dyDescent="0.2">
      <c r="A35" s="234">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23"/>
      <c r="BK35" s="223"/>
      <c r="BL35" s="223"/>
      <c r="BM35" s="223"/>
      <c r="BN35" s="223"/>
      <c r="BO35" s="233"/>
      <c r="BP35" s="233"/>
      <c r="BQ35" s="230">
        <v>29</v>
      </c>
      <c r="BR35" s="231"/>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21"/>
    </row>
    <row r="36" spans="1:131" ht="26.25" customHeight="1" x14ac:dyDescent="0.2">
      <c r="A36" s="234">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23"/>
      <c r="BK36" s="223"/>
      <c r="BL36" s="223"/>
      <c r="BM36" s="223"/>
      <c r="BN36" s="223"/>
      <c r="BO36" s="233"/>
      <c r="BP36" s="233"/>
      <c r="BQ36" s="230">
        <v>30</v>
      </c>
      <c r="BR36" s="231"/>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21"/>
    </row>
    <row r="37" spans="1:131" ht="26.25" customHeight="1" x14ac:dyDescent="0.2">
      <c r="A37" s="234">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23"/>
      <c r="BK37" s="223"/>
      <c r="BL37" s="223"/>
      <c r="BM37" s="223"/>
      <c r="BN37" s="223"/>
      <c r="BO37" s="233"/>
      <c r="BP37" s="233"/>
      <c r="BQ37" s="230">
        <v>31</v>
      </c>
      <c r="BR37" s="231"/>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21"/>
    </row>
    <row r="38" spans="1:131" ht="26.25" customHeight="1" x14ac:dyDescent="0.2">
      <c r="A38" s="234">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23"/>
      <c r="BK38" s="223"/>
      <c r="BL38" s="223"/>
      <c r="BM38" s="223"/>
      <c r="BN38" s="223"/>
      <c r="BO38" s="233"/>
      <c r="BP38" s="233"/>
      <c r="BQ38" s="230">
        <v>32</v>
      </c>
      <c r="BR38" s="231"/>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21"/>
    </row>
    <row r="39" spans="1:131" ht="26.25" customHeight="1" x14ac:dyDescent="0.2">
      <c r="A39" s="234">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23"/>
      <c r="BK39" s="223"/>
      <c r="BL39" s="223"/>
      <c r="BM39" s="223"/>
      <c r="BN39" s="223"/>
      <c r="BO39" s="233"/>
      <c r="BP39" s="233"/>
      <c r="BQ39" s="230">
        <v>33</v>
      </c>
      <c r="BR39" s="231"/>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21"/>
    </row>
    <row r="40" spans="1:131" ht="26.25" customHeight="1" x14ac:dyDescent="0.2">
      <c r="A40" s="230">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23"/>
      <c r="BK40" s="223"/>
      <c r="BL40" s="223"/>
      <c r="BM40" s="223"/>
      <c r="BN40" s="223"/>
      <c r="BO40" s="233"/>
      <c r="BP40" s="233"/>
      <c r="BQ40" s="230">
        <v>34</v>
      </c>
      <c r="BR40" s="231"/>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21"/>
    </row>
    <row r="41" spans="1:131" ht="26.25" customHeight="1" x14ac:dyDescent="0.2">
      <c r="A41" s="230">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23"/>
      <c r="BK41" s="223"/>
      <c r="BL41" s="223"/>
      <c r="BM41" s="223"/>
      <c r="BN41" s="223"/>
      <c r="BO41" s="233"/>
      <c r="BP41" s="233"/>
      <c r="BQ41" s="230">
        <v>35</v>
      </c>
      <c r="BR41" s="231"/>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21"/>
    </row>
    <row r="42" spans="1:131" ht="26.25" customHeight="1" x14ac:dyDescent="0.2">
      <c r="A42" s="230">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23"/>
      <c r="BK42" s="223"/>
      <c r="BL42" s="223"/>
      <c r="BM42" s="223"/>
      <c r="BN42" s="223"/>
      <c r="BO42" s="233"/>
      <c r="BP42" s="233"/>
      <c r="BQ42" s="230">
        <v>36</v>
      </c>
      <c r="BR42" s="231"/>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21"/>
    </row>
    <row r="43" spans="1:131" ht="26.25" customHeight="1" x14ac:dyDescent="0.2">
      <c r="A43" s="230">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23"/>
      <c r="BK43" s="223"/>
      <c r="BL43" s="223"/>
      <c r="BM43" s="223"/>
      <c r="BN43" s="223"/>
      <c r="BO43" s="233"/>
      <c r="BP43" s="233"/>
      <c r="BQ43" s="230">
        <v>37</v>
      </c>
      <c r="BR43" s="231"/>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21"/>
    </row>
    <row r="44" spans="1:131" ht="26.25" customHeight="1" x14ac:dyDescent="0.2">
      <c r="A44" s="230">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23"/>
      <c r="BK44" s="223"/>
      <c r="BL44" s="223"/>
      <c r="BM44" s="223"/>
      <c r="BN44" s="223"/>
      <c r="BO44" s="233"/>
      <c r="BP44" s="233"/>
      <c r="BQ44" s="230">
        <v>38</v>
      </c>
      <c r="BR44" s="231"/>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21"/>
    </row>
    <row r="45" spans="1:131" ht="26.25" customHeight="1" x14ac:dyDescent="0.2">
      <c r="A45" s="230">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23"/>
      <c r="BK45" s="223"/>
      <c r="BL45" s="223"/>
      <c r="BM45" s="223"/>
      <c r="BN45" s="223"/>
      <c r="BO45" s="233"/>
      <c r="BP45" s="233"/>
      <c r="BQ45" s="230">
        <v>39</v>
      </c>
      <c r="BR45" s="231"/>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21"/>
    </row>
    <row r="46" spans="1:131" ht="26.25" customHeight="1" x14ac:dyDescent="0.2">
      <c r="A46" s="230">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23"/>
      <c r="BK46" s="223"/>
      <c r="BL46" s="223"/>
      <c r="BM46" s="223"/>
      <c r="BN46" s="223"/>
      <c r="BO46" s="233"/>
      <c r="BP46" s="233"/>
      <c r="BQ46" s="230">
        <v>40</v>
      </c>
      <c r="BR46" s="231"/>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21"/>
    </row>
    <row r="47" spans="1:131" ht="26.25" customHeight="1" x14ac:dyDescent="0.2">
      <c r="A47" s="230">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23"/>
      <c r="BK47" s="223"/>
      <c r="BL47" s="223"/>
      <c r="BM47" s="223"/>
      <c r="BN47" s="223"/>
      <c r="BO47" s="233"/>
      <c r="BP47" s="233"/>
      <c r="BQ47" s="230">
        <v>41</v>
      </c>
      <c r="BR47" s="231"/>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21"/>
    </row>
    <row r="48" spans="1:131" ht="26.25" customHeight="1" x14ac:dyDescent="0.2">
      <c r="A48" s="230">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23"/>
      <c r="BK48" s="223"/>
      <c r="BL48" s="223"/>
      <c r="BM48" s="223"/>
      <c r="BN48" s="223"/>
      <c r="BO48" s="233"/>
      <c r="BP48" s="233"/>
      <c r="BQ48" s="230">
        <v>42</v>
      </c>
      <c r="BR48" s="231"/>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21"/>
    </row>
    <row r="49" spans="1:131" ht="26.25" customHeight="1" x14ac:dyDescent="0.2">
      <c r="A49" s="230">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23"/>
      <c r="BK49" s="223"/>
      <c r="BL49" s="223"/>
      <c r="BM49" s="223"/>
      <c r="BN49" s="223"/>
      <c r="BO49" s="233"/>
      <c r="BP49" s="233"/>
      <c r="BQ49" s="230">
        <v>43</v>
      </c>
      <c r="BR49" s="231"/>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21"/>
    </row>
    <row r="50" spans="1:131" ht="26.25" customHeight="1" x14ac:dyDescent="0.2">
      <c r="A50" s="230">
        <v>23</v>
      </c>
      <c r="B50" s="789"/>
      <c r="C50" s="790"/>
      <c r="D50" s="790"/>
      <c r="E50" s="790"/>
      <c r="F50" s="790"/>
      <c r="G50" s="790"/>
      <c r="H50" s="790"/>
      <c r="I50" s="790"/>
      <c r="J50" s="790"/>
      <c r="K50" s="790"/>
      <c r="L50" s="790"/>
      <c r="M50" s="790"/>
      <c r="N50" s="790"/>
      <c r="O50" s="790"/>
      <c r="P50" s="791"/>
      <c r="Q50" s="846"/>
      <c r="R50" s="847"/>
      <c r="S50" s="847"/>
      <c r="T50" s="847"/>
      <c r="U50" s="847"/>
      <c r="V50" s="847"/>
      <c r="W50" s="847"/>
      <c r="X50" s="847"/>
      <c r="Y50" s="847"/>
      <c r="Z50" s="847"/>
      <c r="AA50" s="847"/>
      <c r="AB50" s="847"/>
      <c r="AC50" s="847"/>
      <c r="AD50" s="847"/>
      <c r="AE50" s="848"/>
      <c r="AF50" s="795"/>
      <c r="AG50" s="796"/>
      <c r="AH50" s="796"/>
      <c r="AI50" s="796"/>
      <c r="AJ50" s="797"/>
      <c r="AK50" s="850"/>
      <c r="AL50" s="847"/>
      <c r="AM50" s="847"/>
      <c r="AN50" s="847"/>
      <c r="AO50" s="847"/>
      <c r="AP50" s="847"/>
      <c r="AQ50" s="847"/>
      <c r="AR50" s="847"/>
      <c r="AS50" s="847"/>
      <c r="AT50" s="847"/>
      <c r="AU50" s="847"/>
      <c r="AV50" s="847"/>
      <c r="AW50" s="847"/>
      <c r="AX50" s="847"/>
      <c r="AY50" s="847"/>
      <c r="AZ50" s="849"/>
      <c r="BA50" s="849"/>
      <c r="BB50" s="849"/>
      <c r="BC50" s="849"/>
      <c r="BD50" s="849"/>
      <c r="BE50" s="841"/>
      <c r="BF50" s="841"/>
      <c r="BG50" s="841"/>
      <c r="BH50" s="841"/>
      <c r="BI50" s="842"/>
      <c r="BJ50" s="223"/>
      <c r="BK50" s="223"/>
      <c r="BL50" s="223"/>
      <c r="BM50" s="223"/>
      <c r="BN50" s="223"/>
      <c r="BO50" s="233"/>
      <c r="BP50" s="233"/>
      <c r="BQ50" s="230">
        <v>44</v>
      </c>
      <c r="BR50" s="231"/>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21"/>
    </row>
    <row r="51" spans="1:131" ht="26.25" customHeight="1" x14ac:dyDescent="0.2">
      <c r="A51" s="230">
        <v>24</v>
      </c>
      <c r="B51" s="789"/>
      <c r="C51" s="790"/>
      <c r="D51" s="790"/>
      <c r="E51" s="790"/>
      <c r="F51" s="790"/>
      <c r="G51" s="790"/>
      <c r="H51" s="790"/>
      <c r="I51" s="790"/>
      <c r="J51" s="790"/>
      <c r="K51" s="790"/>
      <c r="L51" s="790"/>
      <c r="M51" s="790"/>
      <c r="N51" s="790"/>
      <c r="O51" s="790"/>
      <c r="P51" s="791"/>
      <c r="Q51" s="846"/>
      <c r="R51" s="847"/>
      <c r="S51" s="847"/>
      <c r="T51" s="847"/>
      <c r="U51" s="847"/>
      <c r="V51" s="847"/>
      <c r="W51" s="847"/>
      <c r="X51" s="847"/>
      <c r="Y51" s="847"/>
      <c r="Z51" s="847"/>
      <c r="AA51" s="847"/>
      <c r="AB51" s="847"/>
      <c r="AC51" s="847"/>
      <c r="AD51" s="847"/>
      <c r="AE51" s="848"/>
      <c r="AF51" s="795"/>
      <c r="AG51" s="796"/>
      <c r="AH51" s="796"/>
      <c r="AI51" s="796"/>
      <c r="AJ51" s="797"/>
      <c r="AK51" s="850"/>
      <c r="AL51" s="847"/>
      <c r="AM51" s="847"/>
      <c r="AN51" s="847"/>
      <c r="AO51" s="847"/>
      <c r="AP51" s="847"/>
      <c r="AQ51" s="847"/>
      <c r="AR51" s="847"/>
      <c r="AS51" s="847"/>
      <c r="AT51" s="847"/>
      <c r="AU51" s="847"/>
      <c r="AV51" s="847"/>
      <c r="AW51" s="847"/>
      <c r="AX51" s="847"/>
      <c r="AY51" s="847"/>
      <c r="AZ51" s="849"/>
      <c r="BA51" s="849"/>
      <c r="BB51" s="849"/>
      <c r="BC51" s="849"/>
      <c r="BD51" s="849"/>
      <c r="BE51" s="841"/>
      <c r="BF51" s="841"/>
      <c r="BG51" s="841"/>
      <c r="BH51" s="841"/>
      <c r="BI51" s="842"/>
      <c r="BJ51" s="223"/>
      <c r="BK51" s="223"/>
      <c r="BL51" s="223"/>
      <c r="BM51" s="223"/>
      <c r="BN51" s="223"/>
      <c r="BO51" s="233"/>
      <c r="BP51" s="233"/>
      <c r="BQ51" s="230">
        <v>45</v>
      </c>
      <c r="BR51" s="231"/>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21"/>
    </row>
    <row r="52" spans="1:131" ht="26.25" customHeight="1" x14ac:dyDescent="0.2">
      <c r="A52" s="230">
        <v>25</v>
      </c>
      <c r="B52" s="789"/>
      <c r="C52" s="790"/>
      <c r="D52" s="790"/>
      <c r="E52" s="790"/>
      <c r="F52" s="790"/>
      <c r="G52" s="790"/>
      <c r="H52" s="790"/>
      <c r="I52" s="790"/>
      <c r="J52" s="790"/>
      <c r="K52" s="790"/>
      <c r="L52" s="790"/>
      <c r="M52" s="790"/>
      <c r="N52" s="790"/>
      <c r="O52" s="790"/>
      <c r="P52" s="791"/>
      <c r="Q52" s="846"/>
      <c r="R52" s="847"/>
      <c r="S52" s="847"/>
      <c r="T52" s="847"/>
      <c r="U52" s="847"/>
      <c r="V52" s="847"/>
      <c r="W52" s="847"/>
      <c r="X52" s="847"/>
      <c r="Y52" s="847"/>
      <c r="Z52" s="847"/>
      <c r="AA52" s="847"/>
      <c r="AB52" s="847"/>
      <c r="AC52" s="847"/>
      <c r="AD52" s="847"/>
      <c r="AE52" s="848"/>
      <c r="AF52" s="795"/>
      <c r="AG52" s="796"/>
      <c r="AH52" s="796"/>
      <c r="AI52" s="796"/>
      <c r="AJ52" s="797"/>
      <c r="AK52" s="850"/>
      <c r="AL52" s="847"/>
      <c r="AM52" s="847"/>
      <c r="AN52" s="847"/>
      <c r="AO52" s="847"/>
      <c r="AP52" s="847"/>
      <c r="AQ52" s="847"/>
      <c r="AR52" s="847"/>
      <c r="AS52" s="847"/>
      <c r="AT52" s="847"/>
      <c r="AU52" s="847"/>
      <c r="AV52" s="847"/>
      <c r="AW52" s="847"/>
      <c r="AX52" s="847"/>
      <c r="AY52" s="847"/>
      <c r="AZ52" s="849"/>
      <c r="BA52" s="849"/>
      <c r="BB52" s="849"/>
      <c r="BC52" s="849"/>
      <c r="BD52" s="849"/>
      <c r="BE52" s="841"/>
      <c r="BF52" s="841"/>
      <c r="BG52" s="841"/>
      <c r="BH52" s="841"/>
      <c r="BI52" s="842"/>
      <c r="BJ52" s="223"/>
      <c r="BK52" s="223"/>
      <c r="BL52" s="223"/>
      <c r="BM52" s="223"/>
      <c r="BN52" s="223"/>
      <c r="BO52" s="233"/>
      <c r="BP52" s="233"/>
      <c r="BQ52" s="230">
        <v>46</v>
      </c>
      <c r="BR52" s="231"/>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21"/>
    </row>
    <row r="53" spans="1:131" ht="26.25" customHeight="1" x14ac:dyDescent="0.2">
      <c r="A53" s="230">
        <v>26</v>
      </c>
      <c r="B53" s="789"/>
      <c r="C53" s="790"/>
      <c r="D53" s="790"/>
      <c r="E53" s="790"/>
      <c r="F53" s="790"/>
      <c r="G53" s="790"/>
      <c r="H53" s="790"/>
      <c r="I53" s="790"/>
      <c r="J53" s="790"/>
      <c r="K53" s="790"/>
      <c r="L53" s="790"/>
      <c r="M53" s="790"/>
      <c r="N53" s="790"/>
      <c r="O53" s="790"/>
      <c r="P53" s="791"/>
      <c r="Q53" s="846"/>
      <c r="R53" s="847"/>
      <c r="S53" s="847"/>
      <c r="T53" s="847"/>
      <c r="U53" s="847"/>
      <c r="V53" s="847"/>
      <c r="W53" s="847"/>
      <c r="X53" s="847"/>
      <c r="Y53" s="847"/>
      <c r="Z53" s="847"/>
      <c r="AA53" s="847"/>
      <c r="AB53" s="847"/>
      <c r="AC53" s="847"/>
      <c r="AD53" s="847"/>
      <c r="AE53" s="848"/>
      <c r="AF53" s="795"/>
      <c r="AG53" s="796"/>
      <c r="AH53" s="796"/>
      <c r="AI53" s="796"/>
      <c r="AJ53" s="797"/>
      <c r="AK53" s="850"/>
      <c r="AL53" s="847"/>
      <c r="AM53" s="847"/>
      <c r="AN53" s="847"/>
      <c r="AO53" s="847"/>
      <c r="AP53" s="847"/>
      <c r="AQ53" s="847"/>
      <c r="AR53" s="847"/>
      <c r="AS53" s="847"/>
      <c r="AT53" s="847"/>
      <c r="AU53" s="847"/>
      <c r="AV53" s="847"/>
      <c r="AW53" s="847"/>
      <c r="AX53" s="847"/>
      <c r="AY53" s="847"/>
      <c r="AZ53" s="849"/>
      <c r="BA53" s="849"/>
      <c r="BB53" s="849"/>
      <c r="BC53" s="849"/>
      <c r="BD53" s="849"/>
      <c r="BE53" s="841"/>
      <c r="BF53" s="841"/>
      <c r="BG53" s="841"/>
      <c r="BH53" s="841"/>
      <c r="BI53" s="842"/>
      <c r="BJ53" s="223"/>
      <c r="BK53" s="223"/>
      <c r="BL53" s="223"/>
      <c r="BM53" s="223"/>
      <c r="BN53" s="223"/>
      <c r="BO53" s="233"/>
      <c r="BP53" s="233"/>
      <c r="BQ53" s="230">
        <v>47</v>
      </c>
      <c r="BR53" s="231"/>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21"/>
    </row>
    <row r="54" spans="1:131" ht="26.25" customHeight="1" x14ac:dyDescent="0.2">
      <c r="A54" s="230">
        <v>27</v>
      </c>
      <c r="B54" s="789"/>
      <c r="C54" s="790"/>
      <c r="D54" s="790"/>
      <c r="E54" s="790"/>
      <c r="F54" s="790"/>
      <c r="G54" s="790"/>
      <c r="H54" s="790"/>
      <c r="I54" s="790"/>
      <c r="J54" s="790"/>
      <c r="K54" s="790"/>
      <c r="L54" s="790"/>
      <c r="M54" s="790"/>
      <c r="N54" s="790"/>
      <c r="O54" s="790"/>
      <c r="P54" s="791"/>
      <c r="Q54" s="846"/>
      <c r="R54" s="847"/>
      <c r="S54" s="847"/>
      <c r="T54" s="847"/>
      <c r="U54" s="847"/>
      <c r="V54" s="847"/>
      <c r="W54" s="847"/>
      <c r="X54" s="847"/>
      <c r="Y54" s="847"/>
      <c r="Z54" s="847"/>
      <c r="AA54" s="847"/>
      <c r="AB54" s="847"/>
      <c r="AC54" s="847"/>
      <c r="AD54" s="847"/>
      <c r="AE54" s="848"/>
      <c r="AF54" s="795"/>
      <c r="AG54" s="796"/>
      <c r="AH54" s="796"/>
      <c r="AI54" s="796"/>
      <c r="AJ54" s="797"/>
      <c r="AK54" s="850"/>
      <c r="AL54" s="847"/>
      <c r="AM54" s="847"/>
      <c r="AN54" s="847"/>
      <c r="AO54" s="847"/>
      <c r="AP54" s="847"/>
      <c r="AQ54" s="847"/>
      <c r="AR54" s="847"/>
      <c r="AS54" s="847"/>
      <c r="AT54" s="847"/>
      <c r="AU54" s="847"/>
      <c r="AV54" s="847"/>
      <c r="AW54" s="847"/>
      <c r="AX54" s="847"/>
      <c r="AY54" s="847"/>
      <c r="AZ54" s="849"/>
      <c r="BA54" s="849"/>
      <c r="BB54" s="849"/>
      <c r="BC54" s="849"/>
      <c r="BD54" s="849"/>
      <c r="BE54" s="841"/>
      <c r="BF54" s="841"/>
      <c r="BG54" s="841"/>
      <c r="BH54" s="841"/>
      <c r="BI54" s="842"/>
      <c r="BJ54" s="223"/>
      <c r="BK54" s="223"/>
      <c r="BL54" s="223"/>
      <c r="BM54" s="223"/>
      <c r="BN54" s="223"/>
      <c r="BO54" s="233"/>
      <c r="BP54" s="233"/>
      <c r="BQ54" s="230">
        <v>48</v>
      </c>
      <c r="BR54" s="231"/>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21"/>
    </row>
    <row r="55" spans="1:131" ht="26.25" customHeight="1" x14ac:dyDescent="0.2">
      <c r="A55" s="230">
        <v>28</v>
      </c>
      <c r="B55" s="789"/>
      <c r="C55" s="790"/>
      <c r="D55" s="790"/>
      <c r="E55" s="790"/>
      <c r="F55" s="790"/>
      <c r="G55" s="790"/>
      <c r="H55" s="790"/>
      <c r="I55" s="790"/>
      <c r="J55" s="790"/>
      <c r="K55" s="790"/>
      <c r="L55" s="790"/>
      <c r="M55" s="790"/>
      <c r="N55" s="790"/>
      <c r="O55" s="790"/>
      <c r="P55" s="791"/>
      <c r="Q55" s="846"/>
      <c r="R55" s="847"/>
      <c r="S55" s="847"/>
      <c r="T55" s="847"/>
      <c r="U55" s="847"/>
      <c r="V55" s="847"/>
      <c r="W55" s="847"/>
      <c r="X55" s="847"/>
      <c r="Y55" s="847"/>
      <c r="Z55" s="847"/>
      <c r="AA55" s="847"/>
      <c r="AB55" s="847"/>
      <c r="AC55" s="847"/>
      <c r="AD55" s="847"/>
      <c r="AE55" s="848"/>
      <c r="AF55" s="795"/>
      <c r="AG55" s="796"/>
      <c r="AH55" s="796"/>
      <c r="AI55" s="796"/>
      <c r="AJ55" s="797"/>
      <c r="AK55" s="850"/>
      <c r="AL55" s="847"/>
      <c r="AM55" s="847"/>
      <c r="AN55" s="847"/>
      <c r="AO55" s="847"/>
      <c r="AP55" s="847"/>
      <c r="AQ55" s="847"/>
      <c r="AR55" s="847"/>
      <c r="AS55" s="847"/>
      <c r="AT55" s="847"/>
      <c r="AU55" s="847"/>
      <c r="AV55" s="847"/>
      <c r="AW55" s="847"/>
      <c r="AX55" s="847"/>
      <c r="AY55" s="847"/>
      <c r="AZ55" s="849"/>
      <c r="BA55" s="849"/>
      <c r="BB55" s="849"/>
      <c r="BC55" s="849"/>
      <c r="BD55" s="849"/>
      <c r="BE55" s="841"/>
      <c r="BF55" s="841"/>
      <c r="BG55" s="841"/>
      <c r="BH55" s="841"/>
      <c r="BI55" s="842"/>
      <c r="BJ55" s="223"/>
      <c r="BK55" s="223"/>
      <c r="BL55" s="223"/>
      <c r="BM55" s="223"/>
      <c r="BN55" s="223"/>
      <c r="BO55" s="233"/>
      <c r="BP55" s="233"/>
      <c r="BQ55" s="230">
        <v>49</v>
      </c>
      <c r="BR55" s="231"/>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21"/>
    </row>
    <row r="56" spans="1:131" ht="26.25" customHeight="1" x14ac:dyDescent="0.2">
      <c r="A56" s="230">
        <v>29</v>
      </c>
      <c r="B56" s="789"/>
      <c r="C56" s="790"/>
      <c r="D56" s="790"/>
      <c r="E56" s="790"/>
      <c r="F56" s="790"/>
      <c r="G56" s="790"/>
      <c r="H56" s="790"/>
      <c r="I56" s="790"/>
      <c r="J56" s="790"/>
      <c r="K56" s="790"/>
      <c r="L56" s="790"/>
      <c r="M56" s="790"/>
      <c r="N56" s="790"/>
      <c r="O56" s="790"/>
      <c r="P56" s="791"/>
      <c r="Q56" s="846"/>
      <c r="R56" s="847"/>
      <c r="S56" s="847"/>
      <c r="T56" s="847"/>
      <c r="U56" s="847"/>
      <c r="V56" s="847"/>
      <c r="W56" s="847"/>
      <c r="X56" s="847"/>
      <c r="Y56" s="847"/>
      <c r="Z56" s="847"/>
      <c r="AA56" s="847"/>
      <c r="AB56" s="847"/>
      <c r="AC56" s="847"/>
      <c r="AD56" s="847"/>
      <c r="AE56" s="848"/>
      <c r="AF56" s="795"/>
      <c r="AG56" s="796"/>
      <c r="AH56" s="796"/>
      <c r="AI56" s="796"/>
      <c r="AJ56" s="797"/>
      <c r="AK56" s="850"/>
      <c r="AL56" s="847"/>
      <c r="AM56" s="847"/>
      <c r="AN56" s="847"/>
      <c r="AO56" s="847"/>
      <c r="AP56" s="847"/>
      <c r="AQ56" s="847"/>
      <c r="AR56" s="847"/>
      <c r="AS56" s="847"/>
      <c r="AT56" s="847"/>
      <c r="AU56" s="847"/>
      <c r="AV56" s="847"/>
      <c r="AW56" s="847"/>
      <c r="AX56" s="847"/>
      <c r="AY56" s="847"/>
      <c r="AZ56" s="849"/>
      <c r="BA56" s="849"/>
      <c r="BB56" s="849"/>
      <c r="BC56" s="849"/>
      <c r="BD56" s="849"/>
      <c r="BE56" s="841"/>
      <c r="BF56" s="841"/>
      <c r="BG56" s="841"/>
      <c r="BH56" s="841"/>
      <c r="BI56" s="842"/>
      <c r="BJ56" s="223"/>
      <c r="BK56" s="223"/>
      <c r="BL56" s="223"/>
      <c r="BM56" s="223"/>
      <c r="BN56" s="223"/>
      <c r="BO56" s="233"/>
      <c r="BP56" s="233"/>
      <c r="BQ56" s="230">
        <v>50</v>
      </c>
      <c r="BR56" s="231"/>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21"/>
    </row>
    <row r="57" spans="1:131" ht="26.25" customHeight="1" x14ac:dyDescent="0.2">
      <c r="A57" s="230">
        <v>30</v>
      </c>
      <c r="B57" s="789"/>
      <c r="C57" s="790"/>
      <c r="D57" s="790"/>
      <c r="E57" s="790"/>
      <c r="F57" s="790"/>
      <c r="G57" s="790"/>
      <c r="H57" s="790"/>
      <c r="I57" s="790"/>
      <c r="J57" s="790"/>
      <c r="K57" s="790"/>
      <c r="L57" s="790"/>
      <c r="M57" s="790"/>
      <c r="N57" s="790"/>
      <c r="O57" s="790"/>
      <c r="P57" s="791"/>
      <c r="Q57" s="846"/>
      <c r="R57" s="847"/>
      <c r="S57" s="847"/>
      <c r="T57" s="847"/>
      <c r="U57" s="847"/>
      <c r="V57" s="847"/>
      <c r="W57" s="847"/>
      <c r="X57" s="847"/>
      <c r="Y57" s="847"/>
      <c r="Z57" s="847"/>
      <c r="AA57" s="847"/>
      <c r="AB57" s="847"/>
      <c r="AC57" s="847"/>
      <c r="AD57" s="847"/>
      <c r="AE57" s="848"/>
      <c r="AF57" s="795"/>
      <c r="AG57" s="796"/>
      <c r="AH57" s="796"/>
      <c r="AI57" s="796"/>
      <c r="AJ57" s="797"/>
      <c r="AK57" s="850"/>
      <c r="AL57" s="847"/>
      <c r="AM57" s="847"/>
      <c r="AN57" s="847"/>
      <c r="AO57" s="847"/>
      <c r="AP57" s="847"/>
      <c r="AQ57" s="847"/>
      <c r="AR57" s="847"/>
      <c r="AS57" s="847"/>
      <c r="AT57" s="847"/>
      <c r="AU57" s="847"/>
      <c r="AV57" s="847"/>
      <c r="AW57" s="847"/>
      <c r="AX57" s="847"/>
      <c r="AY57" s="847"/>
      <c r="AZ57" s="849"/>
      <c r="BA57" s="849"/>
      <c r="BB57" s="849"/>
      <c r="BC57" s="849"/>
      <c r="BD57" s="849"/>
      <c r="BE57" s="841"/>
      <c r="BF57" s="841"/>
      <c r="BG57" s="841"/>
      <c r="BH57" s="841"/>
      <c r="BI57" s="842"/>
      <c r="BJ57" s="223"/>
      <c r="BK57" s="223"/>
      <c r="BL57" s="223"/>
      <c r="BM57" s="223"/>
      <c r="BN57" s="223"/>
      <c r="BO57" s="233"/>
      <c r="BP57" s="233"/>
      <c r="BQ57" s="230">
        <v>51</v>
      </c>
      <c r="BR57" s="231"/>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21"/>
    </row>
    <row r="58" spans="1:131" ht="26.25" customHeight="1" x14ac:dyDescent="0.2">
      <c r="A58" s="230">
        <v>31</v>
      </c>
      <c r="B58" s="789"/>
      <c r="C58" s="790"/>
      <c r="D58" s="790"/>
      <c r="E58" s="790"/>
      <c r="F58" s="790"/>
      <c r="G58" s="790"/>
      <c r="H58" s="790"/>
      <c r="I58" s="790"/>
      <c r="J58" s="790"/>
      <c r="K58" s="790"/>
      <c r="L58" s="790"/>
      <c r="M58" s="790"/>
      <c r="N58" s="790"/>
      <c r="O58" s="790"/>
      <c r="P58" s="791"/>
      <c r="Q58" s="846"/>
      <c r="R58" s="847"/>
      <c r="S58" s="847"/>
      <c r="T58" s="847"/>
      <c r="U58" s="847"/>
      <c r="V58" s="847"/>
      <c r="W58" s="847"/>
      <c r="X58" s="847"/>
      <c r="Y58" s="847"/>
      <c r="Z58" s="847"/>
      <c r="AA58" s="847"/>
      <c r="AB58" s="847"/>
      <c r="AC58" s="847"/>
      <c r="AD58" s="847"/>
      <c r="AE58" s="848"/>
      <c r="AF58" s="795"/>
      <c r="AG58" s="796"/>
      <c r="AH58" s="796"/>
      <c r="AI58" s="796"/>
      <c r="AJ58" s="797"/>
      <c r="AK58" s="850"/>
      <c r="AL58" s="847"/>
      <c r="AM58" s="847"/>
      <c r="AN58" s="847"/>
      <c r="AO58" s="847"/>
      <c r="AP58" s="847"/>
      <c r="AQ58" s="847"/>
      <c r="AR58" s="847"/>
      <c r="AS58" s="847"/>
      <c r="AT58" s="847"/>
      <c r="AU58" s="847"/>
      <c r="AV58" s="847"/>
      <c r="AW58" s="847"/>
      <c r="AX58" s="847"/>
      <c r="AY58" s="847"/>
      <c r="AZ58" s="849"/>
      <c r="BA58" s="849"/>
      <c r="BB58" s="849"/>
      <c r="BC58" s="849"/>
      <c r="BD58" s="849"/>
      <c r="BE58" s="841"/>
      <c r="BF58" s="841"/>
      <c r="BG58" s="841"/>
      <c r="BH58" s="841"/>
      <c r="BI58" s="842"/>
      <c r="BJ58" s="223"/>
      <c r="BK58" s="223"/>
      <c r="BL58" s="223"/>
      <c r="BM58" s="223"/>
      <c r="BN58" s="223"/>
      <c r="BO58" s="233"/>
      <c r="BP58" s="233"/>
      <c r="BQ58" s="230">
        <v>52</v>
      </c>
      <c r="BR58" s="231"/>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21"/>
    </row>
    <row r="59" spans="1:131" ht="26.25" customHeight="1" x14ac:dyDescent="0.2">
      <c r="A59" s="230">
        <v>32</v>
      </c>
      <c r="B59" s="789"/>
      <c r="C59" s="790"/>
      <c r="D59" s="790"/>
      <c r="E59" s="790"/>
      <c r="F59" s="790"/>
      <c r="G59" s="790"/>
      <c r="H59" s="790"/>
      <c r="I59" s="790"/>
      <c r="J59" s="790"/>
      <c r="K59" s="790"/>
      <c r="L59" s="790"/>
      <c r="M59" s="790"/>
      <c r="N59" s="790"/>
      <c r="O59" s="790"/>
      <c r="P59" s="791"/>
      <c r="Q59" s="846"/>
      <c r="R59" s="847"/>
      <c r="S59" s="847"/>
      <c r="T59" s="847"/>
      <c r="U59" s="847"/>
      <c r="V59" s="847"/>
      <c r="W59" s="847"/>
      <c r="X59" s="847"/>
      <c r="Y59" s="847"/>
      <c r="Z59" s="847"/>
      <c r="AA59" s="847"/>
      <c r="AB59" s="847"/>
      <c r="AC59" s="847"/>
      <c r="AD59" s="847"/>
      <c r="AE59" s="848"/>
      <c r="AF59" s="795"/>
      <c r="AG59" s="796"/>
      <c r="AH59" s="796"/>
      <c r="AI59" s="796"/>
      <c r="AJ59" s="797"/>
      <c r="AK59" s="850"/>
      <c r="AL59" s="847"/>
      <c r="AM59" s="847"/>
      <c r="AN59" s="847"/>
      <c r="AO59" s="847"/>
      <c r="AP59" s="847"/>
      <c r="AQ59" s="847"/>
      <c r="AR59" s="847"/>
      <c r="AS59" s="847"/>
      <c r="AT59" s="847"/>
      <c r="AU59" s="847"/>
      <c r="AV59" s="847"/>
      <c r="AW59" s="847"/>
      <c r="AX59" s="847"/>
      <c r="AY59" s="847"/>
      <c r="AZ59" s="849"/>
      <c r="BA59" s="849"/>
      <c r="BB59" s="849"/>
      <c r="BC59" s="849"/>
      <c r="BD59" s="849"/>
      <c r="BE59" s="841"/>
      <c r="BF59" s="841"/>
      <c r="BG59" s="841"/>
      <c r="BH59" s="841"/>
      <c r="BI59" s="842"/>
      <c r="BJ59" s="223"/>
      <c r="BK59" s="223"/>
      <c r="BL59" s="223"/>
      <c r="BM59" s="223"/>
      <c r="BN59" s="223"/>
      <c r="BO59" s="233"/>
      <c r="BP59" s="233"/>
      <c r="BQ59" s="230">
        <v>53</v>
      </c>
      <c r="BR59" s="231"/>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21"/>
    </row>
    <row r="60" spans="1:131" ht="26.25" customHeight="1" x14ac:dyDescent="0.2">
      <c r="A60" s="230">
        <v>33</v>
      </c>
      <c r="B60" s="789"/>
      <c r="C60" s="790"/>
      <c r="D60" s="790"/>
      <c r="E60" s="790"/>
      <c r="F60" s="790"/>
      <c r="G60" s="790"/>
      <c r="H60" s="790"/>
      <c r="I60" s="790"/>
      <c r="J60" s="790"/>
      <c r="K60" s="790"/>
      <c r="L60" s="790"/>
      <c r="M60" s="790"/>
      <c r="N60" s="790"/>
      <c r="O60" s="790"/>
      <c r="P60" s="791"/>
      <c r="Q60" s="846"/>
      <c r="R60" s="847"/>
      <c r="S60" s="847"/>
      <c r="T60" s="847"/>
      <c r="U60" s="847"/>
      <c r="V60" s="847"/>
      <c r="W60" s="847"/>
      <c r="X60" s="847"/>
      <c r="Y60" s="847"/>
      <c r="Z60" s="847"/>
      <c r="AA60" s="847"/>
      <c r="AB60" s="847"/>
      <c r="AC60" s="847"/>
      <c r="AD60" s="847"/>
      <c r="AE60" s="848"/>
      <c r="AF60" s="795"/>
      <c r="AG60" s="796"/>
      <c r="AH60" s="796"/>
      <c r="AI60" s="796"/>
      <c r="AJ60" s="797"/>
      <c r="AK60" s="850"/>
      <c r="AL60" s="847"/>
      <c r="AM60" s="847"/>
      <c r="AN60" s="847"/>
      <c r="AO60" s="847"/>
      <c r="AP60" s="847"/>
      <c r="AQ60" s="847"/>
      <c r="AR60" s="847"/>
      <c r="AS60" s="847"/>
      <c r="AT60" s="847"/>
      <c r="AU60" s="847"/>
      <c r="AV60" s="847"/>
      <c r="AW60" s="847"/>
      <c r="AX60" s="847"/>
      <c r="AY60" s="847"/>
      <c r="AZ60" s="849"/>
      <c r="BA60" s="849"/>
      <c r="BB60" s="849"/>
      <c r="BC60" s="849"/>
      <c r="BD60" s="849"/>
      <c r="BE60" s="841"/>
      <c r="BF60" s="841"/>
      <c r="BG60" s="841"/>
      <c r="BH60" s="841"/>
      <c r="BI60" s="842"/>
      <c r="BJ60" s="223"/>
      <c r="BK60" s="223"/>
      <c r="BL60" s="223"/>
      <c r="BM60" s="223"/>
      <c r="BN60" s="223"/>
      <c r="BO60" s="233"/>
      <c r="BP60" s="233"/>
      <c r="BQ60" s="230">
        <v>54</v>
      </c>
      <c r="BR60" s="231"/>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21"/>
    </row>
    <row r="61" spans="1:131" ht="26.25" customHeight="1" thickBot="1" x14ac:dyDescent="0.25">
      <c r="A61" s="230">
        <v>34</v>
      </c>
      <c r="B61" s="789"/>
      <c r="C61" s="790"/>
      <c r="D61" s="790"/>
      <c r="E61" s="790"/>
      <c r="F61" s="790"/>
      <c r="G61" s="790"/>
      <c r="H61" s="790"/>
      <c r="I61" s="790"/>
      <c r="J61" s="790"/>
      <c r="K61" s="790"/>
      <c r="L61" s="790"/>
      <c r="M61" s="790"/>
      <c r="N61" s="790"/>
      <c r="O61" s="790"/>
      <c r="P61" s="791"/>
      <c r="Q61" s="846"/>
      <c r="R61" s="847"/>
      <c r="S61" s="847"/>
      <c r="T61" s="847"/>
      <c r="U61" s="847"/>
      <c r="V61" s="847"/>
      <c r="W61" s="847"/>
      <c r="X61" s="847"/>
      <c r="Y61" s="847"/>
      <c r="Z61" s="847"/>
      <c r="AA61" s="847"/>
      <c r="AB61" s="847"/>
      <c r="AC61" s="847"/>
      <c r="AD61" s="847"/>
      <c r="AE61" s="848"/>
      <c r="AF61" s="795"/>
      <c r="AG61" s="796"/>
      <c r="AH61" s="796"/>
      <c r="AI61" s="796"/>
      <c r="AJ61" s="797"/>
      <c r="AK61" s="850"/>
      <c r="AL61" s="847"/>
      <c r="AM61" s="847"/>
      <c r="AN61" s="847"/>
      <c r="AO61" s="847"/>
      <c r="AP61" s="847"/>
      <c r="AQ61" s="847"/>
      <c r="AR61" s="847"/>
      <c r="AS61" s="847"/>
      <c r="AT61" s="847"/>
      <c r="AU61" s="847"/>
      <c r="AV61" s="847"/>
      <c r="AW61" s="847"/>
      <c r="AX61" s="847"/>
      <c r="AY61" s="847"/>
      <c r="AZ61" s="849"/>
      <c r="BA61" s="849"/>
      <c r="BB61" s="849"/>
      <c r="BC61" s="849"/>
      <c r="BD61" s="849"/>
      <c r="BE61" s="841"/>
      <c r="BF61" s="841"/>
      <c r="BG61" s="841"/>
      <c r="BH61" s="841"/>
      <c r="BI61" s="842"/>
      <c r="BJ61" s="223"/>
      <c r="BK61" s="223"/>
      <c r="BL61" s="223"/>
      <c r="BM61" s="223"/>
      <c r="BN61" s="223"/>
      <c r="BO61" s="233"/>
      <c r="BP61" s="233"/>
      <c r="BQ61" s="230">
        <v>55</v>
      </c>
      <c r="BR61" s="231"/>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21"/>
    </row>
    <row r="62" spans="1:131" ht="26.25" customHeight="1" x14ac:dyDescent="0.2">
      <c r="A62" s="230">
        <v>35</v>
      </c>
      <c r="B62" s="789"/>
      <c r="C62" s="790"/>
      <c r="D62" s="790"/>
      <c r="E62" s="790"/>
      <c r="F62" s="790"/>
      <c r="G62" s="790"/>
      <c r="H62" s="790"/>
      <c r="I62" s="790"/>
      <c r="J62" s="790"/>
      <c r="K62" s="790"/>
      <c r="L62" s="790"/>
      <c r="M62" s="790"/>
      <c r="N62" s="790"/>
      <c r="O62" s="790"/>
      <c r="P62" s="791"/>
      <c r="Q62" s="846"/>
      <c r="R62" s="847"/>
      <c r="S62" s="847"/>
      <c r="T62" s="847"/>
      <c r="U62" s="847"/>
      <c r="V62" s="847"/>
      <c r="W62" s="847"/>
      <c r="X62" s="847"/>
      <c r="Y62" s="847"/>
      <c r="Z62" s="847"/>
      <c r="AA62" s="847"/>
      <c r="AB62" s="847"/>
      <c r="AC62" s="847"/>
      <c r="AD62" s="847"/>
      <c r="AE62" s="848"/>
      <c r="AF62" s="795"/>
      <c r="AG62" s="796"/>
      <c r="AH62" s="796"/>
      <c r="AI62" s="796"/>
      <c r="AJ62" s="797"/>
      <c r="AK62" s="850"/>
      <c r="AL62" s="847"/>
      <c r="AM62" s="847"/>
      <c r="AN62" s="847"/>
      <c r="AO62" s="847"/>
      <c r="AP62" s="847"/>
      <c r="AQ62" s="847"/>
      <c r="AR62" s="847"/>
      <c r="AS62" s="847"/>
      <c r="AT62" s="847"/>
      <c r="AU62" s="847"/>
      <c r="AV62" s="847"/>
      <c r="AW62" s="847"/>
      <c r="AX62" s="847"/>
      <c r="AY62" s="847"/>
      <c r="AZ62" s="849"/>
      <c r="BA62" s="849"/>
      <c r="BB62" s="849"/>
      <c r="BC62" s="849"/>
      <c r="BD62" s="849"/>
      <c r="BE62" s="841"/>
      <c r="BF62" s="841"/>
      <c r="BG62" s="841"/>
      <c r="BH62" s="841"/>
      <c r="BI62" s="842"/>
      <c r="BJ62" s="858" t="s">
        <v>415</v>
      </c>
      <c r="BK62" s="815"/>
      <c r="BL62" s="815"/>
      <c r="BM62" s="815"/>
      <c r="BN62" s="816"/>
      <c r="BO62" s="233"/>
      <c r="BP62" s="233"/>
      <c r="BQ62" s="230">
        <v>56</v>
      </c>
      <c r="BR62" s="231"/>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21"/>
    </row>
    <row r="63" spans="1:131" ht="26.25" customHeight="1" thickBot="1" x14ac:dyDescent="0.25">
      <c r="A63" s="232" t="s">
        <v>393</v>
      </c>
      <c r="B63" s="798" t="s">
        <v>416</v>
      </c>
      <c r="C63" s="799"/>
      <c r="D63" s="799"/>
      <c r="E63" s="799"/>
      <c r="F63" s="799"/>
      <c r="G63" s="799"/>
      <c r="H63" s="799"/>
      <c r="I63" s="799"/>
      <c r="J63" s="799"/>
      <c r="K63" s="799"/>
      <c r="L63" s="799"/>
      <c r="M63" s="799"/>
      <c r="N63" s="799"/>
      <c r="O63" s="799"/>
      <c r="P63" s="800"/>
      <c r="Q63" s="851"/>
      <c r="R63" s="852"/>
      <c r="S63" s="852"/>
      <c r="T63" s="852"/>
      <c r="U63" s="852"/>
      <c r="V63" s="852"/>
      <c r="W63" s="852"/>
      <c r="X63" s="852"/>
      <c r="Y63" s="852"/>
      <c r="Z63" s="852"/>
      <c r="AA63" s="852"/>
      <c r="AB63" s="852"/>
      <c r="AC63" s="852"/>
      <c r="AD63" s="852"/>
      <c r="AE63" s="853"/>
      <c r="AF63" s="854">
        <v>2072</v>
      </c>
      <c r="AG63" s="855"/>
      <c r="AH63" s="855"/>
      <c r="AI63" s="855"/>
      <c r="AJ63" s="856"/>
      <c r="AK63" s="857"/>
      <c r="AL63" s="852"/>
      <c r="AM63" s="852"/>
      <c r="AN63" s="852"/>
      <c r="AO63" s="852"/>
      <c r="AP63" s="855">
        <v>16244</v>
      </c>
      <c r="AQ63" s="855"/>
      <c r="AR63" s="855"/>
      <c r="AS63" s="855"/>
      <c r="AT63" s="855"/>
      <c r="AU63" s="855">
        <v>11198</v>
      </c>
      <c r="AV63" s="855"/>
      <c r="AW63" s="855"/>
      <c r="AX63" s="855"/>
      <c r="AY63" s="855"/>
      <c r="AZ63" s="859"/>
      <c r="BA63" s="859"/>
      <c r="BB63" s="859"/>
      <c r="BC63" s="859"/>
      <c r="BD63" s="859"/>
      <c r="BE63" s="860"/>
      <c r="BF63" s="860"/>
      <c r="BG63" s="860"/>
      <c r="BH63" s="860"/>
      <c r="BI63" s="861"/>
      <c r="BJ63" s="862" t="s">
        <v>417</v>
      </c>
      <c r="BK63" s="863"/>
      <c r="BL63" s="863"/>
      <c r="BM63" s="863"/>
      <c r="BN63" s="864"/>
      <c r="BO63" s="233"/>
      <c r="BP63" s="233"/>
      <c r="BQ63" s="230">
        <v>57</v>
      </c>
      <c r="BR63" s="231"/>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21"/>
    </row>
    <row r="64" spans="1:131" ht="26.25" customHeight="1" x14ac:dyDescent="0.2">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21"/>
    </row>
    <row r="65" spans="1:131" ht="26.25" customHeight="1" thickBot="1" x14ac:dyDescent="0.25">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21"/>
    </row>
    <row r="66" spans="1:131" ht="26.25" customHeight="1" x14ac:dyDescent="0.2">
      <c r="A66" s="736" t="s">
        <v>419</v>
      </c>
      <c r="B66" s="737"/>
      <c r="C66" s="737"/>
      <c r="D66" s="737"/>
      <c r="E66" s="737"/>
      <c r="F66" s="737"/>
      <c r="G66" s="737"/>
      <c r="H66" s="737"/>
      <c r="I66" s="737"/>
      <c r="J66" s="737"/>
      <c r="K66" s="737"/>
      <c r="L66" s="737"/>
      <c r="M66" s="737"/>
      <c r="N66" s="737"/>
      <c r="O66" s="737"/>
      <c r="P66" s="738"/>
      <c r="Q66" s="742" t="s">
        <v>398</v>
      </c>
      <c r="R66" s="743"/>
      <c r="S66" s="743"/>
      <c r="T66" s="743"/>
      <c r="U66" s="744"/>
      <c r="V66" s="742" t="s">
        <v>399</v>
      </c>
      <c r="W66" s="743"/>
      <c r="X66" s="743"/>
      <c r="Y66" s="743"/>
      <c r="Z66" s="744"/>
      <c r="AA66" s="742" t="s">
        <v>420</v>
      </c>
      <c r="AB66" s="743"/>
      <c r="AC66" s="743"/>
      <c r="AD66" s="743"/>
      <c r="AE66" s="744"/>
      <c r="AF66" s="865" t="s">
        <v>421</v>
      </c>
      <c r="AG66" s="824"/>
      <c r="AH66" s="824"/>
      <c r="AI66" s="824"/>
      <c r="AJ66" s="866"/>
      <c r="AK66" s="742" t="s">
        <v>422</v>
      </c>
      <c r="AL66" s="737"/>
      <c r="AM66" s="737"/>
      <c r="AN66" s="737"/>
      <c r="AO66" s="738"/>
      <c r="AP66" s="742" t="s">
        <v>423</v>
      </c>
      <c r="AQ66" s="743"/>
      <c r="AR66" s="743"/>
      <c r="AS66" s="743"/>
      <c r="AT66" s="744"/>
      <c r="AU66" s="742" t="s">
        <v>424</v>
      </c>
      <c r="AV66" s="743"/>
      <c r="AW66" s="743"/>
      <c r="AX66" s="743"/>
      <c r="AY66" s="744"/>
      <c r="AZ66" s="742" t="s">
        <v>380</v>
      </c>
      <c r="BA66" s="743"/>
      <c r="BB66" s="743"/>
      <c r="BC66" s="743"/>
      <c r="BD66" s="749"/>
      <c r="BE66" s="233"/>
      <c r="BF66" s="233"/>
      <c r="BG66" s="233"/>
      <c r="BH66" s="233"/>
      <c r="BI66" s="233"/>
      <c r="BJ66" s="233"/>
      <c r="BK66" s="233"/>
      <c r="BL66" s="233"/>
      <c r="BM66" s="233"/>
      <c r="BN66" s="233"/>
      <c r="BO66" s="233"/>
      <c r="BP66" s="233"/>
      <c r="BQ66" s="230">
        <v>60</v>
      </c>
      <c r="BR66" s="235"/>
      <c r="BS66" s="870"/>
      <c r="BT66" s="871"/>
      <c r="BU66" s="871"/>
      <c r="BV66" s="871"/>
      <c r="BW66" s="871"/>
      <c r="BX66" s="871"/>
      <c r="BY66" s="871"/>
      <c r="BZ66" s="871"/>
      <c r="CA66" s="871"/>
      <c r="CB66" s="871"/>
      <c r="CC66" s="871"/>
      <c r="CD66" s="871"/>
      <c r="CE66" s="871"/>
      <c r="CF66" s="871"/>
      <c r="CG66" s="876"/>
      <c r="CH66" s="873"/>
      <c r="CI66" s="874"/>
      <c r="CJ66" s="874"/>
      <c r="CK66" s="874"/>
      <c r="CL66" s="875"/>
      <c r="CM66" s="873"/>
      <c r="CN66" s="874"/>
      <c r="CO66" s="874"/>
      <c r="CP66" s="874"/>
      <c r="CQ66" s="875"/>
      <c r="CR66" s="873"/>
      <c r="CS66" s="874"/>
      <c r="CT66" s="874"/>
      <c r="CU66" s="874"/>
      <c r="CV66" s="875"/>
      <c r="CW66" s="873"/>
      <c r="CX66" s="874"/>
      <c r="CY66" s="874"/>
      <c r="CZ66" s="874"/>
      <c r="DA66" s="875"/>
      <c r="DB66" s="873"/>
      <c r="DC66" s="874"/>
      <c r="DD66" s="874"/>
      <c r="DE66" s="874"/>
      <c r="DF66" s="875"/>
      <c r="DG66" s="873"/>
      <c r="DH66" s="874"/>
      <c r="DI66" s="874"/>
      <c r="DJ66" s="874"/>
      <c r="DK66" s="875"/>
      <c r="DL66" s="873"/>
      <c r="DM66" s="874"/>
      <c r="DN66" s="874"/>
      <c r="DO66" s="874"/>
      <c r="DP66" s="875"/>
      <c r="DQ66" s="873"/>
      <c r="DR66" s="874"/>
      <c r="DS66" s="874"/>
      <c r="DT66" s="874"/>
      <c r="DU66" s="875"/>
      <c r="DV66" s="870"/>
      <c r="DW66" s="871"/>
      <c r="DX66" s="871"/>
      <c r="DY66" s="871"/>
      <c r="DZ66" s="872"/>
      <c r="EA66" s="221"/>
    </row>
    <row r="67" spans="1:131" ht="26.25" customHeight="1" thickBot="1" x14ac:dyDescent="0.25">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7"/>
      <c r="AG67" s="827"/>
      <c r="AH67" s="827"/>
      <c r="AI67" s="827"/>
      <c r="AJ67" s="868"/>
      <c r="AK67" s="869"/>
      <c r="AL67" s="740"/>
      <c r="AM67" s="740"/>
      <c r="AN67" s="740"/>
      <c r="AO67" s="741"/>
      <c r="AP67" s="745"/>
      <c r="AQ67" s="746"/>
      <c r="AR67" s="746"/>
      <c r="AS67" s="746"/>
      <c r="AT67" s="747"/>
      <c r="AU67" s="745"/>
      <c r="AV67" s="746"/>
      <c r="AW67" s="746"/>
      <c r="AX67" s="746"/>
      <c r="AY67" s="747"/>
      <c r="AZ67" s="745"/>
      <c r="BA67" s="746"/>
      <c r="BB67" s="746"/>
      <c r="BC67" s="746"/>
      <c r="BD67" s="751"/>
      <c r="BE67" s="233"/>
      <c r="BF67" s="233"/>
      <c r="BG67" s="233"/>
      <c r="BH67" s="233"/>
      <c r="BI67" s="233"/>
      <c r="BJ67" s="233"/>
      <c r="BK67" s="233"/>
      <c r="BL67" s="233"/>
      <c r="BM67" s="233"/>
      <c r="BN67" s="233"/>
      <c r="BO67" s="233"/>
      <c r="BP67" s="233"/>
      <c r="BQ67" s="230">
        <v>61</v>
      </c>
      <c r="BR67" s="235"/>
      <c r="BS67" s="870"/>
      <c r="BT67" s="871"/>
      <c r="BU67" s="871"/>
      <c r="BV67" s="871"/>
      <c r="BW67" s="871"/>
      <c r="BX67" s="871"/>
      <c r="BY67" s="871"/>
      <c r="BZ67" s="871"/>
      <c r="CA67" s="871"/>
      <c r="CB67" s="871"/>
      <c r="CC67" s="871"/>
      <c r="CD67" s="871"/>
      <c r="CE67" s="871"/>
      <c r="CF67" s="871"/>
      <c r="CG67" s="876"/>
      <c r="CH67" s="873"/>
      <c r="CI67" s="874"/>
      <c r="CJ67" s="874"/>
      <c r="CK67" s="874"/>
      <c r="CL67" s="875"/>
      <c r="CM67" s="873"/>
      <c r="CN67" s="874"/>
      <c r="CO67" s="874"/>
      <c r="CP67" s="874"/>
      <c r="CQ67" s="875"/>
      <c r="CR67" s="873"/>
      <c r="CS67" s="874"/>
      <c r="CT67" s="874"/>
      <c r="CU67" s="874"/>
      <c r="CV67" s="875"/>
      <c r="CW67" s="873"/>
      <c r="CX67" s="874"/>
      <c r="CY67" s="874"/>
      <c r="CZ67" s="874"/>
      <c r="DA67" s="875"/>
      <c r="DB67" s="873"/>
      <c r="DC67" s="874"/>
      <c r="DD67" s="874"/>
      <c r="DE67" s="874"/>
      <c r="DF67" s="875"/>
      <c r="DG67" s="873"/>
      <c r="DH67" s="874"/>
      <c r="DI67" s="874"/>
      <c r="DJ67" s="874"/>
      <c r="DK67" s="875"/>
      <c r="DL67" s="873"/>
      <c r="DM67" s="874"/>
      <c r="DN67" s="874"/>
      <c r="DO67" s="874"/>
      <c r="DP67" s="875"/>
      <c r="DQ67" s="873"/>
      <c r="DR67" s="874"/>
      <c r="DS67" s="874"/>
      <c r="DT67" s="874"/>
      <c r="DU67" s="875"/>
      <c r="DV67" s="870"/>
      <c r="DW67" s="871"/>
      <c r="DX67" s="871"/>
      <c r="DY67" s="871"/>
      <c r="DZ67" s="872"/>
      <c r="EA67" s="221"/>
    </row>
    <row r="68" spans="1:131" ht="26.25" customHeight="1" thickTop="1" x14ac:dyDescent="0.2">
      <c r="A68" s="228">
        <v>1</v>
      </c>
      <c r="B68" s="880" t="s">
        <v>582</v>
      </c>
      <c r="C68" s="881"/>
      <c r="D68" s="881"/>
      <c r="E68" s="881"/>
      <c r="F68" s="881"/>
      <c r="G68" s="881"/>
      <c r="H68" s="881"/>
      <c r="I68" s="881"/>
      <c r="J68" s="881"/>
      <c r="K68" s="881"/>
      <c r="L68" s="881"/>
      <c r="M68" s="881"/>
      <c r="N68" s="881"/>
      <c r="O68" s="881"/>
      <c r="P68" s="882"/>
      <c r="Q68" s="883">
        <v>6</v>
      </c>
      <c r="R68" s="877"/>
      <c r="S68" s="877"/>
      <c r="T68" s="877"/>
      <c r="U68" s="877"/>
      <c r="V68" s="877">
        <v>5</v>
      </c>
      <c r="W68" s="877"/>
      <c r="X68" s="877"/>
      <c r="Y68" s="877"/>
      <c r="Z68" s="877"/>
      <c r="AA68" s="877">
        <v>0</v>
      </c>
      <c r="AB68" s="877"/>
      <c r="AC68" s="877"/>
      <c r="AD68" s="877"/>
      <c r="AE68" s="877"/>
      <c r="AF68" s="877">
        <v>0</v>
      </c>
      <c r="AG68" s="877"/>
      <c r="AH68" s="877"/>
      <c r="AI68" s="877"/>
      <c r="AJ68" s="877"/>
      <c r="AK68" s="877" t="s">
        <v>581</v>
      </c>
      <c r="AL68" s="877"/>
      <c r="AM68" s="877"/>
      <c r="AN68" s="877"/>
      <c r="AO68" s="877"/>
      <c r="AP68" s="877" t="s">
        <v>581</v>
      </c>
      <c r="AQ68" s="877"/>
      <c r="AR68" s="877"/>
      <c r="AS68" s="877"/>
      <c r="AT68" s="877"/>
      <c r="AU68" s="877" t="s">
        <v>581</v>
      </c>
      <c r="AV68" s="877"/>
      <c r="AW68" s="877"/>
      <c r="AX68" s="877"/>
      <c r="AY68" s="877"/>
      <c r="AZ68" s="878"/>
      <c r="BA68" s="878"/>
      <c r="BB68" s="878"/>
      <c r="BC68" s="878"/>
      <c r="BD68" s="879"/>
      <c r="BE68" s="233"/>
      <c r="BF68" s="233"/>
      <c r="BG68" s="233"/>
      <c r="BH68" s="233"/>
      <c r="BI68" s="233"/>
      <c r="BJ68" s="233"/>
      <c r="BK68" s="233"/>
      <c r="BL68" s="233"/>
      <c r="BM68" s="233"/>
      <c r="BN68" s="233"/>
      <c r="BO68" s="233"/>
      <c r="BP68" s="233"/>
      <c r="BQ68" s="230">
        <v>62</v>
      </c>
      <c r="BR68" s="235"/>
      <c r="BS68" s="870"/>
      <c r="BT68" s="871"/>
      <c r="BU68" s="871"/>
      <c r="BV68" s="871"/>
      <c r="BW68" s="871"/>
      <c r="BX68" s="871"/>
      <c r="BY68" s="871"/>
      <c r="BZ68" s="871"/>
      <c r="CA68" s="871"/>
      <c r="CB68" s="871"/>
      <c r="CC68" s="871"/>
      <c r="CD68" s="871"/>
      <c r="CE68" s="871"/>
      <c r="CF68" s="871"/>
      <c r="CG68" s="876"/>
      <c r="CH68" s="873"/>
      <c r="CI68" s="874"/>
      <c r="CJ68" s="874"/>
      <c r="CK68" s="874"/>
      <c r="CL68" s="875"/>
      <c r="CM68" s="873"/>
      <c r="CN68" s="874"/>
      <c r="CO68" s="874"/>
      <c r="CP68" s="874"/>
      <c r="CQ68" s="875"/>
      <c r="CR68" s="873"/>
      <c r="CS68" s="874"/>
      <c r="CT68" s="874"/>
      <c r="CU68" s="874"/>
      <c r="CV68" s="875"/>
      <c r="CW68" s="873"/>
      <c r="CX68" s="874"/>
      <c r="CY68" s="874"/>
      <c r="CZ68" s="874"/>
      <c r="DA68" s="875"/>
      <c r="DB68" s="873"/>
      <c r="DC68" s="874"/>
      <c r="DD68" s="874"/>
      <c r="DE68" s="874"/>
      <c r="DF68" s="875"/>
      <c r="DG68" s="873"/>
      <c r="DH68" s="874"/>
      <c r="DI68" s="874"/>
      <c r="DJ68" s="874"/>
      <c r="DK68" s="875"/>
      <c r="DL68" s="873"/>
      <c r="DM68" s="874"/>
      <c r="DN68" s="874"/>
      <c r="DO68" s="874"/>
      <c r="DP68" s="875"/>
      <c r="DQ68" s="873"/>
      <c r="DR68" s="874"/>
      <c r="DS68" s="874"/>
      <c r="DT68" s="874"/>
      <c r="DU68" s="875"/>
      <c r="DV68" s="870"/>
      <c r="DW68" s="871"/>
      <c r="DX68" s="871"/>
      <c r="DY68" s="871"/>
      <c r="DZ68" s="872"/>
      <c r="EA68" s="221"/>
    </row>
    <row r="69" spans="1:131" ht="26.25" customHeight="1" x14ac:dyDescent="0.2">
      <c r="A69" s="230">
        <v>2</v>
      </c>
      <c r="B69" s="884" t="s">
        <v>583</v>
      </c>
      <c r="C69" s="885"/>
      <c r="D69" s="885"/>
      <c r="E69" s="885"/>
      <c r="F69" s="885"/>
      <c r="G69" s="885"/>
      <c r="H69" s="885"/>
      <c r="I69" s="885"/>
      <c r="J69" s="885"/>
      <c r="K69" s="885"/>
      <c r="L69" s="885"/>
      <c r="M69" s="885"/>
      <c r="N69" s="885"/>
      <c r="O69" s="885"/>
      <c r="P69" s="886"/>
      <c r="Q69" s="887">
        <v>3478</v>
      </c>
      <c r="R69" s="839"/>
      <c r="S69" s="839"/>
      <c r="T69" s="839"/>
      <c r="U69" s="839"/>
      <c r="V69" s="839">
        <v>3439</v>
      </c>
      <c r="W69" s="839"/>
      <c r="X69" s="839"/>
      <c r="Y69" s="839"/>
      <c r="Z69" s="839"/>
      <c r="AA69" s="839">
        <v>39</v>
      </c>
      <c r="AB69" s="839"/>
      <c r="AC69" s="839"/>
      <c r="AD69" s="839"/>
      <c r="AE69" s="839"/>
      <c r="AF69" s="839">
        <v>39</v>
      </c>
      <c r="AG69" s="839"/>
      <c r="AH69" s="839"/>
      <c r="AI69" s="839"/>
      <c r="AJ69" s="839"/>
      <c r="AK69" s="839">
        <v>34</v>
      </c>
      <c r="AL69" s="839"/>
      <c r="AM69" s="839"/>
      <c r="AN69" s="839"/>
      <c r="AO69" s="839"/>
      <c r="AP69" s="839">
        <v>3500</v>
      </c>
      <c r="AQ69" s="839"/>
      <c r="AR69" s="839"/>
      <c r="AS69" s="839"/>
      <c r="AT69" s="839"/>
      <c r="AU69" s="839">
        <v>2527</v>
      </c>
      <c r="AV69" s="839"/>
      <c r="AW69" s="839"/>
      <c r="AX69" s="839"/>
      <c r="AY69" s="839"/>
      <c r="AZ69" s="841"/>
      <c r="BA69" s="841"/>
      <c r="BB69" s="841"/>
      <c r="BC69" s="841"/>
      <c r="BD69" s="842"/>
      <c r="BE69" s="233"/>
      <c r="BF69" s="233"/>
      <c r="BG69" s="233"/>
      <c r="BH69" s="233"/>
      <c r="BI69" s="233"/>
      <c r="BJ69" s="233"/>
      <c r="BK69" s="233"/>
      <c r="BL69" s="233"/>
      <c r="BM69" s="233"/>
      <c r="BN69" s="233"/>
      <c r="BO69" s="233"/>
      <c r="BP69" s="233"/>
      <c r="BQ69" s="230">
        <v>63</v>
      </c>
      <c r="BR69" s="235"/>
      <c r="BS69" s="870"/>
      <c r="BT69" s="871"/>
      <c r="BU69" s="871"/>
      <c r="BV69" s="871"/>
      <c r="BW69" s="871"/>
      <c r="BX69" s="871"/>
      <c r="BY69" s="871"/>
      <c r="BZ69" s="871"/>
      <c r="CA69" s="871"/>
      <c r="CB69" s="871"/>
      <c r="CC69" s="871"/>
      <c r="CD69" s="871"/>
      <c r="CE69" s="871"/>
      <c r="CF69" s="871"/>
      <c r="CG69" s="876"/>
      <c r="CH69" s="873"/>
      <c r="CI69" s="874"/>
      <c r="CJ69" s="874"/>
      <c r="CK69" s="874"/>
      <c r="CL69" s="875"/>
      <c r="CM69" s="873"/>
      <c r="CN69" s="874"/>
      <c r="CO69" s="874"/>
      <c r="CP69" s="874"/>
      <c r="CQ69" s="875"/>
      <c r="CR69" s="873"/>
      <c r="CS69" s="874"/>
      <c r="CT69" s="874"/>
      <c r="CU69" s="874"/>
      <c r="CV69" s="875"/>
      <c r="CW69" s="873"/>
      <c r="CX69" s="874"/>
      <c r="CY69" s="874"/>
      <c r="CZ69" s="874"/>
      <c r="DA69" s="875"/>
      <c r="DB69" s="873"/>
      <c r="DC69" s="874"/>
      <c r="DD69" s="874"/>
      <c r="DE69" s="874"/>
      <c r="DF69" s="875"/>
      <c r="DG69" s="873"/>
      <c r="DH69" s="874"/>
      <c r="DI69" s="874"/>
      <c r="DJ69" s="874"/>
      <c r="DK69" s="875"/>
      <c r="DL69" s="873"/>
      <c r="DM69" s="874"/>
      <c r="DN69" s="874"/>
      <c r="DO69" s="874"/>
      <c r="DP69" s="875"/>
      <c r="DQ69" s="873"/>
      <c r="DR69" s="874"/>
      <c r="DS69" s="874"/>
      <c r="DT69" s="874"/>
      <c r="DU69" s="875"/>
      <c r="DV69" s="870"/>
      <c r="DW69" s="871"/>
      <c r="DX69" s="871"/>
      <c r="DY69" s="871"/>
      <c r="DZ69" s="872"/>
      <c r="EA69" s="221"/>
    </row>
    <row r="70" spans="1:131" ht="26.25" customHeight="1" x14ac:dyDescent="0.2">
      <c r="A70" s="230">
        <v>3</v>
      </c>
      <c r="B70" s="884" t="s">
        <v>584</v>
      </c>
      <c r="C70" s="885"/>
      <c r="D70" s="885"/>
      <c r="E70" s="885"/>
      <c r="F70" s="885"/>
      <c r="G70" s="885"/>
      <c r="H70" s="885"/>
      <c r="I70" s="885"/>
      <c r="J70" s="885"/>
      <c r="K70" s="885"/>
      <c r="L70" s="885"/>
      <c r="M70" s="885"/>
      <c r="N70" s="885"/>
      <c r="O70" s="885"/>
      <c r="P70" s="886"/>
      <c r="Q70" s="887">
        <v>876</v>
      </c>
      <c r="R70" s="839"/>
      <c r="S70" s="839"/>
      <c r="T70" s="839"/>
      <c r="U70" s="839"/>
      <c r="V70" s="839">
        <v>803</v>
      </c>
      <c r="W70" s="839"/>
      <c r="X70" s="839"/>
      <c r="Y70" s="839"/>
      <c r="Z70" s="839"/>
      <c r="AA70" s="839">
        <v>73</v>
      </c>
      <c r="AB70" s="839"/>
      <c r="AC70" s="839"/>
      <c r="AD70" s="839"/>
      <c r="AE70" s="839"/>
      <c r="AF70" s="839">
        <v>73</v>
      </c>
      <c r="AG70" s="839"/>
      <c r="AH70" s="839"/>
      <c r="AI70" s="839"/>
      <c r="AJ70" s="839"/>
      <c r="AK70" s="839">
        <v>40</v>
      </c>
      <c r="AL70" s="839"/>
      <c r="AM70" s="839"/>
      <c r="AN70" s="839"/>
      <c r="AO70" s="839"/>
      <c r="AP70" s="839">
        <v>353</v>
      </c>
      <c r="AQ70" s="839"/>
      <c r="AR70" s="839"/>
      <c r="AS70" s="839"/>
      <c r="AT70" s="839"/>
      <c r="AU70" s="839">
        <v>85</v>
      </c>
      <c r="AV70" s="839"/>
      <c r="AW70" s="839"/>
      <c r="AX70" s="839"/>
      <c r="AY70" s="839"/>
      <c r="AZ70" s="841"/>
      <c r="BA70" s="841"/>
      <c r="BB70" s="841"/>
      <c r="BC70" s="841"/>
      <c r="BD70" s="842"/>
      <c r="BE70" s="233"/>
      <c r="BF70" s="233"/>
      <c r="BG70" s="233"/>
      <c r="BH70" s="233"/>
      <c r="BI70" s="233"/>
      <c r="BJ70" s="233"/>
      <c r="BK70" s="233"/>
      <c r="BL70" s="233"/>
      <c r="BM70" s="233"/>
      <c r="BN70" s="233"/>
      <c r="BO70" s="233"/>
      <c r="BP70" s="233"/>
      <c r="BQ70" s="230">
        <v>64</v>
      </c>
      <c r="BR70" s="235"/>
      <c r="BS70" s="870"/>
      <c r="BT70" s="871"/>
      <c r="BU70" s="871"/>
      <c r="BV70" s="871"/>
      <c r="BW70" s="871"/>
      <c r="BX70" s="871"/>
      <c r="BY70" s="871"/>
      <c r="BZ70" s="871"/>
      <c r="CA70" s="871"/>
      <c r="CB70" s="871"/>
      <c r="CC70" s="871"/>
      <c r="CD70" s="871"/>
      <c r="CE70" s="871"/>
      <c r="CF70" s="871"/>
      <c r="CG70" s="876"/>
      <c r="CH70" s="873"/>
      <c r="CI70" s="874"/>
      <c r="CJ70" s="874"/>
      <c r="CK70" s="874"/>
      <c r="CL70" s="875"/>
      <c r="CM70" s="873"/>
      <c r="CN70" s="874"/>
      <c r="CO70" s="874"/>
      <c r="CP70" s="874"/>
      <c r="CQ70" s="875"/>
      <c r="CR70" s="873"/>
      <c r="CS70" s="874"/>
      <c r="CT70" s="874"/>
      <c r="CU70" s="874"/>
      <c r="CV70" s="875"/>
      <c r="CW70" s="873"/>
      <c r="CX70" s="874"/>
      <c r="CY70" s="874"/>
      <c r="CZ70" s="874"/>
      <c r="DA70" s="875"/>
      <c r="DB70" s="873"/>
      <c r="DC70" s="874"/>
      <c r="DD70" s="874"/>
      <c r="DE70" s="874"/>
      <c r="DF70" s="875"/>
      <c r="DG70" s="873"/>
      <c r="DH70" s="874"/>
      <c r="DI70" s="874"/>
      <c r="DJ70" s="874"/>
      <c r="DK70" s="875"/>
      <c r="DL70" s="873"/>
      <c r="DM70" s="874"/>
      <c r="DN70" s="874"/>
      <c r="DO70" s="874"/>
      <c r="DP70" s="875"/>
      <c r="DQ70" s="873"/>
      <c r="DR70" s="874"/>
      <c r="DS70" s="874"/>
      <c r="DT70" s="874"/>
      <c r="DU70" s="875"/>
      <c r="DV70" s="870"/>
      <c r="DW70" s="871"/>
      <c r="DX70" s="871"/>
      <c r="DY70" s="871"/>
      <c r="DZ70" s="872"/>
      <c r="EA70" s="221"/>
    </row>
    <row r="71" spans="1:131" ht="26.25" customHeight="1" x14ac:dyDescent="0.2">
      <c r="A71" s="230">
        <v>4</v>
      </c>
      <c r="B71" s="884" t="s">
        <v>585</v>
      </c>
      <c r="C71" s="885"/>
      <c r="D71" s="885"/>
      <c r="E71" s="885"/>
      <c r="F71" s="885"/>
      <c r="G71" s="885"/>
      <c r="H71" s="885"/>
      <c r="I71" s="885"/>
      <c r="J71" s="885"/>
      <c r="K71" s="885"/>
      <c r="L71" s="885"/>
      <c r="M71" s="885"/>
      <c r="N71" s="885"/>
      <c r="O71" s="885"/>
      <c r="P71" s="886"/>
      <c r="Q71" s="887">
        <v>419</v>
      </c>
      <c r="R71" s="839"/>
      <c r="S71" s="839"/>
      <c r="T71" s="839"/>
      <c r="U71" s="839"/>
      <c r="V71" s="839">
        <v>390</v>
      </c>
      <c r="W71" s="839"/>
      <c r="X71" s="839"/>
      <c r="Y71" s="839"/>
      <c r="Z71" s="839"/>
      <c r="AA71" s="839">
        <v>29</v>
      </c>
      <c r="AB71" s="839"/>
      <c r="AC71" s="839"/>
      <c r="AD71" s="839"/>
      <c r="AE71" s="839"/>
      <c r="AF71" s="839">
        <v>28</v>
      </c>
      <c r="AG71" s="839"/>
      <c r="AH71" s="839"/>
      <c r="AI71" s="839"/>
      <c r="AJ71" s="839"/>
      <c r="AK71" s="839">
        <v>35</v>
      </c>
      <c r="AL71" s="839"/>
      <c r="AM71" s="839"/>
      <c r="AN71" s="839"/>
      <c r="AO71" s="839"/>
      <c r="AP71" s="839">
        <v>45</v>
      </c>
      <c r="AQ71" s="839"/>
      <c r="AR71" s="839"/>
      <c r="AS71" s="839"/>
      <c r="AT71" s="839"/>
      <c r="AU71" s="839">
        <v>8</v>
      </c>
      <c r="AV71" s="839"/>
      <c r="AW71" s="839"/>
      <c r="AX71" s="839"/>
      <c r="AY71" s="839"/>
      <c r="AZ71" s="841"/>
      <c r="BA71" s="841"/>
      <c r="BB71" s="841"/>
      <c r="BC71" s="841"/>
      <c r="BD71" s="842"/>
      <c r="BE71" s="233"/>
      <c r="BF71" s="233"/>
      <c r="BG71" s="233"/>
      <c r="BH71" s="233"/>
      <c r="BI71" s="233"/>
      <c r="BJ71" s="233"/>
      <c r="BK71" s="233"/>
      <c r="BL71" s="233"/>
      <c r="BM71" s="233"/>
      <c r="BN71" s="233"/>
      <c r="BO71" s="233"/>
      <c r="BP71" s="233"/>
      <c r="BQ71" s="230">
        <v>65</v>
      </c>
      <c r="BR71" s="235"/>
      <c r="BS71" s="870"/>
      <c r="BT71" s="871"/>
      <c r="BU71" s="871"/>
      <c r="BV71" s="871"/>
      <c r="BW71" s="871"/>
      <c r="BX71" s="871"/>
      <c r="BY71" s="871"/>
      <c r="BZ71" s="871"/>
      <c r="CA71" s="871"/>
      <c r="CB71" s="871"/>
      <c r="CC71" s="871"/>
      <c r="CD71" s="871"/>
      <c r="CE71" s="871"/>
      <c r="CF71" s="871"/>
      <c r="CG71" s="876"/>
      <c r="CH71" s="873"/>
      <c r="CI71" s="874"/>
      <c r="CJ71" s="874"/>
      <c r="CK71" s="874"/>
      <c r="CL71" s="875"/>
      <c r="CM71" s="873"/>
      <c r="CN71" s="874"/>
      <c r="CO71" s="874"/>
      <c r="CP71" s="874"/>
      <c r="CQ71" s="875"/>
      <c r="CR71" s="873"/>
      <c r="CS71" s="874"/>
      <c r="CT71" s="874"/>
      <c r="CU71" s="874"/>
      <c r="CV71" s="875"/>
      <c r="CW71" s="873"/>
      <c r="CX71" s="874"/>
      <c r="CY71" s="874"/>
      <c r="CZ71" s="874"/>
      <c r="DA71" s="875"/>
      <c r="DB71" s="873"/>
      <c r="DC71" s="874"/>
      <c r="DD71" s="874"/>
      <c r="DE71" s="874"/>
      <c r="DF71" s="875"/>
      <c r="DG71" s="873"/>
      <c r="DH71" s="874"/>
      <c r="DI71" s="874"/>
      <c r="DJ71" s="874"/>
      <c r="DK71" s="875"/>
      <c r="DL71" s="873"/>
      <c r="DM71" s="874"/>
      <c r="DN71" s="874"/>
      <c r="DO71" s="874"/>
      <c r="DP71" s="875"/>
      <c r="DQ71" s="873"/>
      <c r="DR71" s="874"/>
      <c r="DS71" s="874"/>
      <c r="DT71" s="874"/>
      <c r="DU71" s="875"/>
      <c r="DV71" s="870"/>
      <c r="DW71" s="871"/>
      <c r="DX71" s="871"/>
      <c r="DY71" s="871"/>
      <c r="DZ71" s="872"/>
      <c r="EA71" s="221"/>
    </row>
    <row r="72" spans="1:131" ht="26.25" customHeight="1" x14ac:dyDescent="0.2">
      <c r="A72" s="230">
        <v>5</v>
      </c>
      <c r="B72" s="884" t="s">
        <v>586</v>
      </c>
      <c r="C72" s="885"/>
      <c r="D72" s="885"/>
      <c r="E72" s="885"/>
      <c r="F72" s="885"/>
      <c r="G72" s="885"/>
      <c r="H72" s="885"/>
      <c r="I72" s="885"/>
      <c r="J72" s="885"/>
      <c r="K72" s="885"/>
      <c r="L72" s="885"/>
      <c r="M72" s="885"/>
      <c r="N72" s="885"/>
      <c r="O72" s="885"/>
      <c r="P72" s="886"/>
      <c r="Q72" s="887">
        <v>125</v>
      </c>
      <c r="R72" s="839"/>
      <c r="S72" s="839"/>
      <c r="T72" s="839"/>
      <c r="U72" s="839"/>
      <c r="V72" s="839">
        <v>116</v>
      </c>
      <c r="W72" s="839"/>
      <c r="X72" s="839"/>
      <c r="Y72" s="839"/>
      <c r="Z72" s="839"/>
      <c r="AA72" s="839">
        <v>9</v>
      </c>
      <c r="AB72" s="839"/>
      <c r="AC72" s="839"/>
      <c r="AD72" s="839"/>
      <c r="AE72" s="839"/>
      <c r="AF72" s="839">
        <v>9</v>
      </c>
      <c r="AG72" s="839"/>
      <c r="AH72" s="839"/>
      <c r="AI72" s="839"/>
      <c r="AJ72" s="839"/>
      <c r="AK72" s="839" t="s">
        <v>581</v>
      </c>
      <c r="AL72" s="839"/>
      <c r="AM72" s="839"/>
      <c r="AN72" s="839"/>
      <c r="AO72" s="839"/>
      <c r="AP72" s="839" t="s">
        <v>581</v>
      </c>
      <c r="AQ72" s="839"/>
      <c r="AR72" s="839"/>
      <c r="AS72" s="839"/>
      <c r="AT72" s="839"/>
      <c r="AU72" s="839" t="s">
        <v>581</v>
      </c>
      <c r="AV72" s="839"/>
      <c r="AW72" s="839"/>
      <c r="AX72" s="839"/>
      <c r="AY72" s="839"/>
      <c r="AZ72" s="841"/>
      <c r="BA72" s="841"/>
      <c r="BB72" s="841"/>
      <c r="BC72" s="841"/>
      <c r="BD72" s="842"/>
      <c r="BE72" s="233"/>
      <c r="BF72" s="233"/>
      <c r="BG72" s="233"/>
      <c r="BH72" s="233"/>
      <c r="BI72" s="233"/>
      <c r="BJ72" s="233"/>
      <c r="BK72" s="233"/>
      <c r="BL72" s="233"/>
      <c r="BM72" s="233"/>
      <c r="BN72" s="233"/>
      <c r="BO72" s="233"/>
      <c r="BP72" s="233"/>
      <c r="BQ72" s="230">
        <v>66</v>
      </c>
      <c r="BR72" s="235"/>
      <c r="BS72" s="870"/>
      <c r="BT72" s="871"/>
      <c r="BU72" s="871"/>
      <c r="BV72" s="871"/>
      <c r="BW72" s="871"/>
      <c r="BX72" s="871"/>
      <c r="BY72" s="871"/>
      <c r="BZ72" s="871"/>
      <c r="CA72" s="871"/>
      <c r="CB72" s="871"/>
      <c r="CC72" s="871"/>
      <c r="CD72" s="871"/>
      <c r="CE72" s="871"/>
      <c r="CF72" s="871"/>
      <c r="CG72" s="876"/>
      <c r="CH72" s="873"/>
      <c r="CI72" s="874"/>
      <c r="CJ72" s="874"/>
      <c r="CK72" s="874"/>
      <c r="CL72" s="875"/>
      <c r="CM72" s="873"/>
      <c r="CN72" s="874"/>
      <c r="CO72" s="874"/>
      <c r="CP72" s="874"/>
      <c r="CQ72" s="875"/>
      <c r="CR72" s="873"/>
      <c r="CS72" s="874"/>
      <c r="CT72" s="874"/>
      <c r="CU72" s="874"/>
      <c r="CV72" s="875"/>
      <c r="CW72" s="873"/>
      <c r="CX72" s="874"/>
      <c r="CY72" s="874"/>
      <c r="CZ72" s="874"/>
      <c r="DA72" s="875"/>
      <c r="DB72" s="873"/>
      <c r="DC72" s="874"/>
      <c r="DD72" s="874"/>
      <c r="DE72" s="874"/>
      <c r="DF72" s="875"/>
      <c r="DG72" s="873"/>
      <c r="DH72" s="874"/>
      <c r="DI72" s="874"/>
      <c r="DJ72" s="874"/>
      <c r="DK72" s="875"/>
      <c r="DL72" s="873"/>
      <c r="DM72" s="874"/>
      <c r="DN72" s="874"/>
      <c r="DO72" s="874"/>
      <c r="DP72" s="875"/>
      <c r="DQ72" s="873"/>
      <c r="DR72" s="874"/>
      <c r="DS72" s="874"/>
      <c r="DT72" s="874"/>
      <c r="DU72" s="875"/>
      <c r="DV72" s="870"/>
      <c r="DW72" s="871"/>
      <c r="DX72" s="871"/>
      <c r="DY72" s="871"/>
      <c r="DZ72" s="872"/>
      <c r="EA72" s="221"/>
    </row>
    <row r="73" spans="1:131" ht="26.25" customHeight="1" x14ac:dyDescent="0.2">
      <c r="A73" s="230">
        <v>6</v>
      </c>
      <c r="B73" s="884" t="s">
        <v>587</v>
      </c>
      <c r="C73" s="885"/>
      <c r="D73" s="885"/>
      <c r="E73" s="885"/>
      <c r="F73" s="885"/>
      <c r="G73" s="885"/>
      <c r="H73" s="885"/>
      <c r="I73" s="885"/>
      <c r="J73" s="885"/>
      <c r="K73" s="885"/>
      <c r="L73" s="885"/>
      <c r="M73" s="885"/>
      <c r="N73" s="885"/>
      <c r="O73" s="885"/>
      <c r="P73" s="886"/>
      <c r="Q73" s="887">
        <v>307</v>
      </c>
      <c r="R73" s="839"/>
      <c r="S73" s="839"/>
      <c r="T73" s="839"/>
      <c r="U73" s="839"/>
      <c r="V73" s="839">
        <v>291</v>
      </c>
      <c r="W73" s="839"/>
      <c r="X73" s="839"/>
      <c r="Y73" s="839"/>
      <c r="Z73" s="839"/>
      <c r="AA73" s="839">
        <v>15</v>
      </c>
      <c r="AB73" s="839"/>
      <c r="AC73" s="839"/>
      <c r="AD73" s="839"/>
      <c r="AE73" s="839"/>
      <c r="AF73" s="839">
        <v>15</v>
      </c>
      <c r="AG73" s="839"/>
      <c r="AH73" s="839"/>
      <c r="AI73" s="839"/>
      <c r="AJ73" s="839"/>
      <c r="AK73" s="839">
        <v>4</v>
      </c>
      <c r="AL73" s="839"/>
      <c r="AM73" s="839"/>
      <c r="AN73" s="839"/>
      <c r="AO73" s="839"/>
      <c r="AP73" s="839" t="s">
        <v>581</v>
      </c>
      <c r="AQ73" s="839"/>
      <c r="AR73" s="839"/>
      <c r="AS73" s="839"/>
      <c r="AT73" s="839"/>
      <c r="AU73" s="839" t="s">
        <v>581</v>
      </c>
      <c r="AV73" s="839"/>
      <c r="AW73" s="839"/>
      <c r="AX73" s="839"/>
      <c r="AY73" s="839"/>
      <c r="AZ73" s="841"/>
      <c r="BA73" s="841"/>
      <c r="BB73" s="841"/>
      <c r="BC73" s="841"/>
      <c r="BD73" s="842"/>
      <c r="BE73" s="233"/>
      <c r="BF73" s="233"/>
      <c r="BG73" s="233"/>
      <c r="BH73" s="233"/>
      <c r="BI73" s="233"/>
      <c r="BJ73" s="233"/>
      <c r="BK73" s="233"/>
      <c r="BL73" s="233"/>
      <c r="BM73" s="233"/>
      <c r="BN73" s="233"/>
      <c r="BO73" s="233"/>
      <c r="BP73" s="233"/>
      <c r="BQ73" s="230">
        <v>67</v>
      </c>
      <c r="BR73" s="235"/>
      <c r="BS73" s="870"/>
      <c r="BT73" s="871"/>
      <c r="BU73" s="871"/>
      <c r="BV73" s="871"/>
      <c r="BW73" s="871"/>
      <c r="BX73" s="871"/>
      <c r="BY73" s="871"/>
      <c r="BZ73" s="871"/>
      <c r="CA73" s="871"/>
      <c r="CB73" s="871"/>
      <c r="CC73" s="871"/>
      <c r="CD73" s="871"/>
      <c r="CE73" s="871"/>
      <c r="CF73" s="871"/>
      <c r="CG73" s="876"/>
      <c r="CH73" s="873"/>
      <c r="CI73" s="874"/>
      <c r="CJ73" s="874"/>
      <c r="CK73" s="874"/>
      <c r="CL73" s="875"/>
      <c r="CM73" s="873"/>
      <c r="CN73" s="874"/>
      <c r="CO73" s="874"/>
      <c r="CP73" s="874"/>
      <c r="CQ73" s="875"/>
      <c r="CR73" s="873"/>
      <c r="CS73" s="874"/>
      <c r="CT73" s="874"/>
      <c r="CU73" s="874"/>
      <c r="CV73" s="875"/>
      <c r="CW73" s="873"/>
      <c r="CX73" s="874"/>
      <c r="CY73" s="874"/>
      <c r="CZ73" s="874"/>
      <c r="DA73" s="875"/>
      <c r="DB73" s="873"/>
      <c r="DC73" s="874"/>
      <c r="DD73" s="874"/>
      <c r="DE73" s="874"/>
      <c r="DF73" s="875"/>
      <c r="DG73" s="873"/>
      <c r="DH73" s="874"/>
      <c r="DI73" s="874"/>
      <c r="DJ73" s="874"/>
      <c r="DK73" s="875"/>
      <c r="DL73" s="873"/>
      <c r="DM73" s="874"/>
      <c r="DN73" s="874"/>
      <c r="DO73" s="874"/>
      <c r="DP73" s="875"/>
      <c r="DQ73" s="873"/>
      <c r="DR73" s="874"/>
      <c r="DS73" s="874"/>
      <c r="DT73" s="874"/>
      <c r="DU73" s="875"/>
      <c r="DV73" s="870"/>
      <c r="DW73" s="871"/>
      <c r="DX73" s="871"/>
      <c r="DY73" s="871"/>
      <c r="DZ73" s="872"/>
      <c r="EA73" s="221"/>
    </row>
    <row r="74" spans="1:131" ht="26.25" customHeight="1" x14ac:dyDescent="0.2">
      <c r="A74" s="230">
        <v>7</v>
      </c>
      <c r="B74" s="884" t="s">
        <v>588</v>
      </c>
      <c r="C74" s="885"/>
      <c r="D74" s="885"/>
      <c r="E74" s="885"/>
      <c r="F74" s="885"/>
      <c r="G74" s="885"/>
      <c r="H74" s="885"/>
      <c r="I74" s="885"/>
      <c r="J74" s="885"/>
      <c r="K74" s="885"/>
      <c r="L74" s="885"/>
      <c r="M74" s="885"/>
      <c r="N74" s="885"/>
      <c r="O74" s="885"/>
      <c r="P74" s="886"/>
      <c r="Q74" s="887">
        <v>22541</v>
      </c>
      <c r="R74" s="839"/>
      <c r="S74" s="839"/>
      <c r="T74" s="839"/>
      <c r="U74" s="839"/>
      <c r="V74" s="839">
        <v>18242</v>
      </c>
      <c r="W74" s="839"/>
      <c r="X74" s="839"/>
      <c r="Y74" s="839"/>
      <c r="Z74" s="839"/>
      <c r="AA74" s="839">
        <v>4299</v>
      </c>
      <c r="AB74" s="839"/>
      <c r="AC74" s="839"/>
      <c r="AD74" s="839"/>
      <c r="AE74" s="839"/>
      <c r="AF74" s="839">
        <v>9277</v>
      </c>
      <c r="AG74" s="839"/>
      <c r="AH74" s="839"/>
      <c r="AI74" s="839"/>
      <c r="AJ74" s="839"/>
      <c r="AK74" s="839">
        <v>1040</v>
      </c>
      <c r="AL74" s="839"/>
      <c r="AM74" s="839"/>
      <c r="AN74" s="839"/>
      <c r="AO74" s="839"/>
      <c r="AP74" s="839">
        <v>14803</v>
      </c>
      <c r="AQ74" s="839"/>
      <c r="AR74" s="839"/>
      <c r="AS74" s="839"/>
      <c r="AT74" s="839"/>
      <c r="AU74" s="839">
        <v>3123</v>
      </c>
      <c r="AV74" s="839"/>
      <c r="AW74" s="839"/>
      <c r="AX74" s="839"/>
      <c r="AY74" s="839"/>
      <c r="AZ74" s="841"/>
      <c r="BA74" s="841"/>
      <c r="BB74" s="841"/>
      <c r="BC74" s="841"/>
      <c r="BD74" s="842"/>
      <c r="BE74" s="233"/>
      <c r="BF74" s="233"/>
      <c r="BG74" s="233"/>
      <c r="BH74" s="233"/>
      <c r="BI74" s="233"/>
      <c r="BJ74" s="233"/>
      <c r="BK74" s="233"/>
      <c r="BL74" s="233"/>
      <c r="BM74" s="233"/>
      <c r="BN74" s="233"/>
      <c r="BO74" s="233"/>
      <c r="BP74" s="233"/>
      <c r="BQ74" s="230">
        <v>68</v>
      </c>
      <c r="BR74" s="235"/>
      <c r="BS74" s="870"/>
      <c r="BT74" s="871"/>
      <c r="BU74" s="871"/>
      <c r="BV74" s="871"/>
      <c r="BW74" s="871"/>
      <c r="BX74" s="871"/>
      <c r="BY74" s="871"/>
      <c r="BZ74" s="871"/>
      <c r="CA74" s="871"/>
      <c r="CB74" s="871"/>
      <c r="CC74" s="871"/>
      <c r="CD74" s="871"/>
      <c r="CE74" s="871"/>
      <c r="CF74" s="871"/>
      <c r="CG74" s="876"/>
      <c r="CH74" s="873"/>
      <c r="CI74" s="874"/>
      <c r="CJ74" s="874"/>
      <c r="CK74" s="874"/>
      <c r="CL74" s="875"/>
      <c r="CM74" s="873"/>
      <c r="CN74" s="874"/>
      <c r="CO74" s="874"/>
      <c r="CP74" s="874"/>
      <c r="CQ74" s="875"/>
      <c r="CR74" s="873"/>
      <c r="CS74" s="874"/>
      <c r="CT74" s="874"/>
      <c r="CU74" s="874"/>
      <c r="CV74" s="875"/>
      <c r="CW74" s="873"/>
      <c r="CX74" s="874"/>
      <c r="CY74" s="874"/>
      <c r="CZ74" s="874"/>
      <c r="DA74" s="875"/>
      <c r="DB74" s="873"/>
      <c r="DC74" s="874"/>
      <c r="DD74" s="874"/>
      <c r="DE74" s="874"/>
      <c r="DF74" s="875"/>
      <c r="DG74" s="873"/>
      <c r="DH74" s="874"/>
      <c r="DI74" s="874"/>
      <c r="DJ74" s="874"/>
      <c r="DK74" s="875"/>
      <c r="DL74" s="873"/>
      <c r="DM74" s="874"/>
      <c r="DN74" s="874"/>
      <c r="DO74" s="874"/>
      <c r="DP74" s="875"/>
      <c r="DQ74" s="873"/>
      <c r="DR74" s="874"/>
      <c r="DS74" s="874"/>
      <c r="DT74" s="874"/>
      <c r="DU74" s="875"/>
      <c r="DV74" s="870"/>
      <c r="DW74" s="871"/>
      <c r="DX74" s="871"/>
      <c r="DY74" s="871"/>
      <c r="DZ74" s="872"/>
      <c r="EA74" s="221"/>
    </row>
    <row r="75" spans="1:131" ht="26.25" customHeight="1" x14ac:dyDescent="0.2">
      <c r="A75" s="230">
        <v>8</v>
      </c>
      <c r="B75" s="884"/>
      <c r="C75" s="885"/>
      <c r="D75" s="885"/>
      <c r="E75" s="885"/>
      <c r="F75" s="885"/>
      <c r="G75" s="885"/>
      <c r="H75" s="885"/>
      <c r="I75" s="885"/>
      <c r="J75" s="885"/>
      <c r="K75" s="885"/>
      <c r="L75" s="885"/>
      <c r="M75" s="885"/>
      <c r="N75" s="885"/>
      <c r="O75" s="885"/>
      <c r="P75" s="886"/>
      <c r="Q75" s="888"/>
      <c r="R75" s="845"/>
      <c r="S75" s="845"/>
      <c r="T75" s="845"/>
      <c r="U75" s="843"/>
      <c r="V75" s="844"/>
      <c r="W75" s="845"/>
      <c r="X75" s="845"/>
      <c r="Y75" s="845"/>
      <c r="Z75" s="843"/>
      <c r="AA75" s="844"/>
      <c r="AB75" s="845"/>
      <c r="AC75" s="845"/>
      <c r="AD75" s="845"/>
      <c r="AE75" s="843"/>
      <c r="AF75" s="844"/>
      <c r="AG75" s="845"/>
      <c r="AH75" s="845"/>
      <c r="AI75" s="845"/>
      <c r="AJ75" s="843"/>
      <c r="AK75" s="844"/>
      <c r="AL75" s="845"/>
      <c r="AM75" s="845"/>
      <c r="AN75" s="845"/>
      <c r="AO75" s="843"/>
      <c r="AP75" s="844"/>
      <c r="AQ75" s="845"/>
      <c r="AR75" s="845"/>
      <c r="AS75" s="845"/>
      <c r="AT75" s="843"/>
      <c r="AU75" s="844"/>
      <c r="AV75" s="845"/>
      <c r="AW75" s="845"/>
      <c r="AX75" s="845"/>
      <c r="AY75" s="843"/>
      <c r="AZ75" s="841"/>
      <c r="BA75" s="841"/>
      <c r="BB75" s="841"/>
      <c r="BC75" s="841"/>
      <c r="BD75" s="842"/>
      <c r="BE75" s="233"/>
      <c r="BF75" s="233"/>
      <c r="BG75" s="233"/>
      <c r="BH75" s="233"/>
      <c r="BI75" s="233"/>
      <c r="BJ75" s="233"/>
      <c r="BK75" s="233"/>
      <c r="BL75" s="233"/>
      <c r="BM75" s="233"/>
      <c r="BN75" s="233"/>
      <c r="BO75" s="233"/>
      <c r="BP75" s="233"/>
      <c r="BQ75" s="230">
        <v>69</v>
      </c>
      <c r="BR75" s="235"/>
      <c r="BS75" s="870"/>
      <c r="BT75" s="871"/>
      <c r="BU75" s="871"/>
      <c r="BV75" s="871"/>
      <c r="BW75" s="871"/>
      <c r="BX75" s="871"/>
      <c r="BY75" s="871"/>
      <c r="BZ75" s="871"/>
      <c r="CA75" s="871"/>
      <c r="CB75" s="871"/>
      <c r="CC75" s="871"/>
      <c r="CD75" s="871"/>
      <c r="CE75" s="871"/>
      <c r="CF75" s="871"/>
      <c r="CG75" s="876"/>
      <c r="CH75" s="873"/>
      <c r="CI75" s="874"/>
      <c r="CJ75" s="874"/>
      <c r="CK75" s="874"/>
      <c r="CL75" s="875"/>
      <c r="CM75" s="873"/>
      <c r="CN75" s="874"/>
      <c r="CO75" s="874"/>
      <c r="CP75" s="874"/>
      <c r="CQ75" s="875"/>
      <c r="CR75" s="873"/>
      <c r="CS75" s="874"/>
      <c r="CT75" s="874"/>
      <c r="CU75" s="874"/>
      <c r="CV75" s="875"/>
      <c r="CW75" s="873"/>
      <c r="CX75" s="874"/>
      <c r="CY75" s="874"/>
      <c r="CZ75" s="874"/>
      <c r="DA75" s="875"/>
      <c r="DB75" s="873"/>
      <c r="DC75" s="874"/>
      <c r="DD75" s="874"/>
      <c r="DE75" s="874"/>
      <c r="DF75" s="875"/>
      <c r="DG75" s="873"/>
      <c r="DH75" s="874"/>
      <c r="DI75" s="874"/>
      <c r="DJ75" s="874"/>
      <c r="DK75" s="875"/>
      <c r="DL75" s="873"/>
      <c r="DM75" s="874"/>
      <c r="DN75" s="874"/>
      <c r="DO75" s="874"/>
      <c r="DP75" s="875"/>
      <c r="DQ75" s="873"/>
      <c r="DR75" s="874"/>
      <c r="DS75" s="874"/>
      <c r="DT75" s="874"/>
      <c r="DU75" s="875"/>
      <c r="DV75" s="870"/>
      <c r="DW75" s="871"/>
      <c r="DX75" s="871"/>
      <c r="DY75" s="871"/>
      <c r="DZ75" s="872"/>
      <c r="EA75" s="221"/>
    </row>
    <row r="76" spans="1:131" ht="26.25" customHeight="1" x14ac:dyDescent="0.2">
      <c r="A76" s="230">
        <v>9</v>
      </c>
      <c r="B76" s="884"/>
      <c r="C76" s="885"/>
      <c r="D76" s="885"/>
      <c r="E76" s="885"/>
      <c r="F76" s="885"/>
      <c r="G76" s="885"/>
      <c r="H76" s="885"/>
      <c r="I76" s="885"/>
      <c r="J76" s="885"/>
      <c r="K76" s="885"/>
      <c r="L76" s="885"/>
      <c r="M76" s="885"/>
      <c r="N76" s="885"/>
      <c r="O76" s="885"/>
      <c r="P76" s="886"/>
      <c r="Q76" s="888"/>
      <c r="R76" s="845"/>
      <c r="S76" s="845"/>
      <c r="T76" s="845"/>
      <c r="U76" s="843"/>
      <c r="V76" s="844"/>
      <c r="W76" s="845"/>
      <c r="X76" s="845"/>
      <c r="Y76" s="845"/>
      <c r="Z76" s="843"/>
      <c r="AA76" s="844"/>
      <c r="AB76" s="845"/>
      <c r="AC76" s="845"/>
      <c r="AD76" s="845"/>
      <c r="AE76" s="843"/>
      <c r="AF76" s="844"/>
      <c r="AG76" s="845"/>
      <c r="AH76" s="845"/>
      <c r="AI76" s="845"/>
      <c r="AJ76" s="843"/>
      <c r="AK76" s="844"/>
      <c r="AL76" s="845"/>
      <c r="AM76" s="845"/>
      <c r="AN76" s="845"/>
      <c r="AO76" s="843"/>
      <c r="AP76" s="844"/>
      <c r="AQ76" s="845"/>
      <c r="AR76" s="845"/>
      <c r="AS76" s="845"/>
      <c r="AT76" s="843"/>
      <c r="AU76" s="844"/>
      <c r="AV76" s="845"/>
      <c r="AW76" s="845"/>
      <c r="AX76" s="845"/>
      <c r="AY76" s="843"/>
      <c r="AZ76" s="841"/>
      <c r="BA76" s="841"/>
      <c r="BB76" s="841"/>
      <c r="BC76" s="841"/>
      <c r="BD76" s="842"/>
      <c r="BE76" s="233"/>
      <c r="BF76" s="233"/>
      <c r="BG76" s="233"/>
      <c r="BH76" s="233"/>
      <c r="BI76" s="233"/>
      <c r="BJ76" s="233"/>
      <c r="BK76" s="233"/>
      <c r="BL76" s="233"/>
      <c r="BM76" s="233"/>
      <c r="BN76" s="233"/>
      <c r="BO76" s="233"/>
      <c r="BP76" s="233"/>
      <c r="BQ76" s="230">
        <v>70</v>
      </c>
      <c r="BR76" s="235"/>
      <c r="BS76" s="870"/>
      <c r="BT76" s="871"/>
      <c r="BU76" s="871"/>
      <c r="BV76" s="871"/>
      <c r="BW76" s="871"/>
      <c r="BX76" s="871"/>
      <c r="BY76" s="871"/>
      <c r="BZ76" s="871"/>
      <c r="CA76" s="871"/>
      <c r="CB76" s="871"/>
      <c r="CC76" s="871"/>
      <c r="CD76" s="871"/>
      <c r="CE76" s="871"/>
      <c r="CF76" s="871"/>
      <c r="CG76" s="876"/>
      <c r="CH76" s="873"/>
      <c r="CI76" s="874"/>
      <c r="CJ76" s="874"/>
      <c r="CK76" s="874"/>
      <c r="CL76" s="875"/>
      <c r="CM76" s="873"/>
      <c r="CN76" s="874"/>
      <c r="CO76" s="874"/>
      <c r="CP76" s="874"/>
      <c r="CQ76" s="875"/>
      <c r="CR76" s="873"/>
      <c r="CS76" s="874"/>
      <c r="CT76" s="874"/>
      <c r="CU76" s="874"/>
      <c r="CV76" s="875"/>
      <c r="CW76" s="873"/>
      <c r="CX76" s="874"/>
      <c r="CY76" s="874"/>
      <c r="CZ76" s="874"/>
      <c r="DA76" s="875"/>
      <c r="DB76" s="873"/>
      <c r="DC76" s="874"/>
      <c r="DD76" s="874"/>
      <c r="DE76" s="874"/>
      <c r="DF76" s="875"/>
      <c r="DG76" s="873"/>
      <c r="DH76" s="874"/>
      <c r="DI76" s="874"/>
      <c r="DJ76" s="874"/>
      <c r="DK76" s="875"/>
      <c r="DL76" s="873"/>
      <c r="DM76" s="874"/>
      <c r="DN76" s="874"/>
      <c r="DO76" s="874"/>
      <c r="DP76" s="875"/>
      <c r="DQ76" s="873"/>
      <c r="DR76" s="874"/>
      <c r="DS76" s="874"/>
      <c r="DT76" s="874"/>
      <c r="DU76" s="875"/>
      <c r="DV76" s="870"/>
      <c r="DW76" s="871"/>
      <c r="DX76" s="871"/>
      <c r="DY76" s="871"/>
      <c r="DZ76" s="872"/>
      <c r="EA76" s="221"/>
    </row>
    <row r="77" spans="1:131" ht="26.25" customHeight="1" x14ac:dyDescent="0.2">
      <c r="A77" s="230">
        <v>10</v>
      </c>
      <c r="B77" s="884"/>
      <c r="C77" s="885"/>
      <c r="D77" s="885"/>
      <c r="E77" s="885"/>
      <c r="F77" s="885"/>
      <c r="G77" s="885"/>
      <c r="H77" s="885"/>
      <c r="I77" s="885"/>
      <c r="J77" s="885"/>
      <c r="K77" s="885"/>
      <c r="L77" s="885"/>
      <c r="M77" s="885"/>
      <c r="N77" s="885"/>
      <c r="O77" s="885"/>
      <c r="P77" s="886"/>
      <c r="Q77" s="888"/>
      <c r="R77" s="845"/>
      <c r="S77" s="845"/>
      <c r="T77" s="845"/>
      <c r="U77" s="843"/>
      <c r="V77" s="844"/>
      <c r="W77" s="845"/>
      <c r="X77" s="845"/>
      <c r="Y77" s="845"/>
      <c r="Z77" s="843"/>
      <c r="AA77" s="844"/>
      <c r="AB77" s="845"/>
      <c r="AC77" s="845"/>
      <c r="AD77" s="845"/>
      <c r="AE77" s="843"/>
      <c r="AF77" s="844"/>
      <c r="AG77" s="845"/>
      <c r="AH77" s="845"/>
      <c r="AI77" s="845"/>
      <c r="AJ77" s="843"/>
      <c r="AK77" s="844"/>
      <c r="AL77" s="845"/>
      <c r="AM77" s="845"/>
      <c r="AN77" s="845"/>
      <c r="AO77" s="843"/>
      <c r="AP77" s="844"/>
      <c r="AQ77" s="845"/>
      <c r="AR77" s="845"/>
      <c r="AS77" s="845"/>
      <c r="AT77" s="843"/>
      <c r="AU77" s="844"/>
      <c r="AV77" s="845"/>
      <c r="AW77" s="845"/>
      <c r="AX77" s="845"/>
      <c r="AY77" s="843"/>
      <c r="AZ77" s="841"/>
      <c r="BA77" s="841"/>
      <c r="BB77" s="841"/>
      <c r="BC77" s="841"/>
      <c r="BD77" s="842"/>
      <c r="BE77" s="233"/>
      <c r="BF77" s="233"/>
      <c r="BG77" s="233"/>
      <c r="BH77" s="233"/>
      <c r="BI77" s="233"/>
      <c r="BJ77" s="233"/>
      <c r="BK77" s="233"/>
      <c r="BL77" s="233"/>
      <c r="BM77" s="233"/>
      <c r="BN77" s="233"/>
      <c r="BO77" s="233"/>
      <c r="BP77" s="233"/>
      <c r="BQ77" s="230">
        <v>71</v>
      </c>
      <c r="BR77" s="235"/>
      <c r="BS77" s="870"/>
      <c r="BT77" s="871"/>
      <c r="BU77" s="871"/>
      <c r="BV77" s="871"/>
      <c r="BW77" s="871"/>
      <c r="BX77" s="871"/>
      <c r="BY77" s="871"/>
      <c r="BZ77" s="871"/>
      <c r="CA77" s="871"/>
      <c r="CB77" s="871"/>
      <c r="CC77" s="871"/>
      <c r="CD77" s="871"/>
      <c r="CE77" s="871"/>
      <c r="CF77" s="871"/>
      <c r="CG77" s="876"/>
      <c r="CH77" s="873"/>
      <c r="CI77" s="874"/>
      <c r="CJ77" s="874"/>
      <c r="CK77" s="874"/>
      <c r="CL77" s="875"/>
      <c r="CM77" s="873"/>
      <c r="CN77" s="874"/>
      <c r="CO77" s="874"/>
      <c r="CP77" s="874"/>
      <c r="CQ77" s="875"/>
      <c r="CR77" s="873"/>
      <c r="CS77" s="874"/>
      <c r="CT77" s="874"/>
      <c r="CU77" s="874"/>
      <c r="CV77" s="875"/>
      <c r="CW77" s="873"/>
      <c r="CX77" s="874"/>
      <c r="CY77" s="874"/>
      <c r="CZ77" s="874"/>
      <c r="DA77" s="875"/>
      <c r="DB77" s="873"/>
      <c r="DC77" s="874"/>
      <c r="DD77" s="874"/>
      <c r="DE77" s="874"/>
      <c r="DF77" s="875"/>
      <c r="DG77" s="873"/>
      <c r="DH77" s="874"/>
      <c r="DI77" s="874"/>
      <c r="DJ77" s="874"/>
      <c r="DK77" s="875"/>
      <c r="DL77" s="873"/>
      <c r="DM77" s="874"/>
      <c r="DN77" s="874"/>
      <c r="DO77" s="874"/>
      <c r="DP77" s="875"/>
      <c r="DQ77" s="873"/>
      <c r="DR77" s="874"/>
      <c r="DS77" s="874"/>
      <c r="DT77" s="874"/>
      <c r="DU77" s="875"/>
      <c r="DV77" s="870"/>
      <c r="DW77" s="871"/>
      <c r="DX77" s="871"/>
      <c r="DY77" s="871"/>
      <c r="DZ77" s="872"/>
      <c r="EA77" s="221"/>
    </row>
    <row r="78" spans="1:131" ht="26.25" customHeight="1" x14ac:dyDescent="0.2">
      <c r="A78" s="230">
        <v>11</v>
      </c>
      <c r="B78" s="884"/>
      <c r="C78" s="885"/>
      <c r="D78" s="885"/>
      <c r="E78" s="885"/>
      <c r="F78" s="885"/>
      <c r="G78" s="885"/>
      <c r="H78" s="885"/>
      <c r="I78" s="885"/>
      <c r="J78" s="885"/>
      <c r="K78" s="885"/>
      <c r="L78" s="885"/>
      <c r="M78" s="885"/>
      <c r="N78" s="885"/>
      <c r="O78" s="885"/>
      <c r="P78" s="886"/>
      <c r="Q78" s="887"/>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41"/>
      <c r="BA78" s="841"/>
      <c r="BB78" s="841"/>
      <c r="BC78" s="841"/>
      <c r="BD78" s="842"/>
      <c r="BE78" s="233"/>
      <c r="BF78" s="233"/>
      <c r="BG78" s="233"/>
      <c r="BH78" s="233"/>
      <c r="BI78" s="233"/>
      <c r="BJ78" s="221"/>
      <c r="BK78" s="221"/>
      <c r="BL78" s="221"/>
      <c r="BM78" s="221"/>
      <c r="BN78" s="221"/>
      <c r="BO78" s="233"/>
      <c r="BP78" s="233"/>
      <c r="BQ78" s="230">
        <v>72</v>
      </c>
      <c r="BR78" s="235"/>
      <c r="BS78" s="870"/>
      <c r="BT78" s="871"/>
      <c r="BU78" s="871"/>
      <c r="BV78" s="871"/>
      <c r="BW78" s="871"/>
      <c r="BX78" s="871"/>
      <c r="BY78" s="871"/>
      <c r="BZ78" s="871"/>
      <c r="CA78" s="871"/>
      <c r="CB78" s="871"/>
      <c r="CC78" s="871"/>
      <c r="CD78" s="871"/>
      <c r="CE78" s="871"/>
      <c r="CF78" s="871"/>
      <c r="CG78" s="876"/>
      <c r="CH78" s="873"/>
      <c r="CI78" s="874"/>
      <c r="CJ78" s="874"/>
      <c r="CK78" s="874"/>
      <c r="CL78" s="875"/>
      <c r="CM78" s="873"/>
      <c r="CN78" s="874"/>
      <c r="CO78" s="874"/>
      <c r="CP78" s="874"/>
      <c r="CQ78" s="875"/>
      <c r="CR78" s="873"/>
      <c r="CS78" s="874"/>
      <c r="CT78" s="874"/>
      <c r="CU78" s="874"/>
      <c r="CV78" s="875"/>
      <c r="CW78" s="873"/>
      <c r="CX78" s="874"/>
      <c r="CY78" s="874"/>
      <c r="CZ78" s="874"/>
      <c r="DA78" s="875"/>
      <c r="DB78" s="873"/>
      <c r="DC78" s="874"/>
      <c r="DD78" s="874"/>
      <c r="DE78" s="874"/>
      <c r="DF78" s="875"/>
      <c r="DG78" s="873"/>
      <c r="DH78" s="874"/>
      <c r="DI78" s="874"/>
      <c r="DJ78" s="874"/>
      <c r="DK78" s="875"/>
      <c r="DL78" s="873"/>
      <c r="DM78" s="874"/>
      <c r="DN78" s="874"/>
      <c r="DO78" s="874"/>
      <c r="DP78" s="875"/>
      <c r="DQ78" s="873"/>
      <c r="DR78" s="874"/>
      <c r="DS78" s="874"/>
      <c r="DT78" s="874"/>
      <c r="DU78" s="875"/>
      <c r="DV78" s="870"/>
      <c r="DW78" s="871"/>
      <c r="DX78" s="871"/>
      <c r="DY78" s="871"/>
      <c r="DZ78" s="872"/>
      <c r="EA78" s="221"/>
    </row>
    <row r="79" spans="1:131" ht="26.25" customHeight="1" x14ac:dyDescent="0.2">
      <c r="A79" s="230">
        <v>12</v>
      </c>
      <c r="B79" s="884"/>
      <c r="C79" s="885"/>
      <c r="D79" s="885"/>
      <c r="E79" s="885"/>
      <c r="F79" s="885"/>
      <c r="G79" s="885"/>
      <c r="H79" s="885"/>
      <c r="I79" s="885"/>
      <c r="J79" s="885"/>
      <c r="K79" s="885"/>
      <c r="L79" s="885"/>
      <c r="M79" s="885"/>
      <c r="N79" s="885"/>
      <c r="O79" s="885"/>
      <c r="P79" s="886"/>
      <c r="Q79" s="887"/>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41"/>
      <c r="BA79" s="841"/>
      <c r="BB79" s="841"/>
      <c r="BC79" s="841"/>
      <c r="BD79" s="842"/>
      <c r="BE79" s="233"/>
      <c r="BF79" s="233"/>
      <c r="BG79" s="233"/>
      <c r="BH79" s="233"/>
      <c r="BI79" s="233"/>
      <c r="BJ79" s="221"/>
      <c r="BK79" s="221"/>
      <c r="BL79" s="221"/>
      <c r="BM79" s="221"/>
      <c r="BN79" s="221"/>
      <c r="BO79" s="233"/>
      <c r="BP79" s="233"/>
      <c r="BQ79" s="230">
        <v>73</v>
      </c>
      <c r="BR79" s="235"/>
      <c r="BS79" s="870"/>
      <c r="BT79" s="871"/>
      <c r="BU79" s="871"/>
      <c r="BV79" s="871"/>
      <c r="BW79" s="871"/>
      <c r="BX79" s="871"/>
      <c r="BY79" s="871"/>
      <c r="BZ79" s="871"/>
      <c r="CA79" s="871"/>
      <c r="CB79" s="871"/>
      <c r="CC79" s="871"/>
      <c r="CD79" s="871"/>
      <c r="CE79" s="871"/>
      <c r="CF79" s="871"/>
      <c r="CG79" s="876"/>
      <c r="CH79" s="873"/>
      <c r="CI79" s="874"/>
      <c r="CJ79" s="874"/>
      <c r="CK79" s="874"/>
      <c r="CL79" s="875"/>
      <c r="CM79" s="873"/>
      <c r="CN79" s="874"/>
      <c r="CO79" s="874"/>
      <c r="CP79" s="874"/>
      <c r="CQ79" s="875"/>
      <c r="CR79" s="873"/>
      <c r="CS79" s="874"/>
      <c r="CT79" s="874"/>
      <c r="CU79" s="874"/>
      <c r="CV79" s="875"/>
      <c r="CW79" s="873"/>
      <c r="CX79" s="874"/>
      <c r="CY79" s="874"/>
      <c r="CZ79" s="874"/>
      <c r="DA79" s="875"/>
      <c r="DB79" s="873"/>
      <c r="DC79" s="874"/>
      <c r="DD79" s="874"/>
      <c r="DE79" s="874"/>
      <c r="DF79" s="875"/>
      <c r="DG79" s="873"/>
      <c r="DH79" s="874"/>
      <c r="DI79" s="874"/>
      <c r="DJ79" s="874"/>
      <c r="DK79" s="875"/>
      <c r="DL79" s="873"/>
      <c r="DM79" s="874"/>
      <c r="DN79" s="874"/>
      <c r="DO79" s="874"/>
      <c r="DP79" s="875"/>
      <c r="DQ79" s="873"/>
      <c r="DR79" s="874"/>
      <c r="DS79" s="874"/>
      <c r="DT79" s="874"/>
      <c r="DU79" s="875"/>
      <c r="DV79" s="870"/>
      <c r="DW79" s="871"/>
      <c r="DX79" s="871"/>
      <c r="DY79" s="871"/>
      <c r="DZ79" s="872"/>
      <c r="EA79" s="221"/>
    </row>
    <row r="80" spans="1:131" ht="26.25" customHeight="1" x14ac:dyDescent="0.2">
      <c r="A80" s="230">
        <v>13</v>
      </c>
      <c r="B80" s="884"/>
      <c r="C80" s="885"/>
      <c r="D80" s="885"/>
      <c r="E80" s="885"/>
      <c r="F80" s="885"/>
      <c r="G80" s="885"/>
      <c r="H80" s="885"/>
      <c r="I80" s="885"/>
      <c r="J80" s="885"/>
      <c r="K80" s="885"/>
      <c r="L80" s="885"/>
      <c r="M80" s="885"/>
      <c r="N80" s="885"/>
      <c r="O80" s="885"/>
      <c r="P80" s="886"/>
      <c r="Q80" s="887"/>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41"/>
      <c r="BA80" s="841"/>
      <c r="BB80" s="841"/>
      <c r="BC80" s="841"/>
      <c r="BD80" s="842"/>
      <c r="BE80" s="233"/>
      <c r="BF80" s="233"/>
      <c r="BG80" s="233"/>
      <c r="BH80" s="233"/>
      <c r="BI80" s="233"/>
      <c r="BJ80" s="233"/>
      <c r="BK80" s="233"/>
      <c r="BL80" s="233"/>
      <c r="BM80" s="233"/>
      <c r="BN80" s="233"/>
      <c r="BO80" s="233"/>
      <c r="BP80" s="233"/>
      <c r="BQ80" s="230">
        <v>74</v>
      </c>
      <c r="BR80" s="235"/>
      <c r="BS80" s="870"/>
      <c r="BT80" s="871"/>
      <c r="BU80" s="871"/>
      <c r="BV80" s="871"/>
      <c r="BW80" s="871"/>
      <c r="BX80" s="871"/>
      <c r="BY80" s="871"/>
      <c r="BZ80" s="871"/>
      <c r="CA80" s="871"/>
      <c r="CB80" s="871"/>
      <c r="CC80" s="871"/>
      <c r="CD80" s="871"/>
      <c r="CE80" s="871"/>
      <c r="CF80" s="871"/>
      <c r="CG80" s="876"/>
      <c r="CH80" s="873"/>
      <c r="CI80" s="874"/>
      <c r="CJ80" s="874"/>
      <c r="CK80" s="874"/>
      <c r="CL80" s="875"/>
      <c r="CM80" s="873"/>
      <c r="CN80" s="874"/>
      <c r="CO80" s="874"/>
      <c r="CP80" s="874"/>
      <c r="CQ80" s="875"/>
      <c r="CR80" s="873"/>
      <c r="CS80" s="874"/>
      <c r="CT80" s="874"/>
      <c r="CU80" s="874"/>
      <c r="CV80" s="875"/>
      <c r="CW80" s="873"/>
      <c r="CX80" s="874"/>
      <c r="CY80" s="874"/>
      <c r="CZ80" s="874"/>
      <c r="DA80" s="875"/>
      <c r="DB80" s="873"/>
      <c r="DC80" s="874"/>
      <c r="DD80" s="874"/>
      <c r="DE80" s="874"/>
      <c r="DF80" s="875"/>
      <c r="DG80" s="873"/>
      <c r="DH80" s="874"/>
      <c r="DI80" s="874"/>
      <c r="DJ80" s="874"/>
      <c r="DK80" s="875"/>
      <c r="DL80" s="873"/>
      <c r="DM80" s="874"/>
      <c r="DN80" s="874"/>
      <c r="DO80" s="874"/>
      <c r="DP80" s="875"/>
      <c r="DQ80" s="873"/>
      <c r="DR80" s="874"/>
      <c r="DS80" s="874"/>
      <c r="DT80" s="874"/>
      <c r="DU80" s="875"/>
      <c r="DV80" s="870"/>
      <c r="DW80" s="871"/>
      <c r="DX80" s="871"/>
      <c r="DY80" s="871"/>
      <c r="DZ80" s="872"/>
      <c r="EA80" s="221"/>
    </row>
    <row r="81" spans="1:131" ht="26.25" customHeight="1" x14ac:dyDescent="0.2">
      <c r="A81" s="230">
        <v>14</v>
      </c>
      <c r="B81" s="884"/>
      <c r="C81" s="885"/>
      <c r="D81" s="885"/>
      <c r="E81" s="885"/>
      <c r="F81" s="885"/>
      <c r="G81" s="885"/>
      <c r="H81" s="885"/>
      <c r="I81" s="885"/>
      <c r="J81" s="885"/>
      <c r="K81" s="885"/>
      <c r="L81" s="885"/>
      <c r="M81" s="885"/>
      <c r="N81" s="885"/>
      <c r="O81" s="885"/>
      <c r="P81" s="886"/>
      <c r="Q81" s="887"/>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1"/>
      <c r="BA81" s="841"/>
      <c r="BB81" s="841"/>
      <c r="BC81" s="841"/>
      <c r="BD81" s="842"/>
      <c r="BE81" s="233"/>
      <c r="BF81" s="233"/>
      <c r="BG81" s="233"/>
      <c r="BH81" s="233"/>
      <c r="BI81" s="233"/>
      <c r="BJ81" s="233"/>
      <c r="BK81" s="233"/>
      <c r="BL81" s="233"/>
      <c r="BM81" s="233"/>
      <c r="BN81" s="233"/>
      <c r="BO81" s="233"/>
      <c r="BP81" s="233"/>
      <c r="BQ81" s="230">
        <v>75</v>
      </c>
      <c r="BR81" s="235"/>
      <c r="BS81" s="870"/>
      <c r="BT81" s="871"/>
      <c r="BU81" s="871"/>
      <c r="BV81" s="871"/>
      <c r="BW81" s="871"/>
      <c r="BX81" s="871"/>
      <c r="BY81" s="871"/>
      <c r="BZ81" s="871"/>
      <c r="CA81" s="871"/>
      <c r="CB81" s="871"/>
      <c r="CC81" s="871"/>
      <c r="CD81" s="871"/>
      <c r="CE81" s="871"/>
      <c r="CF81" s="871"/>
      <c r="CG81" s="876"/>
      <c r="CH81" s="873"/>
      <c r="CI81" s="874"/>
      <c r="CJ81" s="874"/>
      <c r="CK81" s="874"/>
      <c r="CL81" s="875"/>
      <c r="CM81" s="873"/>
      <c r="CN81" s="874"/>
      <c r="CO81" s="874"/>
      <c r="CP81" s="874"/>
      <c r="CQ81" s="875"/>
      <c r="CR81" s="873"/>
      <c r="CS81" s="874"/>
      <c r="CT81" s="874"/>
      <c r="CU81" s="874"/>
      <c r="CV81" s="875"/>
      <c r="CW81" s="873"/>
      <c r="CX81" s="874"/>
      <c r="CY81" s="874"/>
      <c r="CZ81" s="874"/>
      <c r="DA81" s="875"/>
      <c r="DB81" s="873"/>
      <c r="DC81" s="874"/>
      <c r="DD81" s="874"/>
      <c r="DE81" s="874"/>
      <c r="DF81" s="875"/>
      <c r="DG81" s="873"/>
      <c r="DH81" s="874"/>
      <c r="DI81" s="874"/>
      <c r="DJ81" s="874"/>
      <c r="DK81" s="875"/>
      <c r="DL81" s="873"/>
      <c r="DM81" s="874"/>
      <c r="DN81" s="874"/>
      <c r="DO81" s="874"/>
      <c r="DP81" s="875"/>
      <c r="DQ81" s="873"/>
      <c r="DR81" s="874"/>
      <c r="DS81" s="874"/>
      <c r="DT81" s="874"/>
      <c r="DU81" s="875"/>
      <c r="DV81" s="870"/>
      <c r="DW81" s="871"/>
      <c r="DX81" s="871"/>
      <c r="DY81" s="871"/>
      <c r="DZ81" s="872"/>
      <c r="EA81" s="221"/>
    </row>
    <row r="82" spans="1:131" ht="26.25" customHeight="1" x14ac:dyDescent="0.2">
      <c r="A82" s="230">
        <v>15</v>
      </c>
      <c r="B82" s="884"/>
      <c r="C82" s="885"/>
      <c r="D82" s="885"/>
      <c r="E82" s="885"/>
      <c r="F82" s="885"/>
      <c r="G82" s="885"/>
      <c r="H82" s="885"/>
      <c r="I82" s="885"/>
      <c r="J82" s="885"/>
      <c r="K82" s="885"/>
      <c r="L82" s="885"/>
      <c r="M82" s="885"/>
      <c r="N82" s="885"/>
      <c r="O82" s="885"/>
      <c r="P82" s="886"/>
      <c r="Q82" s="887"/>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33"/>
      <c r="BF82" s="233"/>
      <c r="BG82" s="233"/>
      <c r="BH82" s="233"/>
      <c r="BI82" s="233"/>
      <c r="BJ82" s="233"/>
      <c r="BK82" s="233"/>
      <c r="BL82" s="233"/>
      <c r="BM82" s="233"/>
      <c r="BN82" s="233"/>
      <c r="BO82" s="233"/>
      <c r="BP82" s="233"/>
      <c r="BQ82" s="230">
        <v>76</v>
      </c>
      <c r="BR82" s="235"/>
      <c r="BS82" s="870"/>
      <c r="BT82" s="871"/>
      <c r="BU82" s="871"/>
      <c r="BV82" s="871"/>
      <c r="BW82" s="871"/>
      <c r="BX82" s="871"/>
      <c r="BY82" s="871"/>
      <c r="BZ82" s="871"/>
      <c r="CA82" s="871"/>
      <c r="CB82" s="871"/>
      <c r="CC82" s="871"/>
      <c r="CD82" s="871"/>
      <c r="CE82" s="871"/>
      <c r="CF82" s="871"/>
      <c r="CG82" s="876"/>
      <c r="CH82" s="873"/>
      <c r="CI82" s="874"/>
      <c r="CJ82" s="874"/>
      <c r="CK82" s="874"/>
      <c r="CL82" s="875"/>
      <c r="CM82" s="873"/>
      <c r="CN82" s="874"/>
      <c r="CO82" s="874"/>
      <c r="CP82" s="874"/>
      <c r="CQ82" s="875"/>
      <c r="CR82" s="873"/>
      <c r="CS82" s="874"/>
      <c r="CT82" s="874"/>
      <c r="CU82" s="874"/>
      <c r="CV82" s="875"/>
      <c r="CW82" s="873"/>
      <c r="CX82" s="874"/>
      <c r="CY82" s="874"/>
      <c r="CZ82" s="874"/>
      <c r="DA82" s="875"/>
      <c r="DB82" s="873"/>
      <c r="DC82" s="874"/>
      <c r="DD82" s="874"/>
      <c r="DE82" s="874"/>
      <c r="DF82" s="875"/>
      <c r="DG82" s="873"/>
      <c r="DH82" s="874"/>
      <c r="DI82" s="874"/>
      <c r="DJ82" s="874"/>
      <c r="DK82" s="875"/>
      <c r="DL82" s="873"/>
      <c r="DM82" s="874"/>
      <c r="DN82" s="874"/>
      <c r="DO82" s="874"/>
      <c r="DP82" s="875"/>
      <c r="DQ82" s="873"/>
      <c r="DR82" s="874"/>
      <c r="DS82" s="874"/>
      <c r="DT82" s="874"/>
      <c r="DU82" s="875"/>
      <c r="DV82" s="870"/>
      <c r="DW82" s="871"/>
      <c r="DX82" s="871"/>
      <c r="DY82" s="871"/>
      <c r="DZ82" s="872"/>
      <c r="EA82" s="221"/>
    </row>
    <row r="83" spans="1:131" ht="26.25" customHeight="1" x14ac:dyDescent="0.2">
      <c r="A83" s="230">
        <v>16</v>
      </c>
      <c r="B83" s="884"/>
      <c r="C83" s="885"/>
      <c r="D83" s="885"/>
      <c r="E83" s="885"/>
      <c r="F83" s="885"/>
      <c r="G83" s="885"/>
      <c r="H83" s="885"/>
      <c r="I83" s="885"/>
      <c r="J83" s="885"/>
      <c r="K83" s="885"/>
      <c r="L83" s="885"/>
      <c r="M83" s="885"/>
      <c r="N83" s="885"/>
      <c r="O83" s="885"/>
      <c r="P83" s="886"/>
      <c r="Q83" s="887"/>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33"/>
      <c r="BF83" s="233"/>
      <c r="BG83" s="233"/>
      <c r="BH83" s="233"/>
      <c r="BI83" s="233"/>
      <c r="BJ83" s="233"/>
      <c r="BK83" s="233"/>
      <c r="BL83" s="233"/>
      <c r="BM83" s="233"/>
      <c r="BN83" s="233"/>
      <c r="BO83" s="233"/>
      <c r="BP83" s="233"/>
      <c r="BQ83" s="230">
        <v>77</v>
      </c>
      <c r="BR83" s="235"/>
      <c r="BS83" s="870"/>
      <c r="BT83" s="871"/>
      <c r="BU83" s="871"/>
      <c r="BV83" s="871"/>
      <c r="BW83" s="871"/>
      <c r="BX83" s="871"/>
      <c r="BY83" s="871"/>
      <c r="BZ83" s="871"/>
      <c r="CA83" s="871"/>
      <c r="CB83" s="871"/>
      <c r="CC83" s="871"/>
      <c r="CD83" s="871"/>
      <c r="CE83" s="871"/>
      <c r="CF83" s="871"/>
      <c r="CG83" s="876"/>
      <c r="CH83" s="873"/>
      <c r="CI83" s="874"/>
      <c r="CJ83" s="874"/>
      <c r="CK83" s="874"/>
      <c r="CL83" s="875"/>
      <c r="CM83" s="873"/>
      <c r="CN83" s="874"/>
      <c r="CO83" s="874"/>
      <c r="CP83" s="874"/>
      <c r="CQ83" s="875"/>
      <c r="CR83" s="873"/>
      <c r="CS83" s="874"/>
      <c r="CT83" s="874"/>
      <c r="CU83" s="874"/>
      <c r="CV83" s="875"/>
      <c r="CW83" s="873"/>
      <c r="CX83" s="874"/>
      <c r="CY83" s="874"/>
      <c r="CZ83" s="874"/>
      <c r="DA83" s="875"/>
      <c r="DB83" s="873"/>
      <c r="DC83" s="874"/>
      <c r="DD83" s="874"/>
      <c r="DE83" s="874"/>
      <c r="DF83" s="875"/>
      <c r="DG83" s="873"/>
      <c r="DH83" s="874"/>
      <c r="DI83" s="874"/>
      <c r="DJ83" s="874"/>
      <c r="DK83" s="875"/>
      <c r="DL83" s="873"/>
      <c r="DM83" s="874"/>
      <c r="DN83" s="874"/>
      <c r="DO83" s="874"/>
      <c r="DP83" s="875"/>
      <c r="DQ83" s="873"/>
      <c r="DR83" s="874"/>
      <c r="DS83" s="874"/>
      <c r="DT83" s="874"/>
      <c r="DU83" s="875"/>
      <c r="DV83" s="870"/>
      <c r="DW83" s="871"/>
      <c r="DX83" s="871"/>
      <c r="DY83" s="871"/>
      <c r="DZ83" s="872"/>
      <c r="EA83" s="221"/>
    </row>
    <row r="84" spans="1:131" ht="26.25" customHeight="1" x14ac:dyDescent="0.2">
      <c r="A84" s="230">
        <v>17</v>
      </c>
      <c r="B84" s="884"/>
      <c r="C84" s="885"/>
      <c r="D84" s="885"/>
      <c r="E84" s="885"/>
      <c r="F84" s="885"/>
      <c r="G84" s="885"/>
      <c r="H84" s="885"/>
      <c r="I84" s="885"/>
      <c r="J84" s="885"/>
      <c r="K84" s="885"/>
      <c r="L84" s="885"/>
      <c r="M84" s="885"/>
      <c r="N84" s="885"/>
      <c r="O84" s="885"/>
      <c r="P84" s="886"/>
      <c r="Q84" s="887"/>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33"/>
      <c r="BF84" s="233"/>
      <c r="BG84" s="233"/>
      <c r="BH84" s="233"/>
      <c r="BI84" s="233"/>
      <c r="BJ84" s="233"/>
      <c r="BK84" s="233"/>
      <c r="BL84" s="233"/>
      <c r="BM84" s="233"/>
      <c r="BN84" s="233"/>
      <c r="BO84" s="233"/>
      <c r="BP84" s="233"/>
      <c r="BQ84" s="230">
        <v>78</v>
      </c>
      <c r="BR84" s="235"/>
      <c r="BS84" s="870"/>
      <c r="BT84" s="871"/>
      <c r="BU84" s="871"/>
      <c r="BV84" s="871"/>
      <c r="BW84" s="871"/>
      <c r="BX84" s="871"/>
      <c r="BY84" s="871"/>
      <c r="BZ84" s="871"/>
      <c r="CA84" s="871"/>
      <c r="CB84" s="871"/>
      <c r="CC84" s="871"/>
      <c r="CD84" s="871"/>
      <c r="CE84" s="871"/>
      <c r="CF84" s="871"/>
      <c r="CG84" s="876"/>
      <c r="CH84" s="873"/>
      <c r="CI84" s="874"/>
      <c r="CJ84" s="874"/>
      <c r="CK84" s="874"/>
      <c r="CL84" s="875"/>
      <c r="CM84" s="873"/>
      <c r="CN84" s="874"/>
      <c r="CO84" s="874"/>
      <c r="CP84" s="874"/>
      <c r="CQ84" s="875"/>
      <c r="CR84" s="873"/>
      <c r="CS84" s="874"/>
      <c r="CT84" s="874"/>
      <c r="CU84" s="874"/>
      <c r="CV84" s="875"/>
      <c r="CW84" s="873"/>
      <c r="CX84" s="874"/>
      <c r="CY84" s="874"/>
      <c r="CZ84" s="874"/>
      <c r="DA84" s="875"/>
      <c r="DB84" s="873"/>
      <c r="DC84" s="874"/>
      <c r="DD84" s="874"/>
      <c r="DE84" s="874"/>
      <c r="DF84" s="875"/>
      <c r="DG84" s="873"/>
      <c r="DH84" s="874"/>
      <c r="DI84" s="874"/>
      <c r="DJ84" s="874"/>
      <c r="DK84" s="875"/>
      <c r="DL84" s="873"/>
      <c r="DM84" s="874"/>
      <c r="DN84" s="874"/>
      <c r="DO84" s="874"/>
      <c r="DP84" s="875"/>
      <c r="DQ84" s="873"/>
      <c r="DR84" s="874"/>
      <c r="DS84" s="874"/>
      <c r="DT84" s="874"/>
      <c r="DU84" s="875"/>
      <c r="DV84" s="870"/>
      <c r="DW84" s="871"/>
      <c r="DX84" s="871"/>
      <c r="DY84" s="871"/>
      <c r="DZ84" s="872"/>
      <c r="EA84" s="221"/>
    </row>
    <row r="85" spans="1:131" ht="26.25" customHeight="1" x14ac:dyDescent="0.2">
      <c r="A85" s="230">
        <v>18</v>
      </c>
      <c r="B85" s="884"/>
      <c r="C85" s="885"/>
      <c r="D85" s="885"/>
      <c r="E85" s="885"/>
      <c r="F85" s="885"/>
      <c r="G85" s="885"/>
      <c r="H85" s="885"/>
      <c r="I85" s="885"/>
      <c r="J85" s="885"/>
      <c r="K85" s="885"/>
      <c r="L85" s="885"/>
      <c r="M85" s="885"/>
      <c r="N85" s="885"/>
      <c r="O85" s="885"/>
      <c r="P85" s="886"/>
      <c r="Q85" s="887"/>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33"/>
      <c r="BF85" s="233"/>
      <c r="BG85" s="233"/>
      <c r="BH85" s="233"/>
      <c r="BI85" s="233"/>
      <c r="BJ85" s="233"/>
      <c r="BK85" s="233"/>
      <c r="BL85" s="233"/>
      <c r="BM85" s="233"/>
      <c r="BN85" s="233"/>
      <c r="BO85" s="233"/>
      <c r="BP85" s="233"/>
      <c r="BQ85" s="230">
        <v>79</v>
      </c>
      <c r="BR85" s="235"/>
      <c r="BS85" s="870"/>
      <c r="BT85" s="871"/>
      <c r="BU85" s="871"/>
      <c r="BV85" s="871"/>
      <c r="BW85" s="871"/>
      <c r="BX85" s="871"/>
      <c r="BY85" s="871"/>
      <c r="BZ85" s="871"/>
      <c r="CA85" s="871"/>
      <c r="CB85" s="871"/>
      <c r="CC85" s="871"/>
      <c r="CD85" s="871"/>
      <c r="CE85" s="871"/>
      <c r="CF85" s="871"/>
      <c r="CG85" s="876"/>
      <c r="CH85" s="873"/>
      <c r="CI85" s="874"/>
      <c r="CJ85" s="874"/>
      <c r="CK85" s="874"/>
      <c r="CL85" s="875"/>
      <c r="CM85" s="873"/>
      <c r="CN85" s="874"/>
      <c r="CO85" s="874"/>
      <c r="CP85" s="874"/>
      <c r="CQ85" s="875"/>
      <c r="CR85" s="873"/>
      <c r="CS85" s="874"/>
      <c r="CT85" s="874"/>
      <c r="CU85" s="874"/>
      <c r="CV85" s="875"/>
      <c r="CW85" s="873"/>
      <c r="CX85" s="874"/>
      <c r="CY85" s="874"/>
      <c r="CZ85" s="874"/>
      <c r="DA85" s="875"/>
      <c r="DB85" s="873"/>
      <c r="DC85" s="874"/>
      <c r="DD85" s="874"/>
      <c r="DE85" s="874"/>
      <c r="DF85" s="875"/>
      <c r="DG85" s="873"/>
      <c r="DH85" s="874"/>
      <c r="DI85" s="874"/>
      <c r="DJ85" s="874"/>
      <c r="DK85" s="875"/>
      <c r="DL85" s="873"/>
      <c r="DM85" s="874"/>
      <c r="DN85" s="874"/>
      <c r="DO85" s="874"/>
      <c r="DP85" s="875"/>
      <c r="DQ85" s="873"/>
      <c r="DR85" s="874"/>
      <c r="DS85" s="874"/>
      <c r="DT85" s="874"/>
      <c r="DU85" s="875"/>
      <c r="DV85" s="870"/>
      <c r="DW85" s="871"/>
      <c r="DX85" s="871"/>
      <c r="DY85" s="871"/>
      <c r="DZ85" s="872"/>
      <c r="EA85" s="221"/>
    </row>
    <row r="86" spans="1:131" ht="26.25" customHeight="1" x14ac:dyDescent="0.2">
      <c r="A86" s="230">
        <v>19</v>
      </c>
      <c r="B86" s="884"/>
      <c r="C86" s="885"/>
      <c r="D86" s="885"/>
      <c r="E86" s="885"/>
      <c r="F86" s="885"/>
      <c r="G86" s="885"/>
      <c r="H86" s="885"/>
      <c r="I86" s="885"/>
      <c r="J86" s="885"/>
      <c r="K86" s="885"/>
      <c r="L86" s="885"/>
      <c r="M86" s="885"/>
      <c r="N86" s="885"/>
      <c r="O86" s="885"/>
      <c r="P86" s="886"/>
      <c r="Q86" s="887"/>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33"/>
      <c r="BF86" s="233"/>
      <c r="BG86" s="233"/>
      <c r="BH86" s="233"/>
      <c r="BI86" s="233"/>
      <c r="BJ86" s="233"/>
      <c r="BK86" s="233"/>
      <c r="BL86" s="233"/>
      <c r="BM86" s="233"/>
      <c r="BN86" s="233"/>
      <c r="BO86" s="233"/>
      <c r="BP86" s="233"/>
      <c r="BQ86" s="230">
        <v>80</v>
      </c>
      <c r="BR86" s="235"/>
      <c r="BS86" s="870"/>
      <c r="BT86" s="871"/>
      <c r="BU86" s="871"/>
      <c r="BV86" s="871"/>
      <c r="BW86" s="871"/>
      <c r="BX86" s="871"/>
      <c r="BY86" s="871"/>
      <c r="BZ86" s="871"/>
      <c r="CA86" s="871"/>
      <c r="CB86" s="871"/>
      <c r="CC86" s="871"/>
      <c r="CD86" s="871"/>
      <c r="CE86" s="871"/>
      <c r="CF86" s="871"/>
      <c r="CG86" s="876"/>
      <c r="CH86" s="873"/>
      <c r="CI86" s="874"/>
      <c r="CJ86" s="874"/>
      <c r="CK86" s="874"/>
      <c r="CL86" s="875"/>
      <c r="CM86" s="873"/>
      <c r="CN86" s="874"/>
      <c r="CO86" s="874"/>
      <c r="CP86" s="874"/>
      <c r="CQ86" s="875"/>
      <c r="CR86" s="873"/>
      <c r="CS86" s="874"/>
      <c r="CT86" s="874"/>
      <c r="CU86" s="874"/>
      <c r="CV86" s="875"/>
      <c r="CW86" s="873"/>
      <c r="CX86" s="874"/>
      <c r="CY86" s="874"/>
      <c r="CZ86" s="874"/>
      <c r="DA86" s="875"/>
      <c r="DB86" s="873"/>
      <c r="DC86" s="874"/>
      <c r="DD86" s="874"/>
      <c r="DE86" s="874"/>
      <c r="DF86" s="875"/>
      <c r="DG86" s="873"/>
      <c r="DH86" s="874"/>
      <c r="DI86" s="874"/>
      <c r="DJ86" s="874"/>
      <c r="DK86" s="875"/>
      <c r="DL86" s="873"/>
      <c r="DM86" s="874"/>
      <c r="DN86" s="874"/>
      <c r="DO86" s="874"/>
      <c r="DP86" s="875"/>
      <c r="DQ86" s="873"/>
      <c r="DR86" s="874"/>
      <c r="DS86" s="874"/>
      <c r="DT86" s="874"/>
      <c r="DU86" s="875"/>
      <c r="DV86" s="870"/>
      <c r="DW86" s="871"/>
      <c r="DX86" s="871"/>
      <c r="DY86" s="871"/>
      <c r="DZ86" s="872"/>
      <c r="EA86" s="221"/>
    </row>
    <row r="87" spans="1:131" ht="26.25" customHeight="1" x14ac:dyDescent="0.2">
      <c r="A87" s="236">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33"/>
      <c r="BF87" s="233"/>
      <c r="BG87" s="233"/>
      <c r="BH87" s="233"/>
      <c r="BI87" s="233"/>
      <c r="BJ87" s="233"/>
      <c r="BK87" s="233"/>
      <c r="BL87" s="233"/>
      <c r="BM87" s="233"/>
      <c r="BN87" s="233"/>
      <c r="BO87" s="233"/>
      <c r="BP87" s="233"/>
      <c r="BQ87" s="230">
        <v>81</v>
      </c>
      <c r="BR87" s="235"/>
      <c r="BS87" s="870"/>
      <c r="BT87" s="871"/>
      <c r="BU87" s="871"/>
      <c r="BV87" s="871"/>
      <c r="BW87" s="871"/>
      <c r="BX87" s="871"/>
      <c r="BY87" s="871"/>
      <c r="BZ87" s="871"/>
      <c r="CA87" s="871"/>
      <c r="CB87" s="871"/>
      <c r="CC87" s="871"/>
      <c r="CD87" s="871"/>
      <c r="CE87" s="871"/>
      <c r="CF87" s="871"/>
      <c r="CG87" s="876"/>
      <c r="CH87" s="873"/>
      <c r="CI87" s="874"/>
      <c r="CJ87" s="874"/>
      <c r="CK87" s="874"/>
      <c r="CL87" s="875"/>
      <c r="CM87" s="873"/>
      <c r="CN87" s="874"/>
      <c r="CO87" s="874"/>
      <c r="CP87" s="874"/>
      <c r="CQ87" s="875"/>
      <c r="CR87" s="873"/>
      <c r="CS87" s="874"/>
      <c r="CT87" s="874"/>
      <c r="CU87" s="874"/>
      <c r="CV87" s="875"/>
      <c r="CW87" s="873"/>
      <c r="CX87" s="874"/>
      <c r="CY87" s="874"/>
      <c r="CZ87" s="874"/>
      <c r="DA87" s="875"/>
      <c r="DB87" s="873"/>
      <c r="DC87" s="874"/>
      <c r="DD87" s="874"/>
      <c r="DE87" s="874"/>
      <c r="DF87" s="875"/>
      <c r="DG87" s="873"/>
      <c r="DH87" s="874"/>
      <c r="DI87" s="874"/>
      <c r="DJ87" s="874"/>
      <c r="DK87" s="875"/>
      <c r="DL87" s="873"/>
      <c r="DM87" s="874"/>
      <c r="DN87" s="874"/>
      <c r="DO87" s="874"/>
      <c r="DP87" s="875"/>
      <c r="DQ87" s="873"/>
      <c r="DR87" s="874"/>
      <c r="DS87" s="874"/>
      <c r="DT87" s="874"/>
      <c r="DU87" s="875"/>
      <c r="DV87" s="870"/>
      <c r="DW87" s="871"/>
      <c r="DX87" s="871"/>
      <c r="DY87" s="871"/>
      <c r="DZ87" s="872"/>
      <c r="EA87" s="221"/>
    </row>
    <row r="88" spans="1:131" ht="26.25" customHeight="1" thickBot="1" x14ac:dyDescent="0.25">
      <c r="A88" s="232" t="s">
        <v>393</v>
      </c>
      <c r="B88" s="798" t="s">
        <v>425</v>
      </c>
      <c r="C88" s="799"/>
      <c r="D88" s="799"/>
      <c r="E88" s="799"/>
      <c r="F88" s="799"/>
      <c r="G88" s="799"/>
      <c r="H88" s="799"/>
      <c r="I88" s="799"/>
      <c r="J88" s="799"/>
      <c r="K88" s="799"/>
      <c r="L88" s="799"/>
      <c r="M88" s="799"/>
      <c r="N88" s="799"/>
      <c r="O88" s="799"/>
      <c r="P88" s="800"/>
      <c r="Q88" s="851"/>
      <c r="R88" s="852"/>
      <c r="S88" s="852"/>
      <c r="T88" s="852"/>
      <c r="U88" s="852"/>
      <c r="V88" s="852"/>
      <c r="W88" s="852"/>
      <c r="X88" s="852"/>
      <c r="Y88" s="852"/>
      <c r="Z88" s="852"/>
      <c r="AA88" s="852"/>
      <c r="AB88" s="852"/>
      <c r="AC88" s="852"/>
      <c r="AD88" s="852"/>
      <c r="AE88" s="852"/>
      <c r="AF88" s="855">
        <v>9441</v>
      </c>
      <c r="AG88" s="855"/>
      <c r="AH88" s="855"/>
      <c r="AI88" s="855"/>
      <c r="AJ88" s="855"/>
      <c r="AK88" s="852"/>
      <c r="AL88" s="852"/>
      <c r="AM88" s="852"/>
      <c r="AN88" s="852"/>
      <c r="AO88" s="852"/>
      <c r="AP88" s="855">
        <v>18701</v>
      </c>
      <c r="AQ88" s="855"/>
      <c r="AR88" s="855"/>
      <c r="AS88" s="855"/>
      <c r="AT88" s="855"/>
      <c r="AU88" s="855">
        <v>5743</v>
      </c>
      <c r="AV88" s="855"/>
      <c r="AW88" s="855"/>
      <c r="AX88" s="855"/>
      <c r="AY88" s="855"/>
      <c r="AZ88" s="860"/>
      <c r="BA88" s="860"/>
      <c r="BB88" s="860"/>
      <c r="BC88" s="860"/>
      <c r="BD88" s="861"/>
      <c r="BE88" s="233"/>
      <c r="BF88" s="233"/>
      <c r="BG88" s="233"/>
      <c r="BH88" s="233"/>
      <c r="BI88" s="233"/>
      <c r="BJ88" s="233"/>
      <c r="BK88" s="233"/>
      <c r="BL88" s="233"/>
      <c r="BM88" s="233"/>
      <c r="BN88" s="233"/>
      <c r="BO88" s="233"/>
      <c r="BP88" s="233"/>
      <c r="BQ88" s="230">
        <v>82</v>
      </c>
      <c r="BR88" s="235"/>
      <c r="BS88" s="870"/>
      <c r="BT88" s="871"/>
      <c r="BU88" s="871"/>
      <c r="BV88" s="871"/>
      <c r="BW88" s="871"/>
      <c r="BX88" s="871"/>
      <c r="BY88" s="871"/>
      <c r="BZ88" s="871"/>
      <c r="CA88" s="871"/>
      <c r="CB88" s="871"/>
      <c r="CC88" s="871"/>
      <c r="CD88" s="871"/>
      <c r="CE88" s="871"/>
      <c r="CF88" s="871"/>
      <c r="CG88" s="876"/>
      <c r="CH88" s="873"/>
      <c r="CI88" s="874"/>
      <c r="CJ88" s="874"/>
      <c r="CK88" s="874"/>
      <c r="CL88" s="875"/>
      <c r="CM88" s="873"/>
      <c r="CN88" s="874"/>
      <c r="CO88" s="874"/>
      <c r="CP88" s="874"/>
      <c r="CQ88" s="875"/>
      <c r="CR88" s="873"/>
      <c r="CS88" s="874"/>
      <c r="CT88" s="874"/>
      <c r="CU88" s="874"/>
      <c r="CV88" s="875"/>
      <c r="CW88" s="873"/>
      <c r="CX88" s="874"/>
      <c r="CY88" s="874"/>
      <c r="CZ88" s="874"/>
      <c r="DA88" s="875"/>
      <c r="DB88" s="873"/>
      <c r="DC88" s="874"/>
      <c r="DD88" s="874"/>
      <c r="DE88" s="874"/>
      <c r="DF88" s="875"/>
      <c r="DG88" s="873"/>
      <c r="DH88" s="874"/>
      <c r="DI88" s="874"/>
      <c r="DJ88" s="874"/>
      <c r="DK88" s="875"/>
      <c r="DL88" s="873"/>
      <c r="DM88" s="874"/>
      <c r="DN88" s="874"/>
      <c r="DO88" s="874"/>
      <c r="DP88" s="875"/>
      <c r="DQ88" s="873"/>
      <c r="DR88" s="874"/>
      <c r="DS88" s="874"/>
      <c r="DT88" s="874"/>
      <c r="DU88" s="875"/>
      <c r="DV88" s="870"/>
      <c r="DW88" s="871"/>
      <c r="DX88" s="871"/>
      <c r="DY88" s="871"/>
      <c r="DZ88" s="872"/>
      <c r="EA88" s="221"/>
    </row>
    <row r="89" spans="1:131" ht="26.25" hidden="1" customHeight="1" x14ac:dyDescent="0.2">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870"/>
      <c r="BT89" s="871"/>
      <c r="BU89" s="871"/>
      <c r="BV89" s="871"/>
      <c r="BW89" s="871"/>
      <c r="BX89" s="871"/>
      <c r="BY89" s="871"/>
      <c r="BZ89" s="871"/>
      <c r="CA89" s="871"/>
      <c r="CB89" s="871"/>
      <c r="CC89" s="871"/>
      <c r="CD89" s="871"/>
      <c r="CE89" s="871"/>
      <c r="CF89" s="871"/>
      <c r="CG89" s="876"/>
      <c r="CH89" s="873"/>
      <c r="CI89" s="874"/>
      <c r="CJ89" s="874"/>
      <c r="CK89" s="874"/>
      <c r="CL89" s="875"/>
      <c r="CM89" s="873"/>
      <c r="CN89" s="874"/>
      <c r="CO89" s="874"/>
      <c r="CP89" s="874"/>
      <c r="CQ89" s="875"/>
      <c r="CR89" s="873"/>
      <c r="CS89" s="874"/>
      <c r="CT89" s="874"/>
      <c r="CU89" s="874"/>
      <c r="CV89" s="875"/>
      <c r="CW89" s="873"/>
      <c r="CX89" s="874"/>
      <c r="CY89" s="874"/>
      <c r="CZ89" s="874"/>
      <c r="DA89" s="875"/>
      <c r="DB89" s="873"/>
      <c r="DC89" s="874"/>
      <c r="DD89" s="874"/>
      <c r="DE89" s="874"/>
      <c r="DF89" s="875"/>
      <c r="DG89" s="873"/>
      <c r="DH89" s="874"/>
      <c r="DI89" s="874"/>
      <c r="DJ89" s="874"/>
      <c r="DK89" s="875"/>
      <c r="DL89" s="873"/>
      <c r="DM89" s="874"/>
      <c r="DN89" s="874"/>
      <c r="DO89" s="874"/>
      <c r="DP89" s="875"/>
      <c r="DQ89" s="873"/>
      <c r="DR89" s="874"/>
      <c r="DS89" s="874"/>
      <c r="DT89" s="874"/>
      <c r="DU89" s="875"/>
      <c r="DV89" s="870"/>
      <c r="DW89" s="871"/>
      <c r="DX89" s="871"/>
      <c r="DY89" s="871"/>
      <c r="DZ89" s="872"/>
      <c r="EA89" s="221"/>
    </row>
    <row r="90" spans="1:131" ht="26.25" hidden="1" customHeight="1" x14ac:dyDescent="0.2">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870"/>
      <c r="BT90" s="871"/>
      <c r="BU90" s="871"/>
      <c r="BV90" s="871"/>
      <c r="BW90" s="871"/>
      <c r="BX90" s="871"/>
      <c r="BY90" s="871"/>
      <c r="BZ90" s="871"/>
      <c r="CA90" s="871"/>
      <c r="CB90" s="871"/>
      <c r="CC90" s="871"/>
      <c r="CD90" s="871"/>
      <c r="CE90" s="871"/>
      <c r="CF90" s="871"/>
      <c r="CG90" s="876"/>
      <c r="CH90" s="873"/>
      <c r="CI90" s="874"/>
      <c r="CJ90" s="874"/>
      <c r="CK90" s="874"/>
      <c r="CL90" s="875"/>
      <c r="CM90" s="873"/>
      <c r="CN90" s="874"/>
      <c r="CO90" s="874"/>
      <c r="CP90" s="874"/>
      <c r="CQ90" s="875"/>
      <c r="CR90" s="873"/>
      <c r="CS90" s="874"/>
      <c r="CT90" s="874"/>
      <c r="CU90" s="874"/>
      <c r="CV90" s="875"/>
      <c r="CW90" s="873"/>
      <c r="CX90" s="874"/>
      <c r="CY90" s="874"/>
      <c r="CZ90" s="874"/>
      <c r="DA90" s="875"/>
      <c r="DB90" s="873"/>
      <c r="DC90" s="874"/>
      <c r="DD90" s="874"/>
      <c r="DE90" s="874"/>
      <c r="DF90" s="875"/>
      <c r="DG90" s="873"/>
      <c r="DH90" s="874"/>
      <c r="DI90" s="874"/>
      <c r="DJ90" s="874"/>
      <c r="DK90" s="875"/>
      <c r="DL90" s="873"/>
      <c r="DM90" s="874"/>
      <c r="DN90" s="874"/>
      <c r="DO90" s="874"/>
      <c r="DP90" s="875"/>
      <c r="DQ90" s="873"/>
      <c r="DR90" s="874"/>
      <c r="DS90" s="874"/>
      <c r="DT90" s="874"/>
      <c r="DU90" s="875"/>
      <c r="DV90" s="870"/>
      <c r="DW90" s="871"/>
      <c r="DX90" s="871"/>
      <c r="DY90" s="871"/>
      <c r="DZ90" s="872"/>
      <c r="EA90" s="221"/>
    </row>
    <row r="91" spans="1:131" ht="26.25" hidden="1" customHeight="1" x14ac:dyDescent="0.2">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870"/>
      <c r="BT91" s="871"/>
      <c r="BU91" s="871"/>
      <c r="BV91" s="871"/>
      <c r="BW91" s="871"/>
      <c r="BX91" s="871"/>
      <c r="BY91" s="871"/>
      <c r="BZ91" s="871"/>
      <c r="CA91" s="871"/>
      <c r="CB91" s="871"/>
      <c r="CC91" s="871"/>
      <c r="CD91" s="871"/>
      <c r="CE91" s="871"/>
      <c r="CF91" s="871"/>
      <c r="CG91" s="876"/>
      <c r="CH91" s="873"/>
      <c r="CI91" s="874"/>
      <c r="CJ91" s="874"/>
      <c r="CK91" s="874"/>
      <c r="CL91" s="875"/>
      <c r="CM91" s="873"/>
      <c r="CN91" s="874"/>
      <c r="CO91" s="874"/>
      <c r="CP91" s="874"/>
      <c r="CQ91" s="875"/>
      <c r="CR91" s="873"/>
      <c r="CS91" s="874"/>
      <c r="CT91" s="874"/>
      <c r="CU91" s="874"/>
      <c r="CV91" s="875"/>
      <c r="CW91" s="873"/>
      <c r="CX91" s="874"/>
      <c r="CY91" s="874"/>
      <c r="CZ91" s="874"/>
      <c r="DA91" s="875"/>
      <c r="DB91" s="873"/>
      <c r="DC91" s="874"/>
      <c r="DD91" s="874"/>
      <c r="DE91" s="874"/>
      <c r="DF91" s="875"/>
      <c r="DG91" s="873"/>
      <c r="DH91" s="874"/>
      <c r="DI91" s="874"/>
      <c r="DJ91" s="874"/>
      <c r="DK91" s="875"/>
      <c r="DL91" s="873"/>
      <c r="DM91" s="874"/>
      <c r="DN91" s="874"/>
      <c r="DO91" s="874"/>
      <c r="DP91" s="875"/>
      <c r="DQ91" s="873"/>
      <c r="DR91" s="874"/>
      <c r="DS91" s="874"/>
      <c r="DT91" s="874"/>
      <c r="DU91" s="875"/>
      <c r="DV91" s="870"/>
      <c r="DW91" s="871"/>
      <c r="DX91" s="871"/>
      <c r="DY91" s="871"/>
      <c r="DZ91" s="872"/>
      <c r="EA91" s="221"/>
    </row>
    <row r="92" spans="1:131" ht="26.25" hidden="1" customHeight="1" x14ac:dyDescent="0.2">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870"/>
      <c r="BT92" s="871"/>
      <c r="BU92" s="871"/>
      <c r="BV92" s="871"/>
      <c r="BW92" s="871"/>
      <c r="BX92" s="871"/>
      <c r="BY92" s="871"/>
      <c r="BZ92" s="871"/>
      <c r="CA92" s="871"/>
      <c r="CB92" s="871"/>
      <c r="CC92" s="871"/>
      <c r="CD92" s="871"/>
      <c r="CE92" s="871"/>
      <c r="CF92" s="871"/>
      <c r="CG92" s="876"/>
      <c r="CH92" s="873"/>
      <c r="CI92" s="874"/>
      <c r="CJ92" s="874"/>
      <c r="CK92" s="874"/>
      <c r="CL92" s="875"/>
      <c r="CM92" s="873"/>
      <c r="CN92" s="874"/>
      <c r="CO92" s="874"/>
      <c r="CP92" s="874"/>
      <c r="CQ92" s="875"/>
      <c r="CR92" s="873"/>
      <c r="CS92" s="874"/>
      <c r="CT92" s="874"/>
      <c r="CU92" s="874"/>
      <c r="CV92" s="875"/>
      <c r="CW92" s="873"/>
      <c r="CX92" s="874"/>
      <c r="CY92" s="874"/>
      <c r="CZ92" s="874"/>
      <c r="DA92" s="875"/>
      <c r="DB92" s="873"/>
      <c r="DC92" s="874"/>
      <c r="DD92" s="874"/>
      <c r="DE92" s="874"/>
      <c r="DF92" s="875"/>
      <c r="DG92" s="873"/>
      <c r="DH92" s="874"/>
      <c r="DI92" s="874"/>
      <c r="DJ92" s="874"/>
      <c r="DK92" s="875"/>
      <c r="DL92" s="873"/>
      <c r="DM92" s="874"/>
      <c r="DN92" s="874"/>
      <c r="DO92" s="874"/>
      <c r="DP92" s="875"/>
      <c r="DQ92" s="873"/>
      <c r="DR92" s="874"/>
      <c r="DS92" s="874"/>
      <c r="DT92" s="874"/>
      <c r="DU92" s="875"/>
      <c r="DV92" s="870"/>
      <c r="DW92" s="871"/>
      <c r="DX92" s="871"/>
      <c r="DY92" s="871"/>
      <c r="DZ92" s="872"/>
      <c r="EA92" s="221"/>
    </row>
    <row r="93" spans="1:131" ht="26.25" hidden="1" customHeight="1" x14ac:dyDescent="0.2">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870"/>
      <c r="BT93" s="871"/>
      <c r="BU93" s="871"/>
      <c r="BV93" s="871"/>
      <c r="BW93" s="871"/>
      <c r="BX93" s="871"/>
      <c r="BY93" s="871"/>
      <c r="BZ93" s="871"/>
      <c r="CA93" s="871"/>
      <c r="CB93" s="871"/>
      <c r="CC93" s="871"/>
      <c r="CD93" s="871"/>
      <c r="CE93" s="871"/>
      <c r="CF93" s="871"/>
      <c r="CG93" s="876"/>
      <c r="CH93" s="873"/>
      <c r="CI93" s="874"/>
      <c r="CJ93" s="874"/>
      <c r="CK93" s="874"/>
      <c r="CL93" s="875"/>
      <c r="CM93" s="873"/>
      <c r="CN93" s="874"/>
      <c r="CO93" s="874"/>
      <c r="CP93" s="874"/>
      <c r="CQ93" s="875"/>
      <c r="CR93" s="873"/>
      <c r="CS93" s="874"/>
      <c r="CT93" s="874"/>
      <c r="CU93" s="874"/>
      <c r="CV93" s="875"/>
      <c r="CW93" s="873"/>
      <c r="CX93" s="874"/>
      <c r="CY93" s="874"/>
      <c r="CZ93" s="874"/>
      <c r="DA93" s="875"/>
      <c r="DB93" s="873"/>
      <c r="DC93" s="874"/>
      <c r="DD93" s="874"/>
      <c r="DE93" s="874"/>
      <c r="DF93" s="875"/>
      <c r="DG93" s="873"/>
      <c r="DH93" s="874"/>
      <c r="DI93" s="874"/>
      <c r="DJ93" s="874"/>
      <c r="DK93" s="875"/>
      <c r="DL93" s="873"/>
      <c r="DM93" s="874"/>
      <c r="DN93" s="874"/>
      <c r="DO93" s="874"/>
      <c r="DP93" s="875"/>
      <c r="DQ93" s="873"/>
      <c r="DR93" s="874"/>
      <c r="DS93" s="874"/>
      <c r="DT93" s="874"/>
      <c r="DU93" s="875"/>
      <c r="DV93" s="870"/>
      <c r="DW93" s="871"/>
      <c r="DX93" s="871"/>
      <c r="DY93" s="871"/>
      <c r="DZ93" s="872"/>
      <c r="EA93" s="221"/>
    </row>
    <row r="94" spans="1:131" ht="26.25" hidden="1" customHeight="1" x14ac:dyDescent="0.2">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870"/>
      <c r="BT94" s="871"/>
      <c r="BU94" s="871"/>
      <c r="BV94" s="871"/>
      <c r="BW94" s="871"/>
      <c r="BX94" s="871"/>
      <c r="BY94" s="871"/>
      <c r="BZ94" s="871"/>
      <c r="CA94" s="871"/>
      <c r="CB94" s="871"/>
      <c r="CC94" s="871"/>
      <c r="CD94" s="871"/>
      <c r="CE94" s="871"/>
      <c r="CF94" s="871"/>
      <c r="CG94" s="876"/>
      <c r="CH94" s="873"/>
      <c r="CI94" s="874"/>
      <c r="CJ94" s="874"/>
      <c r="CK94" s="874"/>
      <c r="CL94" s="875"/>
      <c r="CM94" s="873"/>
      <c r="CN94" s="874"/>
      <c r="CO94" s="874"/>
      <c r="CP94" s="874"/>
      <c r="CQ94" s="875"/>
      <c r="CR94" s="873"/>
      <c r="CS94" s="874"/>
      <c r="CT94" s="874"/>
      <c r="CU94" s="874"/>
      <c r="CV94" s="875"/>
      <c r="CW94" s="873"/>
      <c r="CX94" s="874"/>
      <c r="CY94" s="874"/>
      <c r="CZ94" s="874"/>
      <c r="DA94" s="875"/>
      <c r="DB94" s="873"/>
      <c r="DC94" s="874"/>
      <c r="DD94" s="874"/>
      <c r="DE94" s="874"/>
      <c r="DF94" s="875"/>
      <c r="DG94" s="873"/>
      <c r="DH94" s="874"/>
      <c r="DI94" s="874"/>
      <c r="DJ94" s="874"/>
      <c r="DK94" s="875"/>
      <c r="DL94" s="873"/>
      <c r="DM94" s="874"/>
      <c r="DN94" s="874"/>
      <c r="DO94" s="874"/>
      <c r="DP94" s="875"/>
      <c r="DQ94" s="873"/>
      <c r="DR94" s="874"/>
      <c r="DS94" s="874"/>
      <c r="DT94" s="874"/>
      <c r="DU94" s="875"/>
      <c r="DV94" s="870"/>
      <c r="DW94" s="871"/>
      <c r="DX94" s="871"/>
      <c r="DY94" s="871"/>
      <c r="DZ94" s="872"/>
      <c r="EA94" s="221"/>
    </row>
    <row r="95" spans="1:131" ht="26.25" hidden="1" customHeight="1" x14ac:dyDescent="0.2">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870"/>
      <c r="BT95" s="871"/>
      <c r="BU95" s="871"/>
      <c r="BV95" s="871"/>
      <c r="BW95" s="871"/>
      <c r="BX95" s="871"/>
      <c r="BY95" s="871"/>
      <c r="BZ95" s="871"/>
      <c r="CA95" s="871"/>
      <c r="CB95" s="871"/>
      <c r="CC95" s="871"/>
      <c r="CD95" s="871"/>
      <c r="CE95" s="871"/>
      <c r="CF95" s="871"/>
      <c r="CG95" s="876"/>
      <c r="CH95" s="873"/>
      <c r="CI95" s="874"/>
      <c r="CJ95" s="874"/>
      <c r="CK95" s="874"/>
      <c r="CL95" s="875"/>
      <c r="CM95" s="873"/>
      <c r="CN95" s="874"/>
      <c r="CO95" s="874"/>
      <c r="CP95" s="874"/>
      <c r="CQ95" s="875"/>
      <c r="CR95" s="873"/>
      <c r="CS95" s="874"/>
      <c r="CT95" s="874"/>
      <c r="CU95" s="874"/>
      <c r="CV95" s="875"/>
      <c r="CW95" s="873"/>
      <c r="CX95" s="874"/>
      <c r="CY95" s="874"/>
      <c r="CZ95" s="874"/>
      <c r="DA95" s="875"/>
      <c r="DB95" s="873"/>
      <c r="DC95" s="874"/>
      <c r="DD95" s="874"/>
      <c r="DE95" s="874"/>
      <c r="DF95" s="875"/>
      <c r="DG95" s="873"/>
      <c r="DH95" s="874"/>
      <c r="DI95" s="874"/>
      <c r="DJ95" s="874"/>
      <c r="DK95" s="875"/>
      <c r="DL95" s="873"/>
      <c r="DM95" s="874"/>
      <c r="DN95" s="874"/>
      <c r="DO95" s="874"/>
      <c r="DP95" s="875"/>
      <c r="DQ95" s="873"/>
      <c r="DR95" s="874"/>
      <c r="DS95" s="874"/>
      <c r="DT95" s="874"/>
      <c r="DU95" s="875"/>
      <c r="DV95" s="870"/>
      <c r="DW95" s="871"/>
      <c r="DX95" s="871"/>
      <c r="DY95" s="871"/>
      <c r="DZ95" s="872"/>
      <c r="EA95" s="221"/>
    </row>
    <row r="96" spans="1:131" ht="26.25" hidden="1" customHeight="1" x14ac:dyDescent="0.2">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870"/>
      <c r="BT96" s="871"/>
      <c r="BU96" s="871"/>
      <c r="BV96" s="871"/>
      <c r="BW96" s="871"/>
      <c r="BX96" s="871"/>
      <c r="BY96" s="871"/>
      <c r="BZ96" s="871"/>
      <c r="CA96" s="871"/>
      <c r="CB96" s="871"/>
      <c r="CC96" s="871"/>
      <c r="CD96" s="871"/>
      <c r="CE96" s="871"/>
      <c r="CF96" s="871"/>
      <c r="CG96" s="876"/>
      <c r="CH96" s="873"/>
      <c r="CI96" s="874"/>
      <c r="CJ96" s="874"/>
      <c r="CK96" s="874"/>
      <c r="CL96" s="875"/>
      <c r="CM96" s="873"/>
      <c r="CN96" s="874"/>
      <c r="CO96" s="874"/>
      <c r="CP96" s="874"/>
      <c r="CQ96" s="875"/>
      <c r="CR96" s="873"/>
      <c r="CS96" s="874"/>
      <c r="CT96" s="874"/>
      <c r="CU96" s="874"/>
      <c r="CV96" s="875"/>
      <c r="CW96" s="873"/>
      <c r="CX96" s="874"/>
      <c r="CY96" s="874"/>
      <c r="CZ96" s="874"/>
      <c r="DA96" s="875"/>
      <c r="DB96" s="873"/>
      <c r="DC96" s="874"/>
      <c r="DD96" s="874"/>
      <c r="DE96" s="874"/>
      <c r="DF96" s="875"/>
      <c r="DG96" s="873"/>
      <c r="DH96" s="874"/>
      <c r="DI96" s="874"/>
      <c r="DJ96" s="874"/>
      <c r="DK96" s="875"/>
      <c r="DL96" s="873"/>
      <c r="DM96" s="874"/>
      <c r="DN96" s="874"/>
      <c r="DO96" s="874"/>
      <c r="DP96" s="875"/>
      <c r="DQ96" s="873"/>
      <c r="DR96" s="874"/>
      <c r="DS96" s="874"/>
      <c r="DT96" s="874"/>
      <c r="DU96" s="875"/>
      <c r="DV96" s="870"/>
      <c r="DW96" s="871"/>
      <c r="DX96" s="871"/>
      <c r="DY96" s="871"/>
      <c r="DZ96" s="872"/>
      <c r="EA96" s="221"/>
    </row>
    <row r="97" spans="1:131" ht="26.25" hidden="1" customHeight="1" x14ac:dyDescent="0.2">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870"/>
      <c r="BT97" s="871"/>
      <c r="BU97" s="871"/>
      <c r="BV97" s="871"/>
      <c r="BW97" s="871"/>
      <c r="BX97" s="871"/>
      <c r="BY97" s="871"/>
      <c r="BZ97" s="871"/>
      <c r="CA97" s="871"/>
      <c r="CB97" s="871"/>
      <c r="CC97" s="871"/>
      <c r="CD97" s="871"/>
      <c r="CE97" s="871"/>
      <c r="CF97" s="871"/>
      <c r="CG97" s="876"/>
      <c r="CH97" s="873"/>
      <c r="CI97" s="874"/>
      <c r="CJ97" s="874"/>
      <c r="CK97" s="874"/>
      <c r="CL97" s="875"/>
      <c r="CM97" s="873"/>
      <c r="CN97" s="874"/>
      <c r="CO97" s="874"/>
      <c r="CP97" s="874"/>
      <c r="CQ97" s="875"/>
      <c r="CR97" s="873"/>
      <c r="CS97" s="874"/>
      <c r="CT97" s="874"/>
      <c r="CU97" s="874"/>
      <c r="CV97" s="875"/>
      <c r="CW97" s="873"/>
      <c r="CX97" s="874"/>
      <c r="CY97" s="874"/>
      <c r="CZ97" s="874"/>
      <c r="DA97" s="875"/>
      <c r="DB97" s="873"/>
      <c r="DC97" s="874"/>
      <c r="DD97" s="874"/>
      <c r="DE97" s="874"/>
      <c r="DF97" s="875"/>
      <c r="DG97" s="873"/>
      <c r="DH97" s="874"/>
      <c r="DI97" s="874"/>
      <c r="DJ97" s="874"/>
      <c r="DK97" s="875"/>
      <c r="DL97" s="873"/>
      <c r="DM97" s="874"/>
      <c r="DN97" s="874"/>
      <c r="DO97" s="874"/>
      <c r="DP97" s="875"/>
      <c r="DQ97" s="873"/>
      <c r="DR97" s="874"/>
      <c r="DS97" s="874"/>
      <c r="DT97" s="874"/>
      <c r="DU97" s="875"/>
      <c r="DV97" s="870"/>
      <c r="DW97" s="871"/>
      <c r="DX97" s="871"/>
      <c r="DY97" s="871"/>
      <c r="DZ97" s="872"/>
      <c r="EA97" s="221"/>
    </row>
    <row r="98" spans="1:131" ht="26.25" hidden="1" customHeight="1" x14ac:dyDescent="0.2">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870"/>
      <c r="BT98" s="871"/>
      <c r="BU98" s="871"/>
      <c r="BV98" s="871"/>
      <c r="BW98" s="871"/>
      <c r="BX98" s="871"/>
      <c r="BY98" s="871"/>
      <c r="BZ98" s="871"/>
      <c r="CA98" s="871"/>
      <c r="CB98" s="871"/>
      <c r="CC98" s="871"/>
      <c r="CD98" s="871"/>
      <c r="CE98" s="871"/>
      <c r="CF98" s="871"/>
      <c r="CG98" s="876"/>
      <c r="CH98" s="873"/>
      <c r="CI98" s="874"/>
      <c r="CJ98" s="874"/>
      <c r="CK98" s="874"/>
      <c r="CL98" s="875"/>
      <c r="CM98" s="873"/>
      <c r="CN98" s="874"/>
      <c r="CO98" s="874"/>
      <c r="CP98" s="874"/>
      <c r="CQ98" s="875"/>
      <c r="CR98" s="873"/>
      <c r="CS98" s="874"/>
      <c r="CT98" s="874"/>
      <c r="CU98" s="874"/>
      <c r="CV98" s="875"/>
      <c r="CW98" s="873"/>
      <c r="CX98" s="874"/>
      <c r="CY98" s="874"/>
      <c r="CZ98" s="874"/>
      <c r="DA98" s="875"/>
      <c r="DB98" s="873"/>
      <c r="DC98" s="874"/>
      <c r="DD98" s="874"/>
      <c r="DE98" s="874"/>
      <c r="DF98" s="875"/>
      <c r="DG98" s="873"/>
      <c r="DH98" s="874"/>
      <c r="DI98" s="874"/>
      <c r="DJ98" s="874"/>
      <c r="DK98" s="875"/>
      <c r="DL98" s="873"/>
      <c r="DM98" s="874"/>
      <c r="DN98" s="874"/>
      <c r="DO98" s="874"/>
      <c r="DP98" s="875"/>
      <c r="DQ98" s="873"/>
      <c r="DR98" s="874"/>
      <c r="DS98" s="874"/>
      <c r="DT98" s="874"/>
      <c r="DU98" s="875"/>
      <c r="DV98" s="870"/>
      <c r="DW98" s="871"/>
      <c r="DX98" s="871"/>
      <c r="DY98" s="871"/>
      <c r="DZ98" s="872"/>
      <c r="EA98" s="221"/>
    </row>
    <row r="99" spans="1:131" ht="26.25" hidden="1" customHeight="1" x14ac:dyDescent="0.2">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870"/>
      <c r="BT99" s="871"/>
      <c r="BU99" s="871"/>
      <c r="BV99" s="871"/>
      <c r="BW99" s="871"/>
      <c r="BX99" s="871"/>
      <c r="BY99" s="871"/>
      <c r="BZ99" s="871"/>
      <c r="CA99" s="871"/>
      <c r="CB99" s="871"/>
      <c r="CC99" s="871"/>
      <c r="CD99" s="871"/>
      <c r="CE99" s="871"/>
      <c r="CF99" s="871"/>
      <c r="CG99" s="876"/>
      <c r="CH99" s="873"/>
      <c r="CI99" s="874"/>
      <c r="CJ99" s="874"/>
      <c r="CK99" s="874"/>
      <c r="CL99" s="875"/>
      <c r="CM99" s="873"/>
      <c r="CN99" s="874"/>
      <c r="CO99" s="874"/>
      <c r="CP99" s="874"/>
      <c r="CQ99" s="875"/>
      <c r="CR99" s="873"/>
      <c r="CS99" s="874"/>
      <c r="CT99" s="874"/>
      <c r="CU99" s="874"/>
      <c r="CV99" s="875"/>
      <c r="CW99" s="873"/>
      <c r="CX99" s="874"/>
      <c r="CY99" s="874"/>
      <c r="CZ99" s="874"/>
      <c r="DA99" s="875"/>
      <c r="DB99" s="873"/>
      <c r="DC99" s="874"/>
      <c r="DD99" s="874"/>
      <c r="DE99" s="874"/>
      <c r="DF99" s="875"/>
      <c r="DG99" s="873"/>
      <c r="DH99" s="874"/>
      <c r="DI99" s="874"/>
      <c r="DJ99" s="874"/>
      <c r="DK99" s="875"/>
      <c r="DL99" s="873"/>
      <c r="DM99" s="874"/>
      <c r="DN99" s="874"/>
      <c r="DO99" s="874"/>
      <c r="DP99" s="875"/>
      <c r="DQ99" s="873"/>
      <c r="DR99" s="874"/>
      <c r="DS99" s="874"/>
      <c r="DT99" s="874"/>
      <c r="DU99" s="875"/>
      <c r="DV99" s="870"/>
      <c r="DW99" s="871"/>
      <c r="DX99" s="871"/>
      <c r="DY99" s="871"/>
      <c r="DZ99" s="872"/>
      <c r="EA99" s="221"/>
    </row>
    <row r="100" spans="1:131" ht="26.25" hidden="1" customHeight="1" x14ac:dyDescent="0.2">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870"/>
      <c r="BT100" s="871"/>
      <c r="BU100" s="871"/>
      <c r="BV100" s="871"/>
      <c r="BW100" s="871"/>
      <c r="BX100" s="871"/>
      <c r="BY100" s="871"/>
      <c r="BZ100" s="871"/>
      <c r="CA100" s="871"/>
      <c r="CB100" s="871"/>
      <c r="CC100" s="871"/>
      <c r="CD100" s="871"/>
      <c r="CE100" s="871"/>
      <c r="CF100" s="871"/>
      <c r="CG100" s="876"/>
      <c r="CH100" s="873"/>
      <c r="CI100" s="874"/>
      <c r="CJ100" s="874"/>
      <c r="CK100" s="874"/>
      <c r="CL100" s="875"/>
      <c r="CM100" s="873"/>
      <c r="CN100" s="874"/>
      <c r="CO100" s="874"/>
      <c r="CP100" s="874"/>
      <c r="CQ100" s="875"/>
      <c r="CR100" s="873"/>
      <c r="CS100" s="874"/>
      <c r="CT100" s="874"/>
      <c r="CU100" s="874"/>
      <c r="CV100" s="875"/>
      <c r="CW100" s="873"/>
      <c r="CX100" s="874"/>
      <c r="CY100" s="874"/>
      <c r="CZ100" s="874"/>
      <c r="DA100" s="875"/>
      <c r="DB100" s="873"/>
      <c r="DC100" s="874"/>
      <c r="DD100" s="874"/>
      <c r="DE100" s="874"/>
      <c r="DF100" s="875"/>
      <c r="DG100" s="873"/>
      <c r="DH100" s="874"/>
      <c r="DI100" s="874"/>
      <c r="DJ100" s="874"/>
      <c r="DK100" s="875"/>
      <c r="DL100" s="873"/>
      <c r="DM100" s="874"/>
      <c r="DN100" s="874"/>
      <c r="DO100" s="874"/>
      <c r="DP100" s="875"/>
      <c r="DQ100" s="873"/>
      <c r="DR100" s="874"/>
      <c r="DS100" s="874"/>
      <c r="DT100" s="874"/>
      <c r="DU100" s="875"/>
      <c r="DV100" s="870"/>
      <c r="DW100" s="871"/>
      <c r="DX100" s="871"/>
      <c r="DY100" s="871"/>
      <c r="DZ100" s="872"/>
      <c r="EA100" s="221"/>
    </row>
    <row r="101" spans="1:131" ht="26.25" hidden="1" customHeight="1" x14ac:dyDescent="0.2">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870"/>
      <c r="BT101" s="871"/>
      <c r="BU101" s="871"/>
      <c r="BV101" s="871"/>
      <c r="BW101" s="871"/>
      <c r="BX101" s="871"/>
      <c r="BY101" s="871"/>
      <c r="BZ101" s="871"/>
      <c r="CA101" s="871"/>
      <c r="CB101" s="871"/>
      <c r="CC101" s="871"/>
      <c r="CD101" s="871"/>
      <c r="CE101" s="871"/>
      <c r="CF101" s="871"/>
      <c r="CG101" s="876"/>
      <c r="CH101" s="873"/>
      <c r="CI101" s="874"/>
      <c r="CJ101" s="874"/>
      <c r="CK101" s="874"/>
      <c r="CL101" s="875"/>
      <c r="CM101" s="873"/>
      <c r="CN101" s="874"/>
      <c r="CO101" s="874"/>
      <c r="CP101" s="874"/>
      <c r="CQ101" s="875"/>
      <c r="CR101" s="873"/>
      <c r="CS101" s="874"/>
      <c r="CT101" s="874"/>
      <c r="CU101" s="874"/>
      <c r="CV101" s="875"/>
      <c r="CW101" s="873"/>
      <c r="CX101" s="874"/>
      <c r="CY101" s="874"/>
      <c r="CZ101" s="874"/>
      <c r="DA101" s="875"/>
      <c r="DB101" s="873"/>
      <c r="DC101" s="874"/>
      <c r="DD101" s="874"/>
      <c r="DE101" s="874"/>
      <c r="DF101" s="875"/>
      <c r="DG101" s="873"/>
      <c r="DH101" s="874"/>
      <c r="DI101" s="874"/>
      <c r="DJ101" s="874"/>
      <c r="DK101" s="875"/>
      <c r="DL101" s="873"/>
      <c r="DM101" s="874"/>
      <c r="DN101" s="874"/>
      <c r="DO101" s="874"/>
      <c r="DP101" s="875"/>
      <c r="DQ101" s="873"/>
      <c r="DR101" s="874"/>
      <c r="DS101" s="874"/>
      <c r="DT101" s="874"/>
      <c r="DU101" s="875"/>
      <c r="DV101" s="870"/>
      <c r="DW101" s="871"/>
      <c r="DX101" s="871"/>
      <c r="DY101" s="871"/>
      <c r="DZ101" s="872"/>
      <c r="EA101" s="221"/>
    </row>
    <row r="102" spans="1:131" ht="26.25" customHeight="1" thickBot="1" x14ac:dyDescent="0.25">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393</v>
      </c>
      <c r="BR102" s="798" t="s">
        <v>426</v>
      </c>
      <c r="BS102" s="799"/>
      <c r="BT102" s="799"/>
      <c r="BU102" s="799"/>
      <c r="BV102" s="799"/>
      <c r="BW102" s="799"/>
      <c r="BX102" s="799"/>
      <c r="BY102" s="799"/>
      <c r="BZ102" s="799"/>
      <c r="CA102" s="799"/>
      <c r="CB102" s="799"/>
      <c r="CC102" s="799"/>
      <c r="CD102" s="799"/>
      <c r="CE102" s="799"/>
      <c r="CF102" s="799"/>
      <c r="CG102" s="800"/>
      <c r="CH102" s="896"/>
      <c r="CI102" s="897"/>
      <c r="CJ102" s="897"/>
      <c r="CK102" s="897"/>
      <c r="CL102" s="898"/>
      <c r="CM102" s="896"/>
      <c r="CN102" s="897"/>
      <c r="CO102" s="897"/>
      <c r="CP102" s="897"/>
      <c r="CQ102" s="898"/>
      <c r="CR102" s="899">
        <v>2</v>
      </c>
      <c r="CS102" s="863"/>
      <c r="CT102" s="863"/>
      <c r="CU102" s="863"/>
      <c r="CV102" s="900"/>
      <c r="CW102" s="899" t="s">
        <v>581</v>
      </c>
      <c r="CX102" s="863"/>
      <c r="CY102" s="863"/>
      <c r="CZ102" s="863"/>
      <c r="DA102" s="900"/>
      <c r="DB102" s="899" t="s">
        <v>581</v>
      </c>
      <c r="DC102" s="863"/>
      <c r="DD102" s="863"/>
      <c r="DE102" s="863"/>
      <c r="DF102" s="900"/>
      <c r="DG102" s="899">
        <v>0</v>
      </c>
      <c r="DH102" s="863"/>
      <c r="DI102" s="863"/>
      <c r="DJ102" s="863"/>
      <c r="DK102" s="900"/>
      <c r="DL102" s="899" t="s">
        <v>581</v>
      </c>
      <c r="DM102" s="863"/>
      <c r="DN102" s="863"/>
      <c r="DO102" s="863"/>
      <c r="DP102" s="900"/>
      <c r="DQ102" s="899" t="s">
        <v>581</v>
      </c>
      <c r="DR102" s="863"/>
      <c r="DS102" s="863"/>
      <c r="DT102" s="863"/>
      <c r="DU102" s="900"/>
      <c r="DV102" s="798" t="s">
        <v>581</v>
      </c>
      <c r="DW102" s="799"/>
      <c r="DX102" s="799"/>
      <c r="DY102" s="799"/>
      <c r="DZ102" s="923"/>
      <c r="EA102" s="221"/>
    </row>
    <row r="103" spans="1:131" ht="26.25" customHeight="1" x14ac:dyDescent="0.2">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24" t="s">
        <v>427</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21"/>
    </row>
    <row r="104" spans="1:131" ht="26.25" customHeight="1" x14ac:dyDescent="0.2">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25" t="s">
        <v>428</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21"/>
    </row>
    <row r="105" spans="1:131" ht="11.25" customHeight="1" x14ac:dyDescent="0.2">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25"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26" t="s">
        <v>431</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432</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21" customFormat="1" ht="26.25" customHeight="1" x14ac:dyDescent="0.2">
      <c r="A109" s="921" t="s">
        <v>433</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434</v>
      </c>
      <c r="AB109" s="902"/>
      <c r="AC109" s="902"/>
      <c r="AD109" s="902"/>
      <c r="AE109" s="903"/>
      <c r="AF109" s="901" t="s">
        <v>435</v>
      </c>
      <c r="AG109" s="902"/>
      <c r="AH109" s="902"/>
      <c r="AI109" s="902"/>
      <c r="AJ109" s="903"/>
      <c r="AK109" s="901" t="s">
        <v>307</v>
      </c>
      <c r="AL109" s="902"/>
      <c r="AM109" s="902"/>
      <c r="AN109" s="902"/>
      <c r="AO109" s="903"/>
      <c r="AP109" s="901" t="s">
        <v>436</v>
      </c>
      <c r="AQ109" s="902"/>
      <c r="AR109" s="902"/>
      <c r="AS109" s="902"/>
      <c r="AT109" s="904"/>
      <c r="AU109" s="921" t="s">
        <v>433</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434</v>
      </c>
      <c r="BR109" s="902"/>
      <c r="BS109" s="902"/>
      <c r="BT109" s="902"/>
      <c r="BU109" s="903"/>
      <c r="BV109" s="901" t="s">
        <v>435</v>
      </c>
      <c r="BW109" s="902"/>
      <c r="BX109" s="902"/>
      <c r="BY109" s="902"/>
      <c r="BZ109" s="903"/>
      <c r="CA109" s="901" t="s">
        <v>307</v>
      </c>
      <c r="CB109" s="902"/>
      <c r="CC109" s="902"/>
      <c r="CD109" s="902"/>
      <c r="CE109" s="903"/>
      <c r="CF109" s="922" t="s">
        <v>436</v>
      </c>
      <c r="CG109" s="922"/>
      <c r="CH109" s="922"/>
      <c r="CI109" s="922"/>
      <c r="CJ109" s="922"/>
      <c r="CK109" s="901" t="s">
        <v>437</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434</v>
      </c>
      <c r="DH109" s="902"/>
      <c r="DI109" s="902"/>
      <c r="DJ109" s="902"/>
      <c r="DK109" s="903"/>
      <c r="DL109" s="901" t="s">
        <v>435</v>
      </c>
      <c r="DM109" s="902"/>
      <c r="DN109" s="902"/>
      <c r="DO109" s="902"/>
      <c r="DP109" s="903"/>
      <c r="DQ109" s="901" t="s">
        <v>307</v>
      </c>
      <c r="DR109" s="902"/>
      <c r="DS109" s="902"/>
      <c r="DT109" s="902"/>
      <c r="DU109" s="903"/>
      <c r="DV109" s="901" t="s">
        <v>436</v>
      </c>
      <c r="DW109" s="902"/>
      <c r="DX109" s="902"/>
      <c r="DY109" s="902"/>
      <c r="DZ109" s="904"/>
    </row>
    <row r="110" spans="1:131" s="221" customFormat="1" ht="26.25" customHeight="1" x14ac:dyDescent="0.2">
      <c r="A110" s="905" t="s">
        <v>438</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3039598</v>
      </c>
      <c r="AB110" s="909"/>
      <c r="AC110" s="909"/>
      <c r="AD110" s="909"/>
      <c r="AE110" s="910"/>
      <c r="AF110" s="911">
        <v>3013209</v>
      </c>
      <c r="AG110" s="909"/>
      <c r="AH110" s="909"/>
      <c r="AI110" s="909"/>
      <c r="AJ110" s="910"/>
      <c r="AK110" s="911">
        <v>2909433</v>
      </c>
      <c r="AL110" s="909"/>
      <c r="AM110" s="909"/>
      <c r="AN110" s="909"/>
      <c r="AO110" s="910"/>
      <c r="AP110" s="912">
        <v>16</v>
      </c>
      <c r="AQ110" s="913"/>
      <c r="AR110" s="913"/>
      <c r="AS110" s="913"/>
      <c r="AT110" s="914"/>
      <c r="AU110" s="915" t="s">
        <v>72</v>
      </c>
      <c r="AV110" s="916"/>
      <c r="AW110" s="916"/>
      <c r="AX110" s="916"/>
      <c r="AY110" s="916"/>
      <c r="AZ110" s="938" t="s">
        <v>439</v>
      </c>
      <c r="BA110" s="906"/>
      <c r="BB110" s="906"/>
      <c r="BC110" s="906"/>
      <c r="BD110" s="906"/>
      <c r="BE110" s="906"/>
      <c r="BF110" s="906"/>
      <c r="BG110" s="906"/>
      <c r="BH110" s="906"/>
      <c r="BI110" s="906"/>
      <c r="BJ110" s="906"/>
      <c r="BK110" s="906"/>
      <c r="BL110" s="906"/>
      <c r="BM110" s="906"/>
      <c r="BN110" s="906"/>
      <c r="BO110" s="906"/>
      <c r="BP110" s="907"/>
      <c r="BQ110" s="939">
        <v>29366388</v>
      </c>
      <c r="BR110" s="940"/>
      <c r="BS110" s="940"/>
      <c r="BT110" s="940"/>
      <c r="BU110" s="940"/>
      <c r="BV110" s="940">
        <v>30567375</v>
      </c>
      <c r="BW110" s="940"/>
      <c r="BX110" s="940"/>
      <c r="BY110" s="940"/>
      <c r="BZ110" s="940"/>
      <c r="CA110" s="940">
        <v>31096281</v>
      </c>
      <c r="CB110" s="940"/>
      <c r="CC110" s="940"/>
      <c r="CD110" s="940"/>
      <c r="CE110" s="940"/>
      <c r="CF110" s="953">
        <v>170.8</v>
      </c>
      <c r="CG110" s="954"/>
      <c r="CH110" s="954"/>
      <c r="CI110" s="954"/>
      <c r="CJ110" s="954"/>
      <c r="CK110" s="955" t="s">
        <v>440</v>
      </c>
      <c r="CL110" s="956"/>
      <c r="CM110" s="938" t="s">
        <v>441</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v>1233820</v>
      </c>
      <c r="DH110" s="940"/>
      <c r="DI110" s="940"/>
      <c r="DJ110" s="940"/>
      <c r="DK110" s="940"/>
      <c r="DL110" s="940">
        <v>796668</v>
      </c>
      <c r="DM110" s="940"/>
      <c r="DN110" s="940"/>
      <c r="DO110" s="940"/>
      <c r="DP110" s="940"/>
      <c r="DQ110" s="940">
        <v>738103</v>
      </c>
      <c r="DR110" s="940"/>
      <c r="DS110" s="940"/>
      <c r="DT110" s="940"/>
      <c r="DU110" s="940"/>
      <c r="DV110" s="941">
        <v>4.0999999999999996</v>
      </c>
      <c r="DW110" s="941"/>
      <c r="DX110" s="941"/>
      <c r="DY110" s="941"/>
      <c r="DZ110" s="942"/>
    </row>
    <row r="111" spans="1:131" s="221" customFormat="1" ht="26.25" customHeight="1" x14ac:dyDescent="0.2">
      <c r="A111" s="943" t="s">
        <v>442</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417</v>
      </c>
      <c r="AB111" s="947"/>
      <c r="AC111" s="947"/>
      <c r="AD111" s="947"/>
      <c r="AE111" s="948"/>
      <c r="AF111" s="949" t="s">
        <v>395</v>
      </c>
      <c r="AG111" s="947"/>
      <c r="AH111" s="947"/>
      <c r="AI111" s="947"/>
      <c r="AJ111" s="948"/>
      <c r="AK111" s="949" t="s">
        <v>227</v>
      </c>
      <c r="AL111" s="947"/>
      <c r="AM111" s="947"/>
      <c r="AN111" s="947"/>
      <c r="AO111" s="948"/>
      <c r="AP111" s="950" t="s">
        <v>395</v>
      </c>
      <c r="AQ111" s="951"/>
      <c r="AR111" s="951"/>
      <c r="AS111" s="951"/>
      <c r="AT111" s="952"/>
      <c r="AU111" s="917"/>
      <c r="AV111" s="918"/>
      <c r="AW111" s="918"/>
      <c r="AX111" s="918"/>
      <c r="AY111" s="918"/>
      <c r="AZ111" s="931" t="s">
        <v>443</v>
      </c>
      <c r="BA111" s="932"/>
      <c r="BB111" s="932"/>
      <c r="BC111" s="932"/>
      <c r="BD111" s="932"/>
      <c r="BE111" s="932"/>
      <c r="BF111" s="932"/>
      <c r="BG111" s="932"/>
      <c r="BH111" s="932"/>
      <c r="BI111" s="932"/>
      <c r="BJ111" s="932"/>
      <c r="BK111" s="932"/>
      <c r="BL111" s="932"/>
      <c r="BM111" s="932"/>
      <c r="BN111" s="932"/>
      <c r="BO111" s="932"/>
      <c r="BP111" s="933"/>
      <c r="BQ111" s="934">
        <v>1583505</v>
      </c>
      <c r="BR111" s="935"/>
      <c r="BS111" s="935"/>
      <c r="BT111" s="935"/>
      <c r="BU111" s="935"/>
      <c r="BV111" s="935">
        <v>1099381</v>
      </c>
      <c r="BW111" s="935"/>
      <c r="BX111" s="935"/>
      <c r="BY111" s="935"/>
      <c r="BZ111" s="935"/>
      <c r="CA111" s="935">
        <v>1019656</v>
      </c>
      <c r="CB111" s="935"/>
      <c r="CC111" s="935"/>
      <c r="CD111" s="935"/>
      <c r="CE111" s="935"/>
      <c r="CF111" s="929">
        <v>5.6</v>
      </c>
      <c r="CG111" s="930"/>
      <c r="CH111" s="930"/>
      <c r="CI111" s="930"/>
      <c r="CJ111" s="930"/>
      <c r="CK111" s="957"/>
      <c r="CL111" s="958"/>
      <c r="CM111" s="931" t="s">
        <v>444</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417</v>
      </c>
      <c r="DH111" s="935"/>
      <c r="DI111" s="935"/>
      <c r="DJ111" s="935"/>
      <c r="DK111" s="935"/>
      <c r="DL111" s="935" t="s">
        <v>227</v>
      </c>
      <c r="DM111" s="935"/>
      <c r="DN111" s="935"/>
      <c r="DO111" s="935"/>
      <c r="DP111" s="935"/>
      <c r="DQ111" s="935" t="s">
        <v>227</v>
      </c>
      <c r="DR111" s="935"/>
      <c r="DS111" s="935"/>
      <c r="DT111" s="935"/>
      <c r="DU111" s="935"/>
      <c r="DV111" s="936" t="s">
        <v>417</v>
      </c>
      <c r="DW111" s="936"/>
      <c r="DX111" s="936"/>
      <c r="DY111" s="936"/>
      <c r="DZ111" s="937"/>
    </row>
    <row r="112" spans="1:131" s="221" customFormat="1" ht="26.25" customHeight="1" x14ac:dyDescent="0.2">
      <c r="A112" s="961" t="s">
        <v>445</v>
      </c>
      <c r="B112" s="962"/>
      <c r="C112" s="932" t="s">
        <v>446</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t="s">
        <v>395</v>
      </c>
      <c r="AB112" s="968"/>
      <c r="AC112" s="968"/>
      <c r="AD112" s="968"/>
      <c r="AE112" s="969"/>
      <c r="AF112" s="970" t="s">
        <v>227</v>
      </c>
      <c r="AG112" s="968"/>
      <c r="AH112" s="968"/>
      <c r="AI112" s="968"/>
      <c r="AJ112" s="969"/>
      <c r="AK112" s="970" t="s">
        <v>227</v>
      </c>
      <c r="AL112" s="968"/>
      <c r="AM112" s="968"/>
      <c r="AN112" s="968"/>
      <c r="AO112" s="969"/>
      <c r="AP112" s="971" t="s">
        <v>227</v>
      </c>
      <c r="AQ112" s="972"/>
      <c r="AR112" s="972"/>
      <c r="AS112" s="972"/>
      <c r="AT112" s="973"/>
      <c r="AU112" s="917"/>
      <c r="AV112" s="918"/>
      <c r="AW112" s="918"/>
      <c r="AX112" s="918"/>
      <c r="AY112" s="918"/>
      <c r="AZ112" s="931" t="s">
        <v>447</v>
      </c>
      <c r="BA112" s="932"/>
      <c r="BB112" s="932"/>
      <c r="BC112" s="932"/>
      <c r="BD112" s="932"/>
      <c r="BE112" s="932"/>
      <c r="BF112" s="932"/>
      <c r="BG112" s="932"/>
      <c r="BH112" s="932"/>
      <c r="BI112" s="932"/>
      <c r="BJ112" s="932"/>
      <c r="BK112" s="932"/>
      <c r="BL112" s="932"/>
      <c r="BM112" s="932"/>
      <c r="BN112" s="932"/>
      <c r="BO112" s="932"/>
      <c r="BP112" s="933"/>
      <c r="BQ112" s="934">
        <v>11879964</v>
      </c>
      <c r="BR112" s="935"/>
      <c r="BS112" s="935"/>
      <c r="BT112" s="935"/>
      <c r="BU112" s="935"/>
      <c r="BV112" s="935">
        <v>10859269</v>
      </c>
      <c r="BW112" s="935"/>
      <c r="BX112" s="935"/>
      <c r="BY112" s="935"/>
      <c r="BZ112" s="935"/>
      <c r="CA112" s="935">
        <v>11197424</v>
      </c>
      <c r="CB112" s="935"/>
      <c r="CC112" s="935"/>
      <c r="CD112" s="935"/>
      <c r="CE112" s="935"/>
      <c r="CF112" s="929">
        <v>61.5</v>
      </c>
      <c r="CG112" s="930"/>
      <c r="CH112" s="930"/>
      <c r="CI112" s="930"/>
      <c r="CJ112" s="930"/>
      <c r="CK112" s="957"/>
      <c r="CL112" s="958"/>
      <c r="CM112" s="931" t="s">
        <v>448</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v>183825</v>
      </c>
      <c r="DH112" s="935"/>
      <c r="DI112" s="935"/>
      <c r="DJ112" s="935"/>
      <c r="DK112" s="935"/>
      <c r="DL112" s="935">
        <v>171589</v>
      </c>
      <c r="DM112" s="935"/>
      <c r="DN112" s="935"/>
      <c r="DO112" s="935"/>
      <c r="DP112" s="935"/>
      <c r="DQ112" s="935">
        <v>159353</v>
      </c>
      <c r="DR112" s="935"/>
      <c r="DS112" s="935"/>
      <c r="DT112" s="935"/>
      <c r="DU112" s="935"/>
      <c r="DV112" s="936">
        <v>0.9</v>
      </c>
      <c r="DW112" s="936"/>
      <c r="DX112" s="936"/>
      <c r="DY112" s="936"/>
      <c r="DZ112" s="937"/>
    </row>
    <row r="113" spans="1:130" s="221" customFormat="1" ht="26.25" customHeight="1" x14ac:dyDescent="0.2">
      <c r="A113" s="963"/>
      <c r="B113" s="964"/>
      <c r="C113" s="932" t="s">
        <v>449</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1248914</v>
      </c>
      <c r="AB113" s="947"/>
      <c r="AC113" s="947"/>
      <c r="AD113" s="947"/>
      <c r="AE113" s="948"/>
      <c r="AF113" s="949">
        <v>1067235</v>
      </c>
      <c r="AG113" s="947"/>
      <c r="AH113" s="947"/>
      <c r="AI113" s="947"/>
      <c r="AJ113" s="948"/>
      <c r="AK113" s="949">
        <v>997472</v>
      </c>
      <c r="AL113" s="947"/>
      <c r="AM113" s="947"/>
      <c r="AN113" s="947"/>
      <c r="AO113" s="948"/>
      <c r="AP113" s="950">
        <v>5.5</v>
      </c>
      <c r="AQ113" s="951"/>
      <c r="AR113" s="951"/>
      <c r="AS113" s="951"/>
      <c r="AT113" s="952"/>
      <c r="AU113" s="917"/>
      <c r="AV113" s="918"/>
      <c r="AW113" s="918"/>
      <c r="AX113" s="918"/>
      <c r="AY113" s="918"/>
      <c r="AZ113" s="931" t="s">
        <v>450</v>
      </c>
      <c r="BA113" s="932"/>
      <c r="BB113" s="932"/>
      <c r="BC113" s="932"/>
      <c r="BD113" s="932"/>
      <c r="BE113" s="932"/>
      <c r="BF113" s="932"/>
      <c r="BG113" s="932"/>
      <c r="BH113" s="932"/>
      <c r="BI113" s="932"/>
      <c r="BJ113" s="932"/>
      <c r="BK113" s="932"/>
      <c r="BL113" s="932"/>
      <c r="BM113" s="932"/>
      <c r="BN113" s="932"/>
      <c r="BO113" s="932"/>
      <c r="BP113" s="933"/>
      <c r="BQ113" s="934">
        <v>6104045</v>
      </c>
      <c r="BR113" s="935"/>
      <c r="BS113" s="935"/>
      <c r="BT113" s="935"/>
      <c r="BU113" s="935"/>
      <c r="BV113" s="935">
        <v>5800146</v>
      </c>
      <c r="BW113" s="935"/>
      <c r="BX113" s="935"/>
      <c r="BY113" s="935"/>
      <c r="BZ113" s="935"/>
      <c r="CA113" s="935">
        <v>5743548</v>
      </c>
      <c r="CB113" s="935"/>
      <c r="CC113" s="935"/>
      <c r="CD113" s="935"/>
      <c r="CE113" s="935"/>
      <c r="CF113" s="929">
        <v>31.5</v>
      </c>
      <c r="CG113" s="930"/>
      <c r="CH113" s="930"/>
      <c r="CI113" s="930"/>
      <c r="CJ113" s="930"/>
      <c r="CK113" s="957"/>
      <c r="CL113" s="958"/>
      <c r="CM113" s="931" t="s">
        <v>451</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t="s">
        <v>227</v>
      </c>
      <c r="DH113" s="968"/>
      <c r="DI113" s="968"/>
      <c r="DJ113" s="968"/>
      <c r="DK113" s="969"/>
      <c r="DL113" s="970" t="s">
        <v>417</v>
      </c>
      <c r="DM113" s="968"/>
      <c r="DN113" s="968"/>
      <c r="DO113" s="968"/>
      <c r="DP113" s="969"/>
      <c r="DQ113" s="970" t="s">
        <v>227</v>
      </c>
      <c r="DR113" s="968"/>
      <c r="DS113" s="968"/>
      <c r="DT113" s="968"/>
      <c r="DU113" s="969"/>
      <c r="DV113" s="971" t="s">
        <v>227</v>
      </c>
      <c r="DW113" s="972"/>
      <c r="DX113" s="972"/>
      <c r="DY113" s="972"/>
      <c r="DZ113" s="973"/>
    </row>
    <row r="114" spans="1:130" s="221" customFormat="1" ht="26.25" customHeight="1" x14ac:dyDescent="0.2">
      <c r="A114" s="963"/>
      <c r="B114" s="964"/>
      <c r="C114" s="932" t="s">
        <v>452</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v>493677</v>
      </c>
      <c r="AB114" s="968"/>
      <c r="AC114" s="968"/>
      <c r="AD114" s="968"/>
      <c r="AE114" s="969"/>
      <c r="AF114" s="970">
        <v>563520</v>
      </c>
      <c r="AG114" s="968"/>
      <c r="AH114" s="968"/>
      <c r="AI114" s="968"/>
      <c r="AJ114" s="969"/>
      <c r="AK114" s="970">
        <v>468841</v>
      </c>
      <c r="AL114" s="968"/>
      <c r="AM114" s="968"/>
      <c r="AN114" s="968"/>
      <c r="AO114" s="969"/>
      <c r="AP114" s="971">
        <v>2.6</v>
      </c>
      <c r="AQ114" s="972"/>
      <c r="AR114" s="972"/>
      <c r="AS114" s="972"/>
      <c r="AT114" s="973"/>
      <c r="AU114" s="917"/>
      <c r="AV114" s="918"/>
      <c r="AW114" s="918"/>
      <c r="AX114" s="918"/>
      <c r="AY114" s="918"/>
      <c r="AZ114" s="931" t="s">
        <v>453</v>
      </c>
      <c r="BA114" s="932"/>
      <c r="BB114" s="932"/>
      <c r="BC114" s="932"/>
      <c r="BD114" s="932"/>
      <c r="BE114" s="932"/>
      <c r="BF114" s="932"/>
      <c r="BG114" s="932"/>
      <c r="BH114" s="932"/>
      <c r="BI114" s="932"/>
      <c r="BJ114" s="932"/>
      <c r="BK114" s="932"/>
      <c r="BL114" s="932"/>
      <c r="BM114" s="932"/>
      <c r="BN114" s="932"/>
      <c r="BO114" s="932"/>
      <c r="BP114" s="933"/>
      <c r="BQ114" s="934">
        <v>3530094</v>
      </c>
      <c r="BR114" s="935"/>
      <c r="BS114" s="935"/>
      <c r="BT114" s="935"/>
      <c r="BU114" s="935"/>
      <c r="BV114" s="935">
        <v>3583375</v>
      </c>
      <c r="BW114" s="935"/>
      <c r="BX114" s="935"/>
      <c r="BY114" s="935"/>
      <c r="BZ114" s="935"/>
      <c r="CA114" s="935">
        <v>3619585</v>
      </c>
      <c r="CB114" s="935"/>
      <c r="CC114" s="935"/>
      <c r="CD114" s="935"/>
      <c r="CE114" s="935"/>
      <c r="CF114" s="929">
        <v>19.899999999999999</v>
      </c>
      <c r="CG114" s="930"/>
      <c r="CH114" s="930"/>
      <c r="CI114" s="930"/>
      <c r="CJ114" s="930"/>
      <c r="CK114" s="957"/>
      <c r="CL114" s="958"/>
      <c r="CM114" s="931" t="s">
        <v>454</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417</v>
      </c>
      <c r="DH114" s="968"/>
      <c r="DI114" s="968"/>
      <c r="DJ114" s="968"/>
      <c r="DK114" s="969"/>
      <c r="DL114" s="970" t="s">
        <v>395</v>
      </c>
      <c r="DM114" s="968"/>
      <c r="DN114" s="968"/>
      <c r="DO114" s="968"/>
      <c r="DP114" s="969"/>
      <c r="DQ114" s="970" t="s">
        <v>417</v>
      </c>
      <c r="DR114" s="968"/>
      <c r="DS114" s="968"/>
      <c r="DT114" s="968"/>
      <c r="DU114" s="969"/>
      <c r="DV114" s="971" t="s">
        <v>395</v>
      </c>
      <c r="DW114" s="972"/>
      <c r="DX114" s="972"/>
      <c r="DY114" s="972"/>
      <c r="DZ114" s="973"/>
    </row>
    <row r="115" spans="1:130" s="221" customFormat="1" ht="26.25" customHeight="1" x14ac:dyDescent="0.2">
      <c r="A115" s="963"/>
      <c r="B115" s="964"/>
      <c r="C115" s="932" t="s">
        <v>455</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v>25813</v>
      </c>
      <c r="AB115" s="947"/>
      <c r="AC115" s="947"/>
      <c r="AD115" s="947"/>
      <c r="AE115" s="948"/>
      <c r="AF115" s="949">
        <v>79600</v>
      </c>
      <c r="AG115" s="947"/>
      <c r="AH115" s="947"/>
      <c r="AI115" s="947"/>
      <c r="AJ115" s="948"/>
      <c r="AK115" s="949">
        <v>79730</v>
      </c>
      <c r="AL115" s="947"/>
      <c r="AM115" s="947"/>
      <c r="AN115" s="947"/>
      <c r="AO115" s="948"/>
      <c r="AP115" s="950">
        <v>0.4</v>
      </c>
      <c r="AQ115" s="951"/>
      <c r="AR115" s="951"/>
      <c r="AS115" s="951"/>
      <c r="AT115" s="952"/>
      <c r="AU115" s="917"/>
      <c r="AV115" s="918"/>
      <c r="AW115" s="918"/>
      <c r="AX115" s="918"/>
      <c r="AY115" s="918"/>
      <c r="AZ115" s="931" t="s">
        <v>456</v>
      </c>
      <c r="BA115" s="932"/>
      <c r="BB115" s="932"/>
      <c r="BC115" s="932"/>
      <c r="BD115" s="932"/>
      <c r="BE115" s="932"/>
      <c r="BF115" s="932"/>
      <c r="BG115" s="932"/>
      <c r="BH115" s="932"/>
      <c r="BI115" s="932"/>
      <c r="BJ115" s="932"/>
      <c r="BK115" s="932"/>
      <c r="BL115" s="932"/>
      <c r="BM115" s="932"/>
      <c r="BN115" s="932"/>
      <c r="BO115" s="932"/>
      <c r="BP115" s="933"/>
      <c r="BQ115" s="934" t="s">
        <v>395</v>
      </c>
      <c r="BR115" s="935"/>
      <c r="BS115" s="935"/>
      <c r="BT115" s="935"/>
      <c r="BU115" s="935"/>
      <c r="BV115" s="935" t="s">
        <v>227</v>
      </c>
      <c r="BW115" s="935"/>
      <c r="BX115" s="935"/>
      <c r="BY115" s="935"/>
      <c r="BZ115" s="935"/>
      <c r="CA115" s="935" t="s">
        <v>227</v>
      </c>
      <c r="CB115" s="935"/>
      <c r="CC115" s="935"/>
      <c r="CD115" s="935"/>
      <c r="CE115" s="935"/>
      <c r="CF115" s="929" t="s">
        <v>395</v>
      </c>
      <c r="CG115" s="930"/>
      <c r="CH115" s="930"/>
      <c r="CI115" s="930"/>
      <c r="CJ115" s="930"/>
      <c r="CK115" s="957"/>
      <c r="CL115" s="958"/>
      <c r="CM115" s="931" t="s">
        <v>457</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t="s">
        <v>417</v>
      </c>
      <c r="DH115" s="968"/>
      <c r="DI115" s="968"/>
      <c r="DJ115" s="968"/>
      <c r="DK115" s="969"/>
      <c r="DL115" s="970" t="s">
        <v>417</v>
      </c>
      <c r="DM115" s="968"/>
      <c r="DN115" s="968"/>
      <c r="DO115" s="968"/>
      <c r="DP115" s="969"/>
      <c r="DQ115" s="970" t="s">
        <v>417</v>
      </c>
      <c r="DR115" s="968"/>
      <c r="DS115" s="968"/>
      <c r="DT115" s="968"/>
      <c r="DU115" s="969"/>
      <c r="DV115" s="971" t="s">
        <v>395</v>
      </c>
      <c r="DW115" s="972"/>
      <c r="DX115" s="972"/>
      <c r="DY115" s="972"/>
      <c r="DZ115" s="973"/>
    </row>
    <row r="116" spans="1:130" s="221" customFormat="1" ht="26.25" customHeight="1" x14ac:dyDescent="0.2">
      <c r="A116" s="965"/>
      <c r="B116" s="966"/>
      <c r="C116" s="974" t="s">
        <v>458</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t="s">
        <v>417</v>
      </c>
      <c r="AB116" s="968"/>
      <c r="AC116" s="968"/>
      <c r="AD116" s="968"/>
      <c r="AE116" s="969"/>
      <c r="AF116" s="970" t="s">
        <v>417</v>
      </c>
      <c r="AG116" s="968"/>
      <c r="AH116" s="968"/>
      <c r="AI116" s="968"/>
      <c r="AJ116" s="969"/>
      <c r="AK116" s="970" t="s">
        <v>227</v>
      </c>
      <c r="AL116" s="968"/>
      <c r="AM116" s="968"/>
      <c r="AN116" s="968"/>
      <c r="AO116" s="969"/>
      <c r="AP116" s="971" t="s">
        <v>417</v>
      </c>
      <c r="AQ116" s="972"/>
      <c r="AR116" s="972"/>
      <c r="AS116" s="972"/>
      <c r="AT116" s="973"/>
      <c r="AU116" s="917"/>
      <c r="AV116" s="918"/>
      <c r="AW116" s="918"/>
      <c r="AX116" s="918"/>
      <c r="AY116" s="918"/>
      <c r="AZ116" s="976" t="s">
        <v>459</v>
      </c>
      <c r="BA116" s="977"/>
      <c r="BB116" s="977"/>
      <c r="BC116" s="977"/>
      <c r="BD116" s="977"/>
      <c r="BE116" s="977"/>
      <c r="BF116" s="977"/>
      <c r="BG116" s="977"/>
      <c r="BH116" s="977"/>
      <c r="BI116" s="977"/>
      <c r="BJ116" s="977"/>
      <c r="BK116" s="977"/>
      <c r="BL116" s="977"/>
      <c r="BM116" s="977"/>
      <c r="BN116" s="977"/>
      <c r="BO116" s="977"/>
      <c r="BP116" s="978"/>
      <c r="BQ116" s="934" t="s">
        <v>417</v>
      </c>
      <c r="BR116" s="935"/>
      <c r="BS116" s="935"/>
      <c r="BT116" s="935"/>
      <c r="BU116" s="935"/>
      <c r="BV116" s="935" t="s">
        <v>227</v>
      </c>
      <c r="BW116" s="935"/>
      <c r="BX116" s="935"/>
      <c r="BY116" s="935"/>
      <c r="BZ116" s="935"/>
      <c r="CA116" s="935" t="s">
        <v>227</v>
      </c>
      <c r="CB116" s="935"/>
      <c r="CC116" s="935"/>
      <c r="CD116" s="935"/>
      <c r="CE116" s="935"/>
      <c r="CF116" s="929" t="s">
        <v>395</v>
      </c>
      <c r="CG116" s="930"/>
      <c r="CH116" s="930"/>
      <c r="CI116" s="930"/>
      <c r="CJ116" s="930"/>
      <c r="CK116" s="957"/>
      <c r="CL116" s="958"/>
      <c r="CM116" s="931" t="s">
        <v>460</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v>165860</v>
      </c>
      <c r="DH116" s="968"/>
      <c r="DI116" s="968"/>
      <c r="DJ116" s="968"/>
      <c r="DK116" s="969"/>
      <c r="DL116" s="970">
        <v>131124</v>
      </c>
      <c r="DM116" s="968"/>
      <c r="DN116" s="968"/>
      <c r="DO116" s="968"/>
      <c r="DP116" s="969"/>
      <c r="DQ116" s="970">
        <v>122200</v>
      </c>
      <c r="DR116" s="968"/>
      <c r="DS116" s="968"/>
      <c r="DT116" s="968"/>
      <c r="DU116" s="969"/>
      <c r="DV116" s="971">
        <v>0.7</v>
      </c>
      <c r="DW116" s="972"/>
      <c r="DX116" s="972"/>
      <c r="DY116" s="972"/>
      <c r="DZ116" s="973"/>
    </row>
    <row r="117" spans="1:130" s="221" customFormat="1" ht="26.25" customHeight="1" x14ac:dyDescent="0.2">
      <c r="A117" s="921" t="s">
        <v>187</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461</v>
      </c>
      <c r="Z117" s="903"/>
      <c r="AA117" s="987">
        <v>4808002</v>
      </c>
      <c r="AB117" s="988"/>
      <c r="AC117" s="988"/>
      <c r="AD117" s="988"/>
      <c r="AE117" s="989"/>
      <c r="AF117" s="990">
        <v>4723564</v>
      </c>
      <c r="AG117" s="988"/>
      <c r="AH117" s="988"/>
      <c r="AI117" s="988"/>
      <c r="AJ117" s="989"/>
      <c r="AK117" s="990">
        <v>4455476</v>
      </c>
      <c r="AL117" s="988"/>
      <c r="AM117" s="988"/>
      <c r="AN117" s="988"/>
      <c r="AO117" s="989"/>
      <c r="AP117" s="991"/>
      <c r="AQ117" s="992"/>
      <c r="AR117" s="992"/>
      <c r="AS117" s="992"/>
      <c r="AT117" s="993"/>
      <c r="AU117" s="917"/>
      <c r="AV117" s="918"/>
      <c r="AW117" s="918"/>
      <c r="AX117" s="918"/>
      <c r="AY117" s="918"/>
      <c r="AZ117" s="983" t="s">
        <v>462</v>
      </c>
      <c r="BA117" s="984"/>
      <c r="BB117" s="984"/>
      <c r="BC117" s="984"/>
      <c r="BD117" s="984"/>
      <c r="BE117" s="984"/>
      <c r="BF117" s="984"/>
      <c r="BG117" s="984"/>
      <c r="BH117" s="984"/>
      <c r="BI117" s="984"/>
      <c r="BJ117" s="984"/>
      <c r="BK117" s="984"/>
      <c r="BL117" s="984"/>
      <c r="BM117" s="984"/>
      <c r="BN117" s="984"/>
      <c r="BO117" s="984"/>
      <c r="BP117" s="985"/>
      <c r="BQ117" s="934" t="s">
        <v>227</v>
      </c>
      <c r="BR117" s="935"/>
      <c r="BS117" s="935"/>
      <c r="BT117" s="935"/>
      <c r="BU117" s="935"/>
      <c r="BV117" s="935" t="s">
        <v>395</v>
      </c>
      <c r="BW117" s="935"/>
      <c r="BX117" s="935"/>
      <c r="BY117" s="935"/>
      <c r="BZ117" s="935"/>
      <c r="CA117" s="935" t="s">
        <v>227</v>
      </c>
      <c r="CB117" s="935"/>
      <c r="CC117" s="935"/>
      <c r="CD117" s="935"/>
      <c r="CE117" s="935"/>
      <c r="CF117" s="929" t="s">
        <v>395</v>
      </c>
      <c r="CG117" s="930"/>
      <c r="CH117" s="930"/>
      <c r="CI117" s="930"/>
      <c r="CJ117" s="930"/>
      <c r="CK117" s="957"/>
      <c r="CL117" s="958"/>
      <c r="CM117" s="931" t="s">
        <v>463</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t="s">
        <v>395</v>
      </c>
      <c r="DH117" s="968"/>
      <c r="DI117" s="968"/>
      <c r="DJ117" s="968"/>
      <c r="DK117" s="969"/>
      <c r="DL117" s="970" t="s">
        <v>395</v>
      </c>
      <c r="DM117" s="968"/>
      <c r="DN117" s="968"/>
      <c r="DO117" s="968"/>
      <c r="DP117" s="969"/>
      <c r="DQ117" s="970" t="s">
        <v>395</v>
      </c>
      <c r="DR117" s="968"/>
      <c r="DS117" s="968"/>
      <c r="DT117" s="968"/>
      <c r="DU117" s="969"/>
      <c r="DV117" s="971" t="s">
        <v>395</v>
      </c>
      <c r="DW117" s="972"/>
      <c r="DX117" s="972"/>
      <c r="DY117" s="972"/>
      <c r="DZ117" s="973"/>
    </row>
    <row r="118" spans="1:130" s="221" customFormat="1" ht="26.25" customHeight="1" x14ac:dyDescent="0.2">
      <c r="A118" s="921" t="s">
        <v>437</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434</v>
      </c>
      <c r="AB118" s="902"/>
      <c r="AC118" s="902"/>
      <c r="AD118" s="902"/>
      <c r="AE118" s="903"/>
      <c r="AF118" s="901" t="s">
        <v>435</v>
      </c>
      <c r="AG118" s="902"/>
      <c r="AH118" s="902"/>
      <c r="AI118" s="902"/>
      <c r="AJ118" s="903"/>
      <c r="AK118" s="901" t="s">
        <v>307</v>
      </c>
      <c r="AL118" s="902"/>
      <c r="AM118" s="902"/>
      <c r="AN118" s="902"/>
      <c r="AO118" s="903"/>
      <c r="AP118" s="979" t="s">
        <v>436</v>
      </c>
      <c r="AQ118" s="980"/>
      <c r="AR118" s="980"/>
      <c r="AS118" s="980"/>
      <c r="AT118" s="981"/>
      <c r="AU118" s="917"/>
      <c r="AV118" s="918"/>
      <c r="AW118" s="918"/>
      <c r="AX118" s="918"/>
      <c r="AY118" s="918"/>
      <c r="AZ118" s="982" t="s">
        <v>464</v>
      </c>
      <c r="BA118" s="974"/>
      <c r="BB118" s="974"/>
      <c r="BC118" s="974"/>
      <c r="BD118" s="974"/>
      <c r="BE118" s="974"/>
      <c r="BF118" s="974"/>
      <c r="BG118" s="974"/>
      <c r="BH118" s="974"/>
      <c r="BI118" s="974"/>
      <c r="BJ118" s="974"/>
      <c r="BK118" s="974"/>
      <c r="BL118" s="974"/>
      <c r="BM118" s="974"/>
      <c r="BN118" s="974"/>
      <c r="BO118" s="974"/>
      <c r="BP118" s="975"/>
      <c r="BQ118" s="1008" t="s">
        <v>395</v>
      </c>
      <c r="BR118" s="1009"/>
      <c r="BS118" s="1009"/>
      <c r="BT118" s="1009"/>
      <c r="BU118" s="1009"/>
      <c r="BV118" s="1009" t="s">
        <v>395</v>
      </c>
      <c r="BW118" s="1009"/>
      <c r="BX118" s="1009"/>
      <c r="BY118" s="1009"/>
      <c r="BZ118" s="1009"/>
      <c r="CA118" s="1009" t="s">
        <v>395</v>
      </c>
      <c r="CB118" s="1009"/>
      <c r="CC118" s="1009"/>
      <c r="CD118" s="1009"/>
      <c r="CE118" s="1009"/>
      <c r="CF118" s="929" t="s">
        <v>395</v>
      </c>
      <c r="CG118" s="930"/>
      <c r="CH118" s="930"/>
      <c r="CI118" s="930"/>
      <c r="CJ118" s="930"/>
      <c r="CK118" s="957"/>
      <c r="CL118" s="958"/>
      <c r="CM118" s="931" t="s">
        <v>465</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395</v>
      </c>
      <c r="DH118" s="968"/>
      <c r="DI118" s="968"/>
      <c r="DJ118" s="968"/>
      <c r="DK118" s="969"/>
      <c r="DL118" s="970" t="s">
        <v>395</v>
      </c>
      <c r="DM118" s="968"/>
      <c r="DN118" s="968"/>
      <c r="DO118" s="968"/>
      <c r="DP118" s="969"/>
      <c r="DQ118" s="970" t="s">
        <v>395</v>
      </c>
      <c r="DR118" s="968"/>
      <c r="DS118" s="968"/>
      <c r="DT118" s="968"/>
      <c r="DU118" s="969"/>
      <c r="DV118" s="971" t="s">
        <v>395</v>
      </c>
      <c r="DW118" s="972"/>
      <c r="DX118" s="972"/>
      <c r="DY118" s="972"/>
      <c r="DZ118" s="973"/>
    </row>
    <row r="119" spans="1:130" s="221" customFormat="1" ht="26.25" customHeight="1" x14ac:dyDescent="0.2">
      <c r="A119" s="1065" t="s">
        <v>440</v>
      </c>
      <c r="B119" s="956"/>
      <c r="C119" s="938" t="s">
        <v>441</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395</v>
      </c>
      <c r="AB119" s="909"/>
      <c r="AC119" s="909"/>
      <c r="AD119" s="909"/>
      <c r="AE119" s="910"/>
      <c r="AF119" s="911" t="s">
        <v>395</v>
      </c>
      <c r="AG119" s="909"/>
      <c r="AH119" s="909"/>
      <c r="AI119" s="909"/>
      <c r="AJ119" s="910"/>
      <c r="AK119" s="911" t="s">
        <v>395</v>
      </c>
      <c r="AL119" s="909"/>
      <c r="AM119" s="909"/>
      <c r="AN119" s="909"/>
      <c r="AO119" s="910"/>
      <c r="AP119" s="912" t="s">
        <v>395</v>
      </c>
      <c r="AQ119" s="913"/>
      <c r="AR119" s="913"/>
      <c r="AS119" s="913"/>
      <c r="AT119" s="914"/>
      <c r="AU119" s="919"/>
      <c r="AV119" s="920"/>
      <c r="AW119" s="920"/>
      <c r="AX119" s="920"/>
      <c r="AY119" s="920"/>
      <c r="AZ119" s="244" t="s">
        <v>187</v>
      </c>
      <c r="BA119" s="244"/>
      <c r="BB119" s="244"/>
      <c r="BC119" s="244"/>
      <c r="BD119" s="244"/>
      <c r="BE119" s="244"/>
      <c r="BF119" s="244"/>
      <c r="BG119" s="244"/>
      <c r="BH119" s="244"/>
      <c r="BI119" s="244"/>
      <c r="BJ119" s="244"/>
      <c r="BK119" s="244"/>
      <c r="BL119" s="244"/>
      <c r="BM119" s="244"/>
      <c r="BN119" s="244"/>
      <c r="BO119" s="986" t="s">
        <v>466</v>
      </c>
      <c r="BP119" s="1014"/>
      <c r="BQ119" s="1008">
        <v>52463996</v>
      </c>
      <c r="BR119" s="1009"/>
      <c r="BS119" s="1009"/>
      <c r="BT119" s="1009"/>
      <c r="BU119" s="1009"/>
      <c r="BV119" s="1009">
        <v>51909546</v>
      </c>
      <c r="BW119" s="1009"/>
      <c r="BX119" s="1009"/>
      <c r="BY119" s="1009"/>
      <c r="BZ119" s="1009"/>
      <c r="CA119" s="1009">
        <v>52676494</v>
      </c>
      <c r="CB119" s="1009"/>
      <c r="CC119" s="1009"/>
      <c r="CD119" s="1009"/>
      <c r="CE119" s="1009"/>
      <c r="CF119" s="1010"/>
      <c r="CG119" s="1011"/>
      <c r="CH119" s="1011"/>
      <c r="CI119" s="1011"/>
      <c r="CJ119" s="1012"/>
      <c r="CK119" s="959"/>
      <c r="CL119" s="960"/>
      <c r="CM119" s="982" t="s">
        <v>467</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t="s">
        <v>395</v>
      </c>
      <c r="DH119" s="995"/>
      <c r="DI119" s="995"/>
      <c r="DJ119" s="995"/>
      <c r="DK119" s="996"/>
      <c r="DL119" s="994" t="s">
        <v>227</v>
      </c>
      <c r="DM119" s="995"/>
      <c r="DN119" s="995"/>
      <c r="DO119" s="995"/>
      <c r="DP119" s="996"/>
      <c r="DQ119" s="994" t="s">
        <v>227</v>
      </c>
      <c r="DR119" s="995"/>
      <c r="DS119" s="995"/>
      <c r="DT119" s="995"/>
      <c r="DU119" s="996"/>
      <c r="DV119" s="997" t="s">
        <v>395</v>
      </c>
      <c r="DW119" s="998"/>
      <c r="DX119" s="998"/>
      <c r="DY119" s="998"/>
      <c r="DZ119" s="999"/>
    </row>
    <row r="120" spans="1:130" s="221" customFormat="1" ht="26.25" customHeight="1" x14ac:dyDescent="0.2">
      <c r="A120" s="1066"/>
      <c r="B120" s="958"/>
      <c r="C120" s="931" t="s">
        <v>444</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395</v>
      </c>
      <c r="AB120" s="968"/>
      <c r="AC120" s="968"/>
      <c r="AD120" s="968"/>
      <c r="AE120" s="969"/>
      <c r="AF120" s="970" t="s">
        <v>227</v>
      </c>
      <c r="AG120" s="968"/>
      <c r="AH120" s="968"/>
      <c r="AI120" s="968"/>
      <c r="AJ120" s="969"/>
      <c r="AK120" s="970" t="s">
        <v>395</v>
      </c>
      <c r="AL120" s="968"/>
      <c r="AM120" s="968"/>
      <c r="AN120" s="968"/>
      <c r="AO120" s="969"/>
      <c r="AP120" s="971" t="s">
        <v>227</v>
      </c>
      <c r="AQ120" s="972"/>
      <c r="AR120" s="972"/>
      <c r="AS120" s="972"/>
      <c r="AT120" s="973"/>
      <c r="AU120" s="1000" t="s">
        <v>468</v>
      </c>
      <c r="AV120" s="1001"/>
      <c r="AW120" s="1001"/>
      <c r="AX120" s="1001"/>
      <c r="AY120" s="1002"/>
      <c r="AZ120" s="938" t="s">
        <v>469</v>
      </c>
      <c r="BA120" s="906"/>
      <c r="BB120" s="906"/>
      <c r="BC120" s="906"/>
      <c r="BD120" s="906"/>
      <c r="BE120" s="906"/>
      <c r="BF120" s="906"/>
      <c r="BG120" s="906"/>
      <c r="BH120" s="906"/>
      <c r="BI120" s="906"/>
      <c r="BJ120" s="906"/>
      <c r="BK120" s="906"/>
      <c r="BL120" s="906"/>
      <c r="BM120" s="906"/>
      <c r="BN120" s="906"/>
      <c r="BO120" s="906"/>
      <c r="BP120" s="907"/>
      <c r="BQ120" s="939">
        <v>8209293</v>
      </c>
      <c r="BR120" s="940"/>
      <c r="BS120" s="940"/>
      <c r="BT120" s="940"/>
      <c r="BU120" s="940"/>
      <c r="BV120" s="940">
        <v>7706726</v>
      </c>
      <c r="BW120" s="940"/>
      <c r="BX120" s="940"/>
      <c r="BY120" s="940"/>
      <c r="BZ120" s="940"/>
      <c r="CA120" s="940">
        <v>8196616</v>
      </c>
      <c r="CB120" s="940"/>
      <c r="CC120" s="940"/>
      <c r="CD120" s="940"/>
      <c r="CE120" s="940"/>
      <c r="CF120" s="953">
        <v>45</v>
      </c>
      <c r="CG120" s="954"/>
      <c r="CH120" s="954"/>
      <c r="CI120" s="954"/>
      <c r="CJ120" s="954"/>
      <c r="CK120" s="1015" t="s">
        <v>470</v>
      </c>
      <c r="CL120" s="1016"/>
      <c r="CM120" s="1016"/>
      <c r="CN120" s="1016"/>
      <c r="CO120" s="1017"/>
      <c r="CP120" s="1023" t="s">
        <v>414</v>
      </c>
      <c r="CQ120" s="1024"/>
      <c r="CR120" s="1024"/>
      <c r="CS120" s="1024"/>
      <c r="CT120" s="1024"/>
      <c r="CU120" s="1024"/>
      <c r="CV120" s="1024"/>
      <c r="CW120" s="1024"/>
      <c r="CX120" s="1024"/>
      <c r="CY120" s="1024"/>
      <c r="CZ120" s="1024"/>
      <c r="DA120" s="1024"/>
      <c r="DB120" s="1024"/>
      <c r="DC120" s="1024"/>
      <c r="DD120" s="1024"/>
      <c r="DE120" s="1024"/>
      <c r="DF120" s="1025"/>
      <c r="DG120" s="939" t="s">
        <v>417</v>
      </c>
      <c r="DH120" s="940"/>
      <c r="DI120" s="940"/>
      <c r="DJ120" s="940"/>
      <c r="DK120" s="940"/>
      <c r="DL120" s="940">
        <v>10202721</v>
      </c>
      <c r="DM120" s="940"/>
      <c r="DN120" s="940"/>
      <c r="DO120" s="940"/>
      <c r="DP120" s="940"/>
      <c r="DQ120" s="940">
        <v>10607952</v>
      </c>
      <c r="DR120" s="940"/>
      <c r="DS120" s="940"/>
      <c r="DT120" s="940"/>
      <c r="DU120" s="940"/>
      <c r="DV120" s="941">
        <v>58.3</v>
      </c>
      <c r="DW120" s="941"/>
      <c r="DX120" s="941"/>
      <c r="DY120" s="941"/>
      <c r="DZ120" s="942"/>
    </row>
    <row r="121" spans="1:130" s="221" customFormat="1" ht="26.25" customHeight="1" x14ac:dyDescent="0.2">
      <c r="A121" s="1066"/>
      <c r="B121" s="958"/>
      <c r="C121" s="983" t="s">
        <v>471</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t="s">
        <v>227</v>
      </c>
      <c r="AB121" s="968"/>
      <c r="AC121" s="968"/>
      <c r="AD121" s="968"/>
      <c r="AE121" s="969"/>
      <c r="AF121" s="970" t="s">
        <v>417</v>
      </c>
      <c r="AG121" s="968"/>
      <c r="AH121" s="968"/>
      <c r="AI121" s="968"/>
      <c r="AJ121" s="969"/>
      <c r="AK121" s="970" t="s">
        <v>227</v>
      </c>
      <c r="AL121" s="968"/>
      <c r="AM121" s="968"/>
      <c r="AN121" s="968"/>
      <c r="AO121" s="969"/>
      <c r="AP121" s="971" t="s">
        <v>227</v>
      </c>
      <c r="AQ121" s="972"/>
      <c r="AR121" s="972"/>
      <c r="AS121" s="972"/>
      <c r="AT121" s="973"/>
      <c r="AU121" s="1003"/>
      <c r="AV121" s="1004"/>
      <c r="AW121" s="1004"/>
      <c r="AX121" s="1004"/>
      <c r="AY121" s="1005"/>
      <c r="AZ121" s="931" t="s">
        <v>472</v>
      </c>
      <c r="BA121" s="932"/>
      <c r="BB121" s="932"/>
      <c r="BC121" s="932"/>
      <c r="BD121" s="932"/>
      <c r="BE121" s="932"/>
      <c r="BF121" s="932"/>
      <c r="BG121" s="932"/>
      <c r="BH121" s="932"/>
      <c r="BI121" s="932"/>
      <c r="BJ121" s="932"/>
      <c r="BK121" s="932"/>
      <c r="BL121" s="932"/>
      <c r="BM121" s="932"/>
      <c r="BN121" s="932"/>
      <c r="BO121" s="932"/>
      <c r="BP121" s="933"/>
      <c r="BQ121" s="934">
        <v>1478103</v>
      </c>
      <c r="BR121" s="935"/>
      <c r="BS121" s="935"/>
      <c r="BT121" s="935"/>
      <c r="BU121" s="935"/>
      <c r="BV121" s="935">
        <v>1511837</v>
      </c>
      <c r="BW121" s="935"/>
      <c r="BX121" s="935"/>
      <c r="BY121" s="935"/>
      <c r="BZ121" s="935"/>
      <c r="CA121" s="935">
        <v>1660787</v>
      </c>
      <c r="CB121" s="935"/>
      <c r="CC121" s="935"/>
      <c r="CD121" s="935"/>
      <c r="CE121" s="935"/>
      <c r="CF121" s="929">
        <v>9.1</v>
      </c>
      <c r="CG121" s="930"/>
      <c r="CH121" s="930"/>
      <c r="CI121" s="930"/>
      <c r="CJ121" s="930"/>
      <c r="CK121" s="1018"/>
      <c r="CL121" s="1019"/>
      <c r="CM121" s="1019"/>
      <c r="CN121" s="1019"/>
      <c r="CO121" s="1020"/>
      <c r="CP121" s="1028" t="s">
        <v>412</v>
      </c>
      <c r="CQ121" s="1029"/>
      <c r="CR121" s="1029"/>
      <c r="CS121" s="1029"/>
      <c r="CT121" s="1029"/>
      <c r="CU121" s="1029"/>
      <c r="CV121" s="1029"/>
      <c r="CW121" s="1029"/>
      <c r="CX121" s="1029"/>
      <c r="CY121" s="1029"/>
      <c r="CZ121" s="1029"/>
      <c r="DA121" s="1029"/>
      <c r="DB121" s="1029"/>
      <c r="DC121" s="1029"/>
      <c r="DD121" s="1029"/>
      <c r="DE121" s="1029"/>
      <c r="DF121" s="1030"/>
      <c r="DG121" s="934">
        <v>283309</v>
      </c>
      <c r="DH121" s="935"/>
      <c r="DI121" s="935"/>
      <c r="DJ121" s="935"/>
      <c r="DK121" s="935"/>
      <c r="DL121" s="935">
        <v>297057</v>
      </c>
      <c r="DM121" s="935"/>
      <c r="DN121" s="935"/>
      <c r="DO121" s="935"/>
      <c r="DP121" s="935"/>
      <c r="DQ121" s="935">
        <v>306786</v>
      </c>
      <c r="DR121" s="935"/>
      <c r="DS121" s="935"/>
      <c r="DT121" s="935"/>
      <c r="DU121" s="935"/>
      <c r="DV121" s="936">
        <v>1.7</v>
      </c>
      <c r="DW121" s="936"/>
      <c r="DX121" s="936"/>
      <c r="DY121" s="936"/>
      <c r="DZ121" s="937"/>
    </row>
    <row r="122" spans="1:130" s="221" customFormat="1" ht="26.25" customHeight="1" x14ac:dyDescent="0.2">
      <c r="A122" s="1066"/>
      <c r="B122" s="958"/>
      <c r="C122" s="931" t="s">
        <v>454</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417</v>
      </c>
      <c r="AB122" s="968"/>
      <c r="AC122" s="968"/>
      <c r="AD122" s="968"/>
      <c r="AE122" s="969"/>
      <c r="AF122" s="970" t="s">
        <v>395</v>
      </c>
      <c r="AG122" s="968"/>
      <c r="AH122" s="968"/>
      <c r="AI122" s="968"/>
      <c r="AJ122" s="969"/>
      <c r="AK122" s="970" t="s">
        <v>395</v>
      </c>
      <c r="AL122" s="968"/>
      <c r="AM122" s="968"/>
      <c r="AN122" s="968"/>
      <c r="AO122" s="969"/>
      <c r="AP122" s="971" t="s">
        <v>227</v>
      </c>
      <c r="AQ122" s="972"/>
      <c r="AR122" s="972"/>
      <c r="AS122" s="972"/>
      <c r="AT122" s="973"/>
      <c r="AU122" s="1003"/>
      <c r="AV122" s="1004"/>
      <c r="AW122" s="1004"/>
      <c r="AX122" s="1004"/>
      <c r="AY122" s="1005"/>
      <c r="AZ122" s="982" t="s">
        <v>473</v>
      </c>
      <c r="BA122" s="974"/>
      <c r="BB122" s="974"/>
      <c r="BC122" s="974"/>
      <c r="BD122" s="974"/>
      <c r="BE122" s="974"/>
      <c r="BF122" s="974"/>
      <c r="BG122" s="974"/>
      <c r="BH122" s="974"/>
      <c r="BI122" s="974"/>
      <c r="BJ122" s="974"/>
      <c r="BK122" s="974"/>
      <c r="BL122" s="974"/>
      <c r="BM122" s="974"/>
      <c r="BN122" s="974"/>
      <c r="BO122" s="974"/>
      <c r="BP122" s="975"/>
      <c r="BQ122" s="1008">
        <v>33566649</v>
      </c>
      <c r="BR122" s="1009"/>
      <c r="BS122" s="1009"/>
      <c r="BT122" s="1009"/>
      <c r="BU122" s="1009"/>
      <c r="BV122" s="1009">
        <v>34085348</v>
      </c>
      <c r="BW122" s="1009"/>
      <c r="BX122" s="1009"/>
      <c r="BY122" s="1009"/>
      <c r="BZ122" s="1009"/>
      <c r="CA122" s="1009">
        <v>34174982</v>
      </c>
      <c r="CB122" s="1009"/>
      <c r="CC122" s="1009"/>
      <c r="CD122" s="1009"/>
      <c r="CE122" s="1009"/>
      <c r="CF122" s="1026">
        <v>187.7</v>
      </c>
      <c r="CG122" s="1027"/>
      <c r="CH122" s="1027"/>
      <c r="CI122" s="1027"/>
      <c r="CJ122" s="1027"/>
      <c r="CK122" s="1018"/>
      <c r="CL122" s="1019"/>
      <c r="CM122" s="1019"/>
      <c r="CN122" s="1019"/>
      <c r="CO122" s="1020"/>
      <c r="CP122" s="1028" t="s">
        <v>474</v>
      </c>
      <c r="CQ122" s="1029"/>
      <c r="CR122" s="1029"/>
      <c r="CS122" s="1029"/>
      <c r="CT122" s="1029"/>
      <c r="CU122" s="1029"/>
      <c r="CV122" s="1029"/>
      <c r="CW122" s="1029"/>
      <c r="CX122" s="1029"/>
      <c r="CY122" s="1029"/>
      <c r="CZ122" s="1029"/>
      <c r="DA122" s="1029"/>
      <c r="DB122" s="1029"/>
      <c r="DC122" s="1029"/>
      <c r="DD122" s="1029"/>
      <c r="DE122" s="1029"/>
      <c r="DF122" s="1030"/>
      <c r="DG122" s="934">
        <v>420547</v>
      </c>
      <c r="DH122" s="935"/>
      <c r="DI122" s="935"/>
      <c r="DJ122" s="935"/>
      <c r="DK122" s="935"/>
      <c r="DL122" s="935">
        <v>359491</v>
      </c>
      <c r="DM122" s="935"/>
      <c r="DN122" s="935"/>
      <c r="DO122" s="935"/>
      <c r="DP122" s="935"/>
      <c r="DQ122" s="935">
        <v>282686</v>
      </c>
      <c r="DR122" s="935"/>
      <c r="DS122" s="935"/>
      <c r="DT122" s="935"/>
      <c r="DU122" s="935"/>
      <c r="DV122" s="936">
        <v>1.6</v>
      </c>
      <c r="DW122" s="936"/>
      <c r="DX122" s="936"/>
      <c r="DY122" s="936"/>
      <c r="DZ122" s="937"/>
    </row>
    <row r="123" spans="1:130" s="221" customFormat="1" ht="26.25" customHeight="1" x14ac:dyDescent="0.2">
      <c r="A123" s="1066"/>
      <c r="B123" s="958"/>
      <c r="C123" s="931" t="s">
        <v>460</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v>25813</v>
      </c>
      <c r="AB123" s="968"/>
      <c r="AC123" s="968"/>
      <c r="AD123" s="968"/>
      <c r="AE123" s="969"/>
      <c r="AF123" s="970">
        <v>79600</v>
      </c>
      <c r="AG123" s="968"/>
      <c r="AH123" s="968"/>
      <c r="AI123" s="968"/>
      <c r="AJ123" s="969"/>
      <c r="AK123" s="970">
        <v>79730</v>
      </c>
      <c r="AL123" s="968"/>
      <c r="AM123" s="968"/>
      <c r="AN123" s="968"/>
      <c r="AO123" s="969"/>
      <c r="AP123" s="971">
        <v>0.4</v>
      </c>
      <c r="AQ123" s="972"/>
      <c r="AR123" s="972"/>
      <c r="AS123" s="972"/>
      <c r="AT123" s="973"/>
      <c r="AU123" s="1006"/>
      <c r="AV123" s="1007"/>
      <c r="AW123" s="1007"/>
      <c r="AX123" s="1007"/>
      <c r="AY123" s="1007"/>
      <c r="AZ123" s="244" t="s">
        <v>187</v>
      </c>
      <c r="BA123" s="244"/>
      <c r="BB123" s="244"/>
      <c r="BC123" s="244"/>
      <c r="BD123" s="244"/>
      <c r="BE123" s="244"/>
      <c r="BF123" s="244"/>
      <c r="BG123" s="244"/>
      <c r="BH123" s="244"/>
      <c r="BI123" s="244"/>
      <c r="BJ123" s="244"/>
      <c r="BK123" s="244"/>
      <c r="BL123" s="244"/>
      <c r="BM123" s="244"/>
      <c r="BN123" s="244"/>
      <c r="BO123" s="986" t="s">
        <v>475</v>
      </c>
      <c r="BP123" s="1014"/>
      <c r="BQ123" s="1072">
        <v>43254045</v>
      </c>
      <c r="BR123" s="1073"/>
      <c r="BS123" s="1073"/>
      <c r="BT123" s="1073"/>
      <c r="BU123" s="1073"/>
      <c r="BV123" s="1073">
        <v>43303911</v>
      </c>
      <c r="BW123" s="1073"/>
      <c r="BX123" s="1073"/>
      <c r="BY123" s="1073"/>
      <c r="BZ123" s="1073"/>
      <c r="CA123" s="1073">
        <v>44032385</v>
      </c>
      <c r="CB123" s="1073"/>
      <c r="CC123" s="1073"/>
      <c r="CD123" s="1073"/>
      <c r="CE123" s="1073"/>
      <c r="CF123" s="1010"/>
      <c r="CG123" s="1011"/>
      <c r="CH123" s="1011"/>
      <c r="CI123" s="1011"/>
      <c r="CJ123" s="1012"/>
      <c r="CK123" s="1018"/>
      <c r="CL123" s="1019"/>
      <c r="CM123" s="1019"/>
      <c r="CN123" s="1019"/>
      <c r="CO123" s="1020"/>
      <c r="CP123" s="1028" t="s">
        <v>476</v>
      </c>
      <c r="CQ123" s="1029"/>
      <c r="CR123" s="1029"/>
      <c r="CS123" s="1029"/>
      <c r="CT123" s="1029"/>
      <c r="CU123" s="1029"/>
      <c r="CV123" s="1029"/>
      <c r="CW123" s="1029"/>
      <c r="CX123" s="1029"/>
      <c r="CY123" s="1029"/>
      <c r="CZ123" s="1029"/>
      <c r="DA123" s="1029"/>
      <c r="DB123" s="1029"/>
      <c r="DC123" s="1029"/>
      <c r="DD123" s="1029"/>
      <c r="DE123" s="1029"/>
      <c r="DF123" s="1030"/>
      <c r="DG123" s="967" t="s">
        <v>395</v>
      </c>
      <c r="DH123" s="968"/>
      <c r="DI123" s="968"/>
      <c r="DJ123" s="968"/>
      <c r="DK123" s="969"/>
      <c r="DL123" s="970" t="s">
        <v>417</v>
      </c>
      <c r="DM123" s="968"/>
      <c r="DN123" s="968"/>
      <c r="DO123" s="968"/>
      <c r="DP123" s="969"/>
      <c r="DQ123" s="970" t="s">
        <v>395</v>
      </c>
      <c r="DR123" s="968"/>
      <c r="DS123" s="968"/>
      <c r="DT123" s="968"/>
      <c r="DU123" s="969"/>
      <c r="DV123" s="971" t="s">
        <v>417</v>
      </c>
      <c r="DW123" s="972"/>
      <c r="DX123" s="972"/>
      <c r="DY123" s="972"/>
      <c r="DZ123" s="973"/>
    </row>
    <row r="124" spans="1:130" s="221" customFormat="1" ht="26.25" customHeight="1" thickBot="1" x14ac:dyDescent="0.25">
      <c r="A124" s="1066"/>
      <c r="B124" s="958"/>
      <c r="C124" s="931" t="s">
        <v>463</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417</v>
      </c>
      <c r="AB124" s="968"/>
      <c r="AC124" s="968"/>
      <c r="AD124" s="968"/>
      <c r="AE124" s="969"/>
      <c r="AF124" s="970" t="s">
        <v>395</v>
      </c>
      <c r="AG124" s="968"/>
      <c r="AH124" s="968"/>
      <c r="AI124" s="968"/>
      <c r="AJ124" s="969"/>
      <c r="AK124" s="970" t="s">
        <v>395</v>
      </c>
      <c r="AL124" s="968"/>
      <c r="AM124" s="968"/>
      <c r="AN124" s="968"/>
      <c r="AO124" s="969"/>
      <c r="AP124" s="971" t="s">
        <v>395</v>
      </c>
      <c r="AQ124" s="972"/>
      <c r="AR124" s="972"/>
      <c r="AS124" s="972"/>
      <c r="AT124" s="973"/>
      <c r="AU124" s="1068" t="s">
        <v>477</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v>56.2</v>
      </c>
      <c r="BR124" s="1036"/>
      <c r="BS124" s="1036"/>
      <c r="BT124" s="1036"/>
      <c r="BU124" s="1036"/>
      <c r="BV124" s="1036">
        <v>49.8</v>
      </c>
      <c r="BW124" s="1036"/>
      <c r="BX124" s="1036"/>
      <c r="BY124" s="1036"/>
      <c r="BZ124" s="1036"/>
      <c r="CA124" s="1036">
        <v>47.4</v>
      </c>
      <c r="CB124" s="1036"/>
      <c r="CC124" s="1036"/>
      <c r="CD124" s="1036"/>
      <c r="CE124" s="1036"/>
      <c r="CF124" s="1037"/>
      <c r="CG124" s="1038"/>
      <c r="CH124" s="1038"/>
      <c r="CI124" s="1038"/>
      <c r="CJ124" s="1039"/>
      <c r="CK124" s="1021"/>
      <c r="CL124" s="1021"/>
      <c r="CM124" s="1021"/>
      <c r="CN124" s="1021"/>
      <c r="CO124" s="1022"/>
      <c r="CP124" s="1028" t="s">
        <v>478</v>
      </c>
      <c r="CQ124" s="1029"/>
      <c r="CR124" s="1029"/>
      <c r="CS124" s="1029"/>
      <c r="CT124" s="1029"/>
      <c r="CU124" s="1029"/>
      <c r="CV124" s="1029"/>
      <c r="CW124" s="1029"/>
      <c r="CX124" s="1029"/>
      <c r="CY124" s="1029"/>
      <c r="CZ124" s="1029"/>
      <c r="DA124" s="1029"/>
      <c r="DB124" s="1029"/>
      <c r="DC124" s="1029"/>
      <c r="DD124" s="1029"/>
      <c r="DE124" s="1029"/>
      <c r="DF124" s="1030"/>
      <c r="DG124" s="1013">
        <v>11176108</v>
      </c>
      <c r="DH124" s="995"/>
      <c r="DI124" s="995"/>
      <c r="DJ124" s="995"/>
      <c r="DK124" s="996"/>
      <c r="DL124" s="994" t="s">
        <v>395</v>
      </c>
      <c r="DM124" s="995"/>
      <c r="DN124" s="995"/>
      <c r="DO124" s="995"/>
      <c r="DP124" s="996"/>
      <c r="DQ124" s="994" t="s">
        <v>395</v>
      </c>
      <c r="DR124" s="995"/>
      <c r="DS124" s="995"/>
      <c r="DT124" s="995"/>
      <c r="DU124" s="996"/>
      <c r="DV124" s="997" t="s">
        <v>395</v>
      </c>
      <c r="DW124" s="998"/>
      <c r="DX124" s="998"/>
      <c r="DY124" s="998"/>
      <c r="DZ124" s="999"/>
    </row>
    <row r="125" spans="1:130" s="221" customFormat="1" ht="26.25" customHeight="1" x14ac:dyDescent="0.2">
      <c r="A125" s="1066"/>
      <c r="B125" s="958"/>
      <c r="C125" s="931" t="s">
        <v>465</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395</v>
      </c>
      <c r="AB125" s="968"/>
      <c r="AC125" s="968"/>
      <c r="AD125" s="968"/>
      <c r="AE125" s="969"/>
      <c r="AF125" s="970" t="s">
        <v>395</v>
      </c>
      <c r="AG125" s="968"/>
      <c r="AH125" s="968"/>
      <c r="AI125" s="968"/>
      <c r="AJ125" s="969"/>
      <c r="AK125" s="970" t="s">
        <v>395</v>
      </c>
      <c r="AL125" s="968"/>
      <c r="AM125" s="968"/>
      <c r="AN125" s="968"/>
      <c r="AO125" s="969"/>
      <c r="AP125" s="971" t="s">
        <v>395</v>
      </c>
      <c r="AQ125" s="972"/>
      <c r="AR125" s="972"/>
      <c r="AS125" s="972"/>
      <c r="AT125" s="973"/>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31" t="s">
        <v>479</v>
      </c>
      <c r="CL125" s="1016"/>
      <c r="CM125" s="1016"/>
      <c r="CN125" s="1016"/>
      <c r="CO125" s="1017"/>
      <c r="CP125" s="938" t="s">
        <v>480</v>
      </c>
      <c r="CQ125" s="906"/>
      <c r="CR125" s="906"/>
      <c r="CS125" s="906"/>
      <c r="CT125" s="906"/>
      <c r="CU125" s="906"/>
      <c r="CV125" s="906"/>
      <c r="CW125" s="906"/>
      <c r="CX125" s="906"/>
      <c r="CY125" s="906"/>
      <c r="CZ125" s="906"/>
      <c r="DA125" s="906"/>
      <c r="DB125" s="906"/>
      <c r="DC125" s="906"/>
      <c r="DD125" s="906"/>
      <c r="DE125" s="906"/>
      <c r="DF125" s="907"/>
      <c r="DG125" s="939" t="s">
        <v>395</v>
      </c>
      <c r="DH125" s="940"/>
      <c r="DI125" s="940"/>
      <c r="DJ125" s="940"/>
      <c r="DK125" s="940"/>
      <c r="DL125" s="940" t="s">
        <v>395</v>
      </c>
      <c r="DM125" s="940"/>
      <c r="DN125" s="940"/>
      <c r="DO125" s="940"/>
      <c r="DP125" s="940"/>
      <c r="DQ125" s="940" t="s">
        <v>395</v>
      </c>
      <c r="DR125" s="940"/>
      <c r="DS125" s="940"/>
      <c r="DT125" s="940"/>
      <c r="DU125" s="940"/>
      <c r="DV125" s="941" t="s">
        <v>395</v>
      </c>
      <c r="DW125" s="941"/>
      <c r="DX125" s="941"/>
      <c r="DY125" s="941"/>
      <c r="DZ125" s="942"/>
    </row>
    <row r="126" spans="1:130" s="221" customFormat="1" ht="26.25" customHeight="1" thickBot="1" x14ac:dyDescent="0.25">
      <c r="A126" s="1066"/>
      <c r="B126" s="958"/>
      <c r="C126" s="931" t="s">
        <v>467</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t="s">
        <v>395</v>
      </c>
      <c r="AB126" s="968"/>
      <c r="AC126" s="968"/>
      <c r="AD126" s="968"/>
      <c r="AE126" s="969"/>
      <c r="AF126" s="970" t="s">
        <v>395</v>
      </c>
      <c r="AG126" s="968"/>
      <c r="AH126" s="968"/>
      <c r="AI126" s="968"/>
      <c r="AJ126" s="969"/>
      <c r="AK126" s="970" t="s">
        <v>395</v>
      </c>
      <c r="AL126" s="968"/>
      <c r="AM126" s="968"/>
      <c r="AN126" s="968"/>
      <c r="AO126" s="969"/>
      <c r="AP126" s="971" t="s">
        <v>395</v>
      </c>
      <c r="AQ126" s="972"/>
      <c r="AR126" s="972"/>
      <c r="AS126" s="972"/>
      <c r="AT126" s="97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32"/>
      <c r="CL126" s="1019"/>
      <c r="CM126" s="1019"/>
      <c r="CN126" s="1019"/>
      <c r="CO126" s="1020"/>
      <c r="CP126" s="931" t="s">
        <v>481</v>
      </c>
      <c r="CQ126" s="932"/>
      <c r="CR126" s="932"/>
      <c r="CS126" s="932"/>
      <c r="CT126" s="932"/>
      <c r="CU126" s="932"/>
      <c r="CV126" s="932"/>
      <c r="CW126" s="932"/>
      <c r="CX126" s="932"/>
      <c r="CY126" s="932"/>
      <c r="CZ126" s="932"/>
      <c r="DA126" s="932"/>
      <c r="DB126" s="932"/>
      <c r="DC126" s="932"/>
      <c r="DD126" s="932"/>
      <c r="DE126" s="932"/>
      <c r="DF126" s="933"/>
      <c r="DG126" s="934" t="s">
        <v>395</v>
      </c>
      <c r="DH126" s="935"/>
      <c r="DI126" s="935"/>
      <c r="DJ126" s="935"/>
      <c r="DK126" s="935"/>
      <c r="DL126" s="935" t="s">
        <v>395</v>
      </c>
      <c r="DM126" s="935"/>
      <c r="DN126" s="935"/>
      <c r="DO126" s="935"/>
      <c r="DP126" s="935"/>
      <c r="DQ126" s="935" t="s">
        <v>395</v>
      </c>
      <c r="DR126" s="935"/>
      <c r="DS126" s="935"/>
      <c r="DT126" s="935"/>
      <c r="DU126" s="935"/>
      <c r="DV126" s="936" t="s">
        <v>395</v>
      </c>
      <c r="DW126" s="936"/>
      <c r="DX126" s="936"/>
      <c r="DY126" s="936"/>
      <c r="DZ126" s="937"/>
    </row>
    <row r="127" spans="1:130" s="221" customFormat="1" ht="26.25" customHeight="1" x14ac:dyDescent="0.2">
      <c r="A127" s="1067"/>
      <c r="B127" s="960"/>
      <c r="C127" s="982" t="s">
        <v>482</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t="s">
        <v>395</v>
      </c>
      <c r="AB127" s="968"/>
      <c r="AC127" s="968"/>
      <c r="AD127" s="968"/>
      <c r="AE127" s="969"/>
      <c r="AF127" s="970" t="s">
        <v>395</v>
      </c>
      <c r="AG127" s="968"/>
      <c r="AH127" s="968"/>
      <c r="AI127" s="968"/>
      <c r="AJ127" s="969"/>
      <c r="AK127" s="970" t="s">
        <v>395</v>
      </c>
      <c r="AL127" s="968"/>
      <c r="AM127" s="968"/>
      <c r="AN127" s="968"/>
      <c r="AO127" s="969"/>
      <c r="AP127" s="971" t="s">
        <v>395</v>
      </c>
      <c r="AQ127" s="972"/>
      <c r="AR127" s="972"/>
      <c r="AS127" s="972"/>
      <c r="AT127" s="973"/>
      <c r="AU127" s="223"/>
      <c r="AV127" s="223"/>
      <c r="AW127" s="223"/>
      <c r="AX127" s="1040" t="s">
        <v>483</v>
      </c>
      <c r="AY127" s="1041"/>
      <c r="AZ127" s="1041"/>
      <c r="BA127" s="1041"/>
      <c r="BB127" s="1041"/>
      <c r="BC127" s="1041"/>
      <c r="BD127" s="1041"/>
      <c r="BE127" s="1042"/>
      <c r="BF127" s="1043" t="s">
        <v>484</v>
      </c>
      <c r="BG127" s="1041"/>
      <c r="BH127" s="1041"/>
      <c r="BI127" s="1041"/>
      <c r="BJ127" s="1041"/>
      <c r="BK127" s="1041"/>
      <c r="BL127" s="1042"/>
      <c r="BM127" s="1043" t="s">
        <v>485</v>
      </c>
      <c r="BN127" s="1041"/>
      <c r="BO127" s="1041"/>
      <c r="BP127" s="1041"/>
      <c r="BQ127" s="1041"/>
      <c r="BR127" s="1041"/>
      <c r="BS127" s="1042"/>
      <c r="BT127" s="1043" t="s">
        <v>486</v>
      </c>
      <c r="BU127" s="1041"/>
      <c r="BV127" s="1041"/>
      <c r="BW127" s="1041"/>
      <c r="BX127" s="1041"/>
      <c r="BY127" s="1041"/>
      <c r="BZ127" s="1064"/>
      <c r="CA127" s="223"/>
      <c r="CB127" s="223"/>
      <c r="CC127" s="223"/>
      <c r="CD127" s="246"/>
      <c r="CE127" s="246"/>
      <c r="CF127" s="246"/>
      <c r="CG127" s="223"/>
      <c r="CH127" s="223"/>
      <c r="CI127" s="223"/>
      <c r="CJ127" s="245"/>
      <c r="CK127" s="1032"/>
      <c r="CL127" s="1019"/>
      <c r="CM127" s="1019"/>
      <c r="CN127" s="1019"/>
      <c r="CO127" s="1020"/>
      <c r="CP127" s="931" t="s">
        <v>487</v>
      </c>
      <c r="CQ127" s="932"/>
      <c r="CR127" s="932"/>
      <c r="CS127" s="932"/>
      <c r="CT127" s="932"/>
      <c r="CU127" s="932"/>
      <c r="CV127" s="932"/>
      <c r="CW127" s="932"/>
      <c r="CX127" s="932"/>
      <c r="CY127" s="932"/>
      <c r="CZ127" s="932"/>
      <c r="DA127" s="932"/>
      <c r="DB127" s="932"/>
      <c r="DC127" s="932"/>
      <c r="DD127" s="932"/>
      <c r="DE127" s="932"/>
      <c r="DF127" s="933"/>
      <c r="DG127" s="934" t="s">
        <v>395</v>
      </c>
      <c r="DH127" s="935"/>
      <c r="DI127" s="935"/>
      <c r="DJ127" s="935"/>
      <c r="DK127" s="935"/>
      <c r="DL127" s="935" t="s">
        <v>395</v>
      </c>
      <c r="DM127" s="935"/>
      <c r="DN127" s="935"/>
      <c r="DO127" s="935"/>
      <c r="DP127" s="935"/>
      <c r="DQ127" s="935" t="s">
        <v>395</v>
      </c>
      <c r="DR127" s="935"/>
      <c r="DS127" s="935"/>
      <c r="DT127" s="935"/>
      <c r="DU127" s="935"/>
      <c r="DV127" s="936" t="s">
        <v>395</v>
      </c>
      <c r="DW127" s="936"/>
      <c r="DX127" s="936"/>
      <c r="DY127" s="936"/>
      <c r="DZ127" s="937"/>
    </row>
    <row r="128" spans="1:130" s="221" customFormat="1" ht="26.25" customHeight="1" thickBot="1" x14ac:dyDescent="0.25">
      <c r="A128" s="1050" t="s">
        <v>488</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489</v>
      </c>
      <c r="X128" s="1052"/>
      <c r="Y128" s="1052"/>
      <c r="Z128" s="1053"/>
      <c r="AA128" s="1054">
        <v>762162</v>
      </c>
      <c r="AB128" s="1055"/>
      <c r="AC128" s="1055"/>
      <c r="AD128" s="1055"/>
      <c r="AE128" s="1056"/>
      <c r="AF128" s="1057">
        <v>739723</v>
      </c>
      <c r="AG128" s="1055"/>
      <c r="AH128" s="1055"/>
      <c r="AI128" s="1055"/>
      <c r="AJ128" s="1056"/>
      <c r="AK128" s="1057">
        <v>602899</v>
      </c>
      <c r="AL128" s="1055"/>
      <c r="AM128" s="1055"/>
      <c r="AN128" s="1055"/>
      <c r="AO128" s="1056"/>
      <c r="AP128" s="1058"/>
      <c r="AQ128" s="1059"/>
      <c r="AR128" s="1059"/>
      <c r="AS128" s="1059"/>
      <c r="AT128" s="1060"/>
      <c r="AU128" s="223"/>
      <c r="AV128" s="223"/>
      <c r="AW128" s="223"/>
      <c r="AX128" s="905" t="s">
        <v>490</v>
      </c>
      <c r="AY128" s="906"/>
      <c r="AZ128" s="906"/>
      <c r="BA128" s="906"/>
      <c r="BB128" s="906"/>
      <c r="BC128" s="906"/>
      <c r="BD128" s="906"/>
      <c r="BE128" s="907"/>
      <c r="BF128" s="1061" t="s">
        <v>491</v>
      </c>
      <c r="BG128" s="1062"/>
      <c r="BH128" s="1062"/>
      <c r="BI128" s="1062"/>
      <c r="BJ128" s="1062"/>
      <c r="BK128" s="1062"/>
      <c r="BL128" s="1063"/>
      <c r="BM128" s="1061">
        <v>12.39</v>
      </c>
      <c r="BN128" s="1062"/>
      <c r="BO128" s="1062"/>
      <c r="BP128" s="1062"/>
      <c r="BQ128" s="1062"/>
      <c r="BR128" s="1062"/>
      <c r="BS128" s="1063"/>
      <c r="BT128" s="1061">
        <v>20</v>
      </c>
      <c r="BU128" s="1062"/>
      <c r="BV128" s="1062"/>
      <c r="BW128" s="1062"/>
      <c r="BX128" s="1062"/>
      <c r="BY128" s="1062"/>
      <c r="BZ128" s="1085"/>
      <c r="CA128" s="246"/>
      <c r="CB128" s="246"/>
      <c r="CC128" s="246"/>
      <c r="CD128" s="246"/>
      <c r="CE128" s="246"/>
      <c r="CF128" s="246"/>
      <c r="CG128" s="223"/>
      <c r="CH128" s="223"/>
      <c r="CI128" s="223"/>
      <c r="CJ128" s="245"/>
      <c r="CK128" s="1033"/>
      <c r="CL128" s="1034"/>
      <c r="CM128" s="1034"/>
      <c r="CN128" s="1034"/>
      <c r="CO128" s="1035"/>
      <c r="CP128" s="1044" t="s">
        <v>492</v>
      </c>
      <c r="CQ128" s="735"/>
      <c r="CR128" s="735"/>
      <c r="CS128" s="735"/>
      <c r="CT128" s="735"/>
      <c r="CU128" s="735"/>
      <c r="CV128" s="735"/>
      <c r="CW128" s="735"/>
      <c r="CX128" s="735"/>
      <c r="CY128" s="735"/>
      <c r="CZ128" s="735"/>
      <c r="DA128" s="735"/>
      <c r="DB128" s="735"/>
      <c r="DC128" s="735"/>
      <c r="DD128" s="735"/>
      <c r="DE128" s="735"/>
      <c r="DF128" s="1045"/>
      <c r="DG128" s="1046" t="s">
        <v>491</v>
      </c>
      <c r="DH128" s="1047"/>
      <c r="DI128" s="1047"/>
      <c r="DJ128" s="1047"/>
      <c r="DK128" s="1047"/>
      <c r="DL128" s="1047" t="s">
        <v>491</v>
      </c>
      <c r="DM128" s="1047"/>
      <c r="DN128" s="1047"/>
      <c r="DO128" s="1047"/>
      <c r="DP128" s="1047"/>
      <c r="DQ128" s="1047" t="s">
        <v>491</v>
      </c>
      <c r="DR128" s="1047"/>
      <c r="DS128" s="1047"/>
      <c r="DT128" s="1047"/>
      <c r="DU128" s="1047"/>
      <c r="DV128" s="1048" t="s">
        <v>491</v>
      </c>
      <c r="DW128" s="1048"/>
      <c r="DX128" s="1048"/>
      <c r="DY128" s="1048"/>
      <c r="DZ128" s="1049"/>
    </row>
    <row r="129" spans="1:131" s="221" customFormat="1" ht="26.25" customHeight="1" x14ac:dyDescent="0.2">
      <c r="A129" s="943" t="s">
        <v>106</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493</v>
      </c>
      <c r="X129" s="1080"/>
      <c r="Y129" s="1080"/>
      <c r="Z129" s="1081"/>
      <c r="AA129" s="967">
        <v>19359100</v>
      </c>
      <c r="AB129" s="968"/>
      <c r="AC129" s="968"/>
      <c r="AD129" s="968"/>
      <c r="AE129" s="969"/>
      <c r="AF129" s="970">
        <v>20269913</v>
      </c>
      <c r="AG129" s="968"/>
      <c r="AH129" s="968"/>
      <c r="AI129" s="968"/>
      <c r="AJ129" s="969"/>
      <c r="AK129" s="970">
        <v>21068941</v>
      </c>
      <c r="AL129" s="968"/>
      <c r="AM129" s="968"/>
      <c r="AN129" s="968"/>
      <c r="AO129" s="969"/>
      <c r="AP129" s="1082"/>
      <c r="AQ129" s="1083"/>
      <c r="AR129" s="1083"/>
      <c r="AS129" s="1083"/>
      <c r="AT129" s="1084"/>
      <c r="AU129" s="224"/>
      <c r="AV129" s="224"/>
      <c r="AW129" s="224"/>
      <c r="AX129" s="1074" t="s">
        <v>494</v>
      </c>
      <c r="AY129" s="932"/>
      <c r="AZ129" s="932"/>
      <c r="BA129" s="932"/>
      <c r="BB129" s="932"/>
      <c r="BC129" s="932"/>
      <c r="BD129" s="932"/>
      <c r="BE129" s="933"/>
      <c r="BF129" s="1075" t="s">
        <v>495</v>
      </c>
      <c r="BG129" s="1076"/>
      <c r="BH129" s="1076"/>
      <c r="BI129" s="1076"/>
      <c r="BJ129" s="1076"/>
      <c r="BK129" s="1076"/>
      <c r="BL129" s="1077"/>
      <c r="BM129" s="1075">
        <v>17.39</v>
      </c>
      <c r="BN129" s="1076"/>
      <c r="BO129" s="1076"/>
      <c r="BP129" s="1076"/>
      <c r="BQ129" s="1076"/>
      <c r="BR129" s="1076"/>
      <c r="BS129" s="1077"/>
      <c r="BT129" s="1075">
        <v>30</v>
      </c>
      <c r="BU129" s="1076"/>
      <c r="BV129" s="1076"/>
      <c r="BW129" s="1076"/>
      <c r="BX129" s="1076"/>
      <c r="BY129" s="1076"/>
      <c r="BZ129" s="1078"/>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43" t="s">
        <v>496</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497</v>
      </c>
      <c r="X130" s="1080"/>
      <c r="Y130" s="1080"/>
      <c r="Z130" s="1081"/>
      <c r="AA130" s="967">
        <v>2982198</v>
      </c>
      <c r="AB130" s="968"/>
      <c r="AC130" s="968"/>
      <c r="AD130" s="968"/>
      <c r="AE130" s="969"/>
      <c r="AF130" s="970">
        <v>3022789</v>
      </c>
      <c r="AG130" s="968"/>
      <c r="AH130" s="968"/>
      <c r="AI130" s="968"/>
      <c r="AJ130" s="969"/>
      <c r="AK130" s="970">
        <v>2863793</v>
      </c>
      <c r="AL130" s="968"/>
      <c r="AM130" s="968"/>
      <c r="AN130" s="968"/>
      <c r="AO130" s="969"/>
      <c r="AP130" s="1082"/>
      <c r="AQ130" s="1083"/>
      <c r="AR130" s="1083"/>
      <c r="AS130" s="1083"/>
      <c r="AT130" s="1084"/>
      <c r="AU130" s="224"/>
      <c r="AV130" s="224"/>
      <c r="AW130" s="224"/>
      <c r="AX130" s="1074" t="s">
        <v>498</v>
      </c>
      <c r="AY130" s="932"/>
      <c r="AZ130" s="932"/>
      <c r="BA130" s="932"/>
      <c r="BB130" s="932"/>
      <c r="BC130" s="932"/>
      <c r="BD130" s="932"/>
      <c r="BE130" s="933"/>
      <c r="BF130" s="1110">
        <v>5.8</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499</v>
      </c>
      <c r="X131" s="1117"/>
      <c r="Y131" s="1117"/>
      <c r="Z131" s="1118"/>
      <c r="AA131" s="1013">
        <v>16376902</v>
      </c>
      <c r="AB131" s="995"/>
      <c r="AC131" s="995"/>
      <c r="AD131" s="995"/>
      <c r="AE131" s="996"/>
      <c r="AF131" s="994">
        <v>17247124</v>
      </c>
      <c r="AG131" s="995"/>
      <c r="AH131" s="995"/>
      <c r="AI131" s="995"/>
      <c r="AJ131" s="996"/>
      <c r="AK131" s="994">
        <v>18205148</v>
      </c>
      <c r="AL131" s="995"/>
      <c r="AM131" s="995"/>
      <c r="AN131" s="995"/>
      <c r="AO131" s="996"/>
      <c r="AP131" s="1119"/>
      <c r="AQ131" s="1120"/>
      <c r="AR131" s="1120"/>
      <c r="AS131" s="1120"/>
      <c r="AT131" s="1121"/>
      <c r="AU131" s="224"/>
      <c r="AV131" s="224"/>
      <c r="AW131" s="224"/>
      <c r="AX131" s="1092" t="s">
        <v>500</v>
      </c>
      <c r="AY131" s="735"/>
      <c r="AZ131" s="735"/>
      <c r="BA131" s="735"/>
      <c r="BB131" s="735"/>
      <c r="BC131" s="735"/>
      <c r="BD131" s="735"/>
      <c r="BE131" s="1045"/>
      <c r="BF131" s="1093">
        <v>47.4</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099" t="s">
        <v>501</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502</v>
      </c>
      <c r="W132" s="1103"/>
      <c r="X132" s="1103"/>
      <c r="Y132" s="1103"/>
      <c r="Z132" s="1104"/>
      <c r="AA132" s="1105">
        <v>6.4947692789999998</v>
      </c>
      <c r="AB132" s="1106"/>
      <c r="AC132" s="1106"/>
      <c r="AD132" s="1106"/>
      <c r="AE132" s="1107"/>
      <c r="AF132" s="1108">
        <v>5.5722449730000001</v>
      </c>
      <c r="AG132" s="1106"/>
      <c r="AH132" s="1106"/>
      <c r="AI132" s="1106"/>
      <c r="AJ132" s="1107"/>
      <c r="AK132" s="1108">
        <v>5.4313428269999999</v>
      </c>
      <c r="AL132" s="1106"/>
      <c r="AM132" s="1106"/>
      <c r="AN132" s="1106"/>
      <c r="AO132" s="1107"/>
      <c r="AP132" s="1010"/>
      <c r="AQ132" s="1011"/>
      <c r="AR132" s="1011"/>
      <c r="AS132" s="1011"/>
      <c r="AT132" s="110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503</v>
      </c>
      <c r="W133" s="1086"/>
      <c r="X133" s="1086"/>
      <c r="Y133" s="1086"/>
      <c r="Z133" s="1087"/>
      <c r="AA133" s="1088">
        <v>7.7</v>
      </c>
      <c r="AB133" s="1089"/>
      <c r="AC133" s="1089"/>
      <c r="AD133" s="1089"/>
      <c r="AE133" s="1090"/>
      <c r="AF133" s="1088">
        <v>6.7</v>
      </c>
      <c r="AG133" s="1089"/>
      <c r="AH133" s="1089"/>
      <c r="AI133" s="1089"/>
      <c r="AJ133" s="1090"/>
      <c r="AK133" s="1088">
        <v>5.8</v>
      </c>
      <c r="AL133" s="1089"/>
      <c r="AM133" s="1089"/>
      <c r="AN133" s="1089"/>
      <c r="AO133" s="1090"/>
      <c r="AP133" s="1037"/>
      <c r="AQ133" s="1038"/>
      <c r="AR133" s="1038"/>
      <c r="AS133" s="1038"/>
      <c r="AT133" s="109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lZhK1G2EE/3vkqyFAhB8o1ch+iMqpLAnct5bcmWzE+tLhP61COR0glzSTC6MkWhT8jz6nBz1f820t9Dc5zeucQ==" saltValue="zm+B3OhrWD4Pq23tIVNO0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7" zoomScaleNormal="85" zoomScaleSheetLayoutView="77" workbookViewId="0"/>
  </sheetViews>
  <sheetFormatPr defaultColWidth="0" defaultRowHeight="13.5" customHeight="1" zeroHeight="1" x14ac:dyDescent="0.2"/>
  <cols>
    <col min="1" max="120" width="2.7265625" style="251" customWidth="1"/>
    <col min="121" max="121" width="0" style="250" hidden="1" customWidth="1"/>
    <col min="122" max="16384" width="9" style="250" hidden="1"/>
  </cols>
  <sheetData>
    <row r="1" spans="1:120" ht="13"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0"/>
    </row>
    <row r="17" spans="119:120" ht="13" x14ac:dyDescent="0.2">
      <c r="DP17" s="250"/>
    </row>
    <row r="18" spans="119:120" ht="13" x14ac:dyDescent="0.2"/>
    <row r="19" spans="119:120" ht="13" x14ac:dyDescent="0.2"/>
    <row r="20" spans="119:120" ht="13" x14ac:dyDescent="0.2">
      <c r="DO20" s="250"/>
      <c r="DP20" s="250"/>
    </row>
    <row r="21" spans="119:120" ht="13" x14ac:dyDescent="0.2">
      <c r="DP21" s="250"/>
    </row>
    <row r="22" spans="119:120" ht="13" x14ac:dyDescent="0.2"/>
    <row r="23" spans="119:120" ht="13" x14ac:dyDescent="0.2">
      <c r="DO23" s="250"/>
      <c r="DP23" s="250"/>
    </row>
    <row r="24" spans="119:120" ht="13" x14ac:dyDescent="0.2">
      <c r="DP24" s="250"/>
    </row>
    <row r="25" spans="119:120" ht="13" x14ac:dyDescent="0.2">
      <c r="DP25" s="250"/>
    </row>
    <row r="26" spans="119:120" ht="13" x14ac:dyDescent="0.2">
      <c r="DO26" s="250"/>
      <c r="DP26" s="250"/>
    </row>
    <row r="27" spans="119:120" ht="13" x14ac:dyDescent="0.2"/>
    <row r="28" spans="119:120" ht="13" x14ac:dyDescent="0.2">
      <c r="DO28" s="250"/>
      <c r="DP28" s="250"/>
    </row>
    <row r="29" spans="119:120" ht="13" x14ac:dyDescent="0.2">
      <c r="DP29" s="250"/>
    </row>
    <row r="30" spans="119:120" ht="13" x14ac:dyDescent="0.2"/>
    <row r="31" spans="119:120" ht="13" x14ac:dyDescent="0.2">
      <c r="DO31" s="250"/>
      <c r="DP31" s="250"/>
    </row>
    <row r="32" spans="119:120" ht="13" x14ac:dyDescent="0.2"/>
    <row r="33" spans="98:120" ht="13" x14ac:dyDescent="0.2">
      <c r="DO33" s="250"/>
      <c r="DP33" s="250"/>
    </row>
    <row r="34" spans="98:120" ht="13" x14ac:dyDescent="0.2">
      <c r="DM34" s="250"/>
    </row>
    <row r="35" spans="98:120" ht="13" x14ac:dyDescent="0.2">
      <c r="CT35" s="250"/>
      <c r="CU35" s="250"/>
      <c r="CV35" s="250"/>
      <c r="CY35" s="250"/>
      <c r="CZ35" s="250"/>
      <c r="DA35" s="250"/>
      <c r="DD35" s="250"/>
      <c r="DE35" s="250"/>
      <c r="DF35" s="250"/>
      <c r="DI35" s="250"/>
      <c r="DJ35" s="250"/>
      <c r="DK35" s="250"/>
      <c r="DM35" s="250"/>
      <c r="DN35" s="250"/>
      <c r="DO35" s="250"/>
      <c r="DP35" s="250"/>
    </row>
    <row r="36" spans="98:120" ht="13" x14ac:dyDescent="0.2"/>
    <row r="37" spans="98:120" ht="13" x14ac:dyDescent="0.2">
      <c r="CW37" s="250"/>
      <c r="DB37" s="250"/>
      <c r="DG37" s="250"/>
      <c r="DL37" s="250"/>
      <c r="DP37" s="250"/>
    </row>
    <row r="38" spans="98:120" ht="13"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0"/>
      <c r="DO49" s="250"/>
      <c r="DP49" s="25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0"/>
      <c r="CS63" s="250"/>
      <c r="CX63" s="250"/>
      <c r="DC63" s="250"/>
      <c r="DH63" s="250"/>
    </row>
    <row r="64" spans="22:120" ht="13" x14ac:dyDescent="0.2">
      <c r="V64" s="250"/>
    </row>
    <row r="65" spans="15:120" ht="13"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 x14ac:dyDescent="0.2">
      <c r="Q66" s="250"/>
      <c r="S66" s="250"/>
      <c r="U66" s="250"/>
      <c r="DM66" s="250"/>
    </row>
    <row r="67" spans="15:120" ht="13"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 x14ac:dyDescent="0.2"/>
    <row r="69" spans="15:120" ht="13" x14ac:dyDescent="0.2"/>
    <row r="70" spans="15:120" ht="13" x14ac:dyDescent="0.2"/>
    <row r="71" spans="15:120" ht="13" x14ac:dyDescent="0.2"/>
    <row r="72" spans="15:120" ht="13" x14ac:dyDescent="0.2">
      <c r="DP72" s="250"/>
    </row>
    <row r="73" spans="15:120" ht="13" x14ac:dyDescent="0.2">
      <c r="DP73" s="25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0"/>
      <c r="CX96" s="250"/>
      <c r="DC96" s="250"/>
      <c r="DH96" s="250"/>
    </row>
    <row r="97" spans="24:120" ht="13" x14ac:dyDescent="0.2">
      <c r="CS97" s="250"/>
      <c r="CX97" s="250"/>
      <c r="DC97" s="250"/>
      <c r="DH97" s="250"/>
      <c r="DP97" s="251" t="s">
        <v>504</v>
      </c>
    </row>
    <row r="98" spans="24:120" ht="13" hidden="1" x14ac:dyDescent="0.2">
      <c r="CS98" s="250"/>
      <c r="CX98" s="250"/>
      <c r="DC98" s="250"/>
      <c r="DH98" s="250"/>
    </row>
    <row r="99" spans="24:120" ht="13"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 hidden="1" x14ac:dyDescent="0.2">
      <c r="CT103" s="250"/>
      <c r="CV103" s="250"/>
      <c r="CW103" s="250"/>
      <c r="CY103" s="250"/>
      <c r="DA103" s="250"/>
      <c r="DB103" s="250"/>
      <c r="DD103" s="250"/>
      <c r="DF103" s="250"/>
      <c r="DG103" s="250"/>
      <c r="DI103" s="250"/>
      <c r="DK103" s="250"/>
      <c r="DL103" s="250"/>
      <c r="DM103" s="250"/>
      <c r="DN103" s="250"/>
      <c r="DO103" s="250"/>
      <c r="DP103" s="250"/>
    </row>
    <row r="104" spans="24:120" ht="13"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Ux/rIvKipX3tenlsvs6gd/BJQ1kiQN4zPhtNzSun05izZcdDSKyeLY0lnTfSISzqZv+Z1txlZ4+BVcePCmSntA==" saltValue="n/7zIdU/Q6ObcintwnrEm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2"/>
  <cols>
    <col min="1" max="116" width="2.6328125" style="251" customWidth="1"/>
    <col min="117" max="16384" width="9" style="250" hidden="1"/>
  </cols>
  <sheetData>
    <row r="1" spans="2:116" ht="13"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 x14ac:dyDescent="0.2"/>
    <row r="3" spans="2:116" ht="13" x14ac:dyDescent="0.2"/>
    <row r="4" spans="2:116" ht="13"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 x14ac:dyDescent="0.2"/>
    <row r="20" spans="9:116" ht="13" x14ac:dyDescent="0.2"/>
    <row r="21" spans="9:116" ht="13" x14ac:dyDescent="0.2">
      <c r="DL21" s="250"/>
    </row>
    <row r="22" spans="9:116" ht="13" x14ac:dyDescent="0.2">
      <c r="DI22" s="250"/>
      <c r="DJ22" s="250"/>
      <c r="DK22" s="250"/>
      <c r="DL22" s="250"/>
    </row>
    <row r="23" spans="9:116" ht="13" x14ac:dyDescent="0.2">
      <c r="CY23" s="250"/>
      <c r="CZ23" s="250"/>
      <c r="DA23" s="250"/>
      <c r="DB23" s="250"/>
      <c r="DC23" s="250"/>
      <c r="DD23" s="250"/>
      <c r="DE23" s="250"/>
      <c r="DF23" s="250"/>
      <c r="DG23" s="250"/>
      <c r="DH23" s="250"/>
      <c r="DI23" s="250"/>
      <c r="DJ23" s="250"/>
      <c r="DK23" s="250"/>
      <c r="DL23" s="25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0"/>
      <c r="DA35" s="250"/>
      <c r="DB35" s="250"/>
      <c r="DC35" s="250"/>
      <c r="DD35" s="250"/>
      <c r="DE35" s="250"/>
      <c r="DF35" s="250"/>
      <c r="DG35" s="250"/>
      <c r="DH35" s="250"/>
      <c r="DI35" s="250"/>
      <c r="DJ35" s="250"/>
      <c r="DK35" s="250"/>
      <c r="DL35" s="250"/>
    </row>
    <row r="36" spans="15:116" ht="13" x14ac:dyDescent="0.2"/>
    <row r="37" spans="15:116" ht="13" x14ac:dyDescent="0.2">
      <c r="DL37" s="250"/>
    </row>
    <row r="38" spans="15:116" ht="13" x14ac:dyDescent="0.2">
      <c r="DI38" s="250"/>
      <c r="DJ38" s="250"/>
      <c r="DK38" s="250"/>
      <c r="DL38" s="250"/>
    </row>
    <row r="39" spans="15:116" ht="13" x14ac:dyDescent="0.2"/>
    <row r="40" spans="15:116" ht="13" x14ac:dyDescent="0.2"/>
    <row r="41" spans="15:116" ht="13" x14ac:dyDescent="0.2"/>
    <row r="42" spans="15:116" ht="13" x14ac:dyDescent="0.2"/>
    <row r="43" spans="15:116" ht="13"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 x14ac:dyDescent="0.2">
      <c r="DL44" s="250"/>
    </row>
    <row r="45" spans="15:116" ht="13" x14ac:dyDescent="0.2"/>
    <row r="46" spans="15:116" ht="13" x14ac:dyDescent="0.2">
      <c r="DA46" s="250"/>
      <c r="DB46" s="250"/>
      <c r="DC46" s="250"/>
      <c r="DD46" s="250"/>
      <c r="DE46" s="250"/>
      <c r="DF46" s="250"/>
      <c r="DG46" s="250"/>
      <c r="DH46" s="250"/>
      <c r="DI46" s="250"/>
      <c r="DJ46" s="250"/>
      <c r="DK46" s="250"/>
      <c r="DL46" s="250"/>
    </row>
    <row r="47" spans="15:116" ht="13" x14ac:dyDescent="0.2"/>
    <row r="48" spans="15:116" ht="13" x14ac:dyDescent="0.2"/>
    <row r="49" spans="104:116" ht="13" x14ac:dyDescent="0.2"/>
    <row r="50" spans="104:116" ht="13" x14ac:dyDescent="0.2">
      <c r="CZ50" s="250"/>
      <c r="DA50" s="250"/>
      <c r="DB50" s="250"/>
      <c r="DC50" s="250"/>
      <c r="DD50" s="250"/>
      <c r="DE50" s="250"/>
      <c r="DF50" s="250"/>
      <c r="DG50" s="250"/>
      <c r="DH50" s="250"/>
      <c r="DI50" s="250"/>
      <c r="DJ50" s="250"/>
      <c r="DK50" s="250"/>
      <c r="DL50" s="250"/>
    </row>
    <row r="51" spans="104:116" ht="13" x14ac:dyDescent="0.2"/>
    <row r="52" spans="104:116" ht="13" x14ac:dyDescent="0.2"/>
    <row r="53" spans="104:116" ht="13" x14ac:dyDescent="0.2">
      <c r="DL53" s="25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0"/>
      <c r="DD67" s="250"/>
      <c r="DE67" s="250"/>
      <c r="DF67" s="250"/>
      <c r="DG67" s="250"/>
      <c r="DH67" s="250"/>
      <c r="DI67" s="250"/>
      <c r="DJ67" s="250"/>
      <c r="DK67" s="250"/>
      <c r="DL67" s="25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7HRI+6+1D0VriJtPkxikUq6CbE4YGgmos3moklzbjgGHrJQ/MwYXVB5T95QpWmwhFm9wIwZD0DxjYEa52fyG6Q==" saltValue="ErqfyL439JAIGrJzFIE6I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2" customWidth="1"/>
    <col min="37" max="44" width="17" style="252" customWidth="1"/>
    <col min="45" max="45" width="6.08984375" style="258" customWidth="1"/>
    <col min="46" max="46" width="3" style="256" customWidth="1"/>
    <col min="47" max="47" width="19.08984375" style="252" hidden="1" customWidth="1"/>
    <col min="48" max="52" width="12.6328125" style="252" hidden="1" customWidth="1"/>
    <col min="53" max="16384" width="8.6328125" style="252" hidden="1"/>
  </cols>
  <sheetData>
    <row r="1" spans="1:46" ht="13" x14ac:dyDescent="0.2">
      <c r="AS1" s="252"/>
      <c r="AT1" s="252"/>
    </row>
    <row r="2" spans="1:46" ht="13" x14ac:dyDescent="0.2">
      <c r="AS2" s="252"/>
      <c r="AT2" s="252"/>
    </row>
    <row r="3" spans="1:46" ht="13" x14ac:dyDescent="0.2">
      <c r="AS3" s="252"/>
      <c r="AT3" s="252"/>
    </row>
    <row r="4" spans="1:46" ht="13" x14ac:dyDescent="0.2">
      <c r="AS4" s="252"/>
      <c r="AT4" s="252"/>
    </row>
    <row r="5" spans="1:46" ht="16.5" x14ac:dyDescent="0.2">
      <c r="A5" s="253" t="s">
        <v>505</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 x14ac:dyDescent="0.2">
      <c r="A6" s="256"/>
      <c r="AK6" s="257" t="s">
        <v>506</v>
      </c>
      <c r="AL6" s="257"/>
      <c r="AM6" s="257"/>
      <c r="AN6" s="257"/>
    </row>
    <row r="7" spans="1:46" ht="13.5" customHeight="1" x14ac:dyDescent="0.2">
      <c r="A7" s="256"/>
      <c r="AK7" s="259"/>
      <c r="AL7" s="260"/>
      <c r="AM7" s="260"/>
      <c r="AN7" s="261"/>
      <c r="AO7" s="1123" t="s">
        <v>507</v>
      </c>
      <c r="AP7" s="262"/>
      <c r="AQ7" s="263" t="s">
        <v>508</v>
      </c>
      <c r="AR7" s="264"/>
    </row>
    <row r="8" spans="1:46" ht="13" x14ac:dyDescent="0.2">
      <c r="A8" s="256"/>
      <c r="AK8" s="265"/>
      <c r="AL8" s="266"/>
      <c r="AM8" s="266"/>
      <c r="AN8" s="267"/>
      <c r="AO8" s="1124"/>
      <c r="AP8" s="268" t="s">
        <v>509</v>
      </c>
      <c r="AQ8" s="269" t="s">
        <v>510</v>
      </c>
      <c r="AR8" s="270" t="s">
        <v>511</v>
      </c>
    </row>
    <row r="9" spans="1:46" ht="13" x14ac:dyDescent="0.2">
      <c r="A9" s="256"/>
      <c r="AK9" s="1125" t="s">
        <v>512</v>
      </c>
      <c r="AL9" s="1126"/>
      <c r="AM9" s="1126"/>
      <c r="AN9" s="1127"/>
      <c r="AO9" s="271">
        <v>5081959</v>
      </c>
      <c r="AP9" s="271">
        <v>57666</v>
      </c>
      <c r="AQ9" s="272">
        <v>72345</v>
      </c>
      <c r="AR9" s="273">
        <v>-20.3</v>
      </c>
    </row>
    <row r="10" spans="1:46" ht="13.5" customHeight="1" x14ac:dyDescent="0.2">
      <c r="A10" s="256"/>
      <c r="AK10" s="1125" t="s">
        <v>513</v>
      </c>
      <c r="AL10" s="1126"/>
      <c r="AM10" s="1126"/>
      <c r="AN10" s="1127"/>
      <c r="AO10" s="274">
        <v>824026</v>
      </c>
      <c r="AP10" s="274">
        <v>9350</v>
      </c>
      <c r="AQ10" s="275">
        <v>6087</v>
      </c>
      <c r="AR10" s="276">
        <v>53.6</v>
      </c>
    </row>
    <row r="11" spans="1:46" ht="13.5" customHeight="1" x14ac:dyDescent="0.2">
      <c r="A11" s="256"/>
      <c r="AK11" s="1125" t="s">
        <v>514</v>
      </c>
      <c r="AL11" s="1126"/>
      <c r="AM11" s="1126"/>
      <c r="AN11" s="1127"/>
      <c r="AO11" s="274">
        <v>121476</v>
      </c>
      <c r="AP11" s="274">
        <v>1378</v>
      </c>
      <c r="AQ11" s="275">
        <v>1128</v>
      </c>
      <c r="AR11" s="276">
        <v>22.2</v>
      </c>
    </row>
    <row r="12" spans="1:46" ht="13.5" customHeight="1" x14ac:dyDescent="0.2">
      <c r="A12" s="256"/>
      <c r="AK12" s="1125" t="s">
        <v>515</v>
      </c>
      <c r="AL12" s="1126"/>
      <c r="AM12" s="1126"/>
      <c r="AN12" s="1127"/>
      <c r="AO12" s="274" t="s">
        <v>516</v>
      </c>
      <c r="AP12" s="274" t="s">
        <v>516</v>
      </c>
      <c r="AQ12" s="275">
        <v>9</v>
      </c>
      <c r="AR12" s="276" t="s">
        <v>516</v>
      </c>
    </row>
    <row r="13" spans="1:46" ht="13.5" customHeight="1" x14ac:dyDescent="0.2">
      <c r="A13" s="256"/>
      <c r="AK13" s="1125" t="s">
        <v>517</v>
      </c>
      <c r="AL13" s="1126"/>
      <c r="AM13" s="1126"/>
      <c r="AN13" s="1127"/>
      <c r="AO13" s="274">
        <v>149966</v>
      </c>
      <c r="AP13" s="274">
        <v>1702</v>
      </c>
      <c r="AQ13" s="275">
        <v>2326</v>
      </c>
      <c r="AR13" s="276">
        <v>-26.8</v>
      </c>
    </row>
    <row r="14" spans="1:46" ht="13.5" customHeight="1" x14ac:dyDescent="0.2">
      <c r="A14" s="256"/>
      <c r="AK14" s="1125" t="s">
        <v>518</v>
      </c>
      <c r="AL14" s="1126"/>
      <c r="AM14" s="1126"/>
      <c r="AN14" s="1127"/>
      <c r="AO14" s="274">
        <v>209955</v>
      </c>
      <c r="AP14" s="274">
        <v>2382</v>
      </c>
      <c r="AQ14" s="275">
        <v>1625</v>
      </c>
      <c r="AR14" s="276">
        <v>46.6</v>
      </c>
    </row>
    <row r="15" spans="1:46" ht="13.5" customHeight="1" x14ac:dyDescent="0.2">
      <c r="A15" s="256"/>
      <c r="AK15" s="1128" t="s">
        <v>519</v>
      </c>
      <c r="AL15" s="1129"/>
      <c r="AM15" s="1129"/>
      <c r="AN15" s="1130"/>
      <c r="AO15" s="274">
        <v>-237943</v>
      </c>
      <c r="AP15" s="274">
        <v>-2700</v>
      </c>
      <c r="AQ15" s="275">
        <v>-4515</v>
      </c>
      <c r="AR15" s="276">
        <v>-40.200000000000003</v>
      </c>
    </row>
    <row r="16" spans="1:46" ht="13" x14ac:dyDescent="0.2">
      <c r="A16" s="256"/>
      <c r="AK16" s="1128" t="s">
        <v>187</v>
      </c>
      <c r="AL16" s="1129"/>
      <c r="AM16" s="1129"/>
      <c r="AN16" s="1130"/>
      <c r="AO16" s="274">
        <v>6149439</v>
      </c>
      <c r="AP16" s="274">
        <v>69779</v>
      </c>
      <c r="AQ16" s="275">
        <v>79005</v>
      </c>
      <c r="AR16" s="276">
        <v>-11.7</v>
      </c>
    </row>
    <row r="17" spans="1:46" ht="13" x14ac:dyDescent="0.2">
      <c r="A17" s="256"/>
    </row>
    <row r="18" spans="1:46" ht="13" x14ac:dyDescent="0.2">
      <c r="A18" s="256"/>
      <c r="AQ18" s="277"/>
      <c r="AR18" s="277"/>
    </row>
    <row r="19" spans="1:46" ht="13" x14ac:dyDescent="0.2">
      <c r="A19" s="256"/>
      <c r="AK19" s="252" t="s">
        <v>520</v>
      </c>
    </row>
    <row r="20" spans="1:46" ht="13" x14ac:dyDescent="0.2">
      <c r="A20" s="256"/>
      <c r="AK20" s="278"/>
      <c r="AL20" s="279"/>
      <c r="AM20" s="279"/>
      <c r="AN20" s="280"/>
      <c r="AO20" s="281" t="s">
        <v>521</v>
      </c>
      <c r="AP20" s="282" t="s">
        <v>522</v>
      </c>
      <c r="AQ20" s="283" t="s">
        <v>523</v>
      </c>
      <c r="AR20" s="284"/>
    </row>
    <row r="21" spans="1:46" s="257" customFormat="1" ht="13" x14ac:dyDescent="0.2">
      <c r="A21" s="285"/>
      <c r="AK21" s="1131" t="s">
        <v>524</v>
      </c>
      <c r="AL21" s="1132"/>
      <c r="AM21" s="1132"/>
      <c r="AN21" s="1133"/>
      <c r="AO21" s="286">
        <v>5.63</v>
      </c>
      <c r="AP21" s="287">
        <v>7.5</v>
      </c>
      <c r="AQ21" s="288">
        <v>-1.87</v>
      </c>
      <c r="AS21" s="289"/>
      <c r="AT21" s="285"/>
    </row>
    <row r="22" spans="1:46" s="257" customFormat="1" ht="13" x14ac:dyDescent="0.2">
      <c r="A22" s="285"/>
      <c r="AK22" s="1131" t="s">
        <v>525</v>
      </c>
      <c r="AL22" s="1132"/>
      <c r="AM22" s="1132"/>
      <c r="AN22" s="1133"/>
      <c r="AO22" s="290">
        <v>102.3</v>
      </c>
      <c r="AP22" s="291">
        <v>98.5</v>
      </c>
      <c r="AQ22" s="292">
        <v>3.8</v>
      </c>
      <c r="AR22" s="277"/>
      <c r="AS22" s="289"/>
      <c r="AT22" s="285"/>
    </row>
    <row r="23" spans="1:46" s="257" customFormat="1" ht="13" x14ac:dyDescent="0.2">
      <c r="A23" s="285"/>
      <c r="AP23" s="277"/>
      <c r="AQ23" s="277"/>
      <c r="AR23" s="277"/>
      <c r="AS23" s="289"/>
      <c r="AT23" s="285"/>
    </row>
    <row r="24" spans="1:46" s="257" customFormat="1" ht="13" x14ac:dyDescent="0.2">
      <c r="A24" s="285"/>
      <c r="AP24" s="277"/>
      <c r="AQ24" s="277"/>
      <c r="AR24" s="277"/>
      <c r="AS24" s="289"/>
      <c r="AT24" s="285"/>
    </row>
    <row r="25" spans="1:46" s="257" customFormat="1" ht="13"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 x14ac:dyDescent="0.2">
      <c r="A26" s="1122" t="s">
        <v>526</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ht="13" x14ac:dyDescent="0.2">
      <c r="A27" s="297"/>
      <c r="AS27" s="252"/>
      <c r="AT27" s="252"/>
    </row>
    <row r="28" spans="1:46" ht="16.5" x14ac:dyDescent="0.2">
      <c r="A28" s="253" t="s">
        <v>527</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 x14ac:dyDescent="0.2">
      <c r="A29" s="256"/>
      <c r="AK29" s="257" t="s">
        <v>528</v>
      </c>
      <c r="AL29" s="257"/>
      <c r="AM29" s="257"/>
      <c r="AN29" s="257"/>
      <c r="AS29" s="299"/>
    </row>
    <row r="30" spans="1:46" ht="13.5" customHeight="1" x14ac:dyDescent="0.2">
      <c r="A30" s="256"/>
      <c r="AK30" s="259"/>
      <c r="AL30" s="260"/>
      <c r="AM30" s="260"/>
      <c r="AN30" s="261"/>
      <c r="AO30" s="1123" t="s">
        <v>507</v>
      </c>
      <c r="AP30" s="262"/>
      <c r="AQ30" s="263" t="s">
        <v>508</v>
      </c>
      <c r="AR30" s="264"/>
    </row>
    <row r="31" spans="1:46" ht="13" x14ac:dyDescent="0.2">
      <c r="A31" s="256"/>
      <c r="AK31" s="265"/>
      <c r="AL31" s="266"/>
      <c r="AM31" s="266"/>
      <c r="AN31" s="267"/>
      <c r="AO31" s="1124"/>
      <c r="AP31" s="268" t="s">
        <v>509</v>
      </c>
      <c r="AQ31" s="269" t="s">
        <v>510</v>
      </c>
      <c r="AR31" s="270" t="s">
        <v>511</v>
      </c>
    </row>
    <row r="32" spans="1:46" ht="27" customHeight="1" x14ac:dyDescent="0.2">
      <c r="A32" s="256"/>
      <c r="AK32" s="1139" t="s">
        <v>529</v>
      </c>
      <c r="AL32" s="1140"/>
      <c r="AM32" s="1140"/>
      <c r="AN32" s="1141"/>
      <c r="AO32" s="300">
        <v>2909433</v>
      </c>
      <c r="AP32" s="300">
        <v>33014</v>
      </c>
      <c r="AQ32" s="301">
        <v>42274</v>
      </c>
      <c r="AR32" s="302">
        <v>-21.9</v>
      </c>
    </row>
    <row r="33" spans="1:46" ht="13.5" customHeight="1" x14ac:dyDescent="0.2">
      <c r="A33" s="256"/>
      <c r="AK33" s="1139" t="s">
        <v>530</v>
      </c>
      <c r="AL33" s="1140"/>
      <c r="AM33" s="1140"/>
      <c r="AN33" s="1141"/>
      <c r="AO33" s="300" t="s">
        <v>516</v>
      </c>
      <c r="AP33" s="300" t="s">
        <v>516</v>
      </c>
      <c r="AQ33" s="301" t="s">
        <v>516</v>
      </c>
      <c r="AR33" s="302" t="s">
        <v>516</v>
      </c>
    </row>
    <row r="34" spans="1:46" ht="27" customHeight="1" x14ac:dyDescent="0.2">
      <c r="A34" s="256"/>
      <c r="AK34" s="1139" t="s">
        <v>531</v>
      </c>
      <c r="AL34" s="1140"/>
      <c r="AM34" s="1140"/>
      <c r="AN34" s="1141"/>
      <c r="AO34" s="300" t="s">
        <v>516</v>
      </c>
      <c r="AP34" s="300" t="s">
        <v>516</v>
      </c>
      <c r="AQ34" s="301">
        <v>53</v>
      </c>
      <c r="AR34" s="302" t="s">
        <v>516</v>
      </c>
    </row>
    <row r="35" spans="1:46" ht="27" customHeight="1" x14ac:dyDescent="0.2">
      <c r="A35" s="256"/>
      <c r="AK35" s="1139" t="s">
        <v>532</v>
      </c>
      <c r="AL35" s="1140"/>
      <c r="AM35" s="1140"/>
      <c r="AN35" s="1141"/>
      <c r="AO35" s="300">
        <v>997472</v>
      </c>
      <c r="AP35" s="300">
        <v>11319</v>
      </c>
      <c r="AQ35" s="301">
        <v>12769</v>
      </c>
      <c r="AR35" s="302">
        <v>-11.4</v>
      </c>
    </row>
    <row r="36" spans="1:46" ht="27" customHeight="1" x14ac:dyDescent="0.2">
      <c r="A36" s="256"/>
      <c r="AK36" s="1139" t="s">
        <v>533</v>
      </c>
      <c r="AL36" s="1140"/>
      <c r="AM36" s="1140"/>
      <c r="AN36" s="1141"/>
      <c r="AO36" s="300">
        <v>468841</v>
      </c>
      <c r="AP36" s="300">
        <v>5320</v>
      </c>
      <c r="AQ36" s="301">
        <v>1973</v>
      </c>
      <c r="AR36" s="302">
        <v>169.6</v>
      </c>
    </row>
    <row r="37" spans="1:46" ht="13.5" customHeight="1" x14ac:dyDescent="0.2">
      <c r="A37" s="256"/>
      <c r="AK37" s="1139" t="s">
        <v>534</v>
      </c>
      <c r="AL37" s="1140"/>
      <c r="AM37" s="1140"/>
      <c r="AN37" s="1141"/>
      <c r="AO37" s="300">
        <v>79730</v>
      </c>
      <c r="AP37" s="300">
        <v>905</v>
      </c>
      <c r="AQ37" s="301">
        <v>635</v>
      </c>
      <c r="AR37" s="302">
        <v>42.5</v>
      </c>
    </row>
    <row r="38" spans="1:46" ht="27" customHeight="1" x14ac:dyDescent="0.2">
      <c r="A38" s="256"/>
      <c r="AK38" s="1142" t="s">
        <v>535</v>
      </c>
      <c r="AL38" s="1143"/>
      <c r="AM38" s="1143"/>
      <c r="AN38" s="1144"/>
      <c r="AO38" s="303" t="s">
        <v>516</v>
      </c>
      <c r="AP38" s="303" t="s">
        <v>516</v>
      </c>
      <c r="AQ38" s="304">
        <v>1</v>
      </c>
      <c r="AR38" s="292" t="s">
        <v>516</v>
      </c>
      <c r="AS38" s="299"/>
    </row>
    <row r="39" spans="1:46" ht="13" x14ac:dyDescent="0.2">
      <c r="A39" s="256"/>
      <c r="AK39" s="1142" t="s">
        <v>536</v>
      </c>
      <c r="AL39" s="1143"/>
      <c r="AM39" s="1143"/>
      <c r="AN39" s="1144"/>
      <c r="AO39" s="300">
        <v>-602899</v>
      </c>
      <c r="AP39" s="300">
        <v>-6841</v>
      </c>
      <c r="AQ39" s="301">
        <v>-5447</v>
      </c>
      <c r="AR39" s="302">
        <v>25.6</v>
      </c>
      <c r="AS39" s="299"/>
    </row>
    <row r="40" spans="1:46" ht="27" customHeight="1" x14ac:dyDescent="0.2">
      <c r="A40" s="256"/>
      <c r="AK40" s="1139" t="s">
        <v>537</v>
      </c>
      <c r="AL40" s="1140"/>
      <c r="AM40" s="1140"/>
      <c r="AN40" s="1141"/>
      <c r="AO40" s="300">
        <v>-2863793</v>
      </c>
      <c r="AP40" s="300">
        <v>-32496</v>
      </c>
      <c r="AQ40" s="301">
        <v>-37418</v>
      </c>
      <c r="AR40" s="302">
        <v>-13.2</v>
      </c>
      <c r="AS40" s="299"/>
    </row>
    <row r="41" spans="1:46" ht="13" x14ac:dyDescent="0.2">
      <c r="A41" s="256"/>
      <c r="AK41" s="1145" t="s">
        <v>299</v>
      </c>
      <c r="AL41" s="1146"/>
      <c r="AM41" s="1146"/>
      <c r="AN41" s="1147"/>
      <c r="AO41" s="300">
        <v>988784</v>
      </c>
      <c r="AP41" s="300">
        <v>11220</v>
      </c>
      <c r="AQ41" s="301">
        <v>14840</v>
      </c>
      <c r="AR41" s="302">
        <v>-24.4</v>
      </c>
      <c r="AS41" s="299"/>
    </row>
    <row r="42" spans="1:46" ht="13" x14ac:dyDescent="0.2">
      <c r="A42" s="256"/>
      <c r="AK42" s="305" t="s">
        <v>538</v>
      </c>
      <c r="AQ42" s="277"/>
      <c r="AR42" s="277"/>
      <c r="AS42" s="299"/>
    </row>
    <row r="43" spans="1:46" ht="13" x14ac:dyDescent="0.2">
      <c r="A43" s="256"/>
      <c r="AP43" s="306"/>
      <c r="AQ43" s="277"/>
      <c r="AS43" s="299"/>
    </row>
    <row r="44" spans="1:46" ht="13" x14ac:dyDescent="0.2">
      <c r="A44" s="256"/>
      <c r="AQ44" s="277"/>
    </row>
    <row r="45" spans="1:46" ht="13"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539</v>
      </c>
    </row>
    <row r="48" spans="1:46" ht="13" x14ac:dyDescent="0.2">
      <c r="A48" s="256"/>
      <c r="AK48" s="310" t="s">
        <v>540</v>
      </c>
      <c r="AL48" s="310"/>
      <c r="AM48" s="310"/>
      <c r="AN48" s="310"/>
      <c r="AO48" s="310"/>
      <c r="AP48" s="310"/>
      <c r="AQ48" s="311"/>
      <c r="AR48" s="310"/>
    </row>
    <row r="49" spans="1:44" ht="13.5" customHeight="1" x14ac:dyDescent="0.2">
      <c r="A49" s="256"/>
      <c r="AK49" s="312"/>
      <c r="AL49" s="313"/>
      <c r="AM49" s="1134" t="s">
        <v>507</v>
      </c>
      <c r="AN49" s="1136" t="s">
        <v>541</v>
      </c>
      <c r="AO49" s="1137"/>
      <c r="AP49" s="1137"/>
      <c r="AQ49" s="1137"/>
      <c r="AR49" s="1138"/>
    </row>
    <row r="50" spans="1:44" ht="13" x14ac:dyDescent="0.2">
      <c r="A50" s="256"/>
      <c r="AK50" s="314"/>
      <c r="AL50" s="315"/>
      <c r="AM50" s="1135"/>
      <c r="AN50" s="316" t="s">
        <v>542</v>
      </c>
      <c r="AO50" s="317" t="s">
        <v>543</v>
      </c>
      <c r="AP50" s="318" t="s">
        <v>544</v>
      </c>
      <c r="AQ50" s="319" t="s">
        <v>545</v>
      </c>
      <c r="AR50" s="320" t="s">
        <v>546</v>
      </c>
    </row>
    <row r="51" spans="1:44" ht="13" x14ac:dyDescent="0.2">
      <c r="A51" s="256"/>
      <c r="AK51" s="312" t="s">
        <v>547</v>
      </c>
      <c r="AL51" s="313"/>
      <c r="AM51" s="321">
        <v>5066632</v>
      </c>
      <c r="AN51" s="322">
        <v>57636</v>
      </c>
      <c r="AO51" s="323">
        <v>6.8</v>
      </c>
      <c r="AP51" s="324">
        <v>54110</v>
      </c>
      <c r="AQ51" s="325">
        <v>-5.6</v>
      </c>
      <c r="AR51" s="326">
        <v>12.4</v>
      </c>
    </row>
    <row r="52" spans="1:44" ht="13" x14ac:dyDescent="0.2">
      <c r="A52" s="256"/>
      <c r="AK52" s="327"/>
      <c r="AL52" s="328" t="s">
        <v>548</v>
      </c>
      <c r="AM52" s="329">
        <v>3281975</v>
      </c>
      <c r="AN52" s="330">
        <v>37334</v>
      </c>
      <c r="AO52" s="331">
        <v>37.700000000000003</v>
      </c>
      <c r="AP52" s="332">
        <v>30620</v>
      </c>
      <c r="AQ52" s="333">
        <v>-6.6</v>
      </c>
      <c r="AR52" s="334">
        <v>44.3</v>
      </c>
    </row>
    <row r="53" spans="1:44" ht="13" x14ac:dyDescent="0.2">
      <c r="A53" s="256"/>
      <c r="AK53" s="312" t="s">
        <v>549</v>
      </c>
      <c r="AL53" s="313"/>
      <c r="AM53" s="321">
        <v>4931761</v>
      </c>
      <c r="AN53" s="322">
        <v>55894</v>
      </c>
      <c r="AO53" s="323">
        <v>-3</v>
      </c>
      <c r="AP53" s="324">
        <v>54684</v>
      </c>
      <c r="AQ53" s="325">
        <v>1.1000000000000001</v>
      </c>
      <c r="AR53" s="326">
        <v>-4.0999999999999996</v>
      </c>
    </row>
    <row r="54" spans="1:44" ht="13" x14ac:dyDescent="0.2">
      <c r="A54" s="256"/>
      <c r="AK54" s="327"/>
      <c r="AL54" s="328" t="s">
        <v>548</v>
      </c>
      <c r="AM54" s="329">
        <v>3019973</v>
      </c>
      <c r="AN54" s="330">
        <v>34227</v>
      </c>
      <c r="AO54" s="331">
        <v>-8.3000000000000007</v>
      </c>
      <c r="AP54" s="332">
        <v>32829</v>
      </c>
      <c r="AQ54" s="333">
        <v>7.2</v>
      </c>
      <c r="AR54" s="334">
        <v>-15.5</v>
      </c>
    </row>
    <row r="55" spans="1:44" ht="13" x14ac:dyDescent="0.2">
      <c r="A55" s="256"/>
      <c r="AK55" s="312" t="s">
        <v>550</v>
      </c>
      <c r="AL55" s="313"/>
      <c r="AM55" s="321">
        <v>6562399</v>
      </c>
      <c r="AN55" s="322">
        <v>74134</v>
      </c>
      <c r="AO55" s="323">
        <v>32.6</v>
      </c>
      <c r="AP55" s="324">
        <v>62383</v>
      </c>
      <c r="AQ55" s="325">
        <v>14.1</v>
      </c>
      <c r="AR55" s="326">
        <v>18.5</v>
      </c>
    </row>
    <row r="56" spans="1:44" ht="13" x14ac:dyDescent="0.2">
      <c r="A56" s="256"/>
      <c r="AK56" s="327"/>
      <c r="AL56" s="328" t="s">
        <v>548</v>
      </c>
      <c r="AM56" s="329">
        <v>4156239</v>
      </c>
      <c r="AN56" s="330">
        <v>46952</v>
      </c>
      <c r="AO56" s="331">
        <v>37.200000000000003</v>
      </c>
      <c r="AP56" s="332">
        <v>35325</v>
      </c>
      <c r="AQ56" s="333">
        <v>7.6</v>
      </c>
      <c r="AR56" s="334">
        <v>29.6</v>
      </c>
    </row>
    <row r="57" spans="1:44" ht="13" x14ac:dyDescent="0.2">
      <c r="A57" s="256"/>
      <c r="AK57" s="312" t="s">
        <v>551</v>
      </c>
      <c r="AL57" s="313"/>
      <c r="AM57" s="321">
        <v>5830581</v>
      </c>
      <c r="AN57" s="322">
        <v>66042</v>
      </c>
      <c r="AO57" s="323">
        <v>-10.9</v>
      </c>
      <c r="AP57" s="324">
        <v>63812</v>
      </c>
      <c r="AQ57" s="325">
        <v>2.2999999999999998</v>
      </c>
      <c r="AR57" s="326">
        <v>-13.2</v>
      </c>
    </row>
    <row r="58" spans="1:44" ht="13" x14ac:dyDescent="0.2">
      <c r="A58" s="256"/>
      <c r="AK58" s="327"/>
      <c r="AL58" s="328" t="s">
        <v>548</v>
      </c>
      <c r="AM58" s="329">
        <v>3316989</v>
      </c>
      <c r="AN58" s="330">
        <v>37571</v>
      </c>
      <c r="AO58" s="331">
        <v>-20</v>
      </c>
      <c r="AP58" s="332">
        <v>33848</v>
      </c>
      <c r="AQ58" s="333">
        <v>-4.2</v>
      </c>
      <c r="AR58" s="334">
        <v>-15.8</v>
      </c>
    </row>
    <row r="59" spans="1:44" ht="13" x14ac:dyDescent="0.2">
      <c r="A59" s="256"/>
      <c r="AK59" s="312" t="s">
        <v>552</v>
      </c>
      <c r="AL59" s="313"/>
      <c r="AM59" s="321">
        <v>5102170</v>
      </c>
      <c r="AN59" s="322">
        <v>57896</v>
      </c>
      <c r="AO59" s="323">
        <v>-12.3</v>
      </c>
      <c r="AP59" s="324">
        <v>54225</v>
      </c>
      <c r="AQ59" s="325">
        <v>-15</v>
      </c>
      <c r="AR59" s="326">
        <v>2.7</v>
      </c>
    </row>
    <row r="60" spans="1:44" ht="13" x14ac:dyDescent="0.2">
      <c r="A60" s="256"/>
      <c r="AK60" s="327"/>
      <c r="AL60" s="328" t="s">
        <v>548</v>
      </c>
      <c r="AM60" s="329">
        <v>1478413</v>
      </c>
      <c r="AN60" s="330">
        <v>16776</v>
      </c>
      <c r="AO60" s="331">
        <v>-55.3</v>
      </c>
      <c r="AP60" s="332">
        <v>27337</v>
      </c>
      <c r="AQ60" s="333">
        <v>-19.2</v>
      </c>
      <c r="AR60" s="334">
        <v>-36.1</v>
      </c>
    </row>
    <row r="61" spans="1:44" ht="13" x14ac:dyDescent="0.2">
      <c r="A61" s="256"/>
      <c r="AK61" s="312" t="s">
        <v>553</v>
      </c>
      <c r="AL61" s="335"/>
      <c r="AM61" s="321">
        <v>5498709</v>
      </c>
      <c r="AN61" s="322">
        <v>62320</v>
      </c>
      <c r="AO61" s="323">
        <v>2.6</v>
      </c>
      <c r="AP61" s="324">
        <v>57843</v>
      </c>
      <c r="AQ61" s="336">
        <v>-0.6</v>
      </c>
      <c r="AR61" s="326">
        <v>3.2</v>
      </c>
    </row>
    <row r="62" spans="1:44" ht="13" x14ac:dyDescent="0.2">
      <c r="A62" s="256"/>
      <c r="AK62" s="327"/>
      <c r="AL62" s="328" t="s">
        <v>548</v>
      </c>
      <c r="AM62" s="329">
        <v>3050718</v>
      </c>
      <c r="AN62" s="330">
        <v>34572</v>
      </c>
      <c r="AO62" s="331">
        <v>-1.7</v>
      </c>
      <c r="AP62" s="332">
        <v>31992</v>
      </c>
      <c r="AQ62" s="333">
        <v>-3</v>
      </c>
      <c r="AR62" s="334">
        <v>1.3</v>
      </c>
    </row>
    <row r="63" spans="1:44" ht="13" x14ac:dyDescent="0.2">
      <c r="A63" s="256"/>
    </row>
    <row r="64" spans="1:44" ht="13" x14ac:dyDescent="0.2">
      <c r="A64" s="256"/>
    </row>
    <row r="65" spans="1:46" ht="13" x14ac:dyDescent="0.2">
      <c r="A65" s="256"/>
    </row>
    <row r="66" spans="1:46" ht="13"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 hidden="1" x14ac:dyDescent="0.2"/>
    <row r="71" spans="1:46" ht="13" hidden="1" x14ac:dyDescent="0.2"/>
    <row r="72" spans="1:46" ht="13" hidden="1" x14ac:dyDescent="0.2"/>
    <row r="73" spans="1:46" ht="13" hidden="1" x14ac:dyDescent="0.2"/>
  </sheetData>
  <sheetProtection algorithmName="SHA-512" hashValue="kPQx5CxcAZ2qYbuoF/GIyK6jLbZrSiHzJA9GJePuyJy/daFE2evJxQqoVVQ8PnCSDyOgVn7J5ye79Crq8GpJxw==" saltValue="Uev+EEtf9YskX5lYMfop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8" zoomScaleNormal="78" zoomScaleSheetLayoutView="55" workbookViewId="0"/>
  </sheetViews>
  <sheetFormatPr defaultColWidth="0" defaultRowHeight="13.5" customHeight="1" zeroHeight="1" x14ac:dyDescent="0.2"/>
  <cols>
    <col min="1" max="125" width="2.4531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 x14ac:dyDescent="0.2">
      <c r="B2" s="250"/>
      <c r="DG2" s="250"/>
    </row>
    <row r="3" spans="2:125" ht="13"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 x14ac:dyDescent="0.2"/>
    <row r="5" spans="2:125" ht="13" x14ac:dyDescent="0.2"/>
    <row r="6" spans="2:125" ht="13" x14ac:dyDescent="0.2"/>
    <row r="7" spans="2:125" ht="13" x14ac:dyDescent="0.2"/>
    <row r="8" spans="2:125" ht="13" x14ac:dyDescent="0.2"/>
    <row r="9" spans="2:125" ht="13" x14ac:dyDescent="0.2">
      <c r="DU9" s="25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0"/>
    </row>
    <row r="18" spans="125:125" ht="13" x14ac:dyDescent="0.2"/>
    <row r="19" spans="125:125" ht="13" x14ac:dyDescent="0.2"/>
    <row r="20" spans="125:125" ht="13" x14ac:dyDescent="0.2">
      <c r="DU20" s="250"/>
    </row>
    <row r="21" spans="125:125" ht="13" x14ac:dyDescent="0.2">
      <c r="DU21" s="25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0"/>
    </row>
    <row r="29" spans="125:125" ht="13" x14ac:dyDescent="0.2"/>
    <row r="30" spans="125:125" ht="13" x14ac:dyDescent="0.2"/>
    <row r="31" spans="125:125" ht="13" x14ac:dyDescent="0.2"/>
    <row r="32" spans="125:125" ht="13" x14ac:dyDescent="0.2"/>
    <row r="33" spans="2:125" ht="13" x14ac:dyDescent="0.2">
      <c r="B33" s="250"/>
      <c r="G33" s="250"/>
      <c r="I33" s="250"/>
    </row>
    <row r="34" spans="2:125" ht="13" x14ac:dyDescent="0.2">
      <c r="C34" s="250"/>
      <c r="P34" s="250"/>
      <c r="DE34" s="250"/>
      <c r="DH34" s="250"/>
    </row>
    <row r="35" spans="2:125" ht="13" x14ac:dyDescent="0.2">
      <c r="D35" s="250"/>
      <c r="E35" s="250"/>
      <c r="DG35" s="250"/>
      <c r="DJ35" s="250"/>
      <c r="DP35" s="250"/>
      <c r="DQ35" s="250"/>
      <c r="DR35" s="250"/>
      <c r="DS35" s="250"/>
      <c r="DT35" s="250"/>
      <c r="DU35" s="250"/>
    </row>
    <row r="36" spans="2:125" ht="13"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 x14ac:dyDescent="0.2">
      <c r="DU37" s="250"/>
    </row>
    <row r="38" spans="2:125" ht="13" x14ac:dyDescent="0.2">
      <c r="DT38" s="250"/>
      <c r="DU38" s="250"/>
    </row>
    <row r="39" spans="2:125" ht="13" x14ac:dyDescent="0.2"/>
    <row r="40" spans="2:125" ht="13" x14ac:dyDescent="0.2">
      <c r="DH40" s="250"/>
    </row>
    <row r="41" spans="2:125" ht="13" x14ac:dyDescent="0.2">
      <c r="DE41" s="250"/>
    </row>
    <row r="42" spans="2:125" ht="13" x14ac:dyDescent="0.2">
      <c r="DG42" s="250"/>
      <c r="DJ42" s="250"/>
    </row>
    <row r="43" spans="2:125" ht="13"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 x14ac:dyDescent="0.2">
      <c r="DU44" s="250"/>
    </row>
    <row r="45" spans="2:125" ht="13" x14ac:dyDescent="0.2"/>
    <row r="46" spans="2:125" ht="13" x14ac:dyDescent="0.2"/>
    <row r="47" spans="2:125" ht="13" x14ac:dyDescent="0.2"/>
    <row r="48" spans="2:125" ht="13" x14ac:dyDescent="0.2">
      <c r="DT48" s="250"/>
      <c r="DU48" s="250"/>
    </row>
    <row r="49" spans="120:125" ht="13" x14ac:dyDescent="0.2">
      <c r="DU49" s="250"/>
    </row>
    <row r="50" spans="120:125" ht="13" x14ac:dyDescent="0.2">
      <c r="DU50" s="250"/>
    </row>
    <row r="51" spans="120:125" ht="13" x14ac:dyDescent="0.2">
      <c r="DP51" s="250"/>
      <c r="DQ51" s="250"/>
      <c r="DR51" s="250"/>
      <c r="DS51" s="250"/>
      <c r="DT51" s="250"/>
      <c r="DU51" s="250"/>
    </row>
    <row r="52" spans="120:125" ht="13" x14ac:dyDescent="0.2"/>
    <row r="53" spans="120:125" ht="13" x14ac:dyDescent="0.2"/>
    <row r="54" spans="120:125" ht="13" x14ac:dyDescent="0.2">
      <c r="DU54" s="250"/>
    </row>
    <row r="55" spans="120:125" ht="13" x14ac:dyDescent="0.2"/>
    <row r="56" spans="120:125" ht="13" x14ac:dyDescent="0.2"/>
    <row r="57" spans="120:125" ht="13" x14ac:dyDescent="0.2"/>
    <row r="58" spans="120:125" ht="13" x14ac:dyDescent="0.2">
      <c r="DU58" s="250"/>
    </row>
    <row r="59" spans="120:125" ht="13" x14ac:dyDescent="0.2"/>
    <row r="60" spans="120:125" ht="13" x14ac:dyDescent="0.2"/>
    <row r="61" spans="120:125" ht="13" x14ac:dyDescent="0.2"/>
    <row r="62" spans="120:125" ht="13" x14ac:dyDescent="0.2"/>
    <row r="63" spans="120:125" ht="13" x14ac:dyDescent="0.2">
      <c r="DU63" s="250"/>
    </row>
    <row r="64" spans="120:125" ht="13" x14ac:dyDescent="0.2">
      <c r="DT64" s="250"/>
      <c r="DU64" s="250"/>
    </row>
    <row r="65" spans="123:125" ht="13" x14ac:dyDescent="0.2"/>
    <row r="66" spans="123:125" ht="13" x14ac:dyDescent="0.2"/>
    <row r="67" spans="123:125" ht="13" x14ac:dyDescent="0.2"/>
    <row r="68" spans="123:125" ht="13" x14ac:dyDescent="0.2"/>
    <row r="69" spans="123:125" ht="13" x14ac:dyDescent="0.2">
      <c r="DS69" s="250"/>
      <c r="DT69" s="250"/>
      <c r="DU69" s="25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0"/>
    </row>
    <row r="83" spans="116:125" ht="13" x14ac:dyDescent="0.2">
      <c r="DM83" s="250"/>
      <c r="DN83" s="250"/>
      <c r="DO83" s="250"/>
      <c r="DP83" s="250"/>
      <c r="DQ83" s="250"/>
      <c r="DR83" s="250"/>
      <c r="DS83" s="250"/>
      <c r="DT83" s="250"/>
      <c r="DU83" s="250"/>
    </row>
    <row r="84" spans="116:125" ht="13" x14ac:dyDescent="0.2"/>
    <row r="85" spans="116:125" ht="13" x14ac:dyDescent="0.2"/>
    <row r="86" spans="116:125" ht="13" x14ac:dyDescent="0.2"/>
    <row r="87" spans="116:125" ht="13" x14ac:dyDescent="0.2"/>
    <row r="88" spans="116:125" ht="13" x14ac:dyDescent="0.2">
      <c r="DU88" s="25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555</v>
      </c>
    </row>
    <row r="121" spans="125:125" ht="13.5" hidden="1" customHeight="1" x14ac:dyDescent="0.2">
      <c r="DU121" s="250"/>
    </row>
  </sheetData>
  <sheetProtection algorithmName="SHA-512" hashValue="DQeFd+QQLA0Jw1SGzJr225BpnfzKVuTv1QR97XC0rhRF+tl0TKucrmo/bG0FpL3ZrQN8PKeVJXiRHxOAelRP1A==" saltValue="eWg2IXPf9DncSaaNXmpN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0" zoomScaleNormal="60" zoomScaleSheetLayoutView="55" workbookViewId="0"/>
  </sheetViews>
  <sheetFormatPr defaultColWidth="0" defaultRowHeight="13.5" customHeight="1" zeroHeight="1" x14ac:dyDescent="0.2"/>
  <cols>
    <col min="1" max="125" width="2.4531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 x14ac:dyDescent="0.2">
      <c r="B2" s="250"/>
      <c r="T2" s="250"/>
    </row>
    <row r="3" spans="1:125"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0"/>
      <c r="G33" s="250"/>
      <c r="I33" s="250"/>
    </row>
    <row r="34" spans="2:125" ht="13" x14ac:dyDescent="0.2">
      <c r="C34" s="250"/>
      <c r="P34" s="250"/>
      <c r="R34" s="250"/>
      <c r="U34" s="250"/>
    </row>
    <row r="35" spans="2:125" ht="13"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 x14ac:dyDescent="0.2">
      <c r="F36" s="250"/>
      <c r="H36" s="250"/>
      <c r="J36" s="250"/>
      <c r="K36" s="250"/>
      <c r="L36" s="250"/>
      <c r="M36" s="250"/>
      <c r="N36" s="250"/>
      <c r="O36" s="250"/>
      <c r="Q36" s="250"/>
      <c r="S36" s="250"/>
      <c r="V36" s="250"/>
    </row>
    <row r="37" spans="2:125" ht="13" x14ac:dyDescent="0.2"/>
    <row r="38" spans="2:125" ht="13" x14ac:dyDescent="0.2"/>
    <row r="39" spans="2:125" ht="13" x14ac:dyDescent="0.2"/>
    <row r="40" spans="2:125" ht="13" x14ac:dyDescent="0.2">
      <c r="U40" s="250"/>
    </row>
    <row r="41" spans="2:125" ht="13" x14ac:dyDescent="0.2">
      <c r="R41" s="250"/>
    </row>
    <row r="42" spans="2:125" ht="13"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 x14ac:dyDescent="0.2">
      <c r="Q43" s="250"/>
      <c r="S43" s="250"/>
      <c r="V43" s="25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556</v>
      </c>
    </row>
  </sheetData>
  <sheetProtection algorithmName="SHA-512" hashValue="K3Ooa7qXZbZ5d/MQqfI8bv89FlJeM4vDzB0RYehbi7zVvuVnf6rux/j7NqwejulwFYNV8V0j3/HeeEl8HJeTng==" saltValue="DgLB+enEVrfYaIYmLvep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6" zoomScaleNormal="76"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148" t="s">
        <v>3</v>
      </c>
      <c r="D47" s="1148"/>
      <c r="E47" s="1149"/>
      <c r="F47" s="11">
        <v>8.8800000000000008</v>
      </c>
      <c r="G47" s="12">
        <v>11.31</v>
      </c>
      <c r="H47" s="12">
        <v>12.17</v>
      </c>
      <c r="I47" s="12">
        <v>11.11</v>
      </c>
      <c r="J47" s="13">
        <v>12.7</v>
      </c>
    </row>
    <row r="48" spans="2:10" ht="57.75" customHeight="1" x14ac:dyDescent="0.2">
      <c r="B48" s="14"/>
      <c r="C48" s="1150" t="s">
        <v>4</v>
      </c>
      <c r="D48" s="1150"/>
      <c r="E48" s="1151"/>
      <c r="F48" s="15">
        <v>6.62</v>
      </c>
      <c r="G48" s="16">
        <v>5</v>
      </c>
      <c r="H48" s="16">
        <v>6.03</v>
      </c>
      <c r="I48" s="16">
        <v>5.31</v>
      </c>
      <c r="J48" s="17">
        <v>6.96</v>
      </c>
    </row>
    <row r="49" spans="2:10" ht="57.75" customHeight="1" thickBot="1" x14ac:dyDescent="0.25">
      <c r="B49" s="18"/>
      <c r="C49" s="1152" t="s">
        <v>5</v>
      </c>
      <c r="D49" s="1152"/>
      <c r="E49" s="1153"/>
      <c r="F49" s="19">
        <v>1.51</v>
      </c>
      <c r="G49" s="20">
        <v>0.75</v>
      </c>
      <c r="H49" s="20">
        <v>2.35</v>
      </c>
      <c r="I49" s="20" t="s">
        <v>562</v>
      </c>
      <c r="J49" s="21">
        <v>3.87</v>
      </c>
    </row>
    <row r="50" spans="2:10" ht="13" x14ac:dyDescent="0.2"/>
  </sheetData>
  <sheetProtection algorithmName="SHA-512" hashValue="dnnpgB3Y7AaniMpk9O67sEw36SZI/VjuKBXi2bF3gXL/vdC2G/dMsN+CdTKUSWYbU3bJeMkQXzP8kIDG3XOdSw==" saltValue="RM2DPwQ6J0wNtHHXG2wt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