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予算スタッフ\05各種報告\☆調査・報告\202311061202_（11_８（水）17時〆切）【修正依頼】R3年度財政状況資料集について\02報告用修正【御殿場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U38" i="10"/>
  <c r="C38" i="10"/>
  <c r="BE37" i="10"/>
  <c r="U37" i="10"/>
  <c r="C37" i="10"/>
  <c r="BE36" i="10"/>
  <c r="C36" i="10"/>
  <c r="BW34" i="10"/>
  <c r="BW35" i="10" s="1"/>
  <c r="BW36" i="10" s="1"/>
  <c r="BW37" i="10" s="1"/>
  <c r="BW38" i="10" s="1"/>
  <c r="BW39" i="10" s="1"/>
  <c r="C34" i="10"/>
  <c r="C35" i="10" s="1"/>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CO34" i="10" l="1"/>
  <c r="CO35" i="10" s="1"/>
  <c r="CO36" i="10" s="1"/>
  <c r="CO37" i="10" s="1"/>
  <c r="BE34" i="10"/>
  <c r="BE35" i="10" s="1"/>
</calcChain>
</file>

<file path=xl/sharedStrings.xml><?xml version="1.0" encoding="utf-8"?>
<sst xmlns="http://schemas.openxmlformats.org/spreadsheetml/2006/main" count="1144" uniqueCount="610">
  <si>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</si>
  <si>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</si>
  <si>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</si>
  <si>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</si>
  <si>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</si>
  <si>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</si>
  <si>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</si>
  <si>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</si>
  <si>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</si>
  <si>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</si>
  <si>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</si>
  <si>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</si>
  <si>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</si>
  <si>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</si>
  <si>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</si>
  <si>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</si>
  <si>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</si>
  <si>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</si>
  <si>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</si>
  <si>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</si>
  <si>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</si>
  <si>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</si>
  <si>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</si>
  <si>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</si>
  <si>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</si>
  <si>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</si>
  <si>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</si>
  <si>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</si>
  <si>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</si>
  <si>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</si>
  <si>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</si>
  <si>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</si>
  <si>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</si>
  <si>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</si>
  <si>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</si>
  <si>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</si>
  <si>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</si>
  <si>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</si>
  <si>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</si>
  <si>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</si>
  <si>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</si>
  <si>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</si>
  <si>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</si>
  <si>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</si>
  <si>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</si>
  <si>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</si>
  <si>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</si>
  <si>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</si>
  <si>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</si>
  <si>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</si>
  <si>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</si>
  <si>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</si>
  <si>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</si>
  <si>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</si>
  <si>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</si>
  <si>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</si>
  <si>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</si>
  <si>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</si>
  <si>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</si>
  <si>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</si>
  <si>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</si>
  <si>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</si>
  <si>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</si>
  <si>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</si>
  <si>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</si>
  <si>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</si>
  <si>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</si>
  <si>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</si>
  <si>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</si>
  <si>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</si>
  <si>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</si>
  <si>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</si>
  <si>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</si>
  <si>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</si>
  <si>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</si>
  <si>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</si>
  <si>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</si>
  <si>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</si>
  <si>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</si>
  <si>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</si>
  <si>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</si>
  <si>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</si>
  <si>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</si>
  <si>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</si>
  <si>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</si>
  <si>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</si>
  <si>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</si>
  <si>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</si>
  <si>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</si>
  <si>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</si>
  <si>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</si>
  <si>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</si>
  <si>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</si>
  <si>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</si>
  <si>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</si>
  <si>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</si>
  <si>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</si>
  <si>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</si>
  <si>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御殿場市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</si>
  <si>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</si>
  <si>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</si>
  <si>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</si>
  <si>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</si>
  <si>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</si>
  <si>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</si>
  <si>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</si>
  <si>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</si>
  <si>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</si>
  <si>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</si>
  <si>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</si>
  <si>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</si>
  <si>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</si>
  <si>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</si>
  <si>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</si>
  <si>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</si>
  <si>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</si>
  <si>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</si>
  <si>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</si>
  <si>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</si>
  <si>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</si>
  <si>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</si>
  <si>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</si>
  <si>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</si>
  <si>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</si>
  <si>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</si>
  <si>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</si>
  <si>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</si>
  <si>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</si>
  <si>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</si>
  <si>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</si>
  <si>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</si>
  <si>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</si>
  <si>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</si>
  <si>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</si>
  <si>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</si>
  <si>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</si>
  <si>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</si>
  <si>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</si>
  <si>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</si>
  <si>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</si>
  <si>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</si>
  <si>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</si>
  <si>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</si>
  <si>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</si>
  <si>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</si>
  <si>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</si>
  <si>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</si>
  <si>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</si>
  <si>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</si>
  <si>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</si>
  <si>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</si>
  <si>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</si>
  <si>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</si>
  <si>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</si>
  <si>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</si>
  <si>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</si>
  <si>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</si>
  <si>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</si>
  <si>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</si>
  <si>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</si>
  <si>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</si>
  <si>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</si>
  <si>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</si>
  <si>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</si>
  <si>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</si>
  <si>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</si>
  <si>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</si>
  <si>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</si>
  <si>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</si>
  <si>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</si>
  <si>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</si>
  <si>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</si>
  <si>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</si>
  <si>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</si>
  <si>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</si>
  <si>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</si>
  <si>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</si>
  <si>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</si>
  <si>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</si>
  <si>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</si>
  <si>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</si>
  <si>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</si>
  <si>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</si>
  <si>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</si>
  <si>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</si>
  <si>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</si>
  <si>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</si>
  <si>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</si>
  <si>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</si>
  <si>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</si>
  <si>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</si>
  <si>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</si>
  <si>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</si>
  <si>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</si>
  <si>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</si>
  <si>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</si>
  <si>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</si>
  <si>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</si>
  <si>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</si>
  <si>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</si>
  <si>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</si>
  <si>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</si>
  <si>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</si>
  <si>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</si>
  <si>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</si>
  <si>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</si>
  <si>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</si>
  <si>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</si>
  <si>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</si>
  <si>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</si>
  <si>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</si>
  <si>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</si>
  <si>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</si>
  <si>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静岡県御殿場市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</si>
  <si>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</si>
  <si>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</si>
  <si>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</si>
  <si>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</si>
  <si>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</si>
  <si>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</si>
  <si>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</si>
  <si>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</si>
  <si>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</si>
  <si>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</si>
  <si>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</si>
  <si>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</si>
  <si>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</si>
  <si>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</si>
  <si>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</si>
  <si>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</si>
  <si>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</si>
  <si>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</si>
  <si>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</si>
  <si>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</si>
  <si>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</si>
  <si>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</si>
  <si>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</si>
  <si>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</si>
  <si>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</si>
  <si>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</si>
  <si>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</si>
  <si>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</si>
  <si>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</si>
  <si>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</si>
  <si>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</si>
  <si>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</si>
  <si>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</si>
  <si>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</si>
  <si>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</si>
  <si>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</si>
  <si>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</si>
  <si>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</si>
  <si>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</si>
  <si>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</si>
  <si>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</si>
  <si>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</si>
  <si>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</si>
  <si>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</si>
  <si>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</si>
  <si>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</si>
  <si>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</si>
  <si>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</si>
  <si>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</si>
  <si>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</si>
  <si>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</si>
  <si>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</si>
  <si>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</si>
  <si>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</si>
  <si>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</si>
  <si>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</si>
  <si>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</si>
  <si>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</si>
  <si>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</si>
  <si>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</si>
  <si>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</si>
  <si>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</si>
  <si>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</si>
  <si>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</si>
  <si>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</si>
  <si>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</si>
  <si>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</si>
  <si>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</si>
  <si>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</si>
  <si>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</si>
  <si>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</si>
  <si>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</si>
  <si>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</si>
  <si>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</si>
  <si>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</si>
  <si>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</si>
  <si>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</si>
  <si>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</si>
  <si>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</si>
  <si>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</si>
  <si>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</si>
  <si>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</si>
  <si>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</si>
  <si>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</si>
  <si>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</si>
  <si>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</si>
  <si>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</si>
  <si>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</si>
  <si>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</si>
  <si>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</si>
  <si>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</si>
  <si>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</si>
  <si>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</si>
  <si>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</si>
  <si>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</si>
  <si>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</si>
  <si>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</si>
  <si>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</si>
  <si>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</si>
  <si>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</si>
  <si>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</si>
  <si>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</si>
  <si>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</si>
  <si>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</si>
  <si>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</si>
  <si>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</si>
  <si>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</si>
  <si>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</si>
  <si>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</si>
  <si>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</si>
  <si>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</si>
  <si>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</si>
  <si>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</si>
  <si>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</si>
  <si>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</si>
  <si>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</si>
  <si>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</si>
  <si>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</si>
  <si>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</si>
  <si>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</si>
  <si>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</si>
  <si>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</si>
  <si>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</si>
  <si>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</si>
  <si>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</si>
  <si>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</si>
  <si>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</si>
  <si>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</si>
  <si>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</si>
  <si>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</si>
  <si>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</si>
  <si>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</si>
  <si>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</si>
  <si>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</si>
  <si>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</si>
  <si>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</si>
  <si>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</si>
  <si>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</si>
  <si>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</si>
  <si>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</si>
  <si>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</si>
  <si>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</si>
  <si>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</si>
  <si>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</si>
  <si>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</si>
  <si>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</si>
  <si>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</si>
  <si>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</si>
  <si>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</si>
  <si>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</si>
  <si>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</si>
  <si>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</si>
  <si>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</si>
  <si>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</si>
  <si>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静岡県御殿場市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</si>
  <si>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</si>
  <si>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</si>
  <si>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</si>
  <si>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</si>
  <si>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</si>
  <si>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</si>
  <si>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</si>
  <si>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</si>
  <si>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</si>
  <si>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</si>
  <si>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</si>
  <si>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</si>
  <si>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</si>
  <si>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</si>
  <si>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</si>
  <si>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</si>
  <si>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</si>
  <si>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</si>
  <si>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</si>
  <si>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</si>
  <si>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救急医療センター特別会計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</si>
  <si>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</si>
  <si>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</si>
  <si>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</si>
  <si>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</si>
  <si>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</si>
  <si>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</si>
  <si>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</si>
  <si>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</si>
  <si>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</si>
  <si>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</si>
  <si>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</si>
  <si>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</si>
  <si>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</si>
  <si>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</si>
  <si>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</si>
  <si>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</si>
  <si>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</si>
  <si>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</si>
  <si>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</si>
  <si>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工業用水道事業会計</t>
    <phoneticPr fontId="5"/>
  </si>
  <si>
    <t>簡易水道事業会計</t>
    <phoneticPr fontId="5"/>
  </si>
  <si>
    <t>公共下水道事業会計</t>
    <phoneticPr fontId="5"/>
  </si>
  <si>
    <t>農業集落排水事業会計</t>
    <phoneticPr fontId="5"/>
  </si>
  <si>
    <t>観光施設事業特別会計</t>
    <phoneticPr fontId="5"/>
  </si>
  <si>
    <t>法非適用企業</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</si>
  <si>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</si>
  <si>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</si>
  <si>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</si>
  <si>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</si>
  <si>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</si>
  <si>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</si>
  <si>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</si>
  <si>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</si>
  <si>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</si>
  <si>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</si>
  <si>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</si>
  <si>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</si>
  <si>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</si>
  <si>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</si>
  <si>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</si>
  <si>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</si>
  <si>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</si>
  <si>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</si>
  <si>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</si>
  <si>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</si>
  <si>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</si>
  <si>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</si>
  <si>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</si>
  <si>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</si>
  <si>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</si>
  <si>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</si>
  <si>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</si>
  <si>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</si>
  <si>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</si>
  <si>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</si>
  <si>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</si>
  <si>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</si>
  <si>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</si>
  <si>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</si>
  <si>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</si>
  <si>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</si>
  <si>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</si>
  <si>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</si>
  <si>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</si>
  <si>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</si>
  <si>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</si>
  <si>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</si>
  <si>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</si>
  <si>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</si>
  <si>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</si>
  <si>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</si>
  <si>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</si>
  <si>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</si>
  <si>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</si>
  <si>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</si>
  <si>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</si>
  <si>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</si>
  <si>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</si>
  <si>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</si>
  <si>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</si>
  <si>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</si>
  <si>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</si>
  <si>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</si>
  <si>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</si>
  <si>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</si>
  <si>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</si>
  <si>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</si>
  <si>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</si>
  <si>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</si>
  <si>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</si>
  <si>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観光施設事業特別会計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</si>
  <si>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</si>
  <si>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</si>
  <si>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</si>
  <si>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</si>
  <si>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</si>
  <si>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</si>
  <si>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</si>
  <si>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</si>
  <si>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</si>
  <si>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</si>
  <si>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</si>
  <si>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</si>
  <si>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</si>
  <si>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</si>
  <si>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</si>
  <si>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</si>
  <si>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</si>
  <si>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</si>
  <si>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</si>
  <si>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</si>
  <si>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</si>
  <si>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</si>
  <si>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</si>
  <si>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</si>
  <si>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</si>
  <si>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</si>
  <si>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</si>
  <si>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</si>
  <si>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</si>
  <si>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</si>
  <si>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</si>
  <si>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</si>
  <si>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</si>
  <si>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</si>
  <si>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</si>
  <si>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</si>
  <si>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</si>
  <si>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</si>
  <si>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</si>
  <si>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</si>
  <si>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</si>
  <si>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</si>
  <si>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</si>
  <si>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</si>
  <si>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</si>
  <si>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</si>
  <si>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</si>
  <si>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</si>
  <si>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</si>
  <si>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</si>
  <si>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</si>
  <si>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</si>
  <si>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</si>
  <si>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</si>
  <si>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</si>
  <si>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</si>
  <si>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</si>
  <si>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</si>
  <si>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</si>
  <si>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</si>
  <si>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</si>
  <si>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</si>
  <si>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</si>
  <si>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</si>
  <si>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</si>
  <si>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</si>
  <si>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</si>
  <si>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</si>
  <si>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</si>
  <si>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</si>
  <si>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</si>
  <si>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</si>
  <si>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</si>
  <si>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</si>
  <si>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</si>
  <si>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</si>
  <si>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</si>
  <si>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</si>
  <si>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</si>
  <si>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</si>
  <si>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</si>
  <si>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</si>
  <si>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</si>
  <si>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2.17</t>
  </si>
  <si>
    <t>上水道事業会計</t>
  </si>
  <si>
    <t>一般会計</t>
  </si>
  <si>
    <t>工業用水道事業会計</t>
  </si>
  <si>
    <t>介護保険特別会計</t>
  </si>
  <si>
    <t>国民健康保険特別会計</t>
  </si>
  <si>
    <t>公共下水道事業会計</t>
  </si>
  <si>
    <t>救急医療センター特別会計</t>
  </si>
  <si>
    <t>公設浄化槽事業特別会計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</si>
  <si>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</si>
  <si>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</si>
  <si>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</si>
  <si>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</si>
  <si>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</si>
  <si>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</si>
  <si>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</si>
  <si>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</si>
  <si>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</si>
  <si>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</si>
  <si>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御殿場市小山町土地開発公社</t>
  </si>
  <si>
    <t>御殿場総合サービス</t>
  </si>
  <si>
    <t>御殿場まちづくり</t>
  </si>
  <si>
    <t>駿東勤労者福祉サービスセンター</t>
  </si>
  <si>
    <t>御殿場市・小山町広域行政組合</t>
  </si>
  <si>
    <t>駿東地区交通災害共済組合</t>
  </si>
  <si>
    <t>静岡県芦湖水利組合</t>
  </si>
  <si>
    <t>静岡県後期高齢者医療広域連合</t>
  </si>
  <si>
    <t>静岡県後期高齢者医療広域連合（事業会計分）</t>
  </si>
  <si>
    <t>静岡地方税滞納整理機構</t>
  </si>
  <si>
    <t>地域振興推進基金</t>
    <rPh sb="0" eb="2">
      <t>チイキ</t>
    </rPh>
    <rPh sb="2" eb="4">
      <t>シンコウ</t>
    </rPh>
    <rPh sb="4" eb="6">
      <t>スイシン</t>
    </rPh>
    <rPh sb="6" eb="8">
      <t>キキン</t>
    </rPh>
    <phoneticPr fontId="5"/>
  </si>
  <si>
    <t>ふるさと応援基金</t>
    <rPh sb="4" eb="6">
      <t>オウエン</t>
    </rPh>
    <rPh sb="6" eb="8">
      <t>キキン</t>
    </rPh>
    <phoneticPr fontId="5"/>
  </si>
  <si>
    <t>特定防衛施設周辺調整交付金事業基金（子ども医療費）</t>
    <rPh sb="0" eb="2">
      <t>トクテイ</t>
    </rPh>
    <rPh sb="2" eb="4">
      <t>ボウエイ</t>
    </rPh>
    <rPh sb="4" eb="6">
      <t>シセツ</t>
    </rPh>
    <rPh sb="6" eb="8">
      <t>シュウヘン</t>
    </rPh>
    <rPh sb="8" eb="10">
      <t>チョウセイ</t>
    </rPh>
    <rPh sb="10" eb="13">
      <t>コウフキン</t>
    </rPh>
    <rPh sb="13" eb="15">
      <t>ジギョウ</t>
    </rPh>
    <rPh sb="15" eb="17">
      <t>キキン</t>
    </rPh>
    <rPh sb="18" eb="19">
      <t>コ</t>
    </rPh>
    <rPh sb="21" eb="24">
      <t>イリョウヒ</t>
    </rPh>
    <phoneticPr fontId="5"/>
  </si>
  <si>
    <t>新型コロナウイルス感染症対策推進基金</t>
    <rPh sb="0" eb="2">
      <t>シンガタ</t>
    </rPh>
    <rPh sb="9" eb="12">
      <t>カンセンショウ</t>
    </rPh>
    <rPh sb="12" eb="14">
      <t>タイサク</t>
    </rPh>
    <rPh sb="14" eb="16">
      <t>スイシン</t>
    </rPh>
    <rPh sb="16" eb="18">
      <t>キキン</t>
    </rPh>
    <phoneticPr fontId="5"/>
  </si>
  <si>
    <t>特定防衛施設周辺調整交付金事業基金（予防接種）</t>
    <rPh sb="0" eb="2">
      <t>トクテイ</t>
    </rPh>
    <rPh sb="2" eb="4">
      <t>ボウエイ</t>
    </rPh>
    <rPh sb="4" eb="6">
      <t>シセツ</t>
    </rPh>
    <rPh sb="6" eb="8">
      <t>シュウヘン</t>
    </rPh>
    <rPh sb="8" eb="10">
      <t>チョウセイ</t>
    </rPh>
    <rPh sb="10" eb="13">
      <t>コウフキン</t>
    </rPh>
    <rPh sb="13" eb="15">
      <t>ジギョウ</t>
    </rPh>
    <rPh sb="15" eb="17">
      <t>キキン</t>
    </rPh>
    <rPh sb="18" eb="20">
      <t>ヨボウ</t>
    </rPh>
    <rPh sb="20" eb="22">
      <t>セッシュ</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</si>
  <si>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</si>
  <si>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</si>
  <si>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</si>
  <si>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</si>
  <si>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</si>
  <si>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</si>
  <si>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</si>
  <si>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</si>
  <si>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</si>
  <si>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</si>
  <si>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類似団体と比較すると将来負担比率が高いものの、有形固定資産減価償却率は低くなっている。
　これは、施設の老朽化対策を含め、普通建設事業を積極的に行っている結果、地方債残高が高止まりしている状況となっている。
　今後は、将来負担比率及び有形固定資産減価償却率の適正なバランスを保つよう、公共施設等総合管理計画の個別計画等により、事業の平準化を図る必要がある。</t>
    <phoneticPr fontId="5"/>
  </si>
  <si>
    <t>　将来負担比率は低下傾向にあり、実質公債費比率は同程度で推移している。類似団体平均と比較すると将来負担比率及び実質公債費比率は高い。
　類似団体平均よりも将来負担比率及び実質公債費比率が高くなっている理由として、交付税算入される公債費の割合が少ないこと等が挙げられる。
　今後は、新たな起債による将来負担の上昇と、新設、老朽化対策を含めた総合的な公共施設・インフラ整備のバランスを図りながら、事業の平準化を検討する必要がある。</t>
    <rPh sb="153" eb="15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</si>
</sst>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1D5-4735-970F-14974129FC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78974</c:v>
                </c:pt>
                <c:pt idx="1">
                  <c:v>97471</c:v>
                </c:pt>
                <c:pt idx="2">
                  <c:v>80713</c:v>
                </c:pt>
                <c:pt idx="3">
                  <c:v>68425</c:v>
                </c:pt>
                <c:pt idx="4">
                  <c:v>48916</c:v>
                </c:pt>
              </c:numCache>
            </c:numRef>
          </c:val>
          <c:smooth val="0"/>
          <c:extLst>
            <c:ext xmlns:c16="http://schemas.microsoft.com/office/drawing/2014/chart" uri="{C3380CC4-5D6E-409C-BE32-E72D297353CC}">
              <c16:uniqueId val="{00000001-51D5-4735-970F-14974129FC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8.2899999999999991</c:v>
                </c:pt>
                <c:pt idx="1">
                  <c:v>10.59</c:v>
                </c:pt>
                <c:pt idx="2">
                  <c:v>10.94</c:v>
                </c:pt>
                <c:pt idx="3">
                  <c:v>9.23</c:v>
                </c:pt>
                <c:pt idx="4">
                  <c:v>11.59</c:v>
                </c:pt>
              </c:numCache>
            </c:numRef>
          </c:val>
          <c:extLst>
            <c:ext xmlns:c16="http://schemas.microsoft.com/office/drawing/2014/chart" uri="{C3380CC4-5D6E-409C-BE32-E72D297353CC}">
              <c16:uniqueId val="{00000000-412B-4C74-BE19-9D479693A4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8.33</c:v>
                </c:pt>
                <c:pt idx="1">
                  <c:v>9.7799999999999994</c:v>
                </c:pt>
                <c:pt idx="2">
                  <c:v>12.08</c:v>
                </c:pt>
                <c:pt idx="3">
                  <c:v>13.24</c:v>
                </c:pt>
                <c:pt idx="4">
                  <c:v>14.46</c:v>
                </c:pt>
              </c:numCache>
            </c:numRef>
          </c:val>
          <c:extLst>
            <c:ext xmlns:c16="http://schemas.microsoft.com/office/drawing/2014/chart" uri="{C3380CC4-5D6E-409C-BE32-E72D297353CC}">
              <c16:uniqueId val="{00000001-412B-4C74-BE19-9D479693A4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-2.17</c:v>
                </c:pt>
                <c:pt idx="1">
                  <c:v>3.43</c:v>
                </c:pt>
                <c:pt idx="2">
                  <c:v>3.06</c:v>
                </c:pt>
                <c:pt idx="3">
                  <c:v>0.4</c:v>
                </c:pt>
                <c:pt idx="4">
                  <c:v>3.16</c:v>
                </c:pt>
              </c:numCache>
            </c:numRef>
          </c:val>
          <c:smooth val="0"/>
          <c:extLst>
            <c:ext xmlns:c16="http://schemas.microsoft.com/office/drawing/2014/chart" uri="{C3380CC4-5D6E-409C-BE32-E72D297353CC}">
              <c16:uniqueId val="{00000002-412B-4C74-BE19-9D479693A4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0.33</c:v>
                </c:pt>
                <c:pt idx="2">
                  <c:v>#N/A</c:v>
                </c:pt>
                <c:pt idx="3">
                  <c:v>0.88</c:v>
                </c:pt>
                <c:pt idx="4">
                  <c:v>#N/A</c:v>
                </c:pt>
                <c:pt idx="5">
                  <c:v>0.22</c:v>
                </c:pt>
                <c:pt idx="6">
                  <c:v>#N/A</c:v>
                </c:pt>
                <c:pt idx="7">
                  <c:v>0.12</c:v>
                </c:pt>
                <c:pt idx="8">
                  <c:v>#N/A</c:v>
                </c:pt>
                <c:pt idx="9">
                  <c:v>0.08</c:v>
                </c:pt>
              </c:numCache>
            </c:numRef>
          </c:val>
          <c:extLst>
            <c:ext xmlns:c16="http://schemas.microsoft.com/office/drawing/2014/chart" uri="{C3380CC4-5D6E-409C-BE32-E72D297353CC}">
              <c16:uniqueId val="{00000000-BE9E-4D17-B3C6-DB1980B85B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9E-4D17-B3C6-DB1980B85B0D}"/>
            </c:ext>
          </c:extLst>
        </c:ser>
        <c:ser>
          <c:idx val="2"/>
          <c:order val="2"/>
          <c:tx>
            <c:strRef>
              <c:f>データシート!$A$29</c:f>
              <c:strCache>
                <c:ptCount val="1"/>
                <c:pt idx="0">
                  <c:v>公設浄化槽事業特別会計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0.05</c:v>
                </c:pt>
                <c:pt idx="4">
                  <c:v>#N/A</c:v>
                </c:pt>
                <c:pt idx="5">
                  <c:v>0.06</c:v>
                </c:pt>
                <c:pt idx="6">
                  <c:v>#N/A</c:v>
                </c:pt>
                <c:pt idx="7">
                  <c:v>0.06</c:v>
                </c:pt>
                <c:pt idx="8">
                  <c:v>#N/A</c:v>
                </c:pt>
                <c:pt idx="9">
                  <c:v>0.1</c:v>
                </c:pt>
              </c:numCache>
            </c:numRef>
          </c:val>
          <c:extLst>
            <c:ext xmlns:c16="http://schemas.microsoft.com/office/drawing/2014/chart" uri="{C3380CC4-5D6E-409C-BE32-E72D297353CC}">
              <c16:uniqueId val="{00000002-BE9E-4D17-B3C6-DB1980B85B0D}"/>
            </c:ext>
          </c:extLst>
        </c:ser>
        <c:ser>
          <c:idx val="3"/>
          <c:order val="3"/>
          <c:tx>
            <c:strRef>
              <c:f>データシート!$A$30</c:f>
              <c:strCache>
                <c:ptCount val="1"/>
                <c:pt idx="0">
                  <c:v>救急医療センター特別会計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0.18</c:v>
                </c:pt>
                <c:pt idx="2">
                  <c:v>#N/A</c:v>
                </c:pt>
                <c:pt idx="3">
                  <c:v>0.16</c:v>
                </c:pt>
                <c:pt idx="4">
                  <c:v>#N/A</c:v>
                </c:pt>
                <c:pt idx="5">
                  <c:v>0.12</c:v>
                </c:pt>
                <c:pt idx="6">
                  <c:v>#N/A</c:v>
                </c:pt>
                <c:pt idx="7">
                  <c:v>0.09</c:v>
                </c:pt>
                <c:pt idx="8">
                  <c:v>#N/A</c:v>
                </c:pt>
                <c:pt idx="9">
                  <c:v>0.16</c:v>
                </c:pt>
              </c:numCache>
            </c:numRef>
          </c:val>
          <c:extLst>
            <c:ext xmlns:c16="http://schemas.microsoft.com/office/drawing/2014/chart" uri="{C3380CC4-5D6E-409C-BE32-E72D297353CC}">
              <c16:uniqueId val="{00000003-BE9E-4D17-B3C6-DB1980B85B0D}"/>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0.28999999999999998</c:v>
                </c:pt>
                <c:pt idx="6">
                  <c:v>#N/A</c:v>
                </c:pt>
                <c:pt idx="7">
                  <c:v>0.46</c:v>
                </c:pt>
                <c:pt idx="8">
                  <c:v>#N/A</c:v>
                </c:pt>
                <c:pt idx="9">
                  <c:v>0.64</c:v>
                </c:pt>
              </c:numCache>
            </c:numRef>
          </c:val>
          <c:extLst>
            <c:ext xmlns:c16="http://schemas.microsoft.com/office/drawing/2014/chart" uri="{C3380CC4-5D6E-409C-BE32-E72D297353CC}">
              <c16:uniqueId val="{00000004-BE9E-4D17-B3C6-DB1980B85B0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5.75</c:v>
                </c:pt>
                <c:pt idx="2">
                  <c:v>#N/A</c:v>
                </c:pt>
                <c:pt idx="3">
                  <c:v>1.32</c:v>
                </c:pt>
                <c:pt idx="4">
                  <c:v>#N/A</c:v>
                </c:pt>
                <c:pt idx="5">
                  <c:v>1.87</c:v>
                </c:pt>
                <c:pt idx="6">
                  <c:v>#N/A</c:v>
                </c:pt>
                <c:pt idx="7">
                  <c:v>1.68</c:v>
                </c:pt>
                <c:pt idx="8">
                  <c:v>#N/A</c:v>
                </c:pt>
                <c:pt idx="9">
                  <c:v>1.83</c:v>
                </c:pt>
              </c:numCache>
            </c:numRef>
          </c:val>
          <c:extLst>
            <c:ext xmlns:c16="http://schemas.microsoft.com/office/drawing/2014/chart" uri="{C3380CC4-5D6E-409C-BE32-E72D297353CC}">
              <c16:uniqueId val="{00000005-BE9E-4D17-B3C6-DB1980B85B0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1.81</c:v>
                </c:pt>
                <c:pt idx="4">
                  <c:v>#N/A</c:v>
                </c:pt>
                <c:pt idx="5">
                  <c:v>1.74</c:v>
                </c:pt>
                <c:pt idx="6">
                  <c:v>#N/A</c:v>
                </c:pt>
                <c:pt idx="7">
                  <c:v>1.76</c:v>
                </c:pt>
                <c:pt idx="8">
                  <c:v>#N/A</c:v>
                </c:pt>
                <c:pt idx="9">
                  <c:v>2.2999999999999998</c:v>
                </c:pt>
              </c:numCache>
            </c:numRef>
          </c:val>
          <c:extLst>
            <c:ext xmlns:c16="http://schemas.microsoft.com/office/drawing/2014/chart" uri="{C3380CC4-5D6E-409C-BE32-E72D297353CC}">
              <c16:uniqueId val="{00000006-BE9E-4D17-B3C6-DB1980B85B0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2.46</c:v>
                </c:pt>
                <c:pt idx="2">
                  <c:v>#N/A</c:v>
                </c:pt>
                <c:pt idx="3">
                  <c:v>2.54</c:v>
                </c:pt>
                <c:pt idx="4">
                  <c:v>#N/A</c:v>
                </c:pt>
                <c:pt idx="5">
                  <c:v>2.5</c:v>
                </c:pt>
                <c:pt idx="6">
                  <c:v>#N/A</c:v>
                </c:pt>
                <c:pt idx="7">
                  <c:v>2.5299999999999998</c:v>
                </c:pt>
                <c:pt idx="8">
                  <c:v>#N/A</c:v>
                </c:pt>
                <c:pt idx="9">
                  <c:v>2.61</c:v>
                </c:pt>
              </c:numCache>
            </c:numRef>
          </c:val>
          <c:extLst>
            <c:ext xmlns:c16="http://schemas.microsoft.com/office/drawing/2014/chart" uri="{C3380CC4-5D6E-409C-BE32-E72D297353CC}">
              <c16:uniqueId val="{00000007-BE9E-4D17-B3C6-DB1980B85B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8.09</c:v>
                </c:pt>
                <c:pt idx="2">
                  <c:v>#N/A</c:v>
                </c:pt>
                <c:pt idx="3">
                  <c:v>10.42</c:v>
                </c:pt>
                <c:pt idx="4">
                  <c:v>#N/A</c:v>
                </c:pt>
                <c:pt idx="5">
                  <c:v>10.81</c:v>
                </c:pt>
                <c:pt idx="6">
                  <c:v>#N/A</c:v>
                </c:pt>
                <c:pt idx="7">
                  <c:v>9.1300000000000008</c:v>
                </c:pt>
                <c:pt idx="8">
                  <c:v>#N/A</c:v>
                </c:pt>
                <c:pt idx="9">
                  <c:v>11.42</c:v>
                </c:pt>
              </c:numCache>
            </c:numRef>
          </c:val>
          <c:extLst>
            <c:ext xmlns:c16="http://schemas.microsoft.com/office/drawing/2014/chart" uri="{C3380CC4-5D6E-409C-BE32-E72D297353CC}">
              <c16:uniqueId val="{00000008-BE9E-4D17-B3C6-DB1980B85B0D}"/>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21.64</c:v>
                </c:pt>
                <c:pt idx="2">
                  <c:v>#N/A</c:v>
                </c:pt>
                <c:pt idx="3">
                  <c:v>23.27</c:v>
                </c:pt>
                <c:pt idx="4">
                  <c:v>#N/A</c:v>
                </c:pt>
                <c:pt idx="5">
                  <c:v>23.17</c:v>
                </c:pt>
                <c:pt idx="6">
                  <c:v>#N/A</c:v>
                </c:pt>
                <c:pt idx="7">
                  <c:v>21.66</c:v>
                </c:pt>
                <c:pt idx="8">
                  <c:v>#N/A</c:v>
                </c:pt>
                <c:pt idx="9">
                  <c:v>23.92</c:v>
                </c:pt>
              </c:numCache>
            </c:numRef>
          </c:val>
          <c:extLst>
            <c:ext xmlns:c16="http://schemas.microsoft.com/office/drawing/2014/chart" uri="{C3380CC4-5D6E-409C-BE32-E72D297353CC}">
              <c16:uniqueId val="{00000009-BE9E-4D17-B3C6-DB1980B85B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2160</c:v>
                </c:pt>
                <c:pt idx="5">
                  <c:v>2021</c:v>
                </c:pt>
                <c:pt idx="8">
                  <c:v>1926</c:v>
                </c:pt>
                <c:pt idx="11">
                  <c:v>1893</c:v>
                </c:pt>
                <c:pt idx="14">
                  <c:v>1871</c:v>
                </c:pt>
              </c:numCache>
            </c:numRef>
          </c:val>
          <c:extLst>
            <c:ext xmlns:c16="http://schemas.microsoft.com/office/drawing/2014/chart" uri="{C3380CC4-5D6E-409C-BE32-E72D297353CC}">
              <c16:uniqueId val="{00000000-EBB3-4228-B850-E78DB13F2D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B3-4228-B850-E78DB13F2D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68</c:v>
                </c:pt>
                <c:pt idx="3">
                  <c:v>68</c:v>
                </c:pt>
                <c:pt idx="6">
                  <c:v>69</c:v>
                </c:pt>
                <c:pt idx="9">
                  <c:v>69</c:v>
                </c:pt>
                <c:pt idx="12">
                  <c:v>69</c:v>
                </c:pt>
              </c:numCache>
            </c:numRef>
          </c:val>
          <c:extLst>
            <c:ext xmlns:c16="http://schemas.microsoft.com/office/drawing/2014/chart" uri="{C3380CC4-5D6E-409C-BE32-E72D297353CC}">
              <c16:uniqueId val="{00000002-EBB3-4228-B850-E78DB13F2D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110</c:v>
                </c:pt>
                <c:pt idx="3">
                  <c:v>114</c:v>
                </c:pt>
                <c:pt idx="6">
                  <c:v>108</c:v>
                </c:pt>
                <c:pt idx="9">
                  <c:v>196</c:v>
                </c:pt>
                <c:pt idx="12">
                  <c:v>168</c:v>
                </c:pt>
              </c:numCache>
            </c:numRef>
          </c:val>
          <c:extLst>
            <c:ext xmlns:c16="http://schemas.microsoft.com/office/drawing/2014/chart" uri="{C3380CC4-5D6E-409C-BE32-E72D297353CC}">
              <c16:uniqueId val="{00000003-EBB3-4228-B850-E78DB13F2D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728</c:v>
                </c:pt>
                <c:pt idx="3">
                  <c:v>645</c:v>
                </c:pt>
                <c:pt idx="6">
                  <c:v>490</c:v>
                </c:pt>
                <c:pt idx="9">
                  <c:v>496</c:v>
                </c:pt>
                <c:pt idx="12">
                  <c:v>489</c:v>
                </c:pt>
              </c:numCache>
            </c:numRef>
          </c:val>
          <c:extLst>
            <c:ext xmlns:c16="http://schemas.microsoft.com/office/drawing/2014/chart" uri="{C3380CC4-5D6E-409C-BE32-E72D297353CC}">
              <c16:uniqueId val="{00000004-EBB3-4228-B850-E78DB13F2D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B3-4228-B850-E78DB13F2D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B3-4228-B850-E78DB13F2D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2955</c:v>
                </c:pt>
                <c:pt idx="3">
                  <c:v>2885</c:v>
                </c:pt>
                <c:pt idx="6">
                  <c:v>2894</c:v>
                </c:pt>
                <c:pt idx="9">
                  <c:v>2915</c:v>
                </c:pt>
                <c:pt idx="12">
                  <c:v>2940</c:v>
                </c:pt>
              </c:numCache>
            </c:numRef>
          </c:val>
          <c:extLst>
            <c:ext xmlns:c16="http://schemas.microsoft.com/office/drawing/2014/chart" uri="{C3380CC4-5D6E-409C-BE32-E72D297353CC}">
              <c16:uniqueId val="{00000007-EBB3-4228-B850-E78DB13F2D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1701</c:v>
                </c:pt>
                <c:pt idx="2">
                  <c:v>#N/A</c:v>
                </c:pt>
                <c:pt idx="3">
                  <c:v>#N/A</c:v>
                </c:pt>
                <c:pt idx="4">
                  <c:v>1691</c:v>
                </c:pt>
                <c:pt idx="5">
                  <c:v>#N/A</c:v>
                </c:pt>
                <c:pt idx="6">
                  <c:v>#N/A</c:v>
                </c:pt>
                <c:pt idx="7">
                  <c:v>1635</c:v>
                </c:pt>
                <c:pt idx="8">
                  <c:v>#N/A</c:v>
                </c:pt>
                <c:pt idx="9">
                  <c:v>#N/A</c:v>
                </c:pt>
                <c:pt idx="10">
                  <c:v>1783</c:v>
                </c:pt>
                <c:pt idx="11">
                  <c:v>#N/A</c:v>
                </c:pt>
                <c:pt idx="12">
                  <c:v>#N/A</c:v>
                </c:pt>
                <c:pt idx="13">
                  <c:v>1795</c:v>
                </c:pt>
                <c:pt idx="14">
                  <c:v>#N/A</c:v>
                </c:pt>
              </c:numCache>
            </c:numRef>
          </c:val>
          <c:smooth val="0"/>
          <c:extLst>
            <c:ext xmlns:c16="http://schemas.microsoft.com/office/drawing/2014/chart" uri="{C3380CC4-5D6E-409C-BE32-E72D297353CC}">
              <c16:uniqueId val="{00000008-EBB3-4228-B850-E78DB13F2D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17390</c:v>
                </c:pt>
                <c:pt idx="5">
                  <c:v>16705</c:v>
                </c:pt>
                <c:pt idx="8">
                  <c:v>15672</c:v>
                </c:pt>
                <c:pt idx="11">
                  <c:v>14935</c:v>
                </c:pt>
                <c:pt idx="14">
                  <c:v>14197</c:v>
                </c:pt>
              </c:numCache>
            </c:numRef>
          </c:val>
          <c:extLst>
            <c:ext xmlns:c16="http://schemas.microsoft.com/office/drawing/2014/chart" uri="{C3380CC4-5D6E-409C-BE32-E72D297353CC}">
              <c16:uniqueId val="{00000000-534D-49C9-8AD8-BF779A3AA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4329</c:v>
                </c:pt>
                <c:pt idx="5">
                  <c:v>4308</c:v>
                </c:pt>
                <c:pt idx="8">
                  <c:v>5317</c:v>
                </c:pt>
                <c:pt idx="11">
                  <c:v>5613</c:v>
                </c:pt>
                <c:pt idx="14">
                  <c:v>5893</c:v>
                </c:pt>
              </c:numCache>
            </c:numRef>
          </c:val>
          <c:extLst>
            <c:ext xmlns:c16="http://schemas.microsoft.com/office/drawing/2014/chart" uri="{C3380CC4-5D6E-409C-BE32-E72D297353CC}">
              <c16:uniqueId val="{00000001-534D-49C9-8AD8-BF779A3AA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5165</c:v>
                </c:pt>
                <c:pt idx="5">
                  <c:v>6613</c:v>
                </c:pt>
                <c:pt idx="8">
                  <c:v>7457</c:v>
                </c:pt>
                <c:pt idx="11">
                  <c:v>9599</c:v>
                </c:pt>
                <c:pt idx="14">
                  <c:v>11346</c:v>
                </c:pt>
              </c:numCache>
            </c:numRef>
          </c:val>
          <c:extLst>
            <c:ext xmlns:c16="http://schemas.microsoft.com/office/drawing/2014/chart" uri="{C3380CC4-5D6E-409C-BE32-E72D297353CC}">
              <c16:uniqueId val="{00000002-534D-49C9-8AD8-BF779A3AA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4D-49C9-8AD8-BF779A3AA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4D-49C9-8AD8-BF779A3AA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4D-49C9-8AD8-BF779A3AA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4246</c:v>
                </c:pt>
                <c:pt idx="3">
                  <c:v>4016</c:v>
                </c:pt>
                <c:pt idx="6">
                  <c:v>4026</c:v>
                </c:pt>
                <c:pt idx="9">
                  <c:v>4160</c:v>
                </c:pt>
                <c:pt idx="12">
                  <c:v>4158</c:v>
                </c:pt>
              </c:numCache>
            </c:numRef>
          </c:val>
          <c:extLst>
            <c:ext xmlns:c16="http://schemas.microsoft.com/office/drawing/2014/chart" uri="{C3380CC4-5D6E-409C-BE32-E72D297353CC}">
              <c16:uniqueId val="{00000006-534D-49C9-8AD8-BF779A3AA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1752</c:v>
                </c:pt>
                <c:pt idx="3">
                  <c:v>1629</c:v>
                </c:pt>
                <c:pt idx="6">
                  <c:v>1559</c:v>
                </c:pt>
                <c:pt idx="9">
                  <c:v>1377</c:v>
                </c:pt>
                <c:pt idx="12">
                  <c:v>1325</c:v>
                </c:pt>
              </c:numCache>
            </c:numRef>
          </c:val>
          <c:extLst>
            <c:ext xmlns:c16="http://schemas.microsoft.com/office/drawing/2014/chart" uri="{C3380CC4-5D6E-409C-BE32-E72D297353CC}">
              <c16:uniqueId val="{00000007-534D-49C9-8AD8-BF779A3AA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6255</c:v>
                </c:pt>
                <c:pt idx="3">
                  <c:v>6212</c:v>
                </c:pt>
                <c:pt idx="6">
                  <c:v>6880</c:v>
                </c:pt>
                <c:pt idx="9">
                  <c:v>6791</c:v>
                </c:pt>
                <c:pt idx="12">
                  <c:v>6493</c:v>
                </c:pt>
              </c:numCache>
            </c:numRef>
          </c:val>
          <c:extLst>
            <c:ext xmlns:c16="http://schemas.microsoft.com/office/drawing/2014/chart" uri="{C3380CC4-5D6E-409C-BE32-E72D297353CC}">
              <c16:uniqueId val="{00000008-534D-49C9-8AD8-BF779A3AA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1002</c:v>
                </c:pt>
                <c:pt idx="3">
                  <c:v>972</c:v>
                </c:pt>
                <c:pt idx="6">
                  <c:v>1332</c:v>
                </c:pt>
                <c:pt idx="9">
                  <c:v>1123</c:v>
                </c:pt>
                <c:pt idx="12">
                  <c:v>1510</c:v>
                </c:pt>
              </c:numCache>
            </c:numRef>
          </c:val>
          <c:extLst>
            <c:ext xmlns:c16="http://schemas.microsoft.com/office/drawing/2014/chart" uri="{C3380CC4-5D6E-409C-BE32-E72D297353CC}">
              <c16:uniqueId val="{00000009-534D-49C9-8AD8-BF779A3AA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26396</c:v>
                </c:pt>
                <c:pt idx="3">
                  <c:v>26300</c:v>
                </c:pt>
                <c:pt idx="6">
                  <c:v>25441</c:v>
                </c:pt>
                <c:pt idx="9">
                  <c:v>24612</c:v>
                </c:pt>
                <c:pt idx="12">
                  <c:v>23186</c:v>
                </c:pt>
              </c:numCache>
            </c:numRef>
          </c:val>
          <c:extLst>
            <c:ext xmlns:c16="http://schemas.microsoft.com/office/drawing/2014/chart" uri="{C3380CC4-5D6E-409C-BE32-E72D297353CC}">
              <c16:uniqueId val="{0000000A-534D-49C9-8AD8-BF779A3AAD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12767</c:v>
                </c:pt>
                <c:pt idx="2">
                  <c:v>#N/A</c:v>
                </c:pt>
                <c:pt idx="3">
                  <c:v>#N/A</c:v>
                </c:pt>
                <c:pt idx="4">
                  <c:v>11502</c:v>
                </c:pt>
                <c:pt idx="5">
                  <c:v>#N/A</c:v>
                </c:pt>
                <c:pt idx="6">
                  <c:v>#N/A</c:v>
                </c:pt>
                <c:pt idx="7">
                  <c:v>10792</c:v>
                </c:pt>
                <c:pt idx="8">
                  <c:v>#N/A</c:v>
                </c:pt>
                <c:pt idx="9">
                  <c:v>#N/A</c:v>
                </c:pt>
                <c:pt idx="10">
                  <c:v>7916</c:v>
                </c:pt>
                <c:pt idx="11">
                  <c:v>#N/A</c:v>
                </c:pt>
                <c:pt idx="12">
                  <c:v>#N/A</c:v>
                </c:pt>
                <c:pt idx="13">
                  <c:v>5236</c:v>
                </c:pt>
                <c:pt idx="14">
                  <c:v>#N/A</c:v>
                </c:pt>
              </c:numCache>
            </c:numRef>
          </c:val>
          <c:smooth val="0"/>
          <c:extLst>
            <c:ext xmlns:c16="http://schemas.microsoft.com/office/drawing/2014/chart" uri="{C3380CC4-5D6E-409C-BE32-E72D297353CC}">
              <c16:uniqueId val="{0000000B-534D-49C9-8AD8-BF779A3AAD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2207</c:v>
                </c:pt>
                <c:pt idx="1">
                  <c:v>2524</c:v>
                </c:pt>
                <c:pt idx="2">
                  <c:v>2705</c:v>
                </c:pt>
              </c:numCache>
            </c:numRef>
          </c:val>
          <c:extLst>
            <c:ext xmlns:c16="http://schemas.microsoft.com/office/drawing/2014/chart" uri="{C3380CC4-5D6E-409C-BE32-E72D297353CC}">
              <c16:uniqueId val="{00000000-DC33-4E5E-9431-00928009F9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c:v>
                </c:pt>
                <c:pt idx="1">
                  <c:v>440</c:v>
                </c:pt>
                <c:pt idx="2">
                  <c:v>1780</c:v>
                </c:pt>
              </c:numCache>
            </c:numRef>
          </c:val>
          <c:extLst>
            <c:ext xmlns:c16="http://schemas.microsoft.com/office/drawing/2014/chart" uri="{C3380CC4-5D6E-409C-BE32-E72D297353CC}">
              <c16:uniqueId val="{00000001-DC33-4E5E-9431-00928009F9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3206</c:v>
                </c:pt>
                <c:pt idx="1">
                  <c:v>4485</c:v>
                </c:pt>
                <c:pt idx="2">
                  <c:v>4689</c:v>
                </c:pt>
              </c:numCache>
            </c:numRef>
          </c:val>
          <c:extLst>
            <c:ext xmlns:c16="http://schemas.microsoft.com/office/drawing/2014/chart" uri="{C3380CC4-5D6E-409C-BE32-E72D297353CC}">
              <c16:uniqueId val="{00000002-DC33-4E5E-9431-00928009F9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{75E18427-C099-4F59-B964-DF4464021C6D}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6F-41A6-8053-5498B69E45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{CDF05532-E505-49CE-8A12-96D56CDCEF7B}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6F-41A6-8053-5498B69E45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{DC0A223D-FEB2-4E33-80B9-512D26DA1572}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6F-41A6-8053-5498B69E45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{8D4827E7-8738-4DA5-9606-66FE81B14792}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6F-41A6-8053-5498B69E45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{4727F818-DC8E-4648-9382-62D22AAF70FE}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6F-41A6-8053-5498B69E45F5}"/>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{A5A6B7FF-00F6-4391-86C7-B64E66522206}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6F-41A6-8053-5498B69E45F5}"/>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{7C38D992-B047-4BE6-B7D1-D64E2EFAE6A4}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6F-41A6-8053-5498B69E45F5}"/>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{36C125D1-A7F7-445B-95B7-F8E468453D51}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6F-41A6-8053-5498B69E45F5}"/>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{93D4F046-5E42-482D-98EF-B22E0A8073C5}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6F-41A6-8053-5498B69E45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46.1</c:v>
                </c:pt>
                <c:pt idx="16">
                  <c:v>46.8</c:v>
                </c:pt>
                <c:pt idx="24">
                  <c:v>48</c:v>
                </c:pt>
                <c:pt idx="32">
                  <c:v>49.6</c:v>
                </c:pt>
              </c:numCache>
            </c:numRef>
          </c:xVal>
          <c:yVal>
            <c:numRef>
              <c:f>公会計指標分析・財政指標組合せ分析表!$BP$51:$DC$51</c:f>
              <c:numCache>
                <c:formatCode>#,##0.0;"▲ "#,##0.0</c:formatCode>
                <c:ptCount val="40"/>
                <c:pt idx="0">
                  <c:v>76.7</c:v>
                </c:pt>
                <c:pt idx="8">
                  <c:v>70.2</c:v>
                </c:pt>
                <c:pt idx="16">
                  <c:v>64.099999999999994</c:v>
                </c:pt>
                <c:pt idx="24">
                  <c:v>44.8</c:v>
                </c:pt>
                <c:pt idx="32">
                  <c:v>30.2</c:v>
                </c:pt>
              </c:numCache>
            </c:numRef>
          </c:yVal>
          <c:smooth val="0"/>
          <c:extLst>
            <c:ext xmlns:c16="http://schemas.microsoft.com/office/drawing/2014/chart" uri="{C3380CC4-5D6E-409C-BE32-E72D297353CC}">
              <c16:uniqueId val="{00000009-346F-41A6-8053-5498B69E45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{85A97C22-22F6-4495-ADA2-CDB8ED3AFFBC}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6F-41A6-8053-5498B69E45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{AE09BAFA-8B1C-4F1D-A619-7AD64056CCD1}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6F-41A6-8053-5498B69E45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{65D210EE-1702-45E6-9932-860FE3428C9A}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6F-41A6-8053-5498B69E45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{AD9167EC-1DA4-414C-AF96-2C3D9E32E83F}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6F-41A6-8053-5498B69E45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{74A193F7-429C-49C3-9973-B9BC2E4BDB1E}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6F-41A6-8053-5498B69E45F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{4B18A05E-E665-4FF7-9FFC-A90067905127}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6F-41A6-8053-5498B69E45F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{5FB30CCA-C40E-438B-9C5A-35D2221B46EA}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6F-41A6-8053-5498B69E45F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{168433AD-91E2-4C8F-9D6D-A9480DB0E007}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6F-41A6-8053-5498B69E45F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{431952DB-B8F4-4F91-A420-780FBD51BF2D}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6F-41A6-8053-5498B69E45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46F-41A6-8053-5498B69E45F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{BFD051FE-548C-4E5B-ABB2-7EF0E8A8BD5B}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0D-47EB-ACBC-AE90FD9710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{21AA7803-2FE9-4820-B804-3FBDC5996BD7}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0D-47EB-ACBC-AE90FD9710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{FF59FF59-3C0D-4908-ABA3-BE83C0CAFFEC}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0D-47EB-ACBC-AE90FD9710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{A8FAB9EE-59CF-4BCA-ABB7-BF1AF47361FC}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0D-47EB-ACBC-AE90FD9710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{3F26758C-B296-4CD8-8C01-36F57FDB1A79}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0D-47EB-ACBC-AE90FD971097}"/>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{DCB8928A-E9BF-429C-8E4C-1F2C4C201B6B}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0D-47EB-ACBC-AE90FD971097}"/>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{D7177AB8-7B42-4B48-8140-E749FA474F01}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0D-47EB-ACBC-AE90FD971097}"/>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{1E300B90-C0FC-451E-A05C-71E132C78DED}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0D-47EB-ACBC-AE90FD971097}"/>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{CE4D4262-789F-48B3-8249-94464B53C736}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0D-47EB-ACBC-AE90FD9710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10.199999999999999</c:v>
                </c:pt>
                <c:pt idx="16">
                  <c:v>9.9</c:v>
                </c:pt>
                <c:pt idx="24">
                  <c:v>9.9</c:v>
                </c:pt>
                <c:pt idx="32">
                  <c:v>10</c:v>
                </c:pt>
              </c:numCache>
            </c:numRef>
          </c:xVal>
          <c:yVal>
            <c:numRef>
              <c:f>公会計指標分析・財政指標組合せ分析表!$BP$73:$DC$73</c:f>
              <c:numCache>
                <c:formatCode>#,##0.0;"▲ "#,##0.0</c:formatCode>
                <c:ptCount val="40"/>
                <c:pt idx="0">
                  <c:v>76.7</c:v>
                </c:pt>
                <c:pt idx="8">
                  <c:v>70.2</c:v>
                </c:pt>
                <c:pt idx="16">
                  <c:v>64.099999999999994</c:v>
                </c:pt>
                <c:pt idx="24">
                  <c:v>44.8</c:v>
                </c:pt>
                <c:pt idx="32">
                  <c:v>30.2</c:v>
                </c:pt>
              </c:numCache>
            </c:numRef>
          </c:yVal>
          <c:smooth val="0"/>
          <c:extLst>
            <c:ext xmlns:c16="http://schemas.microsoft.com/office/drawing/2014/chart" uri="{C3380CC4-5D6E-409C-BE32-E72D297353CC}">
              <c16:uniqueId val="{00000009-E80D-47EB-ACBC-AE90FD9710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{4751E3D3-0AA4-4D6B-8E6A-8F501DF22687}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0D-47EB-ACBC-AE90FD9710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{90B831FE-6829-4B2E-BE30-C132C3BE6FB2}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0D-47EB-ACBC-AE90FD9710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{4A88E247-B7D1-4B9B-8570-E084D1839F1A}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0D-47EB-ACBC-AE90FD9710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{934A0A03-7F36-495B-B90A-F584B64F4E47}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0D-47EB-ACBC-AE90FD9710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{0E628D58-CE2B-4857-BE3D-10331CE644D9}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0D-47EB-ACBC-AE90FD971097}"/>
                </c:ext>
              </c:extLst>
            </c:dLbl>
            <c:dLbl>
              <c:idx val="8"/>
              <c:layout>
                <c:manualLayout>
                  <c:x val="-3.8033698733677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{60FC91FF-88FF-457D-B51D-2A5ADD460F21}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0D-47EB-ACBC-AE90FD971097}"/>
                </c:ext>
              </c:extLst>
            </c:dLbl>
            <c:dLbl>
              <c:idx val="16"/>
              <c:layout>
                <c:manualLayout>
                  <c:x val="-2.5234635610509194E-2"/>
                  <c:y val="-5.011860344528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{6A40098B-8C6B-488C-84E7-504D9385A713}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0D-47EB-ACBC-AE90FD971097}"/>
                </c:ext>
              </c:extLst>
            </c:dLbl>
            <c:dLbl>
              <c:idx val="24"/>
              <c:layout>
                <c:manualLayout>
                  <c:x val="-3.1570342725075584E-2"/>
                  <c:y val="-7.471469073029994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{24C50049-B117-4E31-BBAC-D379538E5DD9}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0D-47EB-ACBC-AE90FD97109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{35150D72-FDDB-4B50-9CDC-BA9972E21FC0}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0D-47EB-ACBC-AE90FD9710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80D-47EB-ACBC-AE90FD971097}"/>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令和３年度においては、元利償還金は前年度と比べ２５百万円の増となった。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等は、元利償還金が平成２９年度に借入れを行った庁舎東館建設事業等に係る元金償還の開始により増加したことで、全体としては増加した。また、算入公債費等は、災害復旧費に係る基準財政需要額等の減少により、前年度と比べ２２百万円の減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本市の特徴として、単独事業債や防衛関係補助金を財源とする事業債が多いことや、非合併団体であること等により、算入公債費等の割合が低い。</a:t>
          </a:r>
          <a:endParaRPr lang="ja-JP" altLang="ja-JP" sz="12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今後も大規模建設事業が複数予定されていることから、建設事業費の縮減や平準化に努め、元利償還金の低減を図る。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利用なし</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令和３年度においては、前年度と比べ将来負担額は減少した一方で充当可能財源等は増加した。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地方債残高については、今後も大規模事業が複数予定されているため、起債計画に沿った借入により、地方債残高の抑制に努める。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退職手当負担見込額については、特別職に属する職員に対する</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負担見込額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の増に伴い増加した。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本市の重要な課題として、基金残高の低水準が挙げられる。その他特定目的基金は増加しているものの、財政調整基金の計画的な積立てについては不透明な状況にある。今後は、基金残高を増やしていくとともに起債発行額や債務負担行為の総額を抑制し、将来負担額の縮減及び充当可能基金の増額に努める必要がある。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静岡県御殿場市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effectLst/>
              <a:latin typeface="ＭＳ ゴシック" panose="020B0609070205080204" pitchFamily="49" charset="-128"/>
              <a:ea typeface="ＭＳ ゴシック" panose="020B0609070205080204" pitchFamily="49" charset="-128"/>
            </a:rPr>
            <a:t>（増減理由）</a:t>
          </a:r>
        </a:p>
        <a:p>
          <a:pPr eaLnBrk="1" fontAlgn="auto" latinLnBrk="0" hangingPunct="1"/>
          <a:r>
            <a:rPr lang="ja-JP" altLang="en-US" sz="1400">
              <a:effectLst/>
              <a:latin typeface="ＭＳ ゴシック" panose="020B0609070205080204" pitchFamily="49" charset="-128"/>
              <a:ea typeface="ＭＳ ゴシック" panose="020B0609070205080204" pitchFamily="49" charset="-128"/>
            </a:rPr>
            <a:t>　基金全体としては、前年度から１７億２</a:t>
          </a:r>
          <a:r>
            <a:rPr lang="en-US" altLang="ja-JP" sz="1400">
              <a:effectLst/>
              <a:latin typeface="ＭＳ ゴシック" panose="020B0609070205080204" pitchFamily="49" charset="-128"/>
              <a:ea typeface="ＭＳ ゴシック" panose="020B0609070205080204" pitchFamily="49" charset="-128"/>
            </a:rPr>
            <a:t>,</a:t>
          </a:r>
          <a:r>
            <a:rPr lang="ja-JP" altLang="en-US" sz="1400">
              <a:effectLst/>
              <a:latin typeface="ＭＳ ゴシック" panose="020B0609070205080204" pitchFamily="49" charset="-128"/>
              <a:ea typeface="ＭＳ ゴシック" panose="020B0609070205080204" pitchFamily="49" charset="-128"/>
            </a:rPr>
            <a:t>５００万円余の増となった。この主な要因として、財政調整基金の積立増（１億８，０００万円余）のほか、ふるさと納税寄付金の増に伴うふるさと応援基金への積立増（２億７，７００万円余）、減債基金への積立増（１３億３</a:t>
          </a:r>
          <a:r>
            <a:rPr lang="en-US" altLang="ja-JP" sz="1400">
              <a:effectLst/>
              <a:latin typeface="ＭＳ ゴシック" panose="020B0609070205080204" pitchFamily="49" charset="-128"/>
              <a:ea typeface="ＭＳ ゴシック" panose="020B0609070205080204" pitchFamily="49" charset="-128"/>
            </a:rPr>
            <a:t>,</a:t>
          </a:r>
          <a:r>
            <a:rPr lang="ja-JP" altLang="en-US" sz="1400">
              <a:effectLst/>
              <a:latin typeface="ＭＳ ゴシック" panose="020B0609070205080204" pitchFamily="49" charset="-128"/>
              <a:ea typeface="ＭＳ ゴシック" panose="020B0609070205080204" pitchFamily="49" charset="-128"/>
            </a:rPr>
            <a:t>９００万円余）等が挙げられる。</a:t>
          </a:r>
        </a:p>
        <a:p>
          <a:pPr eaLnBrk="1" fontAlgn="auto" latinLnBrk="0" hangingPunct="1"/>
          <a:endParaRPr lang="ja-JP" altLang="en-US"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en-US"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400">
              <a:effectLst/>
              <a:latin typeface="ＭＳ ゴシック" panose="020B0609070205080204" pitchFamily="49" charset="-128"/>
              <a:ea typeface="ＭＳ ゴシック" panose="020B0609070205080204" pitchFamily="49" charset="-128"/>
            </a:rPr>
            <a:t>（今後の方針）</a:t>
          </a:r>
        </a:p>
        <a:p>
          <a:pPr eaLnBrk="1" fontAlgn="auto" latinLnBrk="0" hangingPunct="1"/>
          <a:r>
            <a:rPr lang="ja-JP" altLang="en-US" sz="1400">
              <a:effectLst/>
              <a:latin typeface="ＭＳ ゴシック" panose="020B0609070205080204" pitchFamily="49" charset="-128"/>
              <a:ea typeface="ＭＳ ゴシック" panose="020B0609070205080204" pitchFamily="49" charset="-128"/>
            </a:rPr>
            <a:t>　財政調整基金については、財政計画等に基づき、計画的に積立てを行っていくとともに、その他特定目的基金については、基金の目的に沿った積立て、事業充当を行い、適正かつ計画的な基金運用を図っていく。</a:t>
          </a: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・地域振興推進基金：地域の学校や道路等の整備、環境対策等による地域振興の推進。</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・ふるさと応援基金：ふるさと納税制度により本市に寄附を行った寄附者の思いを実現するための事業。</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・特定防衛施設周辺整備調整交付金事業基金（子ども医療費助成事業）：子育て世帯の医療費負担を軽減するため、特定防衛施設周辺整備調整交付金を財源として子ども医療費の助成を行う。</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・新型コロナウイルス感染症対策推進基金：新型コロナウイルス感染症対策として、広く市民の福祉向上に資する事業を行う。</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・特定防衛施設周辺整備調整交付金事業基金（予防接種事業）：市民の健康維持のため、特定防衛施設周辺整備調整交付金を財源として乳幼児・児童に対する定期予防接種費用を助成を行う。</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・地域振興推進基金：浄化槽設置事業等の財源として取崩しを行った一方で、寄附金を積み立てたことにより、７，９００万円余の増となった。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・ふるさと応援基金：各種事業に対して、取崩を行った一方で、ふるさと納税寄附金を積立てたことにより、２億７，７００万円余の増となった。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・特定防衛施設周辺整備調整交付金事業基金（子ども医療費助成事業）：国の交付決定に基づく事業充当配分による増</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・新型コロナウイルス感染症対策推進基金：新型コロナウイルス感染症に対応するための財源として取り崩したことによる増</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・特定防衛施設周辺整備調整交付金事業基金（予防接種事業）：予防接種事業の財源として取り崩した一方で、同額を特定防衛施設周辺整備調整交付金を財源として積立を行った。</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・基金の目的に沿った積立て、事業への充当を行うとともに、所期の目的を達成した基金については整理する等、適正な運営を行う。</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・ふるさと応援基金については、基金からの取り崩しは積極的に行うが、ふるさと納税寄附金の積み立ても同時に行うため、ふるさと納税寄附金の増減により残高も増減する見込みである。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・新型コロナウイルス感染症対策推進基金は、新型コロナウイルス対策費用の財源として積極的に取崩を行い、残高は減少する見込みである。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市税収入は減少したものの地方消費税交付金の増、各種特定目的基金の運用などにより、２億７，７００万円余の積立てを行った。</a:t>
          </a:r>
        </a:p>
        <a:p>
          <a:pPr eaLnBrk="1" fontAlgn="auto" latinLnBrk="0" hangingPunct="1"/>
          <a:endPar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市税収入の１割程度（１５億円程度）を下限に確保しておくことを目標に計画的に積立てを行っていく。そのためにも、歳入確保と歳出抑制に努めるとともに、事業の見直しや統廃合等により事業の効率化を図っていく。</a:t>
          </a:r>
        </a:p>
        <a:p>
          <a:pPr eaLnBrk="1" fontAlgn="auto" latinLnBrk="0" hangingPunct="1"/>
          <a:endPar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今後数年で公債費のピークを迎えることから各種特定目的基金の運用などにより、１３億３，９００万円余の積立てを行った。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起債計画上、今後公債費がピークを迎え、大規模事業も予定されていることから、計画的に取崩を行う。</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86,778
84,528
194.90
43,238,939
40,844,978
2,168,289
18,700,296
23,186,024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類似団体と比較すると、有形固定資産減価償却率は低くなっている。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これは、当市の普通建設事業費が大きく、インフラ整備や老朽化が進んだ学校教育施設の改築、改修（長寿命化）等を重点的に実施していることが理由として挙げられる。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本庁舎等の行政系施設、市営住宅、市民会館やスポーツレクリエーション施設等の大規模施設の老朽化が進んでおり、公共施設等総合管理計画の個別計画を基に施設の老朽化対策を積極的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85" name="楕円 84"/>
        <xdr:cNvSpPr/>
      </xdr:nvSpPr>
      <xdr:spPr>
        <a:xfrm>
          <a:off x="47117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6" name="有形固定資産減価償却率該当値テキスト"/>
        <xdr:cNvSpPr txBox="1"/>
      </xdr:nvSpPr>
      <xdr:spPr>
        <a:xfrm>
          <a:off x="4813300" y="47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7" name="楕円 86"/>
        <xdr:cNvSpPr/>
      </xdr:nvSpPr>
      <xdr:spPr>
        <a:xfrm>
          <a:off x="4000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29</xdr:row>
      <xdr:rowOff>8255</xdr:rowOff>
    </xdr:to>
    <xdr:cxnSp macro="">
      <xdr:nvCxnSpPr>
        <xdr:cNvPr id="88" name="直線コネクタ 87"/>
        <xdr:cNvCxnSpPr/>
      </xdr:nvCxnSpPr>
      <xdr:spPr>
        <a:xfrm>
          <a:off x="4051300" y="493712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89" name="楕円 88"/>
        <xdr:cNvSpPr/>
      </xdr:nvSpPr>
      <xdr:spPr>
        <a:xfrm>
          <a:off x="3238500" y="4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28</xdr:row>
      <xdr:rowOff>136525</xdr:rowOff>
    </xdr:to>
    <xdr:cxnSp macro="">
      <xdr:nvCxnSpPr>
        <xdr:cNvPr id="90" name="直線コネクタ 89"/>
        <xdr:cNvCxnSpPr/>
      </xdr:nvCxnSpPr>
      <xdr:spPr>
        <a:xfrm>
          <a:off x="3289300" y="49047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34449</xdr:rowOff>
    </xdr:from>
    <xdr:to>
      <xdr:col>11</xdr:col>
      <xdr:colOff>187325</xdr:colOff>
      <xdr:row>28</xdr:row>
      <xdr:rowOff>136049</xdr:rowOff>
    </xdr:to>
    <xdr:sp macro="" textlink="">
      <xdr:nvSpPr>
        <xdr:cNvPr id="91" name="楕円 90"/>
        <xdr:cNvSpPr/>
      </xdr:nvSpPr>
      <xdr:spPr>
        <a:xfrm>
          <a:off x="2476500" y="48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85249</xdr:rowOff>
    </xdr:from>
    <xdr:to>
      <xdr:col>15</xdr:col>
      <xdr:colOff>136525</xdr:colOff>
      <xdr:row>28</xdr:row>
      <xdr:rowOff>104140</xdr:rowOff>
    </xdr:to>
    <xdr:cxnSp macro="">
      <xdr:nvCxnSpPr>
        <xdr:cNvPr id="92" name="直線コネクタ 91"/>
        <xdr:cNvCxnSpPr/>
      </xdr:nvCxnSpPr>
      <xdr:spPr>
        <a:xfrm>
          <a:off x="2527300" y="4885849"/>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15558</xdr:rowOff>
    </xdr:from>
    <xdr:to>
      <xdr:col>7</xdr:col>
      <xdr:colOff>187325</xdr:colOff>
      <xdr:row>28</xdr:row>
      <xdr:rowOff>117158</xdr:rowOff>
    </xdr:to>
    <xdr:sp macro="" textlink="">
      <xdr:nvSpPr>
        <xdr:cNvPr id="93" name="楕円 92"/>
        <xdr:cNvSpPr/>
      </xdr:nvSpPr>
      <xdr:spPr>
        <a:xfrm>
          <a:off x="1714500" y="48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66358</xdr:rowOff>
    </xdr:from>
    <xdr:to>
      <xdr:col>11</xdr:col>
      <xdr:colOff>136525</xdr:colOff>
      <xdr:row>28</xdr:row>
      <xdr:rowOff>85249</xdr:rowOff>
    </xdr:to>
    <xdr:cxnSp macro="">
      <xdr:nvCxnSpPr>
        <xdr:cNvPr id="94" name="直線コネクタ 93"/>
        <xdr:cNvCxnSpPr/>
      </xdr:nvCxnSpPr>
      <xdr:spPr>
        <a:xfrm>
          <a:off x="1765300" y="4866958"/>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9" name="n_1mainValue有形固定資産減価償却率"/>
        <xdr:cNvSpPr txBox="1"/>
      </xdr:nvSpPr>
      <xdr:spPr>
        <a:xfrm>
          <a:off x="3836044" y="466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100" name="n_2mainValue有形固定資産減価償却率"/>
        <xdr:cNvSpPr txBox="1"/>
      </xdr:nvSpPr>
      <xdr:spPr>
        <a:xfrm>
          <a:off x="3086744" y="462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152576</xdr:rowOff>
    </xdr:from>
    <xdr:ext cx="405111" cy="259045"/>
    <xdr:sp macro="" textlink="">
      <xdr:nvSpPr>
        <xdr:cNvPr id="101" name="n_3mainValue有形固定資産減価償却率"/>
        <xdr:cNvSpPr txBox="1"/>
      </xdr:nvSpPr>
      <xdr:spPr>
        <a:xfrm>
          <a:off x="2324744" y="4610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133685</xdr:rowOff>
    </xdr:from>
    <xdr:ext cx="405111" cy="259045"/>
    <xdr:sp macro="" textlink="">
      <xdr:nvSpPr>
        <xdr:cNvPr id="102" name="n_4mainValue有形固定資産減価償却率"/>
        <xdr:cNvSpPr txBox="1"/>
      </xdr:nvSpPr>
      <xdr:spPr>
        <a:xfrm>
          <a:off x="1562744" y="459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類似団体平均と比較すると債務償還比率は低くなっている。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これは、算定式の分母である経常一般財源等（歳入）等と経常経費充当財源等の差が大きいこと及び分子である充当可能基金残高及び充当可能特定歳入が微増していることが要因として考えられる。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しかしながら、当該年度と将来で負担のバランスが適切になるように今後は事業内容等を考慮し、検討していく必要がある。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53032</xdr:rowOff>
    </xdr:from>
    <xdr:to>
      <xdr:col>76</xdr:col>
      <xdr:colOff>73025</xdr:colOff>
      <xdr:row>28</xdr:row>
      <xdr:rowOff>154632</xdr:rowOff>
    </xdr:to>
    <xdr:sp macro="" textlink="">
      <xdr:nvSpPr>
        <xdr:cNvPr id="149" name="楕円 148"/>
        <xdr:cNvSpPr/>
      </xdr:nvSpPr>
      <xdr:spPr>
        <a:xfrm>
          <a:off x="14744700" y="48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75909</xdr:rowOff>
    </xdr:from>
    <xdr:ext cx="469744" cy="259045"/>
    <xdr:sp macro="" textlink="">
      <xdr:nvSpPr>
        <xdr:cNvPr id="150" name="債務償還比率該当値テキスト"/>
        <xdr:cNvSpPr txBox="1"/>
      </xdr:nvSpPr>
      <xdr:spPr>
        <a:xfrm>
          <a:off x="14846300" y="47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23150</xdr:rowOff>
    </xdr:from>
    <xdr:to>
      <xdr:col>72</xdr:col>
      <xdr:colOff>123825</xdr:colOff>
      <xdr:row>29</xdr:row>
      <xdr:rowOff>124750</xdr:rowOff>
    </xdr:to>
    <xdr:sp macro="" textlink="">
      <xdr:nvSpPr>
        <xdr:cNvPr id="151" name="楕円 150"/>
        <xdr:cNvSpPr/>
      </xdr:nvSpPr>
      <xdr:spPr>
        <a:xfrm>
          <a:off x="14033500" y="4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103832</xdr:rowOff>
    </xdr:from>
    <xdr:to>
      <xdr:col>76</xdr:col>
      <xdr:colOff>22225</xdr:colOff>
      <xdr:row>29</xdr:row>
      <xdr:rowOff>73950</xdr:rowOff>
    </xdr:to>
    <xdr:cxnSp macro="">
      <xdr:nvCxnSpPr>
        <xdr:cNvPr id="152" name="直線コネクタ 151"/>
        <xdr:cNvCxnSpPr/>
      </xdr:nvCxnSpPr>
      <xdr:spPr>
        <a:xfrm flipV="1">
          <a:off x="14084300" y="4904432"/>
          <a:ext cx="711200" cy="1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79439</xdr:rowOff>
    </xdr:from>
    <xdr:to>
      <xdr:col>68</xdr:col>
      <xdr:colOff>123825</xdr:colOff>
      <xdr:row>30</xdr:row>
      <xdr:rowOff>9589</xdr:rowOff>
    </xdr:to>
    <xdr:sp macro="" textlink="">
      <xdr:nvSpPr>
        <xdr:cNvPr id="153" name="楕円 152"/>
        <xdr:cNvSpPr/>
      </xdr:nvSpPr>
      <xdr:spPr>
        <a:xfrm>
          <a:off x="13271500" y="50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73950</xdr:rowOff>
    </xdr:from>
    <xdr:to>
      <xdr:col>72</xdr:col>
      <xdr:colOff>73025</xdr:colOff>
      <xdr:row>29</xdr:row>
      <xdr:rowOff>130239</xdr:rowOff>
    </xdr:to>
    <xdr:cxnSp macro="">
      <xdr:nvCxnSpPr>
        <xdr:cNvPr id="154" name="直線コネクタ 153"/>
        <xdr:cNvCxnSpPr/>
      </xdr:nvCxnSpPr>
      <xdr:spPr>
        <a:xfrm flipV="1">
          <a:off x="13322300" y="5046000"/>
          <a:ext cx="762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120305</xdr:rowOff>
    </xdr:from>
    <xdr:to>
      <xdr:col>64</xdr:col>
      <xdr:colOff>123825</xdr:colOff>
      <xdr:row>30</xdr:row>
      <xdr:rowOff>50455</xdr:rowOff>
    </xdr:to>
    <xdr:sp macro="" textlink="">
      <xdr:nvSpPr>
        <xdr:cNvPr id="155" name="楕円 154"/>
        <xdr:cNvSpPr/>
      </xdr:nvSpPr>
      <xdr:spPr>
        <a:xfrm>
          <a:off x="12509500" y="50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130239</xdr:rowOff>
    </xdr:from>
    <xdr:to>
      <xdr:col>68</xdr:col>
      <xdr:colOff>73025</xdr:colOff>
      <xdr:row>29</xdr:row>
      <xdr:rowOff>171105</xdr:rowOff>
    </xdr:to>
    <xdr:cxnSp macro="">
      <xdr:nvCxnSpPr>
        <xdr:cNvPr id="156" name="直線コネクタ 155"/>
        <xdr:cNvCxnSpPr/>
      </xdr:nvCxnSpPr>
      <xdr:spPr>
        <a:xfrm flipV="1">
          <a:off x="12560300" y="5102289"/>
          <a:ext cx="762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28892</xdr:rowOff>
    </xdr:from>
    <xdr:to>
      <xdr:col>60</xdr:col>
      <xdr:colOff>123825</xdr:colOff>
      <xdr:row>30</xdr:row>
      <xdr:rowOff>130492</xdr:rowOff>
    </xdr:to>
    <xdr:sp macro="" textlink="">
      <xdr:nvSpPr>
        <xdr:cNvPr id="157" name="楕円 156"/>
        <xdr:cNvSpPr/>
      </xdr:nvSpPr>
      <xdr:spPr>
        <a:xfrm>
          <a:off x="11747500" y="51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171105</xdr:rowOff>
    </xdr:from>
    <xdr:to>
      <xdr:col>64</xdr:col>
      <xdr:colOff>73025</xdr:colOff>
      <xdr:row>30</xdr:row>
      <xdr:rowOff>79692</xdr:rowOff>
    </xdr:to>
    <xdr:cxnSp macro="">
      <xdr:nvCxnSpPr>
        <xdr:cNvPr id="158" name="直線コネクタ 157"/>
        <xdr:cNvCxnSpPr/>
      </xdr:nvCxnSpPr>
      <xdr:spPr>
        <a:xfrm flipV="1">
          <a:off x="11798300" y="5143155"/>
          <a:ext cx="762000" cy="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9" name="n_1aveValue債務償還比率"/>
        <xdr:cNvSpPr txBox="1"/>
      </xdr:nvSpPr>
      <xdr:spPr>
        <a:xfrm>
          <a:off x="13836727" y="54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xdr:cNvSpPr txBox="1"/>
      </xdr:nvSpPr>
      <xdr:spPr>
        <a:xfrm>
          <a:off x="13087427" y="55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1" name="n_3aveValue債務償還比率"/>
        <xdr:cNvSpPr txBox="1"/>
      </xdr:nvSpPr>
      <xdr:spPr>
        <a:xfrm>
          <a:off x="1232542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2" name="n_4aveValue債務償還比率"/>
        <xdr:cNvSpPr txBox="1"/>
      </xdr:nvSpPr>
      <xdr:spPr>
        <a:xfrm>
          <a:off x="115634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141277</xdr:rowOff>
    </xdr:from>
    <xdr:ext cx="469744" cy="259045"/>
    <xdr:sp macro="" textlink="">
      <xdr:nvSpPr>
        <xdr:cNvPr id="163" name="n_1mainValue債務償還比率"/>
        <xdr:cNvSpPr txBox="1"/>
      </xdr:nvSpPr>
      <xdr:spPr>
        <a:xfrm>
          <a:off x="13836727" y="477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26116</xdr:rowOff>
    </xdr:from>
    <xdr:ext cx="469744" cy="259045"/>
    <xdr:sp macro="" textlink="">
      <xdr:nvSpPr>
        <xdr:cNvPr id="164" name="n_2mainValue債務償還比率"/>
        <xdr:cNvSpPr txBox="1"/>
      </xdr:nvSpPr>
      <xdr:spPr>
        <a:xfrm>
          <a:off x="13087427" y="48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66982</xdr:rowOff>
    </xdr:from>
    <xdr:ext cx="469744" cy="259045"/>
    <xdr:sp macro="" textlink="">
      <xdr:nvSpPr>
        <xdr:cNvPr id="165" name="n_3mainValue債務償還比率"/>
        <xdr:cNvSpPr txBox="1"/>
      </xdr:nvSpPr>
      <xdr:spPr>
        <a:xfrm>
          <a:off x="12325427" y="486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147019</xdr:rowOff>
    </xdr:from>
    <xdr:ext cx="469744" cy="259045"/>
    <xdr:sp macro="" textlink="">
      <xdr:nvSpPr>
        <xdr:cNvPr id="166" name="n_4mainValue債務償還比率"/>
        <xdr:cNvSpPr txBox="1"/>
      </xdr:nvSpPr>
      <xdr:spPr>
        <a:xfrm>
          <a:off x="11563427" y="494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86,778
84,528
194.90
43,238,939
40,844,978
2,168,289
18,700,296
23,186,024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道路】&#10;有形固定資産減価償却率該当値テキスト"/>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6" name="楕円 75"/>
        <xdr:cNvSpPr/>
      </xdr:nvSpPr>
      <xdr:spPr>
        <a:xfrm>
          <a:off x="3746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95794</xdr:rowOff>
    </xdr:to>
    <xdr:cxnSp macro="">
      <xdr:nvCxnSpPr>
        <xdr:cNvPr id="77" name="直線コネクタ 76"/>
        <xdr:cNvCxnSpPr/>
      </xdr:nvCxnSpPr>
      <xdr:spPr>
        <a:xfrm>
          <a:off x="3797300" y="641821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74567</xdr:rowOff>
    </xdr:to>
    <xdr:cxnSp macro="">
      <xdr:nvCxnSpPr>
        <xdr:cNvPr id="79" name="直線コネクタ 78"/>
        <xdr:cNvCxnSpPr/>
      </xdr:nvCxnSpPr>
      <xdr:spPr>
        <a:xfrm>
          <a:off x="2908300" y="64051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170724</xdr:rowOff>
    </xdr:from>
    <xdr:to>
      <xdr:col>10</xdr:col>
      <xdr:colOff>165100</xdr:colOff>
      <xdr:row>37</xdr:row>
      <xdr:rowOff>100874</xdr:rowOff>
    </xdr:to>
    <xdr:sp macro="" textlink="">
      <xdr:nvSpPr>
        <xdr:cNvPr id="80" name="楕円 79"/>
        <xdr:cNvSpPr/>
      </xdr:nvSpPr>
      <xdr:spPr>
        <a:xfrm>
          <a:off x="1968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50074</xdr:rowOff>
    </xdr:from>
    <xdr:to>
      <xdr:col>15</xdr:col>
      <xdr:colOff>50800</xdr:colOff>
      <xdr:row>37</xdr:row>
      <xdr:rowOff>61504</xdr:rowOff>
    </xdr:to>
    <xdr:cxnSp macro="">
      <xdr:nvCxnSpPr>
        <xdr:cNvPr id="81" name="直線コネクタ 80"/>
        <xdr:cNvCxnSpPr/>
      </xdr:nvCxnSpPr>
      <xdr:spPr>
        <a:xfrm>
          <a:off x="2019300" y="63937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4173</xdr:rowOff>
    </xdr:from>
    <xdr:to>
      <xdr:col>6</xdr:col>
      <xdr:colOff>38100</xdr:colOff>
      <xdr:row>37</xdr:row>
      <xdr:rowOff>105773</xdr:rowOff>
    </xdr:to>
    <xdr:sp macro="" textlink="">
      <xdr:nvSpPr>
        <xdr:cNvPr id="82" name="楕円 81"/>
        <xdr:cNvSpPr/>
      </xdr:nvSpPr>
      <xdr:spPr>
        <a:xfrm>
          <a:off x="1079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50074</xdr:rowOff>
    </xdr:from>
    <xdr:to>
      <xdr:col>10</xdr:col>
      <xdr:colOff>114300</xdr:colOff>
      <xdr:row>37</xdr:row>
      <xdr:rowOff>54973</xdr:rowOff>
    </xdr:to>
    <xdr:cxnSp macro="">
      <xdr:nvCxnSpPr>
        <xdr:cNvPr id="83" name="直線コネクタ 82"/>
        <xdr:cNvCxnSpPr/>
      </xdr:nvCxnSpPr>
      <xdr:spPr>
        <a:xfrm flipV="1">
          <a:off x="1130300" y="63937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141894</xdr:rowOff>
    </xdr:from>
    <xdr:ext cx="405111" cy="259045"/>
    <xdr:sp macro="" textlink="">
      <xdr:nvSpPr>
        <xdr:cNvPr id="88" name="n_1mainValue【道路】&#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117401</xdr:rowOff>
    </xdr:from>
    <xdr:ext cx="405111" cy="259045"/>
    <xdr:sp macro="" textlink="">
      <xdr:nvSpPr>
        <xdr:cNvPr id="90" name="n_3mainValue【道路】&#10;有形固定資産減価償却率"/>
        <xdr:cNvSpPr txBox="1"/>
      </xdr:nvSpPr>
      <xdr:spPr>
        <a:xfrm>
          <a:off x="1816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91" name="n_4mainValue【道路】&#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150216</xdr:rowOff>
    </xdr:from>
    <xdr:to>
      <xdr:col>55</xdr:col>
      <xdr:colOff>50800</xdr:colOff>
      <xdr:row>40</xdr:row>
      <xdr:rowOff>80366</xdr:rowOff>
    </xdr:to>
    <xdr:sp macro="" textlink="">
      <xdr:nvSpPr>
        <xdr:cNvPr id="131" name="楕円 130"/>
        <xdr:cNvSpPr/>
      </xdr:nvSpPr>
      <xdr:spPr>
        <a:xfrm>
          <a:off x="104267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1643</xdr:rowOff>
    </xdr:from>
    <xdr:ext cx="469744" cy="259045"/>
    <xdr:sp macro="" textlink="">
      <xdr:nvSpPr>
        <xdr:cNvPr id="132" name="【道路】&#10;一人当たり延長該当値テキスト"/>
        <xdr:cNvSpPr txBox="1"/>
      </xdr:nvSpPr>
      <xdr:spPr>
        <a:xfrm>
          <a:off x="10515600" y="668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158064</xdr:rowOff>
    </xdr:from>
    <xdr:to>
      <xdr:col>50</xdr:col>
      <xdr:colOff>165100</xdr:colOff>
      <xdr:row>40</xdr:row>
      <xdr:rowOff>88214</xdr:rowOff>
    </xdr:to>
    <xdr:sp macro="" textlink="">
      <xdr:nvSpPr>
        <xdr:cNvPr id="133" name="楕円 132"/>
        <xdr:cNvSpPr/>
      </xdr:nvSpPr>
      <xdr:spPr>
        <a:xfrm>
          <a:off x="9588500" y="68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29566</xdr:rowOff>
    </xdr:from>
    <xdr:to>
      <xdr:col>55</xdr:col>
      <xdr:colOff>0</xdr:colOff>
      <xdr:row>40</xdr:row>
      <xdr:rowOff>37414</xdr:rowOff>
    </xdr:to>
    <xdr:cxnSp macro="">
      <xdr:nvCxnSpPr>
        <xdr:cNvPr id="134" name="直線コネクタ 133"/>
        <xdr:cNvCxnSpPr/>
      </xdr:nvCxnSpPr>
      <xdr:spPr>
        <a:xfrm flipV="1">
          <a:off x="9639300" y="6887566"/>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154940</xdr:rowOff>
    </xdr:from>
    <xdr:to>
      <xdr:col>46</xdr:col>
      <xdr:colOff>38100</xdr:colOff>
      <xdr:row>40</xdr:row>
      <xdr:rowOff>85090</xdr:rowOff>
    </xdr:to>
    <xdr:sp macro="" textlink="">
      <xdr:nvSpPr>
        <xdr:cNvPr id="135" name="楕円 134"/>
        <xdr:cNvSpPr/>
      </xdr:nvSpPr>
      <xdr:spPr>
        <a:xfrm>
          <a:off x="869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40</xdr:row>
      <xdr:rowOff>37414</xdr:rowOff>
    </xdr:to>
    <xdr:cxnSp macro="">
      <xdr:nvCxnSpPr>
        <xdr:cNvPr id="136" name="直線コネクタ 135"/>
        <xdr:cNvCxnSpPr/>
      </xdr:nvCxnSpPr>
      <xdr:spPr>
        <a:xfrm>
          <a:off x="8750300" y="689229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157950</xdr:rowOff>
    </xdr:from>
    <xdr:to>
      <xdr:col>41</xdr:col>
      <xdr:colOff>101600</xdr:colOff>
      <xdr:row>40</xdr:row>
      <xdr:rowOff>88100</xdr:rowOff>
    </xdr:to>
    <xdr:sp macro="" textlink="">
      <xdr:nvSpPr>
        <xdr:cNvPr id="137" name="楕円 136"/>
        <xdr:cNvSpPr/>
      </xdr:nvSpPr>
      <xdr:spPr>
        <a:xfrm>
          <a:off x="7810500" y="68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40</xdr:row>
      <xdr:rowOff>37300</xdr:rowOff>
    </xdr:to>
    <xdr:cxnSp macro="">
      <xdr:nvCxnSpPr>
        <xdr:cNvPr id="138" name="直線コネクタ 137"/>
        <xdr:cNvCxnSpPr/>
      </xdr:nvCxnSpPr>
      <xdr:spPr>
        <a:xfrm flipV="1">
          <a:off x="7861300" y="689229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160541</xdr:rowOff>
    </xdr:from>
    <xdr:to>
      <xdr:col>36</xdr:col>
      <xdr:colOff>165100</xdr:colOff>
      <xdr:row>40</xdr:row>
      <xdr:rowOff>90691</xdr:rowOff>
    </xdr:to>
    <xdr:sp macro="" textlink="">
      <xdr:nvSpPr>
        <xdr:cNvPr id="139" name="楕円 138"/>
        <xdr:cNvSpPr/>
      </xdr:nvSpPr>
      <xdr:spPr>
        <a:xfrm>
          <a:off x="6921500" y="68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37300</xdr:rowOff>
    </xdr:from>
    <xdr:to>
      <xdr:col>41</xdr:col>
      <xdr:colOff>50800</xdr:colOff>
      <xdr:row>40</xdr:row>
      <xdr:rowOff>39891</xdr:rowOff>
    </xdr:to>
    <xdr:cxnSp macro="">
      <xdr:nvCxnSpPr>
        <xdr:cNvPr id="140" name="直線コネクタ 139"/>
        <xdr:cNvCxnSpPr/>
      </xdr:nvCxnSpPr>
      <xdr:spPr>
        <a:xfrm flipV="1">
          <a:off x="6972300" y="6895300"/>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104741</xdr:rowOff>
    </xdr:from>
    <xdr:ext cx="469744" cy="259045"/>
    <xdr:sp macro="" textlink="">
      <xdr:nvSpPr>
        <xdr:cNvPr id="145" name="n_1mainValue【道路】&#10;一人当たり延長"/>
        <xdr:cNvSpPr txBox="1"/>
      </xdr:nvSpPr>
      <xdr:spPr>
        <a:xfrm>
          <a:off x="9391727" y="661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101617</xdr:rowOff>
    </xdr:from>
    <xdr:ext cx="469744" cy="259045"/>
    <xdr:sp macro="" textlink="">
      <xdr:nvSpPr>
        <xdr:cNvPr id="146" name="n_2mainValue【道路】&#10;一人当たり延長"/>
        <xdr:cNvSpPr txBox="1"/>
      </xdr:nvSpPr>
      <xdr:spPr>
        <a:xfrm>
          <a:off x="8515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104627</xdr:rowOff>
    </xdr:from>
    <xdr:ext cx="469744" cy="259045"/>
    <xdr:sp macro="" textlink="">
      <xdr:nvSpPr>
        <xdr:cNvPr id="147" name="n_3mainValue【道路】&#10;一人当たり延長"/>
        <xdr:cNvSpPr txBox="1"/>
      </xdr:nvSpPr>
      <xdr:spPr>
        <a:xfrm>
          <a:off x="7626427" y="66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107218</xdr:rowOff>
    </xdr:from>
    <xdr:ext cx="469744" cy="259045"/>
    <xdr:sp macro="" textlink="">
      <xdr:nvSpPr>
        <xdr:cNvPr id="148" name="n_4mainValue【道路】&#10;一人当たり延長"/>
        <xdr:cNvSpPr txBox="1"/>
      </xdr:nvSpPr>
      <xdr:spPr>
        <a:xfrm>
          <a:off x="6737427" y="66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90" name="楕円 189"/>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91" name="【橋りょう・トンネル】&#10;有形固定資産減価償却率該当値テキスト"/>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2" name="楕円 191"/>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158387</xdr:rowOff>
    </xdr:to>
    <xdr:cxnSp macro="">
      <xdr:nvCxnSpPr>
        <xdr:cNvPr id="193" name="直線コネクタ 192"/>
        <xdr:cNvCxnSpPr/>
      </xdr:nvCxnSpPr>
      <xdr:spPr>
        <a:xfrm>
          <a:off x="3797300" y="105907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53703</xdr:rowOff>
    </xdr:from>
    <xdr:to>
      <xdr:col>15</xdr:col>
      <xdr:colOff>101600</xdr:colOff>
      <xdr:row>61</xdr:row>
      <xdr:rowOff>155303</xdr:rowOff>
    </xdr:to>
    <xdr:sp macro="" textlink="">
      <xdr:nvSpPr>
        <xdr:cNvPr id="194" name="楕円 193"/>
        <xdr:cNvSpPr/>
      </xdr:nvSpPr>
      <xdr:spPr>
        <a:xfrm>
          <a:off x="2857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104503</xdr:rowOff>
    </xdr:from>
    <xdr:to>
      <xdr:col>19</xdr:col>
      <xdr:colOff>177800</xdr:colOff>
      <xdr:row>61</xdr:row>
      <xdr:rowOff>132262</xdr:rowOff>
    </xdr:to>
    <xdr:cxnSp macro="">
      <xdr:nvCxnSpPr>
        <xdr:cNvPr id="195" name="直線コネクタ 194"/>
        <xdr:cNvCxnSpPr/>
      </xdr:nvCxnSpPr>
      <xdr:spPr>
        <a:xfrm>
          <a:off x="2908300" y="105629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25944</xdr:rowOff>
    </xdr:from>
    <xdr:to>
      <xdr:col>10</xdr:col>
      <xdr:colOff>165100</xdr:colOff>
      <xdr:row>61</xdr:row>
      <xdr:rowOff>127544</xdr:rowOff>
    </xdr:to>
    <xdr:sp macro="" textlink="">
      <xdr:nvSpPr>
        <xdr:cNvPr id="196" name="楕円 195"/>
        <xdr:cNvSpPr/>
      </xdr:nvSpPr>
      <xdr:spPr>
        <a:xfrm>
          <a:off x="1968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76744</xdr:rowOff>
    </xdr:from>
    <xdr:to>
      <xdr:col>15</xdr:col>
      <xdr:colOff>50800</xdr:colOff>
      <xdr:row>61</xdr:row>
      <xdr:rowOff>104503</xdr:rowOff>
    </xdr:to>
    <xdr:cxnSp macro="">
      <xdr:nvCxnSpPr>
        <xdr:cNvPr id="197" name="直線コネクタ 196"/>
        <xdr:cNvCxnSpPr/>
      </xdr:nvCxnSpPr>
      <xdr:spPr>
        <a:xfrm>
          <a:off x="2019300" y="105351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169635</xdr:rowOff>
    </xdr:from>
    <xdr:to>
      <xdr:col>6</xdr:col>
      <xdr:colOff>38100</xdr:colOff>
      <xdr:row>61</xdr:row>
      <xdr:rowOff>99785</xdr:rowOff>
    </xdr:to>
    <xdr:sp macro="" textlink="">
      <xdr:nvSpPr>
        <xdr:cNvPr id="198" name="楕円 197"/>
        <xdr:cNvSpPr/>
      </xdr:nvSpPr>
      <xdr:spPr>
        <a:xfrm>
          <a:off x="1079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48985</xdr:rowOff>
    </xdr:from>
    <xdr:to>
      <xdr:col>10</xdr:col>
      <xdr:colOff>114300</xdr:colOff>
      <xdr:row>61</xdr:row>
      <xdr:rowOff>76744</xdr:rowOff>
    </xdr:to>
    <xdr:cxnSp macro="">
      <xdr:nvCxnSpPr>
        <xdr:cNvPr id="199" name="直線コネクタ 198"/>
        <xdr:cNvCxnSpPr/>
      </xdr:nvCxnSpPr>
      <xdr:spPr>
        <a:xfrm>
          <a:off x="1130300" y="105074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4" name="n_1mainValue【橋りょう・トンネル】&#10;有形固定資産減価償却率"/>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146430</xdr:rowOff>
    </xdr:from>
    <xdr:ext cx="405111" cy="259045"/>
    <xdr:sp macro="" textlink="">
      <xdr:nvSpPr>
        <xdr:cNvPr id="205" name="n_2mainValue【橋りょう・トンネル】&#10;有形固定資産減価償却率"/>
        <xdr:cNvSpPr txBox="1"/>
      </xdr:nvSpPr>
      <xdr:spPr>
        <a:xfrm>
          <a:off x="2705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118671</xdr:rowOff>
    </xdr:from>
    <xdr:ext cx="405111" cy="259045"/>
    <xdr:sp macro="" textlink="">
      <xdr:nvSpPr>
        <xdr:cNvPr id="206" name="n_3mainValue【橋りょう・トンネル】&#10;有形固定資産減価償却率"/>
        <xdr:cNvSpPr txBox="1"/>
      </xdr:nvSpPr>
      <xdr:spPr>
        <a:xfrm>
          <a:off x="1816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90912</xdr:rowOff>
    </xdr:from>
    <xdr:ext cx="405111" cy="259045"/>
    <xdr:sp macro="" textlink="">
      <xdr:nvSpPr>
        <xdr:cNvPr id="207" name="n_4mainValue【橋りょう・トンネル】&#10;有形固定資産減価償却率"/>
        <xdr:cNvSpPr txBox="1"/>
      </xdr:nvSpPr>
      <xdr:spPr>
        <a:xfrm>
          <a:off x="927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140257</xdr:rowOff>
    </xdr:from>
    <xdr:to>
      <xdr:col>55</xdr:col>
      <xdr:colOff>50800</xdr:colOff>
      <xdr:row>63</xdr:row>
      <xdr:rowOff>70407</xdr:rowOff>
    </xdr:to>
    <xdr:sp macro="" textlink="">
      <xdr:nvSpPr>
        <xdr:cNvPr id="247" name="楕円 246"/>
        <xdr:cNvSpPr/>
      </xdr:nvSpPr>
      <xdr:spPr>
        <a:xfrm>
          <a:off x="10426700" y="107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163134</xdr:rowOff>
    </xdr:from>
    <xdr:ext cx="599010" cy="259045"/>
    <xdr:sp macro="" textlink="">
      <xdr:nvSpPr>
        <xdr:cNvPr id="248" name="【橋りょう・トンネル】&#10;一人当たり有形固定資産（償却資産）額該当値テキスト"/>
        <xdr:cNvSpPr txBox="1"/>
      </xdr:nvSpPr>
      <xdr:spPr>
        <a:xfrm>
          <a:off x="10515600" y="1062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143007</xdr:rowOff>
    </xdr:from>
    <xdr:to>
      <xdr:col>50</xdr:col>
      <xdr:colOff>165100</xdr:colOff>
      <xdr:row>63</xdr:row>
      <xdr:rowOff>73157</xdr:rowOff>
    </xdr:to>
    <xdr:sp macro="" textlink="">
      <xdr:nvSpPr>
        <xdr:cNvPr id="249" name="楕円 248"/>
        <xdr:cNvSpPr/>
      </xdr:nvSpPr>
      <xdr:spPr>
        <a:xfrm>
          <a:off x="9588500" y="107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19607</xdr:rowOff>
    </xdr:from>
    <xdr:to>
      <xdr:col>55</xdr:col>
      <xdr:colOff>0</xdr:colOff>
      <xdr:row>63</xdr:row>
      <xdr:rowOff>22357</xdr:rowOff>
    </xdr:to>
    <xdr:cxnSp macro="">
      <xdr:nvCxnSpPr>
        <xdr:cNvPr id="250" name="直線コネクタ 249"/>
        <xdr:cNvCxnSpPr/>
      </xdr:nvCxnSpPr>
      <xdr:spPr>
        <a:xfrm flipV="1">
          <a:off x="9639300" y="10820957"/>
          <a:ext cx="8382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144470</xdr:rowOff>
    </xdr:from>
    <xdr:to>
      <xdr:col>46</xdr:col>
      <xdr:colOff>38100</xdr:colOff>
      <xdr:row>63</xdr:row>
      <xdr:rowOff>74620</xdr:rowOff>
    </xdr:to>
    <xdr:sp macro="" textlink="">
      <xdr:nvSpPr>
        <xdr:cNvPr id="251" name="楕円 250"/>
        <xdr:cNvSpPr/>
      </xdr:nvSpPr>
      <xdr:spPr>
        <a:xfrm>
          <a:off x="8699500" y="10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22357</xdr:rowOff>
    </xdr:from>
    <xdr:to>
      <xdr:col>50</xdr:col>
      <xdr:colOff>114300</xdr:colOff>
      <xdr:row>63</xdr:row>
      <xdr:rowOff>23820</xdr:rowOff>
    </xdr:to>
    <xdr:cxnSp macro="">
      <xdr:nvCxnSpPr>
        <xdr:cNvPr id="252" name="直線コネクタ 251"/>
        <xdr:cNvCxnSpPr/>
      </xdr:nvCxnSpPr>
      <xdr:spPr>
        <a:xfrm flipV="1">
          <a:off x="8750300" y="1082370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146062</xdr:rowOff>
    </xdr:from>
    <xdr:to>
      <xdr:col>41</xdr:col>
      <xdr:colOff>101600</xdr:colOff>
      <xdr:row>63</xdr:row>
      <xdr:rowOff>76212</xdr:rowOff>
    </xdr:to>
    <xdr:sp macro="" textlink="">
      <xdr:nvSpPr>
        <xdr:cNvPr id="253" name="楕円 252"/>
        <xdr:cNvSpPr/>
      </xdr:nvSpPr>
      <xdr:spPr>
        <a:xfrm>
          <a:off x="7810500" y="107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23820</xdr:rowOff>
    </xdr:from>
    <xdr:to>
      <xdr:col>45</xdr:col>
      <xdr:colOff>177800</xdr:colOff>
      <xdr:row>63</xdr:row>
      <xdr:rowOff>25412</xdr:rowOff>
    </xdr:to>
    <xdr:cxnSp macro="">
      <xdr:nvCxnSpPr>
        <xdr:cNvPr id="254" name="直線コネクタ 253"/>
        <xdr:cNvCxnSpPr/>
      </xdr:nvCxnSpPr>
      <xdr:spPr>
        <a:xfrm flipV="1">
          <a:off x="7861300" y="10825170"/>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146924</xdr:rowOff>
    </xdr:from>
    <xdr:to>
      <xdr:col>36</xdr:col>
      <xdr:colOff>165100</xdr:colOff>
      <xdr:row>63</xdr:row>
      <xdr:rowOff>77074</xdr:rowOff>
    </xdr:to>
    <xdr:sp macro="" textlink="">
      <xdr:nvSpPr>
        <xdr:cNvPr id="255" name="楕円 254"/>
        <xdr:cNvSpPr/>
      </xdr:nvSpPr>
      <xdr:spPr>
        <a:xfrm>
          <a:off x="6921500" y="107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25412</xdr:rowOff>
    </xdr:from>
    <xdr:to>
      <xdr:col>41</xdr:col>
      <xdr:colOff>50800</xdr:colOff>
      <xdr:row>63</xdr:row>
      <xdr:rowOff>26274</xdr:rowOff>
    </xdr:to>
    <xdr:cxnSp macro="">
      <xdr:nvCxnSpPr>
        <xdr:cNvPr id="256" name="直線コネクタ 255"/>
        <xdr:cNvCxnSpPr/>
      </xdr:nvCxnSpPr>
      <xdr:spPr>
        <a:xfrm flipV="1">
          <a:off x="6972300" y="10826762"/>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89684</xdr:rowOff>
    </xdr:from>
    <xdr:ext cx="599010" cy="259045"/>
    <xdr:sp macro="" textlink="">
      <xdr:nvSpPr>
        <xdr:cNvPr id="261" name="n_1mainValue【橋りょう・トンネル】&#10;一人当たり有形固定資産（償却資産）額"/>
        <xdr:cNvSpPr txBox="1"/>
      </xdr:nvSpPr>
      <xdr:spPr>
        <a:xfrm>
          <a:off x="9327095" y="105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91147</xdr:rowOff>
    </xdr:from>
    <xdr:ext cx="599010" cy="259045"/>
    <xdr:sp macro="" textlink="">
      <xdr:nvSpPr>
        <xdr:cNvPr id="262" name="n_2mainValue【橋りょう・トンネル】&#10;一人当たり有形固定資産（償却資産）額"/>
        <xdr:cNvSpPr txBox="1"/>
      </xdr:nvSpPr>
      <xdr:spPr>
        <a:xfrm>
          <a:off x="8450795" y="105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92739</xdr:rowOff>
    </xdr:from>
    <xdr:ext cx="599010" cy="259045"/>
    <xdr:sp macro="" textlink="">
      <xdr:nvSpPr>
        <xdr:cNvPr id="263" name="n_3mainValue【橋りょう・トンネル】&#10;一人当たり有形固定資産（償却資産）額"/>
        <xdr:cNvSpPr txBox="1"/>
      </xdr:nvSpPr>
      <xdr:spPr>
        <a:xfrm>
          <a:off x="7561795" y="105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93601</xdr:rowOff>
    </xdr:from>
    <xdr:ext cx="599010" cy="259045"/>
    <xdr:sp macro="" textlink="">
      <xdr:nvSpPr>
        <xdr:cNvPr id="264" name="n_4mainValue【橋りょう・トンネル】&#10;一人当たり有形固定資産（償却資産）額"/>
        <xdr:cNvSpPr txBox="1"/>
      </xdr:nvSpPr>
      <xdr:spPr>
        <a:xfrm>
          <a:off x="6672795" y="105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306" name="楕円 305"/>
        <xdr:cNvSpPr/>
      </xdr:nvSpPr>
      <xdr:spPr>
        <a:xfrm>
          <a:off x="4584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307" name="【公営住宅】&#10;有形固定資産減価償却率該当値テキスト"/>
        <xdr:cNvSpPr txBox="1"/>
      </xdr:nvSpPr>
      <xdr:spPr>
        <a:xfrm>
          <a:off x="4673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139156</xdr:rowOff>
    </xdr:from>
    <xdr:to>
      <xdr:col>20</xdr:col>
      <xdr:colOff>38100</xdr:colOff>
      <xdr:row>84</xdr:row>
      <xdr:rowOff>69306</xdr:rowOff>
    </xdr:to>
    <xdr:sp macro="" textlink="">
      <xdr:nvSpPr>
        <xdr:cNvPr id="308" name="楕円 307"/>
        <xdr:cNvSpPr/>
      </xdr:nvSpPr>
      <xdr:spPr>
        <a:xfrm>
          <a:off x="3746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18506</xdr:rowOff>
    </xdr:from>
    <xdr:to>
      <xdr:col>24</xdr:col>
      <xdr:colOff>63500</xdr:colOff>
      <xdr:row>84</xdr:row>
      <xdr:rowOff>44631</xdr:rowOff>
    </xdr:to>
    <xdr:cxnSp macro="">
      <xdr:nvCxnSpPr>
        <xdr:cNvPr id="309" name="直線コネクタ 308"/>
        <xdr:cNvCxnSpPr/>
      </xdr:nvCxnSpPr>
      <xdr:spPr>
        <a:xfrm>
          <a:off x="3797300" y="144203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310" name="楕円 309"/>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18506</xdr:rowOff>
    </xdr:to>
    <xdr:cxnSp macro="">
      <xdr:nvCxnSpPr>
        <xdr:cNvPr id="311" name="直線コネクタ 310"/>
        <xdr:cNvCxnSpPr/>
      </xdr:nvCxnSpPr>
      <xdr:spPr>
        <a:xfrm>
          <a:off x="2908300" y="14394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86905</xdr:rowOff>
    </xdr:from>
    <xdr:to>
      <xdr:col>10</xdr:col>
      <xdr:colOff>165100</xdr:colOff>
      <xdr:row>84</xdr:row>
      <xdr:rowOff>17055</xdr:rowOff>
    </xdr:to>
    <xdr:sp macro="" textlink="">
      <xdr:nvSpPr>
        <xdr:cNvPr id="312" name="楕円 311"/>
        <xdr:cNvSpPr/>
      </xdr:nvSpPr>
      <xdr:spPr>
        <a:xfrm>
          <a:off x="1968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137705</xdr:rowOff>
    </xdr:from>
    <xdr:to>
      <xdr:col>15</xdr:col>
      <xdr:colOff>50800</xdr:colOff>
      <xdr:row>83</xdr:row>
      <xdr:rowOff>163830</xdr:rowOff>
    </xdr:to>
    <xdr:cxnSp macro="">
      <xdr:nvCxnSpPr>
        <xdr:cNvPr id="313" name="直線コネクタ 312"/>
        <xdr:cNvCxnSpPr/>
      </xdr:nvCxnSpPr>
      <xdr:spPr>
        <a:xfrm>
          <a:off x="2019300" y="143680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59145</xdr:rowOff>
    </xdr:from>
    <xdr:to>
      <xdr:col>6</xdr:col>
      <xdr:colOff>38100</xdr:colOff>
      <xdr:row>83</xdr:row>
      <xdr:rowOff>160745</xdr:rowOff>
    </xdr:to>
    <xdr:sp macro="" textlink="">
      <xdr:nvSpPr>
        <xdr:cNvPr id="314" name="楕円 313"/>
        <xdr:cNvSpPr/>
      </xdr:nvSpPr>
      <xdr:spPr>
        <a:xfrm>
          <a:off x="1079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109945</xdr:rowOff>
    </xdr:from>
    <xdr:to>
      <xdr:col>10</xdr:col>
      <xdr:colOff>114300</xdr:colOff>
      <xdr:row>83</xdr:row>
      <xdr:rowOff>137705</xdr:rowOff>
    </xdr:to>
    <xdr:cxnSp macro="">
      <xdr:nvCxnSpPr>
        <xdr:cNvPr id="315" name="直線コネクタ 314"/>
        <xdr:cNvCxnSpPr/>
      </xdr:nvCxnSpPr>
      <xdr:spPr>
        <a:xfrm>
          <a:off x="1130300" y="143402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60433</xdr:rowOff>
    </xdr:from>
    <xdr:ext cx="405111" cy="259045"/>
    <xdr:sp macro="" textlink="">
      <xdr:nvSpPr>
        <xdr:cNvPr id="320" name="n_1mainValue【公営住宅】&#10;有形固定資産減価償却率"/>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21" name="n_2mainValue【公営住宅】&#10;有形固定資産減価償却率"/>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8182</xdr:rowOff>
    </xdr:from>
    <xdr:ext cx="405111" cy="259045"/>
    <xdr:sp macro="" textlink="">
      <xdr:nvSpPr>
        <xdr:cNvPr id="322" name="n_3mainValue【公営住宅】&#10;有形固定資産減価償却率"/>
        <xdr:cNvSpPr txBox="1"/>
      </xdr:nvSpPr>
      <xdr:spPr>
        <a:xfrm>
          <a:off x="1816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151872</xdr:rowOff>
    </xdr:from>
    <xdr:ext cx="405111" cy="259045"/>
    <xdr:sp macro="" textlink="">
      <xdr:nvSpPr>
        <xdr:cNvPr id="323" name="n_4mainValue【公営住宅】&#10;有形固定資産減価償却率"/>
        <xdr:cNvSpPr txBox="1"/>
      </xdr:nvSpPr>
      <xdr:spPr>
        <a:xfrm>
          <a:off x="927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27687</xdr:rowOff>
    </xdr:from>
    <xdr:to>
      <xdr:col>55</xdr:col>
      <xdr:colOff>50800</xdr:colOff>
      <xdr:row>85</xdr:row>
      <xdr:rowOff>129287</xdr:rowOff>
    </xdr:to>
    <xdr:sp macro="" textlink="">
      <xdr:nvSpPr>
        <xdr:cNvPr id="363" name="楕円 362"/>
        <xdr:cNvSpPr/>
      </xdr:nvSpPr>
      <xdr:spPr>
        <a:xfrm>
          <a:off x="104267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50564</xdr:rowOff>
    </xdr:from>
    <xdr:ext cx="469744" cy="259045"/>
    <xdr:sp macro="" textlink="">
      <xdr:nvSpPr>
        <xdr:cNvPr id="364" name="【公営住宅】&#10;一人当たり面積該当値テキスト"/>
        <xdr:cNvSpPr txBox="1"/>
      </xdr:nvSpPr>
      <xdr:spPr>
        <a:xfrm>
          <a:off x="10515600" y="144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27687</xdr:rowOff>
    </xdr:from>
    <xdr:to>
      <xdr:col>50</xdr:col>
      <xdr:colOff>165100</xdr:colOff>
      <xdr:row>85</xdr:row>
      <xdr:rowOff>129287</xdr:rowOff>
    </xdr:to>
    <xdr:sp macro="" textlink="">
      <xdr:nvSpPr>
        <xdr:cNvPr id="365" name="楕円 364"/>
        <xdr:cNvSpPr/>
      </xdr:nvSpPr>
      <xdr:spPr>
        <a:xfrm>
          <a:off x="9588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78487</xdr:rowOff>
    </xdr:from>
    <xdr:to>
      <xdr:col>55</xdr:col>
      <xdr:colOff>0</xdr:colOff>
      <xdr:row>85</xdr:row>
      <xdr:rowOff>78487</xdr:rowOff>
    </xdr:to>
    <xdr:cxnSp macro="">
      <xdr:nvCxnSpPr>
        <xdr:cNvPr id="366" name="直線コネクタ 365"/>
        <xdr:cNvCxnSpPr/>
      </xdr:nvCxnSpPr>
      <xdr:spPr>
        <a:xfrm>
          <a:off x="9639300" y="1465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67" name="楕円 366"/>
        <xdr:cNvSpPr/>
      </xdr:nvSpPr>
      <xdr:spPr>
        <a:xfrm>
          <a:off x="8699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78487</xdr:rowOff>
    </xdr:from>
    <xdr:to>
      <xdr:col>50</xdr:col>
      <xdr:colOff>114300</xdr:colOff>
      <xdr:row>85</xdr:row>
      <xdr:rowOff>80011</xdr:rowOff>
    </xdr:to>
    <xdr:cxnSp macro="">
      <xdr:nvCxnSpPr>
        <xdr:cNvPr id="368" name="直線コネクタ 367"/>
        <xdr:cNvCxnSpPr/>
      </xdr:nvCxnSpPr>
      <xdr:spPr>
        <a:xfrm flipV="1">
          <a:off x="8750300" y="146517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29590</xdr:rowOff>
    </xdr:from>
    <xdr:to>
      <xdr:col>41</xdr:col>
      <xdr:colOff>101600</xdr:colOff>
      <xdr:row>85</xdr:row>
      <xdr:rowOff>131190</xdr:rowOff>
    </xdr:to>
    <xdr:sp macro="" textlink="">
      <xdr:nvSpPr>
        <xdr:cNvPr id="369" name="楕円 368"/>
        <xdr:cNvSpPr/>
      </xdr:nvSpPr>
      <xdr:spPr>
        <a:xfrm>
          <a:off x="7810500" y="14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80011</xdr:rowOff>
    </xdr:from>
    <xdr:to>
      <xdr:col>45</xdr:col>
      <xdr:colOff>177800</xdr:colOff>
      <xdr:row>85</xdr:row>
      <xdr:rowOff>80390</xdr:rowOff>
    </xdr:to>
    <xdr:cxnSp macro="">
      <xdr:nvCxnSpPr>
        <xdr:cNvPr id="370" name="直線コネクタ 369"/>
        <xdr:cNvCxnSpPr/>
      </xdr:nvCxnSpPr>
      <xdr:spPr>
        <a:xfrm flipV="1">
          <a:off x="7861300" y="1465326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29972</xdr:rowOff>
    </xdr:from>
    <xdr:to>
      <xdr:col>36</xdr:col>
      <xdr:colOff>165100</xdr:colOff>
      <xdr:row>85</xdr:row>
      <xdr:rowOff>131572</xdr:rowOff>
    </xdr:to>
    <xdr:sp macro="" textlink="">
      <xdr:nvSpPr>
        <xdr:cNvPr id="371" name="楕円 370"/>
        <xdr:cNvSpPr/>
      </xdr:nvSpPr>
      <xdr:spPr>
        <a:xfrm>
          <a:off x="69215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80390</xdr:rowOff>
    </xdr:from>
    <xdr:to>
      <xdr:col>41</xdr:col>
      <xdr:colOff>50800</xdr:colOff>
      <xdr:row>85</xdr:row>
      <xdr:rowOff>80772</xdr:rowOff>
    </xdr:to>
    <xdr:cxnSp macro="">
      <xdr:nvCxnSpPr>
        <xdr:cNvPr id="372" name="直線コネクタ 371"/>
        <xdr:cNvCxnSpPr/>
      </xdr:nvCxnSpPr>
      <xdr:spPr>
        <a:xfrm flipV="1">
          <a:off x="6972300" y="1465364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145814</xdr:rowOff>
    </xdr:from>
    <xdr:ext cx="469744" cy="259045"/>
    <xdr:sp macro="" textlink="">
      <xdr:nvSpPr>
        <xdr:cNvPr id="377" name="n_1mainValue【公営住宅】&#10;一人当たり面積"/>
        <xdr:cNvSpPr txBox="1"/>
      </xdr:nvSpPr>
      <xdr:spPr>
        <a:xfrm>
          <a:off x="9391727"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78" name="n_2mainValue【公営住宅】&#10;一人当たり面積"/>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147717</xdr:rowOff>
    </xdr:from>
    <xdr:ext cx="469744" cy="259045"/>
    <xdr:sp macro="" textlink="">
      <xdr:nvSpPr>
        <xdr:cNvPr id="379" name="n_3mainValue【公営住宅】&#10;一人当たり面積"/>
        <xdr:cNvSpPr txBox="1"/>
      </xdr:nvSpPr>
      <xdr:spPr>
        <a:xfrm>
          <a:off x="76264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148099</xdr:rowOff>
    </xdr:from>
    <xdr:ext cx="469744" cy="259045"/>
    <xdr:sp macro="" textlink="">
      <xdr:nvSpPr>
        <xdr:cNvPr id="380" name="n_4mainValue【公営住宅】&#10;一人当たり面積"/>
        <xdr:cNvSpPr txBox="1"/>
      </xdr:nvSpPr>
      <xdr:spPr>
        <a:xfrm>
          <a:off x="6737427" y="1437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37" name="楕円 436"/>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32402</xdr:rowOff>
    </xdr:from>
    <xdr:ext cx="405111" cy="259045"/>
    <xdr:sp macro="" textlink="">
      <xdr:nvSpPr>
        <xdr:cNvPr id="438" name="【認定こども園・幼稚園・保育所】&#10;有形固定資産減価償却率該当値テキスト"/>
        <xdr:cNvSpPr txBox="1"/>
      </xdr:nvSpPr>
      <xdr:spPr>
        <a:xfrm>
          <a:off x="16357600"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439" name="楕円 438"/>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104775</xdr:rowOff>
    </xdr:to>
    <xdr:cxnSp macro="">
      <xdr:nvCxnSpPr>
        <xdr:cNvPr id="440" name="直線コネクタ 439"/>
        <xdr:cNvCxnSpPr/>
      </xdr:nvCxnSpPr>
      <xdr:spPr>
        <a:xfrm>
          <a:off x="15481300" y="64255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41" name="楕円 440"/>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81915</xdr:rowOff>
    </xdr:to>
    <xdr:cxnSp macro="">
      <xdr:nvCxnSpPr>
        <xdr:cNvPr id="442" name="直線コネクタ 441"/>
        <xdr:cNvCxnSpPr/>
      </xdr:nvCxnSpPr>
      <xdr:spPr>
        <a:xfrm>
          <a:off x="14592300" y="6389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122555</xdr:rowOff>
    </xdr:from>
    <xdr:to>
      <xdr:col>72</xdr:col>
      <xdr:colOff>38100</xdr:colOff>
      <xdr:row>37</xdr:row>
      <xdr:rowOff>52705</xdr:rowOff>
    </xdr:to>
    <xdr:sp macro="" textlink="">
      <xdr:nvSpPr>
        <xdr:cNvPr id="443" name="楕円 442"/>
        <xdr:cNvSpPr/>
      </xdr:nvSpPr>
      <xdr:spPr>
        <a:xfrm>
          <a:off x="1365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xdr:rowOff>
    </xdr:from>
    <xdr:to>
      <xdr:col>76</xdr:col>
      <xdr:colOff>114300</xdr:colOff>
      <xdr:row>37</xdr:row>
      <xdr:rowOff>45720</xdr:rowOff>
    </xdr:to>
    <xdr:cxnSp macro="">
      <xdr:nvCxnSpPr>
        <xdr:cNvPr id="444" name="直線コネクタ 443"/>
        <xdr:cNvCxnSpPr/>
      </xdr:nvCxnSpPr>
      <xdr:spPr>
        <a:xfrm>
          <a:off x="13703300" y="634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80645</xdr:rowOff>
    </xdr:from>
    <xdr:to>
      <xdr:col>67</xdr:col>
      <xdr:colOff>101600</xdr:colOff>
      <xdr:row>37</xdr:row>
      <xdr:rowOff>10795</xdr:rowOff>
    </xdr:to>
    <xdr:sp macro="" textlink="">
      <xdr:nvSpPr>
        <xdr:cNvPr id="445" name="楕円 444"/>
        <xdr:cNvSpPr/>
      </xdr:nvSpPr>
      <xdr:spPr>
        <a:xfrm>
          <a:off x="1276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131445</xdr:rowOff>
    </xdr:from>
    <xdr:to>
      <xdr:col>71</xdr:col>
      <xdr:colOff>177800</xdr:colOff>
      <xdr:row>37</xdr:row>
      <xdr:rowOff>1905</xdr:rowOff>
    </xdr:to>
    <xdr:cxnSp macro="">
      <xdr:nvCxnSpPr>
        <xdr:cNvPr id="446" name="直線コネクタ 445"/>
        <xdr:cNvCxnSpPr/>
      </xdr:nvCxnSpPr>
      <xdr:spPr>
        <a:xfrm>
          <a:off x="12814300" y="6303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149242</xdr:rowOff>
    </xdr:from>
    <xdr:ext cx="405111" cy="259045"/>
    <xdr:sp macro="" textlink="">
      <xdr:nvSpPr>
        <xdr:cNvPr id="451" name="n_1mainValue【認定こども園・幼稚園・保育所】&#10;有形固定資産減価償却率"/>
        <xdr:cNvSpPr txBox="1"/>
      </xdr:nvSpPr>
      <xdr:spPr>
        <a:xfrm>
          <a:off x="1526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452" name="n_2mainValue【認定こども園・幼稚園・保育所】&#10;有形固定資産減価償却率"/>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69232</xdr:rowOff>
    </xdr:from>
    <xdr:ext cx="405111" cy="259045"/>
    <xdr:sp macro="" textlink="">
      <xdr:nvSpPr>
        <xdr:cNvPr id="453" name="n_3mainValue【認定こども園・幼稚園・保育所】&#10;有形固定資産減価償却率"/>
        <xdr:cNvSpPr txBox="1"/>
      </xdr:nvSpPr>
      <xdr:spPr>
        <a:xfrm>
          <a:off x="13500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27322</xdr:rowOff>
    </xdr:from>
    <xdr:ext cx="405111" cy="259045"/>
    <xdr:sp macro="" textlink="">
      <xdr:nvSpPr>
        <xdr:cNvPr id="454" name="n_4mainValue【認定こども園・幼稚園・保育所】&#10;有形固定資産減価償却率"/>
        <xdr:cNvSpPr txBox="1"/>
      </xdr:nvSpPr>
      <xdr:spPr>
        <a:xfrm>
          <a:off x="12611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94" name="楕円 493"/>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95"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96" name="楕円 495"/>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39</xdr:row>
      <xdr:rowOff>95250</xdr:rowOff>
    </xdr:to>
    <xdr:cxnSp macro="">
      <xdr:nvCxnSpPr>
        <xdr:cNvPr id="497" name="直線コネクタ 496"/>
        <xdr:cNvCxnSpPr/>
      </xdr:nvCxnSpPr>
      <xdr:spPr>
        <a:xfrm flipV="1">
          <a:off x="21323300" y="65989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498" name="楕円 497"/>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39</xdr:row>
      <xdr:rowOff>95250</xdr:rowOff>
    </xdr:to>
    <xdr:cxnSp macro="">
      <xdr:nvCxnSpPr>
        <xdr:cNvPr id="499" name="直線コネクタ 498"/>
        <xdr:cNvCxnSpPr/>
      </xdr:nvCxnSpPr>
      <xdr:spPr>
        <a:xfrm>
          <a:off x="20434300" y="65684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xdr:rowOff>
    </xdr:from>
    <xdr:to>
      <xdr:col>102</xdr:col>
      <xdr:colOff>165100</xdr:colOff>
      <xdr:row>38</xdr:row>
      <xdr:rowOff>107950</xdr:rowOff>
    </xdr:to>
    <xdr:sp macro="" textlink="">
      <xdr:nvSpPr>
        <xdr:cNvPr id="500" name="楕円 499"/>
        <xdr:cNvSpPr/>
      </xdr:nvSpPr>
      <xdr:spPr>
        <a:xfrm>
          <a:off x="19494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57150</xdr:rowOff>
    </xdr:to>
    <xdr:cxnSp macro="">
      <xdr:nvCxnSpPr>
        <xdr:cNvPr id="501" name="直線コネクタ 500"/>
        <xdr:cNvCxnSpPr/>
      </xdr:nvCxnSpPr>
      <xdr:spPr>
        <a:xfrm flipV="1">
          <a:off x="19545300" y="6568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6350</xdr:rowOff>
    </xdr:from>
    <xdr:to>
      <xdr:col>98</xdr:col>
      <xdr:colOff>38100</xdr:colOff>
      <xdr:row>38</xdr:row>
      <xdr:rowOff>107950</xdr:rowOff>
    </xdr:to>
    <xdr:sp macro="" textlink="">
      <xdr:nvSpPr>
        <xdr:cNvPr id="502" name="楕円 501"/>
        <xdr:cNvSpPr/>
      </xdr:nvSpPr>
      <xdr:spPr>
        <a:xfrm>
          <a:off x="18605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57150</xdr:rowOff>
    </xdr:from>
    <xdr:to>
      <xdr:col>102</xdr:col>
      <xdr:colOff>114300</xdr:colOff>
      <xdr:row>38</xdr:row>
      <xdr:rowOff>57150</xdr:rowOff>
    </xdr:to>
    <xdr:cxnSp macro="">
      <xdr:nvCxnSpPr>
        <xdr:cNvPr id="503" name="直線コネクタ 502"/>
        <xdr:cNvCxnSpPr/>
      </xdr:nvCxnSpPr>
      <xdr:spPr>
        <a:xfrm>
          <a:off x="18656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162577</xdr:rowOff>
    </xdr:from>
    <xdr:ext cx="469744" cy="259045"/>
    <xdr:sp macro="" textlink="">
      <xdr:nvSpPr>
        <xdr:cNvPr id="508" name="n_1main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9"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124477</xdr:rowOff>
    </xdr:from>
    <xdr:ext cx="469744" cy="259045"/>
    <xdr:sp macro="" textlink="">
      <xdr:nvSpPr>
        <xdr:cNvPr id="510" name="n_3mainValue【認定こども園・幼稚園・保育所】&#10;一人当たり面積"/>
        <xdr:cNvSpPr txBox="1"/>
      </xdr:nvSpPr>
      <xdr:spPr>
        <a:xfrm>
          <a:off x="19310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124477</xdr:rowOff>
    </xdr:from>
    <xdr:ext cx="469744" cy="259045"/>
    <xdr:sp macro="" textlink="">
      <xdr:nvSpPr>
        <xdr:cNvPr id="511" name="n_4mainValue【認定こども園・幼稚園・保育所】&#10;一人当たり面積"/>
        <xdr:cNvSpPr txBox="1"/>
      </xdr:nvSpPr>
      <xdr:spPr>
        <a:xfrm>
          <a:off x="18421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xdr:rowOff>
    </xdr:from>
    <xdr:to>
      <xdr:col>85</xdr:col>
      <xdr:colOff>177800</xdr:colOff>
      <xdr:row>57</xdr:row>
      <xdr:rowOff>109855</xdr:rowOff>
    </xdr:to>
    <xdr:sp macro="" textlink="">
      <xdr:nvSpPr>
        <xdr:cNvPr id="552" name="楕円 551"/>
        <xdr:cNvSpPr/>
      </xdr:nvSpPr>
      <xdr:spPr>
        <a:xfrm>
          <a:off x="162687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94632</xdr:rowOff>
    </xdr:from>
    <xdr:ext cx="405111" cy="259045"/>
    <xdr:sp macro="" textlink="">
      <xdr:nvSpPr>
        <xdr:cNvPr id="553" name="【学校施設】&#10;有形固定資産減価償却率該当値テキスト"/>
        <xdr:cNvSpPr txBox="1"/>
      </xdr:nvSpPr>
      <xdr:spPr>
        <a:xfrm>
          <a:off x="16357600" y="969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130175</xdr:rowOff>
    </xdr:from>
    <xdr:to>
      <xdr:col>81</xdr:col>
      <xdr:colOff>101600</xdr:colOff>
      <xdr:row>57</xdr:row>
      <xdr:rowOff>60325</xdr:rowOff>
    </xdr:to>
    <xdr:sp macro="" textlink="">
      <xdr:nvSpPr>
        <xdr:cNvPr id="554" name="楕円 553"/>
        <xdr:cNvSpPr/>
      </xdr:nvSpPr>
      <xdr:spPr>
        <a:xfrm>
          <a:off x="15430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xdr:rowOff>
    </xdr:from>
    <xdr:to>
      <xdr:col>85</xdr:col>
      <xdr:colOff>127000</xdr:colOff>
      <xdr:row>57</xdr:row>
      <xdr:rowOff>59055</xdr:rowOff>
    </xdr:to>
    <xdr:cxnSp macro="">
      <xdr:nvCxnSpPr>
        <xdr:cNvPr id="555" name="直線コネクタ 554"/>
        <xdr:cNvCxnSpPr/>
      </xdr:nvCxnSpPr>
      <xdr:spPr>
        <a:xfrm>
          <a:off x="15481300" y="97821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168275</xdr:rowOff>
    </xdr:from>
    <xdr:to>
      <xdr:col>76</xdr:col>
      <xdr:colOff>165100</xdr:colOff>
      <xdr:row>57</xdr:row>
      <xdr:rowOff>98425</xdr:rowOff>
    </xdr:to>
    <xdr:sp macro="" textlink="">
      <xdr:nvSpPr>
        <xdr:cNvPr id="556" name="楕円 555"/>
        <xdr:cNvSpPr/>
      </xdr:nvSpPr>
      <xdr:spPr>
        <a:xfrm>
          <a:off x="14541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xdr:rowOff>
    </xdr:from>
    <xdr:to>
      <xdr:col>81</xdr:col>
      <xdr:colOff>50800</xdr:colOff>
      <xdr:row>57</xdr:row>
      <xdr:rowOff>47625</xdr:rowOff>
    </xdr:to>
    <xdr:cxnSp macro="">
      <xdr:nvCxnSpPr>
        <xdr:cNvPr id="557" name="直線コネクタ 556"/>
        <xdr:cNvCxnSpPr/>
      </xdr:nvCxnSpPr>
      <xdr:spPr>
        <a:xfrm flipV="1">
          <a:off x="14592300" y="978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170180</xdr:rowOff>
    </xdr:from>
    <xdr:to>
      <xdr:col>72</xdr:col>
      <xdr:colOff>38100</xdr:colOff>
      <xdr:row>57</xdr:row>
      <xdr:rowOff>100330</xdr:rowOff>
    </xdr:to>
    <xdr:sp macro="" textlink="">
      <xdr:nvSpPr>
        <xdr:cNvPr id="558" name="楕円 557"/>
        <xdr:cNvSpPr/>
      </xdr:nvSpPr>
      <xdr:spPr>
        <a:xfrm>
          <a:off x="13652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47625</xdr:rowOff>
    </xdr:from>
    <xdr:to>
      <xdr:col>76</xdr:col>
      <xdr:colOff>114300</xdr:colOff>
      <xdr:row>57</xdr:row>
      <xdr:rowOff>49530</xdr:rowOff>
    </xdr:to>
    <xdr:cxnSp macro="">
      <xdr:nvCxnSpPr>
        <xdr:cNvPr id="559" name="直線コネクタ 558"/>
        <xdr:cNvCxnSpPr/>
      </xdr:nvCxnSpPr>
      <xdr:spPr>
        <a:xfrm flipV="1">
          <a:off x="13703300" y="9820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139700</xdr:rowOff>
    </xdr:from>
    <xdr:to>
      <xdr:col>67</xdr:col>
      <xdr:colOff>101600</xdr:colOff>
      <xdr:row>57</xdr:row>
      <xdr:rowOff>69850</xdr:rowOff>
    </xdr:to>
    <xdr:sp macro="" textlink="">
      <xdr:nvSpPr>
        <xdr:cNvPr id="560" name="楕円 559"/>
        <xdr:cNvSpPr/>
      </xdr:nvSpPr>
      <xdr:spPr>
        <a:xfrm>
          <a:off x="1276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19050</xdr:rowOff>
    </xdr:from>
    <xdr:to>
      <xdr:col>71</xdr:col>
      <xdr:colOff>177800</xdr:colOff>
      <xdr:row>57</xdr:row>
      <xdr:rowOff>49530</xdr:rowOff>
    </xdr:to>
    <xdr:cxnSp macro="">
      <xdr:nvCxnSpPr>
        <xdr:cNvPr id="561" name="直線コネクタ 560"/>
        <xdr:cNvCxnSpPr/>
      </xdr:nvCxnSpPr>
      <xdr:spPr>
        <a:xfrm>
          <a:off x="12814300" y="979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76852</xdr:rowOff>
    </xdr:from>
    <xdr:ext cx="405111" cy="259045"/>
    <xdr:sp macro="" textlink="">
      <xdr:nvSpPr>
        <xdr:cNvPr id="566" name="n_1mainValue【学校施設】&#10;有形固定資産減価償却率"/>
        <xdr:cNvSpPr txBox="1"/>
      </xdr:nvSpPr>
      <xdr:spPr>
        <a:xfrm>
          <a:off x="152660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114952</xdr:rowOff>
    </xdr:from>
    <xdr:ext cx="405111" cy="259045"/>
    <xdr:sp macro="" textlink="">
      <xdr:nvSpPr>
        <xdr:cNvPr id="567" name="n_2mainValue【学校施設】&#10;有形固定資産減価償却率"/>
        <xdr:cNvSpPr txBox="1"/>
      </xdr:nvSpPr>
      <xdr:spPr>
        <a:xfrm>
          <a:off x="14389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116857</xdr:rowOff>
    </xdr:from>
    <xdr:ext cx="405111" cy="259045"/>
    <xdr:sp macro="" textlink="">
      <xdr:nvSpPr>
        <xdr:cNvPr id="568" name="n_3mainValue【学校施設】&#10;有形固定資産減価償却率"/>
        <xdr:cNvSpPr txBox="1"/>
      </xdr:nvSpPr>
      <xdr:spPr>
        <a:xfrm>
          <a:off x="13500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569" name="n_4mainValue【学校施設】&#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609" name="楕円 608"/>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72661</xdr:rowOff>
    </xdr:from>
    <xdr:ext cx="469744" cy="259045"/>
    <xdr:sp macro="" textlink="">
      <xdr:nvSpPr>
        <xdr:cNvPr id="610" name="【学校施設】&#10;一人当たり面積該当値テキスト"/>
        <xdr:cNvSpPr txBox="1"/>
      </xdr:nvSpPr>
      <xdr:spPr>
        <a:xfrm>
          <a:off x="22199600"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53594</xdr:rowOff>
    </xdr:from>
    <xdr:to>
      <xdr:col>112</xdr:col>
      <xdr:colOff>38100</xdr:colOff>
      <xdr:row>62</xdr:row>
      <xdr:rowOff>155194</xdr:rowOff>
    </xdr:to>
    <xdr:sp macro="" textlink="">
      <xdr:nvSpPr>
        <xdr:cNvPr id="611" name="楕円 610"/>
        <xdr:cNvSpPr/>
      </xdr:nvSpPr>
      <xdr:spPr>
        <a:xfrm>
          <a:off x="21272500" y="106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104394</xdr:rowOff>
    </xdr:to>
    <xdr:cxnSp macro="">
      <xdr:nvCxnSpPr>
        <xdr:cNvPr id="612" name="直線コネクタ 611"/>
        <xdr:cNvCxnSpPr/>
      </xdr:nvCxnSpPr>
      <xdr:spPr>
        <a:xfrm flipV="1">
          <a:off x="21323300" y="1073048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85789</xdr:rowOff>
    </xdr:from>
    <xdr:to>
      <xdr:col>107</xdr:col>
      <xdr:colOff>101600</xdr:colOff>
      <xdr:row>63</xdr:row>
      <xdr:rowOff>15939</xdr:rowOff>
    </xdr:to>
    <xdr:sp macro="" textlink="">
      <xdr:nvSpPr>
        <xdr:cNvPr id="613" name="楕円 612"/>
        <xdr:cNvSpPr/>
      </xdr:nvSpPr>
      <xdr:spPr>
        <a:xfrm>
          <a:off x="20383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104394</xdr:rowOff>
    </xdr:from>
    <xdr:to>
      <xdr:col>111</xdr:col>
      <xdr:colOff>177800</xdr:colOff>
      <xdr:row>62</xdr:row>
      <xdr:rowOff>136589</xdr:rowOff>
    </xdr:to>
    <xdr:cxnSp macro="">
      <xdr:nvCxnSpPr>
        <xdr:cNvPr id="614" name="直線コネクタ 613"/>
        <xdr:cNvCxnSpPr/>
      </xdr:nvCxnSpPr>
      <xdr:spPr>
        <a:xfrm flipV="1">
          <a:off x="20434300" y="10734294"/>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15" name="楕円 614"/>
        <xdr:cNvSpPr/>
      </xdr:nvSpPr>
      <xdr:spPr>
        <a:xfrm>
          <a:off x="19494500" y="107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136589</xdr:rowOff>
    </xdr:from>
    <xdr:to>
      <xdr:col>107</xdr:col>
      <xdr:colOff>50800</xdr:colOff>
      <xdr:row>62</xdr:row>
      <xdr:rowOff>142113</xdr:rowOff>
    </xdr:to>
    <xdr:cxnSp macro="">
      <xdr:nvCxnSpPr>
        <xdr:cNvPr id="616" name="直線コネクタ 615"/>
        <xdr:cNvCxnSpPr/>
      </xdr:nvCxnSpPr>
      <xdr:spPr>
        <a:xfrm flipV="1">
          <a:off x="19545300" y="10766489"/>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617" name="楕円 616"/>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142113</xdr:rowOff>
    </xdr:from>
    <xdr:to>
      <xdr:col>102</xdr:col>
      <xdr:colOff>114300</xdr:colOff>
      <xdr:row>62</xdr:row>
      <xdr:rowOff>146304</xdr:rowOff>
    </xdr:to>
    <xdr:cxnSp macro="">
      <xdr:nvCxnSpPr>
        <xdr:cNvPr id="618" name="直線コネクタ 617"/>
        <xdr:cNvCxnSpPr/>
      </xdr:nvCxnSpPr>
      <xdr:spPr>
        <a:xfrm flipV="1">
          <a:off x="18656300" y="1077201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271</xdr:rowOff>
    </xdr:from>
    <xdr:ext cx="469744" cy="259045"/>
    <xdr:sp macro="" textlink="">
      <xdr:nvSpPr>
        <xdr:cNvPr id="623" name="n_1mainValue【学校施設】&#10;一人当たり面積"/>
        <xdr:cNvSpPr txBox="1"/>
      </xdr:nvSpPr>
      <xdr:spPr>
        <a:xfrm>
          <a:off x="21075727" y="1045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7066</xdr:rowOff>
    </xdr:from>
    <xdr:ext cx="469744" cy="259045"/>
    <xdr:sp macro="" textlink="">
      <xdr:nvSpPr>
        <xdr:cNvPr id="624" name="n_2mainValue【学校施設】&#10;一人当たり面積"/>
        <xdr:cNvSpPr txBox="1"/>
      </xdr:nvSpPr>
      <xdr:spPr>
        <a:xfrm>
          <a:off x="20199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625" name="n_3main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16781</xdr:rowOff>
    </xdr:from>
    <xdr:ext cx="469744" cy="259045"/>
    <xdr:sp macro="" textlink="">
      <xdr:nvSpPr>
        <xdr:cNvPr id="626" name="n_4mainValue【学校施設】&#10;一人当たり面積"/>
        <xdr:cNvSpPr txBox="1"/>
      </xdr:nvSpPr>
      <xdr:spPr>
        <a:xfrm>
          <a:off x="18421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道路や学校施設の有形固定資産減価償却率が低くなっている。道路は防衛関係補助金等を財源として建設改良等を行っており、学校施設は施策により重点的に耐震補強や改築を行ってきたことが有形固定資産減価償却率が低い理由として挙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梁・トンネル、公営住宅については類似団体平均と比較すると、有形固定資産減価償却率が高くなっている。そのため、公共施設等総合管理計画の個別計画により適切に改修、更新等を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橋梁・トンネルについては一人当たり有形固定資産額が類似団体平均より低くなっているが、市内に幅の広い河や、長いトンネルがないことが理由としてあげられる。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同等程度になっている。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公立幼稚園・保育園の統廃合を引き続き進め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公共施設等総合管理計画の個別計画により適切に改修、更新等をしていく必要がある。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86,778
84,528
194.90
43,238,939
40,844,978
2,168,289
18,700,296
23,186,024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49893</xdr:rowOff>
    </xdr:from>
    <xdr:to>
      <xdr:col>24</xdr:col>
      <xdr:colOff>114300</xdr:colOff>
      <xdr:row>40</xdr:row>
      <xdr:rowOff>151493</xdr:rowOff>
    </xdr:to>
    <xdr:sp macro="" textlink="">
      <xdr:nvSpPr>
        <xdr:cNvPr id="74" name="楕円 73"/>
        <xdr:cNvSpPr/>
      </xdr:nvSpPr>
      <xdr:spPr>
        <a:xfrm>
          <a:off x="4584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28320</xdr:rowOff>
    </xdr:from>
    <xdr:ext cx="405111" cy="259045"/>
    <xdr:sp macro="" textlink="">
      <xdr:nvSpPr>
        <xdr:cNvPr id="75" name="【図書館】&#10;有形固定資産減価償却率該当値テキスト"/>
        <xdr:cNvSpPr txBox="1"/>
      </xdr:nvSpPr>
      <xdr:spPr>
        <a:xfrm>
          <a:off x="4673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23767</xdr:rowOff>
    </xdr:from>
    <xdr:to>
      <xdr:col>20</xdr:col>
      <xdr:colOff>38100</xdr:colOff>
      <xdr:row>40</xdr:row>
      <xdr:rowOff>125367</xdr:rowOff>
    </xdr:to>
    <xdr:sp macro="" textlink="">
      <xdr:nvSpPr>
        <xdr:cNvPr id="76" name="楕円 75"/>
        <xdr:cNvSpPr/>
      </xdr:nvSpPr>
      <xdr:spPr>
        <a:xfrm>
          <a:off x="3746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40</xdr:row>
      <xdr:rowOff>100693</xdr:rowOff>
    </xdr:to>
    <xdr:cxnSp macro="">
      <xdr:nvCxnSpPr>
        <xdr:cNvPr id="77" name="直線コネクタ 76"/>
        <xdr:cNvCxnSpPr/>
      </xdr:nvCxnSpPr>
      <xdr:spPr>
        <a:xfrm>
          <a:off x="3797300" y="69325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74567</xdr:rowOff>
    </xdr:to>
    <xdr:cxnSp macro="">
      <xdr:nvCxnSpPr>
        <xdr:cNvPr id="79" name="直線コネクタ 78"/>
        <xdr:cNvCxnSpPr/>
      </xdr:nvCxnSpPr>
      <xdr:spPr>
        <a:xfrm>
          <a:off x="2908300" y="69015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116494</xdr:rowOff>
    </xdr:from>
    <xdr:ext cx="405111" cy="259045"/>
    <xdr:sp macro="" textlink="">
      <xdr:nvSpPr>
        <xdr:cNvPr id="88" name="n_1mainValue【図書館】&#10;有形固定資産減価償却率"/>
        <xdr:cNvSpPr txBox="1"/>
      </xdr:nvSpPr>
      <xdr:spPr>
        <a:xfrm>
          <a:off x="3582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29" name="楕円 128"/>
        <xdr:cNvSpPr/>
      </xdr:nvSpPr>
      <xdr:spPr>
        <a:xfrm>
          <a:off x="10426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45483</xdr:rowOff>
    </xdr:from>
    <xdr:ext cx="469744" cy="259045"/>
    <xdr:sp macro="" textlink="">
      <xdr:nvSpPr>
        <xdr:cNvPr id="130" name="【図書館】&#10;一人当たり面積該当値テキスト"/>
        <xdr:cNvSpPr txBox="1"/>
      </xdr:nvSpPr>
      <xdr:spPr>
        <a:xfrm>
          <a:off x="10515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31" name="楕円 130"/>
        <xdr:cNvSpPr/>
      </xdr:nvSpPr>
      <xdr:spPr>
        <a:xfrm>
          <a:off x="9588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xdr:rowOff>
    </xdr:from>
    <xdr:to>
      <xdr:col>55</xdr:col>
      <xdr:colOff>0</xdr:colOff>
      <xdr:row>41</xdr:row>
      <xdr:rowOff>9906</xdr:rowOff>
    </xdr:to>
    <xdr:cxnSp macro="">
      <xdr:nvCxnSpPr>
        <xdr:cNvPr id="132" name="直線コネクタ 131"/>
        <xdr:cNvCxnSpPr/>
      </xdr:nvCxnSpPr>
      <xdr:spPr>
        <a:xfrm>
          <a:off x="9639300" y="703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33" name="楕円 132"/>
        <xdr:cNvSpPr/>
      </xdr:nvSpPr>
      <xdr:spPr>
        <a:xfrm>
          <a:off x="8699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xdr:rowOff>
    </xdr:from>
    <xdr:to>
      <xdr:col>50</xdr:col>
      <xdr:colOff>114300</xdr:colOff>
      <xdr:row>41</xdr:row>
      <xdr:rowOff>9906</xdr:rowOff>
    </xdr:to>
    <xdr:cxnSp macro="">
      <xdr:nvCxnSpPr>
        <xdr:cNvPr id="134" name="直線コネクタ 133"/>
        <xdr:cNvCxnSpPr/>
      </xdr:nvCxnSpPr>
      <xdr:spPr>
        <a:xfrm>
          <a:off x="8750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130556</xdr:rowOff>
    </xdr:from>
    <xdr:to>
      <xdr:col>41</xdr:col>
      <xdr:colOff>101600</xdr:colOff>
      <xdr:row>41</xdr:row>
      <xdr:rowOff>60706</xdr:rowOff>
    </xdr:to>
    <xdr:sp macro="" textlink="">
      <xdr:nvSpPr>
        <xdr:cNvPr id="135" name="楕円 134"/>
        <xdr:cNvSpPr/>
      </xdr:nvSpPr>
      <xdr:spPr>
        <a:xfrm>
          <a:off x="7810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xdr:rowOff>
    </xdr:from>
    <xdr:to>
      <xdr:col>45</xdr:col>
      <xdr:colOff>177800</xdr:colOff>
      <xdr:row>41</xdr:row>
      <xdr:rowOff>9906</xdr:rowOff>
    </xdr:to>
    <xdr:cxnSp macro="">
      <xdr:nvCxnSpPr>
        <xdr:cNvPr id="136" name="直線コネクタ 135"/>
        <xdr:cNvCxnSpPr/>
      </xdr:nvCxnSpPr>
      <xdr:spPr>
        <a:xfrm>
          <a:off x="7861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130556</xdr:rowOff>
    </xdr:from>
    <xdr:to>
      <xdr:col>36</xdr:col>
      <xdr:colOff>165100</xdr:colOff>
      <xdr:row>41</xdr:row>
      <xdr:rowOff>60706</xdr:rowOff>
    </xdr:to>
    <xdr:sp macro="" textlink="">
      <xdr:nvSpPr>
        <xdr:cNvPr id="137" name="楕円 136"/>
        <xdr:cNvSpPr/>
      </xdr:nvSpPr>
      <xdr:spPr>
        <a:xfrm>
          <a:off x="6921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xdr:rowOff>
    </xdr:from>
    <xdr:to>
      <xdr:col>41</xdr:col>
      <xdr:colOff>50800</xdr:colOff>
      <xdr:row>41</xdr:row>
      <xdr:rowOff>9906</xdr:rowOff>
    </xdr:to>
    <xdr:cxnSp macro="">
      <xdr:nvCxnSpPr>
        <xdr:cNvPr id="138" name="直線コネクタ 137"/>
        <xdr:cNvCxnSpPr/>
      </xdr:nvCxnSpPr>
      <xdr:spPr>
        <a:xfrm>
          <a:off x="6972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3" name="n_1mainValue【図書館】&#10;一人当たり面積"/>
        <xdr:cNvSpPr txBox="1"/>
      </xdr:nvSpPr>
      <xdr:spPr>
        <a:xfrm>
          <a:off x="9391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44" name="n_2mainValue【図書館】&#10;一人当たり面積"/>
        <xdr:cNvSpPr txBox="1"/>
      </xdr:nvSpPr>
      <xdr:spPr>
        <a:xfrm>
          <a:off x="8515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51833</xdr:rowOff>
    </xdr:from>
    <xdr:ext cx="469744" cy="259045"/>
    <xdr:sp macro="" textlink="">
      <xdr:nvSpPr>
        <xdr:cNvPr id="145" name="n_3mainValue【図書館】&#10;一人当たり面積"/>
        <xdr:cNvSpPr txBox="1"/>
      </xdr:nvSpPr>
      <xdr:spPr>
        <a:xfrm>
          <a:off x="7626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51833</xdr:rowOff>
    </xdr:from>
    <xdr:ext cx="469744" cy="259045"/>
    <xdr:sp macro="" textlink="">
      <xdr:nvSpPr>
        <xdr:cNvPr id="146" name="n_4mainValue【図書館】&#10;一人当たり面積"/>
        <xdr:cNvSpPr txBox="1"/>
      </xdr:nvSpPr>
      <xdr:spPr>
        <a:xfrm>
          <a:off x="6737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87" name="楕円 186"/>
        <xdr:cNvSpPr/>
      </xdr:nvSpPr>
      <xdr:spPr>
        <a:xfrm>
          <a:off x="45847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2557</xdr:rowOff>
    </xdr:from>
    <xdr:ext cx="405111" cy="259045"/>
    <xdr:sp macro="" textlink="">
      <xdr:nvSpPr>
        <xdr:cNvPr id="188" name="【体育館・プール】&#10;有形固定資産減価償却率該当値テキスト"/>
        <xdr:cNvSpPr txBox="1"/>
      </xdr:nvSpPr>
      <xdr:spPr>
        <a:xfrm>
          <a:off x="467360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113030</xdr:rowOff>
    </xdr:from>
    <xdr:to>
      <xdr:col>20</xdr:col>
      <xdr:colOff>38100</xdr:colOff>
      <xdr:row>57</xdr:row>
      <xdr:rowOff>43180</xdr:rowOff>
    </xdr:to>
    <xdr:sp macro="" textlink="">
      <xdr:nvSpPr>
        <xdr:cNvPr id="189" name="楕円 188"/>
        <xdr:cNvSpPr/>
      </xdr:nvSpPr>
      <xdr:spPr>
        <a:xfrm>
          <a:off x="3746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163830</xdr:rowOff>
    </xdr:from>
    <xdr:to>
      <xdr:col>24</xdr:col>
      <xdr:colOff>63500</xdr:colOff>
      <xdr:row>57</xdr:row>
      <xdr:rowOff>30480</xdr:rowOff>
    </xdr:to>
    <xdr:cxnSp macro="">
      <xdr:nvCxnSpPr>
        <xdr:cNvPr id="190" name="直線コネクタ 189"/>
        <xdr:cNvCxnSpPr/>
      </xdr:nvCxnSpPr>
      <xdr:spPr>
        <a:xfrm>
          <a:off x="3797300" y="97650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67310</xdr:rowOff>
    </xdr:from>
    <xdr:to>
      <xdr:col>15</xdr:col>
      <xdr:colOff>101600</xdr:colOff>
      <xdr:row>56</xdr:row>
      <xdr:rowOff>168910</xdr:rowOff>
    </xdr:to>
    <xdr:sp macro="" textlink="">
      <xdr:nvSpPr>
        <xdr:cNvPr id="191" name="楕円 190"/>
        <xdr:cNvSpPr/>
      </xdr:nvSpPr>
      <xdr:spPr>
        <a:xfrm>
          <a:off x="2857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56</xdr:row>
      <xdr:rowOff>163830</xdr:rowOff>
    </xdr:to>
    <xdr:cxnSp macro="">
      <xdr:nvCxnSpPr>
        <xdr:cNvPr id="192" name="直線コネクタ 191"/>
        <xdr:cNvCxnSpPr/>
      </xdr:nvCxnSpPr>
      <xdr:spPr>
        <a:xfrm>
          <a:off x="2908300" y="9719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44450</xdr:rowOff>
    </xdr:from>
    <xdr:to>
      <xdr:col>10</xdr:col>
      <xdr:colOff>165100</xdr:colOff>
      <xdr:row>56</xdr:row>
      <xdr:rowOff>146050</xdr:rowOff>
    </xdr:to>
    <xdr:sp macro="" textlink="">
      <xdr:nvSpPr>
        <xdr:cNvPr id="193" name="楕円 192"/>
        <xdr:cNvSpPr/>
      </xdr:nvSpPr>
      <xdr:spPr>
        <a:xfrm>
          <a:off x="1968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95250</xdr:rowOff>
    </xdr:from>
    <xdr:to>
      <xdr:col>15</xdr:col>
      <xdr:colOff>50800</xdr:colOff>
      <xdr:row>56</xdr:row>
      <xdr:rowOff>118110</xdr:rowOff>
    </xdr:to>
    <xdr:cxnSp macro="">
      <xdr:nvCxnSpPr>
        <xdr:cNvPr id="194" name="直線コネクタ 193"/>
        <xdr:cNvCxnSpPr/>
      </xdr:nvCxnSpPr>
      <xdr:spPr>
        <a:xfrm>
          <a:off x="2019300" y="9696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xdr:rowOff>
    </xdr:from>
    <xdr:to>
      <xdr:col>6</xdr:col>
      <xdr:colOff>38100</xdr:colOff>
      <xdr:row>59</xdr:row>
      <xdr:rowOff>104140</xdr:rowOff>
    </xdr:to>
    <xdr:sp macro="" textlink="">
      <xdr:nvSpPr>
        <xdr:cNvPr id="195" name="楕円 194"/>
        <xdr:cNvSpPr/>
      </xdr:nvSpPr>
      <xdr:spPr>
        <a:xfrm>
          <a:off x="1079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95250</xdr:rowOff>
    </xdr:from>
    <xdr:to>
      <xdr:col>10</xdr:col>
      <xdr:colOff>114300</xdr:colOff>
      <xdr:row>59</xdr:row>
      <xdr:rowOff>53340</xdr:rowOff>
    </xdr:to>
    <xdr:cxnSp macro="">
      <xdr:nvCxnSpPr>
        <xdr:cNvPr id="196" name="直線コネクタ 195"/>
        <xdr:cNvCxnSpPr/>
      </xdr:nvCxnSpPr>
      <xdr:spPr>
        <a:xfrm flipV="1">
          <a:off x="1130300" y="969645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59707</xdr:rowOff>
    </xdr:from>
    <xdr:ext cx="405111" cy="259045"/>
    <xdr:sp macro="" textlink="">
      <xdr:nvSpPr>
        <xdr:cNvPr id="201" name="n_1mainValue【体育館・プール】&#10;有形固定資産減価償却率"/>
        <xdr:cNvSpPr txBox="1"/>
      </xdr:nvSpPr>
      <xdr:spPr>
        <a:xfrm>
          <a:off x="3582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13987</xdr:rowOff>
    </xdr:from>
    <xdr:ext cx="405111" cy="259045"/>
    <xdr:sp macro="" textlink="">
      <xdr:nvSpPr>
        <xdr:cNvPr id="202" name="n_2mainValue【体育館・プール】&#10;有形固定資産減価償却率"/>
        <xdr:cNvSpPr txBox="1"/>
      </xdr:nvSpPr>
      <xdr:spPr>
        <a:xfrm>
          <a:off x="2705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162577</xdr:rowOff>
    </xdr:from>
    <xdr:ext cx="405111" cy="259045"/>
    <xdr:sp macro="" textlink="">
      <xdr:nvSpPr>
        <xdr:cNvPr id="203" name="n_3mainValue【体育館・プール】&#10;有形固定資産減価償却率"/>
        <xdr:cNvSpPr txBox="1"/>
      </xdr:nvSpPr>
      <xdr:spPr>
        <a:xfrm>
          <a:off x="18167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120667</xdr:rowOff>
    </xdr:from>
    <xdr:ext cx="405111" cy="259045"/>
    <xdr:sp macro="" textlink="">
      <xdr:nvSpPr>
        <xdr:cNvPr id="204" name="n_4mainValue【体育館・プール】&#10;有形固定資産減価償却率"/>
        <xdr:cNvSpPr txBox="1"/>
      </xdr:nvSpPr>
      <xdr:spPr>
        <a:xfrm>
          <a:off x="927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136652</xdr:rowOff>
    </xdr:from>
    <xdr:to>
      <xdr:col>55</xdr:col>
      <xdr:colOff>50800</xdr:colOff>
      <xdr:row>64</xdr:row>
      <xdr:rowOff>66802</xdr:rowOff>
    </xdr:to>
    <xdr:sp macro="" textlink="">
      <xdr:nvSpPr>
        <xdr:cNvPr id="244" name="楕円 243"/>
        <xdr:cNvSpPr/>
      </xdr:nvSpPr>
      <xdr:spPr>
        <a:xfrm>
          <a:off x="104267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137414</xdr:rowOff>
    </xdr:from>
    <xdr:to>
      <xdr:col>50</xdr:col>
      <xdr:colOff>165100</xdr:colOff>
      <xdr:row>64</xdr:row>
      <xdr:rowOff>67564</xdr:rowOff>
    </xdr:to>
    <xdr:sp macro="" textlink="">
      <xdr:nvSpPr>
        <xdr:cNvPr id="246" name="楕円 245"/>
        <xdr:cNvSpPr/>
      </xdr:nvSpPr>
      <xdr:spPr>
        <a:xfrm>
          <a:off x="9588500" y="109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16002</xdr:rowOff>
    </xdr:from>
    <xdr:to>
      <xdr:col>55</xdr:col>
      <xdr:colOff>0</xdr:colOff>
      <xdr:row>64</xdr:row>
      <xdr:rowOff>16764</xdr:rowOff>
    </xdr:to>
    <xdr:cxnSp macro="">
      <xdr:nvCxnSpPr>
        <xdr:cNvPr id="247" name="直線コネクタ 246"/>
        <xdr:cNvCxnSpPr/>
      </xdr:nvCxnSpPr>
      <xdr:spPr>
        <a:xfrm flipV="1">
          <a:off x="9639300" y="1098880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143129</xdr:rowOff>
    </xdr:from>
    <xdr:to>
      <xdr:col>46</xdr:col>
      <xdr:colOff>38100</xdr:colOff>
      <xdr:row>64</xdr:row>
      <xdr:rowOff>73279</xdr:rowOff>
    </xdr:to>
    <xdr:sp macro="" textlink="">
      <xdr:nvSpPr>
        <xdr:cNvPr id="248" name="楕円 247"/>
        <xdr:cNvSpPr/>
      </xdr:nvSpPr>
      <xdr:spPr>
        <a:xfrm>
          <a:off x="86995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16764</xdr:rowOff>
    </xdr:from>
    <xdr:to>
      <xdr:col>50</xdr:col>
      <xdr:colOff>114300</xdr:colOff>
      <xdr:row>64</xdr:row>
      <xdr:rowOff>22479</xdr:rowOff>
    </xdr:to>
    <xdr:cxnSp macro="">
      <xdr:nvCxnSpPr>
        <xdr:cNvPr id="249" name="直線コネクタ 248"/>
        <xdr:cNvCxnSpPr/>
      </xdr:nvCxnSpPr>
      <xdr:spPr>
        <a:xfrm flipV="1">
          <a:off x="8750300" y="1098956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50" name="楕円 249"/>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22479</xdr:rowOff>
    </xdr:from>
    <xdr:to>
      <xdr:col>45</xdr:col>
      <xdr:colOff>177800</xdr:colOff>
      <xdr:row>64</xdr:row>
      <xdr:rowOff>22860</xdr:rowOff>
    </xdr:to>
    <xdr:cxnSp macro="">
      <xdr:nvCxnSpPr>
        <xdr:cNvPr id="251" name="直線コネクタ 250"/>
        <xdr:cNvCxnSpPr/>
      </xdr:nvCxnSpPr>
      <xdr:spPr>
        <a:xfrm flipV="1">
          <a:off x="7861300" y="109952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143510</xdr:rowOff>
    </xdr:from>
    <xdr:to>
      <xdr:col>36</xdr:col>
      <xdr:colOff>165100</xdr:colOff>
      <xdr:row>64</xdr:row>
      <xdr:rowOff>73660</xdr:rowOff>
    </xdr:to>
    <xdr:sp macro="" textlink="">
      <xdr:nvSpPr>
        <xdr:cNvPr id="252" name="楕円 251"/>
        <xdr:cNvSpPr/>
      </xdr:nvSpPr>
      <xdr:spPr>
        <a:xfrm>
          <a:off x="6921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22860</xdr:rowOff>
    </xdr:from>
    <xdr:to>
      <xdr:col>41</xdr:col>
      <xdr:colOff>50800</xdr:colOff>
      <xdr:row>64</xdr:row>
      <xdr:rowOff>22860</xdr:rowOff>
    </xdr:to>
    <xdr:cxnSp macro="">
      <xdr:nvCxnSpPr>
        <xdr:cNvPr id="253" name="直線コネクタ 252"/>
        <xdr:cNvCxnSpPr/>
      </xdr:nvCxnSpPr>
      <xdr:spPr>
        <a:xfrm>
          <a:off x="6972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58691</xdr:rowOff>
    </xdr:from>
    <xdr:ext cx="469744" cy="259045"/>
    <xdr:sp macro="" textlink="">
      <xdr:nvSpPr>
        <xdr:cNvPr id="258" name="n_1mainValue【体育館・プール】&#10;一人当たり面積"/>
        <xdr:cNvSpPr txBox="1"/>
      </xdr:nvSpPr>
      <xdr:spPr>
        <a:xfrm>
          <a:off x="9391727"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64406</xdr:rowOff>
    </xdr:from>
    <xdr:ext cx="469744" cy="259045"/>
    <xdr:sp macro="" textlink="">
      <xdr:nvSpPr>
        <xdr:cNvPr id="259" name="n_2mainValue【体育館・プール】&#10;一人当たり面積"/>
        <xdr:cNvSpPr txBox="1"/>
      </xdr:nvSpPr>
      <xdr:spPr>
        <a:xfrm>
          <a:off x="8515427" y="110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60" name="n_3mainValue【体育館・プール】&#10;一人当たり面積"/>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64787</xdr:rowOff>
    </xdr:from>
    <xdr:ext cx="469744" cy="259045"/>
    <xdr:sp macro="" textlink="">
      <xdr:nvSpPr>
        <xdr:cNvPr id="261" name="n_4mainValue【体育館・プール】&#10;一人当たり面積"/>
        <xdr:cNvSpPr txBox="1"/>
      </xdr:nvSpPr>
      <xdr:spPr>
        <a:xfrm>
          <a:off x="6737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03" name="直線コネクタ 302"/>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06"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07" name="直線コネクタ 306"/>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8"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9" name="フローチャート: 判断 308"/>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10" name="フローチャート: 判断 309"/>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11" name="フローチャート: 判断 310"/>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12" name="フローチャート: 判断 311"/>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13" name="フローチャート: 判断 312"/>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79284</xdr:rowOff>
    </xdr:from>
    <xdr:to>
      <xdr:col>24</xdr:col>
      <xdr:colOff>114300</xdr:colOff>
      <xdr:row>109</xdr:row>
      <xdr:rowOff>9434</xdr:rowOff>
    </xdr:to>
    <xdr:sp macro="" textlink="">
      <xdr:nvSpPr>
        <xdr:cNvPr id="319" name="楕円 318"/>
        <xdr:cNvSpPr/>
      </xdr:nvSpPr>
      <xdr:spPr>
        <a:xfrm>
          <a:off x="45847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165661</xdr:rowOff>
    </xdr:from>
    <xdr:ext cx="405111" cy="259045"/>
    <xdr:sp macro="" textlink="">
      <xdr:nvSpPr>
        <xdr:cNvPr id="320" name="【市民会館】&#10;有形固定資産減価償却率該当値テキスト"/>
        <xdr:cNvSpPr txBox="1"/>
      </xdr:nvSpPr>
      <xdr:spPr>
        <a:xfrm>
          <a:off x="4673600" y="1851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92348</xdr:rowOff>
    </xdr:from>
    <xdr:to>
      <xdr:col>20</xdr:col>
      <xdr:colOff>38100</xdr:colOff>
      <xdr:row>108</xdr:row>
      <xdr:rowOff>22498</xdr:rowOff>
    </xdr:to>
    <xdr:sp macro="" textlink="">
      <xdr:nvSpPr>
        <xdr:cNvPr id="321" name="楕円 320"/>
        <xdr:cNvSpPr/>
      </xdr:nvSpPr>
      <xdr:spPr>
        <a:xfrm>
          <a:off x="3746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143148</xdr:rowOff>
    </xdr:from>
    <xdr:to>
      <xdr:col>24</xdr:col>
      <xdr:colOff>63500</xdr:colOff>
      <xdr:row>108</xdr:row>
      <xdr:rowOff>130084</xdr:rowOff>
    </xdr:to>
    <xdr:cxnSp macro="">
      <xdr:nvCxnSpPr>
        <xdr:cNvPr id="322" name="直線コネクタ 321"/>
        <xdr:cNvCxnSpPr/>
      </xdr:nvCxnSpPr>
      <xdr:spPr>
        <a:xfrm>
          <a:off x="3797300" y="18488298"/>
          <a:ext cx="838200" cy="1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58057</xdr:rowOff>
    </xdr:from>
    <xdr:to>
      <xdr:col>15</xdr:col>
      <xdr:colOff>101600</xdr:colOff>
      <xdr:row>107</xdr:row>
      <xdr:rowOff>159657</xdr:rowOff>
    </xdr:to>
    <xdr:sp macro="" textlink="">
      <xdr:nvSpPr>
        <xdr:cNvPr id="323" name="楕円 322"/>
        <xdr:cNvSpPr/>
      </xdr:nvSpPr>
      <xdr:spPr>
        <a:xfrm>
          <a:off x="2857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108857</xdr:rowOff>
    </xdr:from>
    <xdr:to>
      <xdr:col>19</xdr:col>
      <xdr:colOff>177800</xdr:colOff>
      <xdr:row>107</xdr:row>
      <xdr:rowOff>143148</xdr:rowOff>
    </xdr:to>
    <xdr:cxnSp macro="">
      <xdr:nvCxnSpPr>
        <xdr:cNvPr id="324" name="直線コネクタ 323"/>
        <xdr:cNvCxnSpPr/>
      </xdr:nvCxnSpPr>
      <xdr:spPr>
        <a:xfrm>
          <a:off x="2908300" y="184540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23768</xdr:rowOff>
    </xdr:from>
    <xdr:to>
      <xdr:col>10</xdr:col>
      <xdr:colOff>165100</xdr:colOff>
      <xdr:row>107</xdr:row>
      <xdr:rowOff>125368</xdr:rowOff>
    </xdr:to>
    <xdr:sp macro="" textlink="">
      <xdr:nvSpPr>
        <xdr:cNvPr id="325" name="楕円 324"/>
        <xdr:cNvSpPr/>
      </xdr:nvSpPr>
      <xdr:spPr>
        <a:xfrm>
          <a:off x="196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74568</xdr:rowOff>
    </xdr:from>
    <xdr:to>
      <xdr:col>15</xdr:col>
      <xdr:colOff>50800</xdr:colOff>
      <xdr:row>107</xdr:row>
      <xdr:rowOff>108857</xdr:rowOff>
    </xdr:to>
    <xdr:cxnSp macro="">
      <xdr:nvCxnSpPr>
        <xdr:cNvPr id="326" name="直線コネクタ 325"/>
        <xdr:cNvCxnSpPr/>
      </xdr:nvCxnSpPr>
      <xdr:spPr>
        <a:xfrm>
          <a:off x="2019300" y="184197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160927</xdr:rowOff>
    </xdr:from>
    <xdr:to>
      <xdr:col>6</xdr:col>
      <xdr:colOff>38100</xdr:colOff>
      <xdr:row>107</xdr:row>
      <xdr:rowOff>91077</xdr:rowOff>
    </xdr:to>
    <xdr:sp macro="" textlink="">
      <xdr:nvSpPr>
        <xdr:cNvPr id="327" name="楕円 326"/>
        <xdr:cNvSpPr/>
      </xdr:nvSpPr>
      <xdr:spPr>
        <a:xfrm>
          <a:off x="1079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40277</xdr:rowOff>
    </xdr:from>
    <xdr:to>
      <xdr:col>10</xdr:col>
      <xdr:colOff>114300</xdr:colOff>
      <xdr:row>107</xdr:row>
      <xdr:rowOff>74568</xdr:rowOff>
    </xdr:to>
    <xdr:cxnSp macro="">
      <xdr:nvCxnSpPr>
        <xdr:cNvPr id="328" name="直線コネクタ 327"/>
        <xdr:cNvCxnSpPr/>
      </xdr:nvCxnSpPr>
      <xdr:spPr>
        <a:xfrm>
          <a:off x="1130300" y="183854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29"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330"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31"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332"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13625</xdr:rowOff>
    </xdr:from>
    <xdr:ext cx="405111" cy="259045"/>
    <xdr:sp macro="" textlink="">
      <xdr:nvSpPr>
        <xdr:cNvPr id="333" name="n_1mainValue【市民会館】&#10;有形固定資産減価償却率"/>
        <xdr:cNvSpPr txBox="1"/>
      </xdr:nvSpPr>
      <xdr:spPr>
        <a:xfrm>
          <a:off x="35820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150784</xdr:rowOff>
    </xdr:from>
    <xdr:ext cx="405111" cy="259045"/>
    <xdr:sp macro="" textlink="">
      <xdr:nvSpPr>
        <xdr:cNvPr id="334" name="n_2mainValue【市民会館】&#10;有形固定資産減価償却率"/>
        <xdr:cNvSpPr txBox="1"/>
      </xdr:nvSpPr>
      <xdr:spPr>
        <a:xfrm>
          <a:off x="2705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116495</xdr:rowOff>
    </xdr:from>
    <xdr:ext cx="405111" cy="259045"/>
    <xdr:sp macro="" textlink="">
      <xdr:nvSpPr>
        <xdr:cNvPr id="335" name="n_3mainValue【市民会館】&#10;有形固定資産減価償却率"/>
        <xdr:cNvSpPr txBox="1"/>
      </xdr:nvSpPr>
      <xdr:spPr>
        <a:xfrm>
          <a:off x="1816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82204</xdr:rowOff>
    </xdr:from>
    <xdr:ext cx="405111" cy="259045"/>
    <xdr:sp macro="" textlink="">
      <xdr:nvSpPr>
        <xdr:cNvPr id="336" name="n_4mainValue【市民会館】&#10;有形固定資産減価償却率"/>
        <xdr:cNvSpPr txBox="1"/>
      </xdr:nvSpPr>
      <xdr:spPr>
        <a:xfrm>
          <a:off x="927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358" name="直線コネクタ 357"/>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5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0" name="直線コネクタ 35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361"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362" name="直線コネクタ 361"/>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363"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364" name="フローチャート: 判断 363"/>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365" name="フローチャート: 判断 364"/>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366" name="フローチャート: 判断 365"/>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367" name="フローチャート: 判断 366"/>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368" name="フローチャート: 判断 367"/>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374" name="楕円 373"/>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375"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164846</xdr:rowOff>
    </xdr:from>
    <xdr:to>
      <xdr:col>50</xdr:col>
      <xdr:colOff>165100</xdr:colOff>
      <xdr:row>107</xdr:row>
      <xdr:rowOff>94996</xdr:rowOff>
    </xdr:to>
    <xdr:sp macro="" textlink="">
      <xdr:nvSpPr>
        <xdr:cNvPr id="376" name="楕円 375"/>
        <xdr:cNvSpPr/>
      </xdr:nvSpPr>
      <xdr:spPr>
        <a:xfrm>
          <a:off x="9588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44196</xdr:rowOff>
    </xdr:to>
    <xdr:cxnSp macro="">
      <xdr:nvCxnSpPr>
        <xdr:cNvPr id="377" name="直線コネクタ 376"/>
        <xdr:cNvCxnSpPr/>
      </xdr:nvCxnSpPr>
      <xdr:spPr>
        <a:xfrm flipV="1">
          <a:off x="9639300" y="183870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8" name="楕円 377"/>
        <xdr:cNvSpPr/>
      </xdr:nvSpPr>
      <xdr:spPr>
        <a:xfrm>
          <a:off x="8699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44196</xdr:rowOff>
    </xdr:from>
    <xdr:to>
      <xdr:col>50</xdr:col>
      <xdr:colOff>114300</xdr:colOff>
      <xdr:row>107</xdr:row>
      <xdr:rowOff>46482</xdr:rowOff>
    </xdr:to>
    <xdr:cxnSp macro="">
      <xdr:nvCxnSpPr>
        <xdr:cNvPr id="379" name="直線コネクタ 378"/>
        <xdr:cNvCxnSpPr/>
      </xdr:nvCxnSpPr>
      <xdr:spPr>
        <a:xfrm flipV="1">
          <a:off x="8750300" y="1838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167132</xdr:rowOff>
    </xdr:from>
    <xdr:to>
      <xdr:col>41</xdr:col>
      <xdr:colOff>101600</xdr:colOff>
      <xdr:row>107</xdr:row>
      <xdr:rowOff>97282</xdr:rowOff>
    </xdr:to>
    <xdr:sp macro="" textlink="">
      <xdr:nvSpPr>
        <xdr:cNvPr id="380" name="楕円 379"/>
        <xdr:cNvSpPr/>
      </xdr:nvSpPr>
      <xdr:spPr>
        <a:xfrm>
          <a:off x="781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46482</xdr:rowOff>
    </xdr:from>
    <xdr:to>
      <xdr:col>45</xdr:col>
      <xdr:colOff>177800</xdr:colOff>
      <xdr:row>107</xdr:row>
      <xdr:rowOff>46482</xdr:rowOff>
    </xdr:to>
    <xdr:cxnSp macro="">
      <xdr:nvCxnSpPr>
        <xdr:cNvPr id="381" name="直線コネクタ 380"/>
        <xdr:cNvCxnSpPr/>
      </xdr:nvCxnSpPr>
      <xdr:spPr>
        <a:xfrm>
          <a:off x="7861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167132</xdr:rowOff>
    </xdr:from>
    <xdr:to>
      <xdr:col>36</xdr:col>
      <xdr:colOff>165100</xdr:colOff>
      <xdr:row>107</xdr:row>
      <xdr:rowOff>97282</xdr:rowOff>
    </xdr:to>
    <xdr:sp macro="" textlink="">
      <xdr:nvSpPr>
        <xdr:cNvPr id="382" name="楕円 381"/>
        <xdr:cNvSpPr/>
      </xdr:nvSpPr>
      <xdr:spPr>
        <a:xfrm>
          <a:off x="6921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46482</xdr:rowOff>
    </xdr:from>
    <xdr:to>
      <xdr:col>41</xdr:col>
      <xdr:colOff>50800</xdr:colOff>
      <xdr:row>107</xdr:row>
      <xdr:rowOff>46482</xdr:rowOff>
    </xdr:to>
    <xdr:cxnSp macro="">
      <xdr:nvCxnSpPr>
        <xdr:cNvPr id="383" name="直線コネクタ 382"/>
        <xdr:cNvCxnSpPr/>
      </xdr:nvCxnSpPr>
      <xdr:spPr>
        <a:xfrm>
          <a:off x="6972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384"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385"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386"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387"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86123</xdr:rowOff>
    </xdr:from>
    <xdr:ext cx="469744" cy="259045"/>
    <xdr:sp macro="" textlink="">
      <xdr:nvSpPr>
        <xdr:cNvPr id="388" name="n_1mainValue【市民会館】&#10;一人当たり面積"/>
        <xdr:cNvSpPr txBox="1"/>
      </xdr:nvSpPr>
      <xdr:spPr>
        <a:xfrm>
          <a:off x="93917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9" name="n_2main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88409</xdr:rowOff>
    </xdr:from>
    <xdr:ext cx="469744" cy="259045"/>
    <xdr:sp macro="" textlink="">
      <xdr:nvSpPr>
        <xdr:cNvPr id="390" name="n_3mainValue【市民会館】&#10;一人当たり面積"/>
        <xdr:cNvSpPr txBox="1"/>
      </xdr:nvSpPr>
      <xdr:spPr>
        <a:xfrm>
          <a:off x="7626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88409</xdr:rowOff>
    </xdr:from>
    <xdr:ext cx="469744" cy="259045"/>
    <xdr:sp macro="" textlink="">
      <xdr:nvSpPr>
        <xdr:cNvPr id="391" name="n_4mainValue【市民会館】&#10;一人当たり面積"/>
        <xdr:cNvSpPr txBox="1"/>
      </xdr:nvSpPr>
      <xdr:spPr>
        <a:xfrm>
          <a:off x="6737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7" name="直線コネクタ 416"/>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8"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9" name="直線コネクタ 418"/>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20"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21" name="直線コネクタ 420"/>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22"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3" name="フローチャート: 判断 422"/>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4" name="フローチャート: 判断 423"/>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5" name="フローチャート: 判断 424"/>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6" name="フローチャート: 判断 425"/>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27" name="フローチャート: 判断 426"/>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111942</xdr:rowOff>
    </xdr:from>
    <xdr:to>
      <xdr:col>85</xdr:col>
      <xdr:colOff>177800</xdr:colOff>
      <xdr:row>38</xdr:row>
      <xdr:rowOff>42092</xdr:rowOff>
    </xdr:to>
    <xdr:sp macro="" textlink="">
      <xdr:nvSpPr>
        <xdr:cNvPr id="433" name="楕円 432"/>
        <xdr:cNvSpPr/>
      </xdr:nvSpPr>
      <xdr:spPr>
        <a:xfrm>
          <a:off x="16268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134819</xdr:rowOff>
    </xdr:from>
    <xdr:ext cx="405111" cy="259045"/>
    <xdr:sp macro="" textlink="">
      <xdr:nvSpPr>
        <xdr:cNvPr id="434" name="【一般廃棄物処理施設】&#10;有形固定資産減価償却率該当値テキスト"/>
        <xdr:cNvSpPr txBox="1"/>
      </xdr:nvSpPr>
      <xdr:spPr>
        <a:xfrm>
          <a:off x="16357600" y="630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35" name="楕円 434"/>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162741</xdr:rowOff>
    </xdr:to>
    <xdr:cxnSp macro="">
      <xdr:nvCxnSpPr>
        <xdr:cNvPr id="436" name="直線コネクタ 435"/>
        <xdr:cNvCxnSpPr/>
      </xdr:nvCxnSpPr>
      <xdr:spPr>
        <a:xfrm>
          <a:off x="15481300" y="644271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156028</xdr:rowOff>
    </xdr:from>
    <xdr:to>
      <xdr:col>76</xdr:col>
      <xdr:colOff>165100</xdr:colOff>
      <xdr:row>37</xdr:row>
      <xdr:rowOff>86178</xdr:rowOff>
    </xdr:to>
    <xdr:sp macro="" textlink="">
      <xdr:nvSpPr>
        <xdr:cNvPr id="437" name="楕円 436"/>
        <xdr:cNvSpPr/>
      </xdr:nvSpPr>
      <xdr:spPr>
        <a:xfrm>
          <a:off x="14541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35378</xdr:rowOff>
    </xdr:from>
    <xdr:to>
      <xdr:col>81</xdr:col>
      <xdr:colOff>50800</xdr:colOff>
      <xdr:row>37</xdr:row>
      <xdr:rowOff>99060</xdr:rowOff>
    </xdr:to>
    <xdr:cxnSp macro="">
      <xdr:nvCxnSpPr>
        <xdr:cNvPr id="438" name="直線コネクタ 437"/>
        <xdr:cNvCxnSpPr/>
      </xdr:nvCxnSpPr>
      <xdr:spPr>
        <a:xfrm>
          <a:off x="14592300" y="637902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92347</xdr:rowOff>
    </xdr:from>
    <xdr:to>
      <xdr:col>72</xdr:col>
      <xdr:colOff>38100</xdr:colOff>
      <xdr:row>37</xdr:row>
      <xdr:rowOff>22497</xdr:rowOff>
    </xdr:to>
    <xdr:sp macro="" textlink="">
      <xdr:nvSpPr>
        <xdr:cNvPr id="439" name="楕円 438"/>
        <xdr:cNvSpPr/>
      </xdr:nvSpPr>
      <xdr:spPr>
        <a:xfrm>
          <a:off x="13652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143147</xdr:rowOff>
    </xdr:from>
    <xdr:to>
      <xdr:col>76</xdr:col>
      <xdr:colOff>114300</xdr:colOff>
      <xdr:row>37</xdr:row>
      <xdr:rowOff>35378</xdr:rowOff>
    </xdr:to>
    <xdr:cxnSp macro="">
      <xdr:nvCxnSpPr>
        <xdr:cNvPr id="440" name="直線コネクタ 439"/>
        <xdr:cNvCxnSpPr/>
      </xdr:nvCxnSpPr>
      <xdr:spPr>
        <a:xfrm>
          <a:off x="13703300" y="631534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35197</xdr:rowOff>
    </xdr:from>
    <xdr:to>
      <xdr:col>67</xdr:col>
      <xdr:colOff>101600</xdr:colOff>
      <xdr:row>36</xdr:row>
      <xdr:rowOff>136797</xdr:rowOff>
    </xdr:to>
    <xdr:sp macro="" textlink="">
      <xdr:nvSpPr>
        <xdr:cNvPr id="441" name="楕円 440"/>
        <xdr:cNvSpPr/>
      </xdr:nvSpPr>
      <xdr:spPr>
        <a:xfrm>
          <a:off x="12763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85997</xdr:rowOff>
    </xdr:from>
    <xdr:to>
      <xdr:col>71</xdr:col>
      <xdr:colOff>177800</xdr:colOff>
      <xdr:row>36</xdr:row>
      <xdr:rowOff>143147</xdr:rowOff>
    </xdr:to>
    <xdr:cxnSp macro="">
      <xdr:nvCxnSpPr>
        <xdr:cNvPr id="442" name="直線コネクタ 441"/>
        <xdr:cNvCxnSpPr/>
      </xdr:nvCxnSpPr>
      <xdr:spPr>
        <a:xfrm>
          <a:off x="12814300" y="62581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3"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44" name="n_2aveValue【一般廃棄物処理施設】&#10;有形固定資産減価償却率"/>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5"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46"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447" name="n_1mainValue【一般廃棄物処理施設】&#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102705</xdr:rowOff>
    </xdr:from>
    <xdr:ext cx="405111" cy="259045"/>
    <xdr:sp macro="" textlink="">
      <xdr:nvSpPr>
        <xdr:cNvPr id="448" name="n_2mainValue【一般廃棄物処理施設】&#10;有形固定資産減価償却率"/>
        <xdr:cNvSpPr txBox="1"/>
      </xdr:nvSpPr>
      <xdr:spPr>
        <a:xfrm>
          <a:off x="14389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49" name="n_3main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153324</xdr:rowOff>
    </xdr:from>
    <xdr:ext cx="405111" cy="259045"/>
    <xdr:sp macro="" textlink="">
      <xdr:nvSpPr>
        <xdr:cNvPr id="450" name="n_4mainValue【一般廃棄物処理施設】&#10;有形固定資産減価償却率"/>
        <xdr:cNvSpPr txBox="1"/>
      </xdr:nvSpPr>
      <xdr:spPr>
        <a:xfrm>
          <a:off x="12611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6" name="テキスト ボックス 465"/>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8" name="テキスト ボックス 467"/>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0" name="テキスト ボックス 46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4" name="直線コネクタ 473"/>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5"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6" name="直線コネクタ 475"/>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7"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8" name="直線コネクタ 477"/>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9"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80" name="フローチャート: 判断 479"/>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81" name="フローチャート: 判断 480"/>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2" name="フローチャート: 判断 481"/>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3" name="フローチャート: 判断 482"/>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84" name="フローチャート: 判断 483"/>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100696</xdr:rowOff>
    </xdr:from>
    <xdr:to>
      <xdr:col>116</xdr:col>
      <xdr:colOff>114300</xdr:colOff>
      <xdr:row>42</xdr:row>
      <xdr:rowOff>30846</xdr:rowOff>
    </xdr:to>
    <xdr:sp macro="" textlink="">
      <xdr:nvSpPr>
        <xdr:cNvPr id="490" name="楕円 489"/>
        <xdr:cNvSpPr/>
      </xdr:nvSpPr>
      <xdr:spPr>
        <a:xfrm>
          <a:off x="22110700" y="71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491"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101371</xdr:rowOff>
    </xdr:from>
    <xdr:to>
      <xdr:col>112</xdr:col>
      <xdr:colOff>38100</xdr:colOff>
      <xdr:row>42</xdr:row>
      <xdr:rowOff>31521</xdr:rowOff>
    </xdr:to>
    <xdr:sp macro="" textlink="">
      <xdr:nvSpPr>
        <xdr:cNvPr id="492" name="楕円 491"/>
        <xdr:cNvSpPr/>
      </xdr:nvSpPr>
      <xdr:spPr>
        <a:xfrm>
          <a:off x="21272500" y="71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151496</xdr:rowOff>
    </xdr:from>
    <xdr:to>
      <xdr:col>116</xdr:col>
      <xdr:colOff>63500</xdr:colOff>
      <xdr:row>41</xdr:row>
      <xdr:rowOff>152171</xdr:rowOff>
    </xdr:to>
    <xdr:cxnSp macro="">
      <xdr:nvCxnSpPr>
        <xdr:cNvPr id="493" name="直線コネクタ 492"/>
        <xdr:cNvCxnSpPr/>
      </xdr:nvCxnSpPr>
      <xdr:spPr>
        <a:xfrm flipV="1">
          <a:off x="21323300" y="7180946"/>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98975</xdr:rowOff>
    </xdr:from>
    <xdr:to>
      <xdr:col>107</xdr:col>
      <xdr:colOff>101600</xdr:colOff>
      <xdr:row>42</xdr:row>
      <xdr:rowOff>29125</xdr:rowOff>
    </xdr:to>
    <xdr:sp macro="" textlink="">
      <xdr:nvSpPr>
        <xdr:cNvPr id="494" name="楕円 493"/>
        <xdr:cNvSpPr/>
      </xdr:nvSpPr>
      <xdr:spPr>
        <a:xfrm>
          <a:off x="20383500" y="71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149775</xdr:rowOff>
    </xdr:from>
    <xdr:to>
      <xdr:col>111</xdr:col>
      <xdr:colOff>177800</xdr:colOff>
      <xdr:row>41</xdr:row>
      <xdr:rowOff>152171</xdr:rowOff>
    </xdr:to>
    <xdr:cxnSp macro="">
      <xdr:nvCxnSpPr>
        <xdr:cNvPr id="495" name="直線コネクタ 494"/>
        <xdr:cNvCxnSpPr/>
      </xdr:nvCxnSpPr>
      <xdr:spPr>
        <a:xfrm>
          <a:off x="20434300" y="7179225"/>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99335</xdr:rowOff>
    </xdr:from>
    <xdr:to>
      <xdr:col>102</xdr:col>
      <xdr:colOff>165100</xdr:colOff>
      <xdr:row>42</xdr:row>
      <xdr:rowOff>29485</xdr:rowOff>
    </xdr:to>
    <xdr:sp macro="" textlink="">
      <xdr:nvSpPr>
        <xdr:cNvPr id="496" name="楕円 495"/>
        <xdr:cNvSpPr/>
      </xdr:nvSpPr>
      <xdr:spPr>
        <a:xfrm>
          <a:off x="19494500" y="71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149775</xdr:rowOff>
    </xdr:from>
    <xdr:to>
      <xdr:col>107</xdr:col>
      <xdr:colOff>50800</xdr:colOff>
      <xdr:row>41</xdr:row>
      <xdr:rowOff>150135</xdr:rowOff>
    </xdr:to>
    <xdr:cxnSp macro="">
      <xdr:nvCxnSpPr>
        <xdr:cNvPr id="497" name="直線コネクタ 496"/>
        <xdr:cNvCxnSpPr/>
      </xdr:nvCxnSpPr>
      <xdr:spPr>
        <a:xfrm flipV="1">
          <a:off x="19545300" y="7179225"/>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98431</xdr:rowOff>
    </xdr:from>
    <xdr:to>
      <xdr:col>98</xdr:col>
      <xdr:colOff>38100</xdr:colOff>
      <xdr:row>42</xdr:row>
      <xdr:rowOff>28581</xdr:rowOff>
    </xdr:to>
    <xdr:sp macro="" textlink="">
      <xdr:nvSpPr>
        <xdr:cNvPr id="498" name="楕円 497"/>
        <xdr:cNvSpPr/>
      </xdr:nvSpPr>
      <xdr:spPr>
        <a:xfrm>
          <a:off x="18605500" y="71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149231</xdr:rowOff>
    </xdr:from>
    <xdr:to>
      <xdr:col>102</xdr:col>
      <xdr:colOff>114300</xdr:colOff>
      <xdr:row>41</xdr:row>
      <xdr:rowOff>150135</xdr:rowOff>
    </xdr:to>
    <xdr:cxnSp macro="">
      <xdr:nvCxnSpPr>
        <xdr:cNvPr id="499" name="直線コネクタ 498"/>
        <xdr:cNvCxnSpPr/>
      </xdr:nvCxnSpPr>
      <xdr:spPr>
        <a:xfrm>
          <a:off x="18656300" y="7178681"/>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00"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01"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02"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03"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48048</xdr:rowOff>
    </xdr:from>
    <xdr:ext cx="534377" cy="259045"/>
    <xdr:sp macro="" textlink="">
      <xdr:nvSpPr>
        <xdr:cNvPr id="504" name="n_1mainValue【一般廃棄物処理施設】&#10;一人当たり有形固定資産（償却資産）額"/>
        <xdr:cNvSpPr txBox="1"/>
      </xdr:nvSpPr>
      <xdr:spPr>
        <a:xfrm>
          <a:off x="21043411" y="69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45652</xdr:rowOff>
    </xdr:from>
    <xdr:ext cx="534377" cy="259045"/>
    <xdr:sp macro="" textlink="">
      <xdr:nvSpPr>
        <xdr:cNvPr id="505" name="n_2mainValue【一般廃棄物処理施設】&#10;一人当たり有形固定資産（償却資産）額"/>
        <xdr:cNvSpPr txBox="1"/>
      </xdr:nvSpPr>
      <xdr:spPr>
        <a:xfrm>
          <a:off x="20167111" y="69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46012</xdr:rowOff>
    </xdr:from>
    <xdr:ext cx="534377" cy="259045"/>
    <xdr:sp macro="" textlink="">
      <xdr:nvSpPr>
        <xdr:cNvPr id="506" name="n_3mainValue【一般廃棄物処理施設】&#10;一人当たり有形固定資産（償却資産）額"/>
        <xdr:cNvSpPr txBox="1"/>
      </xdr:nvSpPr>
      <xdr:spPr>
        <a:xfrm>
          <a:off x="19278111" y="69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45108</xdr:rowOff>
    </xdr:from>
    <xdr:ext cx="534377" cy="259045"/>
    <xdr:sp macro="" textlink="">
      <xdr:nvSpPr>
        <xdr:cNvPr id="507" name="n_4mainValue【一般廃棄物処理施設】&#10;一人当たり有形固定資産（償却資産）額"/>
        <xdr:cNvSpPr txBox="1"/>
      </xdr:nvSpPr>
      <xdr:spPr>
        <a:xfrm>
          <a:off x="18389111" y="69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3" name="直線コネクタ 532"/>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6"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7" name="直線コネクタ 536"/>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38"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9" name="フローチャート: 判断 538"/>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40" name="フローチャート: 判断 539"/>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41" name="フローチャート: 判断 540"/>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2" name="フローチャート: 判断 541"/>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3" name="フローチャート: 判断 542"/>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549" name="楕円 548"/>
        <xdr:cNvSpPr/>
      </xdr:nvSpPr>
      <xdr:spPr>
        <a:xfrm>
          <a:off x="16268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550" name="【保健センター・保健所】&#10;有形固定資産減価償却率該当値テキスト"/>
        <xdr:cNvSpPr txBox="1"/>
      </xdr:nvSpPr>
      <xdr:spPr>
        <a:xfrm>
          <a:off x="16357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58601</xdr:rowOff>
    </xdr:from>
    <xdr:to>
      <xdr:col>81</xdr:col>
      <xdr:colOff>101600</xdr:colOff>
      <xdr:row>61</xdr:row>
      <xdr:rowOff>160201</xdr:rowOff>
    </xdr:to>
    <xdr:sp macro="" textlink="">
      <xdr:nvSpPr>
        <xdr:cNvPr id="551" name="楕円 550"/>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143691</xdr:rowOff>
    </xdr:to>
    <xdr:cxnSp macro="">
      <xdr:nvCxnSpPr>
        <xdr:cNvPr id="552" name="直線コネクタ 551"/>
        <xdr:cNvCxnSpPr/>
      </xdr:nvCxnSpPr>
      <xdr:spPr>
        <a:xfrm>
          <a:off x="15481300" y="105678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76563</xdr:rowOff>
    </xdr:from>
    <xdr:to>
      <xdr:col>76</xdr:col>
      <xdr:colOff>165100</xdr:colOff>
      <xdr:row>62</xdr:row>
      <xdr:rowOff>6713</xdr:rowOff>
    </xdr:to>
    <xdr:sp macro="" textlink="">
      <xdr:nvSpPr>
        <xdr:cNvPr id="553" name="楕円 552"/>
        <xdr:cNvSpPr/>
      </xdr:nvSpPr>
      <xdr:spPr>
        <a:xfrm>
          <a:off x="14541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61</xdr:row>
      <xdr:rowOff>127363</xdr:rowOff>
    </xdr:to>
    <xdr:cxnSp macro="">
      <xdr:nvCxnSpPr>
        <xdr:cNvPr id="554" name="直線コネクタ 553"/>
        <xdr:cNvCxnSpPr/>
      </xdr:nvCxnSpPr>
      <xdr:spPr>
        <a:xfrm flipV="1">
          <a:off x="14592300" y="105678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43906</xdr:rowOff>
    </xdr:from>
    <xdr:to>
      <xdr:col>72</xdr:col>
      <xdr:colOff>38100</xdr:colOff>
      <xdr:row>61</xdr:row>
      <xdr:rowOff>145506</xdr:rowOff>
    </xdr:to>
    <xdr:sp macro="" textlink="">
      <xdr:nvSpPr>
        <xdr:cNvPr id="555" name="楕円 554"/>
        <xdr:cNvSpPr/>
      </xdr:nvSpPr>
      <xdr:spPr>
        <a:xfrm>
          <a:off x="13652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94706</xdr:rowOff>
    </xdr:from>
    <xdr:to>
      <xdr:col>76</xdr:col>
      <xdr:colOff>114300</xdr:colOff>
      <xdr:row>61</xdr:row>
      <xdr:rowOff>127363</xdr:rowOff>
    </xdr:to>
    <xdr:cxnSp macro="">
      <xdr:nvCxnSpPr>
        <xdr:cNvPr id="556" name="直線コネクタ 555"/>
        <xdr:cNvCxnSpPr/>
      </xdr:nvCxnSpPr>
      <xdr:spPr>
        <a:xfrm>
          <a:off x="13703300" y="105531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11249</xdr:rowOff>
    </xdr:from>
    <xdr:to>
      <xdr:col>67</xdr:col>
      <xdr:colOff>101600</xdr:colOff>
      <xdr:row>61</xdr:row>
      <xdr:rowOff>112849</xdr:rowOff>
    </xdr:to>
    <xdr:sp macro="" textlink="">
      <xdr:nvSpPr>
        <xdr:cNvPr id="557" name="楕円 556"/>
        <xdr:cNvSpPr/>
      </xdr:nvSpPr>
      <xdr:spPr>
        <a:xfrm>
          <a:off x="1276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62049</xdr:rowOff>
    </xdr:from>
    <xdr:to>
      <xdr:col>71</xdr:col>
      <xdr:colOff>177800</xdr:colOff>
      <xdr:row>61</xdr:row>
      <xdr:rowOff>94706</xdr:rowOff>
    </xdr:to>
    <xdr:cxnSp macro="">
      <xdr:nvCxnSpPr>
        <xdr:cNvPr id="558" name="直線コネクタ 557"/>
        <xdr:cNvCxnSpPr/>
      </xdr:nvCxnSpPr>
      <xdr:spPr>
        <a:xfrm>
          <a:off x="12814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59"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60"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61"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2"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151328</xdr:rowOff>
    </xdr:from>
    <xdr:ext cx="405111" cy="259045"/>
    <xdr:sp macro="" textlink="">
      <xdr:nvSpPr>
        <xdr:cNvPr id="563" name="n_1mainValue【保健センター・保健所】&#10;有形固定資産減価償却率"/>
        <xdr:cNvSpPr txBox="1"/>
      </xdr:nvSpPr>
      <xdr:spPr>
        <a:xfrm>
          <a:off x="15266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169290</xdr:rowOff>
    </xdr:from>
    <xdr:ext cx="405111" cy="259045"/>
    <xdr:sp macro="" textlink="">
      <xdr:nvSpPr>
        <xdr:cNvPr id="564" name="n_2mainValue【保健センター・保健所】&#10;有形固定資産減価償却率"/>
        <xdr:cNvSpPr txBox="1"/>
      </xdr:nvSpPr>
      <xdr:spPr>
        <a:xfrm>
          <a:off x="14389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136633</xdr:rowOff>
    </xdr:from>
    <xdr:ext cx="405111" cy="259045"/>
    <xdr:sp macro="" textlink="">
      <xdr:nvSpPr>
        <xdr:cNvPr id="565" name="n_3mainValue【保健センター・保健所】&#10;有形固定資産減価償却率"/>
        <xdr:cNvSpPr txBox="1"/>
      </xdr:nvSpPr>
      <xdr:spPr>
        <a:xfrm>
          <a:off x="13500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103976</xdr:rowOff>
    </xdr:from>
    <xdr:ext cx="405111" cy="259045"/>
    <xdr:sp macro="" textlink="">
      <xdr:nvSpPr>
        <xdr:cNvPr id="566" name="n_4mainValue【保健センター・保健所】&#10;有形固定資産減価償却率"/>
        <xdr:cNvSpPr txBox="1"/>
      </xdr:nvSpPr>
      <xdr:spPr>
        <a:xfrm>
          <a:off x="12611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8" name="直線コネクタ 587"/>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90" name="直線コネクタ 58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91"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92" name="直線コネクタ 591"/>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93"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4" name="フローチャート: 判断 593"/>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5" name="フローチャート: 判断 594"/>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6" name="フローチャート: 判断 595"/>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7" name="フローチャート: 判断 596"/>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8" name="フローチャート: 判断 597"/>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604" name="楕円 603"/>
        <xdr:cNvSpPr/>
      </xdr:nvSpPr>
      <xdr:spPr>
        <a:xfrm>
          <a:off x="22110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605" name="【保健センター・保健所】&#10;一人当たり面積該当値テキスト"/>
        <xdr:cNvSpPr txBox="1"/>
      </xdr:nvSpPr>
      <xdr:spPr>
        <a:xfrm>
          <a:off x="221996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606" name="楕円 605"/>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607" name="直線コネクタ 606"/>
        <xdr:cNvCxnSpPr/>
      </xdr:nvCxnSpPr>
      <xdr:spPr>
        <a:xfrm>
          <a:off x="21323300" y="1091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608" name="楕円 607"/>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609" name="直線コネクタ 608"/>
        <xdr:cNvCxnSpPr/>
      </xdr:nvCxnSpPr>
      <xdr:spPr>
        <a:xfrm>
          <a:off x="20434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610" name="楕円 609"/>
        <xdr:cNvSpPr/>
      </xdr:nvSpPr>
      <xdr:spPr>
        <a:xfrm>
          <a:off x="19494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611" name="直線コネクタ 610"/>
        <xdr:cNvCxnSpPr/>
      </xdr:nvCxnSpPr>
      <xdr:spPr>
        <a:xfrm>
          <a:off x="19545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612" name="楕円 611"/>
        <xdr:cNvSpPr/>
      </xdr:nvSpPr>
      <xdr:spPr>
        <a:xfrm>
          <a:off x="18605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112014</xdr:rowOff>
    </xdr:to>
    <xdr:cxnSp macro="">
      <xdr:nvCxnSpPr>
        <xdr:cNvPr id="613" name="直線コネクタ 612"/>
        <xdr:cNvCxnSpPr/>
      </xdr:nvCxnSpPr>
      <xdr:spPr>
        <a:xfrm>
          <a:off x="18656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4"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5"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6"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17"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618" name="n_1mainValue【保健センター・保健所】&#10;一人当たり面積"/>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619" name="n_2mainValue【保健センター・保健所】&#10;一人当たり面積"/>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620" name="n_3mainValue【保健センター・保健所】&#10;一人当たり面積"/>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621" name="n_4mainValue【保健センター・保健所】&#10;一人当たり面積"/>
        <xdr:cNvSpPr txBox="1"/>
      </xdr:nvSpPr>
      <xdr:spPr>
        <a:xfrm>
          <a:off x="18421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7" name="直線コネクタ 646"/>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5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1" name="直線コネクタ 65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2"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3" name="フローチャート: 判断 652"/>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4" name="フローチャート: 判断 653"/>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5" name="フローチャート: 判断 654"/>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6" name="フローチャート: 判断 655"/>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7" name="フローチャート: 判断 656"/>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663" name="楕円 662"/>
        <xdr:cNvSpPr/>
      </xdr:nvSpPr>
      <xdr:spPr>
        <a:xfrm>
          <a:off x="16268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83656</xdr:rowOff>
    </xdr:from>
    <xdr:ext cx="405111" cy="259045"/>
    <xdr:sp macro="" textlink="">
      <xdr:nvSpPr>
        <xdr:cNvPr id="664" name="【消防施設】&#10;有形固定資産減価償却率該当値テキスト"/>
        <xdr:cNvSpPr txBox="1"/>
      </xdr:nvSpPr>
      <xdr:spPr>
        <a:xfrm>
          <a:off x="16357600" y="1414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26488</xdr:rowOff>
    </xdr:from>
    <xdr:to>
      <xdr:col>81</xdr:col>
      <xdr:colOff>101600</xdr:colOff>
      <xdr:row>83</xdr:row>
      <xdr:rowOff>128088</xdr:rowOff>
    </xdr:to>
    <xdr:sp macro="" textlink="">
      <xdr:nvSpPr>
        <xdr:cNvPr id="665" name="楕円 664"/>
        <xdr:cNvSpPr/>
      </xdr:nvSpPr>
      <xdr:spPr>
        <a:xfrm>
          <a:off x="15430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77288</xdr:rowOff>
    </xdr:from>
    <xdr:to>
      <xdr:col>85</xdr:col>
      <xdr:colOff>127000</xdr:colOff>
      <xdr:row>83</xdr:row>
      <xdr:rowOff>111579</xdr:rowOff>
    </xdr:to>
    <xdr:cxnSp macro="">
      <xdr:nvCxnSpPr>
        <xdr:cNvPr id="666" name="直線コネクタ 665"/>
        <xdr:cNvCxnSpPr/>
      </xdr:nvCxnSpPr>
      <xdr:spPr>
        <a:xfrm>
          <a:off x="15481300" y="143076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7" name="楕円 666"/>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77288</xdr:rowOff>
    </xdr:to>
    <xdr:cxnSp macro="">
      <xdr:nvCxnSpPr>
        <xdr:cNvPr id="668" name="直線コネクタ 667"/>
        <xdr:cNvCxnSpPr/>
      </xdr:nvCxnSpPr>
      <xdr:spPr>
        <a:xfrm>
          <a:off x="14592300" y="142684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126093</xdr:rowOff>
    </xdr:from>
    <xdr:to>
      <xdr:col>72</xdr:col>
      <xdr:colOff>38100</xdr:colOff>
      <xdr:row>83</xdr:row>
      <xdr:rowOff>56243</xdr:rowOff>
    </xdr:to>
    <xdr:sp macro="" textlink="">
      <xdr:nvSpPr>
        <xdr:cNvPr id="669" name="楕円 668"/>
        <xdr:cNvSpPr/>
      </xdr:nvSpPr>
      <xdr:spPr>
        <a:xfrm>
          <a:off x="13652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38100</xdr:rowOff>
    </xdr:to>
    <xdr:cxnSp macro="">
      <xdr:nvCxnSpPr>
        <xdr:cNvPr id="670" name="直線コネクタ 669"/>
        <xdr:cNvCxnSpPr/>
      </xdr:nvCxnSpPr>
      <xdr:spPr>
        <a:xfrm>
          <a:off x="13703300" y="1423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671" name="楕円 670"/>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83</xdr:row>
      <xdr:rowOff>5443</xdr:rowOff>
    </xdr:to>
    <xdr:cxnSp macro="">
      <xdr:nvCxnSpPr>
        <xdr:cNvPr id="672" name="直線コネクタ 671"/>
        <xdr:cNvCxnSpPr/>
      </xdr:nvCxnSpPr>
      <xdr:spPr>
        <a:xfrm>
          <a:off x="12814300" y="141917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3"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4"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5"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6"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144615</xdr:rowOff>
    </xdr:from>
    <xdr:ext cx="405111" cy="259045"/>
    <xdr:sp macro="" textlink="">
      <xdr:nvSpPr>
        <xdr:cNvPr id="677" name="n_1mainValue【消防施設】&#10;有形固定資産減価償却率"/>
        <xdr:cNvSpPr txBox="1"/>
      </xdr:nvSpPr>
      <xdr:spPr>
        <a:xfrm>
          <a:off x="152660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78" name="n_2main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72770</xdr:rowOff>
    </xdr:from>
    <xdr:ext cx="405111" cy="259045"/>
    <xdr:sp macro="" textlink="">
      <xdr:nvSpPr>
        <xdr:cNvPr id="679" name="n_3mainValue【消防施設】&#10;有形固定資産減価償却率"/>
        <xdr:cNvSpPr txBox="1"/>
      </xdr:nvSpPr>
      <xdr:spPr>
        <a:xfrm>
          <a:off x="13500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680" name="n_4mainValue【消防施設】&#10;有形固定資産減価償却率"/>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2" name="直線コネクタ 701"/>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4" name="直線コネクタ 70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9" name="フローチャート: 判断 708"/>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10" name="フローチャート: 判断 709"/>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11" name="フローチャート: 判断 710"/>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2" name="フローチャート: 判断 711"/>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718" name="楕円 717"/>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719" name="【消防施設】&#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20" name="楕円 719"/>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721" name="直線コネクタ 720"/>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722" name="楕円 721"/>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723" name="直線コネクタ 722"/>
        <xdr:cNvCxnSpPr/>
      </xdr:nvCxnSpPr>
      <xdr:spPr>
        <a:xfrm>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24" name="楕円 723"/>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725" name="直線コネクタ 724"/>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26" name="楕円 725"/>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79248</xdr:rowOff>
    </xdr:to>
    <xdr:cxnSp macro="">
      <xdr:nvCxnSpPr>
        <xdr:cNvPr id="727" name="直線コネクタ 726"/>
        <xdr:cNvCxnSpPr/>
      </xdr:nvCxnSpPr>
      <xdr:spPr>
        <a:xfrm flipV="1">
          <a:off x="18656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728"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29"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30"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31"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732" name="n_1mainValue【消防施設】&#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733" name="n_2main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34" name="n_3main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5" name="n_4mainValue【消防施設】&#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61" name="直線コネクタ 760"/>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2"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3" name="直線コネクタ 762"/>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4"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5" name="直線コネクタ 764"/>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66"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7" name="フローチャート: 判断 766"/>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8" name="フローチャート: 判断 76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9" name="フローチャート: 判断 768"/>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70" name="フローチャート: 判断 769"/>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71" name="フローチャート: 判断 770"/>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777" name="楕円 776"/>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778" name="【庁舎】&#10;有形固定資産減価償却率該当値テキスト"/>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779" name="楕円 778"/>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51707</xdr:rowOff>
    </xdr:to>
    <xdr:cxnSp macro="">
      <xdr:nvCxnSpPr>
        <xdr:cNvPr id="780" name="直線コネクタ 779"/>
        <xdr:cNvCxnSpPr/>
      </xdr:nvCxnSpPr>
      <xdr:spPr>
        <a:xfrm>
          <a:off x="15481300" y="1764900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72752</xdr:rowOff>
    </xdr:from>
    <xdr:to>
      <xdr:col>76</xdr:col>
      <xdr:colOff>165100</xdr:colOff>
      <xdr:row>103</xdr:row>
      <xdr:rowOff>2902</xdr:rowOff>
    </xdr:to>
    <xdr:sp macro="" textlink="">
      <xdr:nvSpPr>
        <xdr:cNvPr id="781" name="楕円 780"/>
        <xdr:cNvSpPr/>
      </xdr:nvSpPr>
      <xdr:spPr>
        <a:xfrm>
          <a:off x="14541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161108</xdr:rowOff>
    </xdr:to>
    <xdr:cxnSp macro="">
      <xdr:nvCxnSpPr>
        <xdr:cNvPr id="782" name="直線コネクタ 781"/>
        <xdr:cNvCxnSpPr/>
      </xdr:nvCxnSpPr>
      <xdr:spPr>
        <a:xfrm>
          <a:off x="14592300" y="176114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43362</xdr:rowOff>
    </xdr:from>
    <xdr:to>
      <xdr:col>72</xdr:col>
      <xdr:colOff>38100</xdr:colOff>
      <xdr:row>102</xdr:row>
      <xdr:rowOff>144962</xdr:rowOff>
    </xdr:to>
    <xdr:sp macro="" textlink="">
      <xdr:nvSpPr>
        <xdr:cNvPr id="783" name="楕円 782"/>
        <xdr:cNvSpPr/>
      </xdr:nvSpPr>
      <xdr:spPr>
        <a:xfrm>
          <a:off x="13652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94162</xdr:rowOff>
    </xdr:from>
    <xdr:to>
      <xdr:col>76</xdr:col>
      <xdr:colOff>114300</xdr:colOff>
      <xdr:row>102</xdr:row>
      <xdr:rowOff>123552</xdr:rowOff>
    </xdr:to>
    <xdr:cxnSp macro="">
      <xdr:nvCxnSpPr>
        <xdr:cNvPr id="784" name="直線コネクタ 783"/>
        <xdr:cNvCxnSpPr/>
      </xdr:nvCxnSpPr>
      <xdr:spPr>
        <a:xfrm>
          <a:off x="13703300" y="175820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785" name="楕円 784"/>
        <xdr:cNvSpPr/>
      </xdr:nvSpPr>
      <xdr:spPr>
        <a:xfrm>
          <a:off x="1276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102</xdr:row>
      <xdr:rowOff>94162</xdr:rowOff>
    </xdr:to>
    <xdr:cxnSp macro="">
      <xdr:nvCxnSpPr>
        <xdr:cNvPr id="786" name="直線コネクタ 785"/>
        <xdr:cNvCxnSpPr/>
      </xdr:nvCxnSpPr>
      <xdr:spPr>
        <a:xfrm>
          <a:off x="12814300" y="1754123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88"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789"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90"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791" name="n_1mainValue【庁舎】&#10;有形固定資産減価償却率"/>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792" name="n_2mainValue【庁舎】&#10;有形固定資産減価償却率"/>
        <xdr:cNvSpPr txBox="1"/>
      </xdr:nvSpPr>
      <xdr:spPr>
        <a:xfrm>
          <a:off x="14389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161489</xdr:rowOff>
    </xdr:from>
    <xdr:ext cx="405111" cy="259045"/>
    <xdr:sp macro="" textlink="">
      <xdr:nvSpPr>
        <xdr:cNvPr id="793" name="n_3mainValue【庁舎】&#10;有形固定資産減価償却率"/>
        <xdr:cNvSpPr txBox="1"/>
      </xdr:nvSpPr>
      <xdr:spPr>
        <a:xfrm>
          <a:off x="13500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794" name="n_4mainValue【庁舎】&#10;有形固定資産減価償却率"/>
        <xdr:cNvSpPr txBox="1"/>
      </xdr:nvSpPr>
      <xdr:spPr>
        <a:xfrm>
          <a:off x="12611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20" name="直線コネクタ 819"/>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1"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2" name="直線コネクタ 821"/>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3"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4" name="直線コネクタ 823"/>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5"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6" name="フローチャート: 判断 825"/>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7" name="フローチャート: 判断 826"/>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8" name="フローチャート: 判断 827"/>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9" name="フローチャート: 判断 828"/>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30" name="フローチャート: 判断 829"/>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53158</xdr:rowOff>
    </xdr:from>
    <xdr:to>
      <xdr:col>116</xdr:col>
      <xdr:colOff>114300</xdr:colOff>
      <xdr:row>103</xdr:row>
      <xdr:rowOff>154758</xdr:rowOff>
    </xdr:to>
    <xdr:sp macro="" textlink="">
      <xdr:nvSpPr>
        <xdr:cNvPr id="836" name="楕円 835"/>
        <xdr:cNvSpPr/>
      </xdr:nvSpPr>
      <xdr:spPr>
        <a:xfrm>
          <a:off x="22110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76035</xdr:rowOff>
    </xdr:from>
    <xdr:ext cx="469744" cy="259045"/>
    <xdr:sp macro="" textlink="">
      <xdr:nvSpPr>
        <xdr:cNvPr id="837" name="【庁舎】&#10;一人当たり面積該当値テキスト"/>
        <xdr:cNvSpPr txBox="1"/>
      </xdr:nvSpPr>
      <xdr:spPr>
        <a:xfrm>
          <a:off x="22199600" y="175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62956</xdr:rowOff>
    </xdr:from>
    <xdr:to>
      <xdr:col>112</xdr:col>
      <xdr:colOff>38100</xdr:colOff>
      <xdr:row>103</xdr:row>
      <xdr:rowOff>164556</xdr:rowOff>
    </xdr:to>
    <xdr:sp macro="" textlink="">
      <xdr:nvSpPr>
        <xdr:cNvPr id="838" name="楕円 837"/>
        <xdr:cNvSpPr/>
      </xdr:nvSpPr>
      <xdr:spPr>
        <a:xfrm>
          <a:off x="2127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103958</xdr:rowOff>
    </xdr:from>
    <xdr:to>
      <xdr:col>116</xdr:col>
      <xdr:colOff>63500</xdr:colOff>
      <xdr:row>103</xdr:row>
      <xdr:rowOff>113756</xdr:rowOff>
    </xdr:to>
    <xdr:cxnSp macro="">
      <xdr:nvCxnSpPr>
        <xdr:cNvPr id="839" name="直線コネクタ 838"/>
        <xdr:cNvCxnSpPr/>
      </xdr:nvCxnSpPr>
      <xdr:spPr>
        <a:xfrm flipV="1">
          <a:off x="21323300" y="177633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49893</xdr:rowOff>
    </xdr:from>
    <xdr:to>
      <xdr:col>107</xdr:col>
      <xdr:colOff>101600</xdr:colOff>
      <xdr:row>103</xdr:row>
      <xdr:rowOff>151493</xdr:rowOff>
    </xdr:to>
    <xdr:sp macro="" textlink="">
      <xdr:nvSpPr>
        <xdr:cNvPr id="840" name="楕円 839"/>
        <xdr:cNvSpPr/>
      </xdr:nvSpPr>
      <xdr:spPr>
        <a:xfrm>
          <a:off x="20383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100693</xdr:rowOff>
    </xdr:from>
    <xdr:to>
      <xdr:col>111</xdr:col>
      <xdr:colOff>177800</xdr:colOff>
      <xdr:row>103</xdr:row>
      <xdr:rowOff>113756</xdr:rowOff>
    </xdr:to>
    <xdr:cxnSp macro="">
      <xdr:nvCxnSpPr>
        <xdr:cNvPr id="841" name="直線コネクタ 840"/>
        <xdr:cNvCxnSpPr/>
      </xdr:nvCxnSpPr>
      <xdr:spPr>
        <a:xfrm>
          <a:off x="20434300" y="177600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56424</xdr:rowOff>
    </xdr:from>
    <xdr:to>
      <xdr:col>102</xdr:col>
      <xdr:colOff>165100</xdr:colOff>
      <xdr:row>103</xdr:row>
      <xdr:rowOff>158024</xdr:rowOff>
    </xdr:to>
    <xdr:sp macro="" textlink="">
      <xdr:nvSpPr>
        <xdr:cNvPr id="842" name="楕円 841"/>
        <xdr:cNvSpPr/>
      </xdr:nvSpPr>
      <xdr:spPr>
        <a:xfrm>
          <a:off x="19494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100693</xdr:rowOff>
    </xdr:from>
    <xdr:to>
      <xdr:col>107</xdr:col>
      <xdr:colOff>50800</xdr:colOff>
      <xdr:row>103</xdr:row>
      <xdr:rowOff>107224</xdr:rowOff>
    </xdr:to>
    <xdr:cxnSp macro="">
      <xdr:nvCxnSpPr>
        <xdr:cNvPr id="843" name="直線コネクタ 842"/>
        <xdr:cNvCxnSpPr/>
      </xdr:nvCxnSpPr>
      <xdr:spPr>
        <a:xfrm flipV="1">
          <a:off x="19545300" y="177600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98879</xdr:rowOff>
    </xdr:from>
    <xdr:to>
      <xdr:col>98</xdr:col>
      <xdr:colOff>38100</xdr:colOff>
      <xdr:row>104</xdr:row>
      <xdr:rowOff>29029</xdr:rowOff>
    </xdr:to>
    <xdr:sp macro="" textlink="">
      <xdr:nvSpPr>
        <xdr:cNvPr id="844" name="楕円 843"/>
        <xdr:cNvSpPr/>
      </xdr:nvSpPr>
      <xdr:spPr>
        <a:xfrm>
          <a:off x="18605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107224</xdr:rowOff>
    </xdr:from>
    <xdr:to>
      <xdr:col>102</xdr:col>
      <xdr:colOff>114300</xdr:colOff>
      <xdr:row>103</xdr:row>
      <xdr:rowOff>149679</xdr:rowOff>
    </xdr:to>
    <xdr:cxnSp macro="">
      <xdr:nvCxnSpPr>
        <xdr:cNvPr id="845" name="直線コネクタ 844"/>
        <xdr:cNvCxnSpPr/>
      </xdr:nvCxnSpPr>
      <xdr:spPr>
        <a:xfrm flipV="1">
          <a:off x="18656300" y="177665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46"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7"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8"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49"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9633</xdr:rowOff>
    </xdr:from>
    <xdr:ext cx="469744" cy="259045"/>
    <xdr:sp macro="" textlink="">
      <xdr:nvSpPr>
        <xdr:cNvPr id="850" name="n_1mainValue【庁舎】&#10;一人当たり面積"/>
        <xdr:cNvSpPr txBox="1"/>
      </xdr:nvSpPr>
      <xdr:spPr>
        <a:xfrm>
          <a:off x="21075727" y="174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168020</xdr:rowOff>
    </xdr:from>
    <xdr:ext cx="469744" cy="259045"/>
    <xdr:sp macro="" textlink="">
      <xdr:nvSpPr>
        <xdr:cNvPr id="851" name="n_2mainValue【庁舎】&#10;一人当たり面積"/>
        <xdr:cNvSpPr txBox="1"/>
      </xdr:nvSpPr>
      <xdr:spPr>
        <a:xfrm>
          <a:off x="201994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3101</xdr:rowOff>
    </xdr:from>
    <xdr:ext cx="469744" cy="259045"/>
    <xdr:sp macro="" textlink="">
      <xdr:nvSpPr>
        <xdr:cNvPr id="852" name="n_3mainValue【庁舎】&#10;一人当たり面積"/>
        <xdr:cNvSpPr txBox="1"/>
      </xdr:nvSpPr>
      <xdr:spPr>
        <a:xfrm>
          <a:off x="19310427" y="1749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45556</xdr:rowOff>
    </xdr:from>
    <xdr:ext cx="469744" cy="259045"/>
    <xdr:sp macro="" textlink="">
      <xdr:nvSpPr>
        <xdr:cNvPr id="853" name="n_4mainValue【庁舎】&#10;一人当たり面積"/>
        <xdr:cNvSpPr txBox="1"/>
      </xdr:nvSpPr>
      <xdr:spPr>
        <a:xfrm>
          <a:off x="18421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類似団体平均と比較すると、図書館、市民会館、保健センター・保健所は有形固定資産減価償却率が高くなっている。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上記の施設はいずれも改築または大規模改修等の老朽化対策を検討、実施している。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また、庁舎については、平成２８年度に新棟を建設したことにより、有形固定資産減価償却率は低いものの、一人当たりの面積は類似団体平均より高くなっており、</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有形固定資産減価償却率は低いものの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一人当たり有形固定資産額は類似団体平均と同水準である。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いずれの施設も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公共施設等総合管理計画の個別計画により適切に更新していく必要がある。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86,778
84,528
194.90
43,238,939
40,844,978
2,168,289
18,700,296
23,186,024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72085" y="3697941"/>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の普通交付税算定では、基準財政需要額の高齢者保健福祉費が増加したことに加え、基準財政収入額の市町村民税の法人税割、所得割等が減少した。このため財政力指数は単年度で０．９８、３ヶ年平均で０．０２ポイント減の１．０３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歳入の根幹である市税全体については、新型コロナウイルス感染症による影響や法人市民税法人税割の税率改正により、前年度より大幅な減となり財政運営は厳しい状況にある。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面では、今後も厳しい状況が続くことが考えられるが、税収等確保に努めるとともに、歳出面においては、財政力に見合った効率的な事業執行ができるよう、投資的経費を含めた事業の見直し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138642</xdr:rowOff>
    </xdr:from>
    <xdr:to>
      <xdr:col>23</xdr:col>
      <xdr:colOff>133350</xdr:colOff>
      <xdr:row>38</xdr:row>
      <xdr:rowOff>7408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37</xdr:row>
      <xdr:rowOff>158750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37</xdr:row>
      <xdr:rowOff>158750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37</xdr:row>
      <xdr:rowOff>158750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49335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87842</xdr:rowOff>
    </xdr:from>
    <xdr:to>
      <xdr:col>19</xdr:col>
      <xdr:colOff>184150</xdr:colOff>
      <xdr:row>38</xdr:row>
      <xdr:rowOff>17991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28169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前年度と比較すると、３．８％の減となった。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これは、収入面において法人事業税交付金や地方消費税交付金、地方交付税が増となったことによるものである。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すると、経常収支比率は低いものの、維持補修費等の経常的経費は依然として年々増加していること、会計年度任用職員制度の移行に伴う人件費の増、これからピークを迎える公債費の増や市税収入低下のリスクを考慮すると、今後もこの水準を維持することは難し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そのため、行政改革への取組み等による義務的経費の削減や、事業の選択と集中による歳出削減を推進していくことが重要となる。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160274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0678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160274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695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58928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6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155448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8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人口１人当たりの決算額としては、前年度と比べて増となり、引き続き類似団体平均値よりも高い数値となった。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職員手当等の増などに伴い１．８％の増加となり、物件費についても、新型コロナウイルス予防事業の増などに伴い５．８％の増加となった。また、維持補修費については、市営住宅の維持補修費の減などに伴い減少したが、全体では物件費の増の影響が大きく、総額は増となったため、人口１人当たりの決算額の総額も増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今後、人件費については、会計年度任用職員を含め、業務の見直し等を図りつつ抑制していく必要がある。物件費については、効率的な事業の実施により削減を図る。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170602</xdr:rowOff>
    </xdr:from>
    <xdr:to>
      <xdr:col>23</xdr:col>
      <xdr:colOff>133350</xdr:colOff>
      <xdr:row>83</xdr:row>
      <xdr:rowOff>65498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9502"/>
          <a:ext cx="838200" cy="6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69016</xdr:rowOff>
    </xdr:from>
    <xdr:to>
      <xdr:col>19</xdr:col>
      <xdr:colOff>133350</xdr:colOff>
      <xdr:row>82</xdr:row>
      <xdr:rowOff>170602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27916"/>
          <a:ext cx="889000" cy="10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168765</xdr:rowOff>
    </xdr:from>
    <xdr:to>
      <xdr:col>15</xdr:col>
      <xdr:colOff>82550</xdr:colOff>
      <xdr:row>82</xdr:row>
      <xdr:rowOff>69016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56215"/>
          <a:ext cx="889000" cy="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160813</xdr:rowOff>
    </xdr:from>
    <xdr:to>
      <xdr:col>11</xdr:col>
      <xdr:colOff>31750</xdr:colOff>
      <xdr:row>81</xdr:row>
      <xdr:rowOff>168765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8263"/>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14698</xdr:rowOff>
    </xdr:from>
    <xdr:to>
      <xdr:col>23</xdr:col>
      <xdr:colOff>184150</xdr:colOff>
      <xdr:row>83</xdr:row>
      <xdr:rowOff>116298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158225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1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119802</xdr:rowOff>
    </xdr:from>
    <xdr:to>
      <xdr:col>19</xdr:col>
      <xdr:colOff>184150</xdr:colOff>
      <xdr:row>83</xdr:row>
      <xdr:rowOff>49952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6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18216</xdr:rowOff>
    </xdr:from>
    <xdr:to>
      <xdr:col>15</xdr:col>
      <xdr:colOff>133350</xdr:colOff>
      <xdr:row>82</xdr:row>
      <xdr:rowOff>119816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104593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6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117965</xdr:rowOff>
    </xdr:from>
    <xdr:to>
      <xdr:col>11</xdr:col>
      <xdr:colOff>82550</xdr:colOff>
      <xdr:row>82</xdr:row>
      <xdr:rowOff>48115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32892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9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110013</xdr:rowOff>
    </xdr:from>
    <xdr:to>
      <xdr:col>7</xdr:col>
      <xdr:colOff>31750</xdr:colOff>
      <xdr:row>82</xdr:row>
      <xdr:rowOff>40163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24940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例年、人事院勧告に準拠した給与適正化に努めているが、新卒者以外の即戦力となる職員の採用を積極的に行っており、ラスパイレス指数の性質上、類似団体平均値より高い状態にある。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今後も、引き続き、人事院勧告及び地域の民間給与に準拠した給与適正化に努めていく。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138793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289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138793</xdr:rowOff>
    </xdr:from>
    <xdr:to>
      <xdr:col>72</xdr:col>
      <xdr:colOff>203200</xdr:colOff>
      <xdr:row>90</xdr:row>
      <xdr:rowOff>87993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3978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87993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4150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37193</xdr:rowOff>
    </xdr:from>
    <xdr:to>
      <xdr:col>68</xdr:col>
      <xdr:colOff>203200</xdr:colOff>
      <xdr:row>90</xdr:row>
      <xdr:rowOff>138793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4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123570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特徴として、旧町村の地域振興及び財産区事務並びに住民に密接な窓口事務を行う支所（６支所）があること、東富士演習場に係る事務を行う専門部署があること、保育所及びこども園（９園）、幼稚園（７園）を公立で管理運営していること、農地や山林が多いこと等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パスポート交付窓口業務等において民間委託を実施しているが、限られた経営資源の中で効率的な行政運営を行っていくためには、民間活力の活用の拡大等も視野に入れて検討していかなければなら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上記のことを踏まえながら、今後も定員適正化計画に基づき適正な定員管理に努める。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105304</xdr:rowOff>
    </xdr:from>
    <xdr:to>
      <xdr:col>81</xdr:col>
      <xdr:colOff>44450</xdr:colOff>
      <xdr:row>61</xdr:row>
      <xdr:rowOff>121391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6375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97261</xdr:rowOff>
    </xdr:from>
    <xdr:to>
      <xdr:col>77</xdr:col>
      <xdr:colOff>44450</xdr:colOff>
      <xdr:row>61</xdr:row>
      <xdr:rowOff>105304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557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87206</xdr:rowOff>
    </xdr:from>
    <xdr:to>
      <xdr:col>72</xdr:col>
      <xdr:colOff>203200</xdr:colOff>
      <xdr:row>61</xdr:row>
      <xdr:rowOff>97261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4565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87206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70591</xdr:rowOff>
    </xdr:from>
    <xdr:to>
      <xdr:col>81</xdr:col>
      <xdr:colOff>95250</xdr:colOff>
      <xdr:row>62</xdr:row>
      <xdr:rowOff>741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42668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0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54504</xdr:rowOff>
    </xdr:from>
    <xdr:to>
      <xdr:col>77</xdr:col>
      <xdr:colOff>95250</xdr:colOff>
      <xdr:row>61</xdr:row>
      <xdr:rowOff>156104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140881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9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46461</xdr:rowOff>
    </xdr:from>
    <xdr:to>
      <xdr:col>73</xdr:col>
      <xdr:colOff>44450</xdr:colOff>
      <xdr:row>61</xdr:row>
      <xdr:rowOff>148061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132838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元利償還額の増により、比率の分子が増加し、さらに、分母となる標準財政規模は減少したことから、単年度は増となり、３ヶ年平均でも０．１ポイントの増となった。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将来負担比率の分析欄でも挙げた本市の特徴と同じように、実質公債費比率も他団体に比べ高くなる傾向がある。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償還額は大規模借入れの元金償還が始まることにより増加する一方、基準財政需要額算入額は増加が見込めず、市税収入の減少に伴う標準財政規模の減により、比率が増加することが予測さ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今後の借入れに当たっては、世代間の公平性の確保という観点を考慮しながら、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起債計画に沿った借入により地方債償還額の抑制に努める。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14817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791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6773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7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30904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30904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前年度と比べ、比率は低下した。主な要因として、当該比率の算出に使用する地方債現在高の減と、充当可能財源等の増が挙げられる。</a:t>
          </a:r>
          <a:endParaRPr lang="ja-JP" altLang="ja-JP" sz="1000">
            <a:effectLst/>
            <a:latin typeface="ＭＳ Ｐゴシック" panose="020B0600070205080204" pitchFamily="50" charset="-128"/>
            <a:ea typeface="ＭＳ Ｐゴシック" panose="020B0600070205080204" pitchFamily="50" charset="-128"/>
          </a:endParaRPr>
        </a:p>
        <a:p>
          <a:pPr fontAlgn="base"/>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すると、依然として比率が高い状況にある。本市の特徴として、防衛関係補助金を財源とした事業が多いことや非合併団体であること等の理由により基準財政需要額に算入されない地方債の割合が高く、同程度の地方債元利償還金がある自治体と比べ、比率が高くなる傾向があることによ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が複数予定されており、更に企業移転等による市税収入の減少に伴う標準財政規模の減により、比率は増加する見込みだが、その後は起債計画に沿った借入れにより地方債残高の増加を抑え、債務負担行為についても水準を抑えることにより、財政の健全化に努め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また、事業の選択と集中を進め、確実に基金を積み立てていく必要がある。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32315</xdr:rowOff>
    </xdr:from>
    <xdr:to>
      <xdr:col>81</xdr:col>
      <xdr:colOff>44450</xdr:colOff>
      <xdr:row>17</xdr:row>
      <xdr:rowOff>56585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75515"/>
          <a:ext cx="838200" cy="1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56585</xdr:rowOff>
    </xdr:from>
    <xdr:to>
      <xdr:col>77</xdr:col>
      <xdr:colOff>44450</xdr:colOff>
      <xdr:row>18</xdr:row>
      <xdr:rowOff>143863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71235"/>
          <a:ext cx="889000" cy="2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143863</xdr:rowOff>
    </xdr:from>
    <xdr:to>
      <xdr:col>72</xdr:col>
      <xdr:colOff>203200</xdr:colOff>
      <xdr:row>19</xdr:row>
      <xdr:rowOff>54187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29963"/>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54187</xdr:rowOff>
    </xdr:from>
    <xdr:to>
      <xdr:col>68</xdr:col>
      <xdr:colOff>152400</xdr:colOff>
      <xdr:row>19</xdr:row>
      <xdr:rowOff>141323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11737"/>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152965</xdr:rowOff>
    </xdr:from>
    <xdr:to>
      <xdr:col>81</xdr:col>
      <xdr:colOff>95250</xdr:colOff>
      <xdr:row>16</xdr:row>
      <xdr:rowOff>83115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125042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5785</xdr:rowOff>
    </xdr:from>
    <xdr:to>
      <xdr:col>77</xdr:col>
      <xdr:colOff>95250</xdr:colOff>
      <xdr:row>17</xdr:row>
      <xdr:rowOff>107385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92162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93063</xdr:rowOff>
    </xdr:from>
    <xdr:to>
      <xdr:col>73</xdr:col>
      <xdr:colOff>44450</xdr:colOff>
      <xdr:row>19</xdr:row>
      <xdr:rowOff>23213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7990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6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3387</xdr:rowOff>
    </xdr:from>
    <xdr:to>
      <xdr:col>68</xdr:col>
      <xdr:colOff>203200</xdr:colOff>
      <xdr:row>19</xdr:row>
      <xdr:rowOff>104987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89764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90523</xdr:rowOff>
    </xdr:from>
    <xdr:to>
      <xdr:col>64</xdr:col>
      <xdr:colOff>152400</xdr:colOff>
      <xdr:row>20</xdr:row>
      <xdr:rowOff>20673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5450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133672</xdr:colOff>
      <xdr:row>26</xdr:row>
      <xdr:rowOff>49626</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2407" y="441992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86,778
84,528
194.90
43,238,939
40,844,978
2,168,289
18,700,296
23,186,024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effectLst/>
              <a:latin typeface="+mn-lt"/>
              <a:ea typeface="+mn-ea"/>
              <a:cs typeface="+mn-cs"/>
            </a:rPr>
            <a:t>　令和３年度決算は、</a:t>
          </a:r>
          <a:r>
            <a:rPr kumimoji="1" lang="ja-JP" altLang="ja-JP" sz="1100" b="0" i="0" baseline="0">
              <a:solidFill>
                <a:schemeClr val="dk1"/>
              </a:solidFill>
              <a:effectLst/>
              <a:latin typeface="+mn-lt"/>
              <a:ea typeface="+mn-ea"/>
              <a:cs typeface="+mn-cs"/>
            </a:rPr>
            <a:t>臨時的に繰入のあった財産区繰入金を人件費に充当したこと等により</a:t>
          </a:r>
          <a:r>
            <a:rPr lang="ja-JP" altLang="ja-JP" sz="1100" b="0" i="0" baseline="0">
              <a:solidFill>
                <a:schemeClr val="dk1"/>
              </a:solidFill>
              <a:effectLst/>
              <a:latin typeface="+mn-lt"/>
              <a:ea typeface="+mn-ea"/>
              <a:cs typeface="+mn-cs"/>
            </a:rPr>
            <a:t>前年度より２．４％の減となった。</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市民サービスの拡充等により、業務量が増加傾向にある中、事務事業の効率化を図るとともに、国の動向等も視野に入れ、給与制度や職員定数の適正化を検討する。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令和３年度決算は、臨時的に繰入のあった財産区繰入金を物件費に充当したこと等により、前年度から１．７％の減となった。</a:t>
          </a:r>
          <a:endParaRPr lang="ja-JP" altLang="ja-JP" sz="1100">
            <a:effectLst/>
            <a:latin typeface="+mn-ea"/>
            <a:ea typeface="+mn-ea"/>
          </a:endParaRPr>
        </a:p>
        <a:p>
          <a:pPr eaLnBrk="1" fontAlgn="base" latinLnBrk="0" hangingPunct="1"/>
          <a:r>
            <a:rPr lang="ja-JP" altLang="ja-JP" sz="1100" b="0" i="0" baseline="0">
              <a:solidFill>
                <a:schemeClr val="dk1"/>
              </a:solidFill>
              <a:effectLst/>
              <a:latin typeface="+mn-ea"/>
              <a:ea typeface="+mn-ea"/>
              <a:cs typeface="+mn-cs"/>
            </a:rPr>
            <a:t>　経常的経費を抑制するため、民間委託等による事業の実施方法等の見直しや、必要に応じて廃止も検討することにより、経費削減に努めていく必要がある。</a:t>
          </a:r>
          <a:endParaRPr lang="ja-JP" altLang="ja-JP" sz="11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749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151493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令和３年度決算は、児童手当扶助費の減などにより、前年度より０．３％の減となった。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類似団体平均値よりも低い数値となっているが、</a:t>
          </a:r>
          <a:r>
            <a:rPr lang="ja-JP" altLang="ja-JP" sz="1100" b="0" i="0" baseline="0">
              <a:solidFill>
                <a:schemeClr val="dk1"/>
              </a:solidFill>
              <a:effectLst/>
              <a:latin typeface="+mn-lt"/>
              <a:ea typeface="+mn-ea"/>
              <a:cs typeface="+mn-cs"/>
            </a:rPr>
            <a:t>今後も事業費は増加していくことが見込まれる。単独事業の見直しや適切な給付など、より適正な財政運営を図っていく必要がある。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7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137885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20865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97065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50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令和３年度決算は、国民健康保険特別会計や介護保険特別会計への繰出金が増となったことにより、前年度から０．１％の増となった。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また、その他に係る経常比率は類似団体平均よりも低い水準になっている。これは多額の繰出金を要する病院事業がないことが一因と考えられる。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維持補修費については、今後、増加していくことが見込まれる。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15422</xdr:rowOff>
    </xdr:from>
    <xdr:to>
      <xdr:col>82</xdr:col>
      <xdr:colOff>107950</xdr:colOff>
      <xdr:row>53</xdr:row>
      <xdr:rowOff>26307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102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15422</xdr:rowOff>
    </xdr:from>
    <xdr:to>
      <xdr:col>78</xdr:col>
      <xdr:colOff>69850</xdr:colOff>
      <xdr:row>53</xdr:row>
      <xdr:rowOff>58965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102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58965</xdr:rowOff>
    </xdr:from>
    <xdr:to>
      <xdr:col>73</xdr:col>
      <xdr:colOff>180975</xdr:colOff>
      <xdr:row>55</xdr:row>
      <xdr:rowOff>64407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1458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75293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146957</xdr:rowOff>
    </xdr:from>
    <xdr:to>
      <xdr:col>82</xdr:col>
      <xdr:colOff>158750</xdr:colOff>
      <xdr:row>53</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55534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8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136072</xdr:rowOff>
    </xdr:from>
    <xdr:to>
      <xdr:col>78</xdr:col>
      <xdr:colOff>120650</xdr:colOff>
      <xdr:row>53</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76399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8165</xdr:rowOff>
    </xdr:from>
    <xdr:to>
      <xdr:col>74</xdr:col>
      <xdr:colOff>31750</xdr:colOff>
      <xdr:row>53</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119942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13607</xdr:rowOff>
    </xdr:from>
    <xdr:to>
      <xdr:col>69</xdr:col>
      <xdr:colOff>142875</xdr:colOff>
      <xdr:row>55</xdr:row>
      <xdr:rowOff>115207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125384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令和３年度決算は、民間社会福祉施設整備費補助金の増やふるさと納税推進事業の増に伴う報償費の増等により、前年度から０．７％の増となった。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依然として類似団体平均値よりも高い水準で推移しており、今後は、既存の団体等への補助金・交付金の見直しや廃止を行うなど、経費を抑制していく必要がある。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129286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1291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140716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令和３年度決算は、庁舎建設事業などの大規模事業の元金償還が開始されたことにより公債費の決算額は０．９％の増となったが、経常収支比率は全体の減に伴い、前年度より０．２％の減となった。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元利償還金は大規模事業の元金償還が始まることに伴い、今後ピークを迎える見込みとなっており、比率は高くなることが予測される。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今後の借入れに当たっては、世代間の公平性の確保という観点を考慮しながら、適正な借入れを行う必要がある。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6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85089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71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138430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effectLst/>
              <a:latin typeface="+mn-lt"/>
              <a:ea typeface="+mn-ea"/>
              <a:cs typeface="+mn-cs"/>
            </a:rPr>
            <a:t>　公債費以外の経常収支比率は、類似団体平均値を下回っている。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令和３年度決算では、</a:t>
          </a:r>
          <a:r>
            <a:rPr kumimoji="1" lang="ja-JP" altLang="ja-JP" sz="1100" b="0" i="0" baseline="0">
              <a:solidFill>
                <a:schemeClr val="dk1"/>
              </a:solidFill>
              <a:effectLst/>
              <a:latin typeface="+mn-lt"/>
              <a:ea typeface="+mn-ea"/>
              <a:cs typeface="+mn-cs"/>
            </a:rPr>
            <a:t>臨時的に繰入のあった財産区繰入金を経常経費に充当したこと等により、</a:t>
          </a:r>
          <a:r>
            <a:rPr lang="ja-JP" altLang="ja-JP" sz="1100" b="0" i="0" baseline="0">
              <a:solidFill>
                <a:schemeClr val="dk1"/>
              </a:solidFill>
              <a:effectLst/>
              <a:latin typeface="+mn-lt"/>
              <a:ea typeface="+mn-ea"/>
              <a:cs typeface="+mn-cs"/>
            </a:rPr>
            <a:t>前年度から３．６％の減となった。</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物件費や補助費等をいかに縮減するかが課題となっており、経常的経費のみならず、人件費や扶助費等の義務的経費についても見直しによる歳出削減に取組む必要がある。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76</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86916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76</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24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133858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39641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136041</xdr:rowOff>
    </xdr:from>
    <xdr:to>
      <xdr:col>29</xdr:col>
      <xdr:colOff>127000</xdr:colOff>
      <xdr:row>16</xdr:row>
      <xdr:rowOff>170167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6866"/>
          <a:ext cx="647700" cy="3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170167</xdr:rowOff>
    </xdr:from>
    <xdr:to>
      <xdr:col>26</xdr:col>
      <xdr:colOff>50800</xdr:colOff>
      <xdr:row>17</xdr:row>
      <xdr:rowOff>11388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0992"/>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11388</xdr:rowOff>
    </xdr:from>
    <xdr:to>
      <xdr:col>22</xdr:col>
      <xdr:colOff>114300</xdr:colOff>
      <xdr:row>17</xdr:row>
      <xdr:rowOff>66693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3663"/>
          <a:ext cx="698500" cy="55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47523</xdr:rowOff>
    </xdr:from>
    <xdr:to>
      <xdr:col>18</xdr:col>
      <xdr:colOff>177800</xdr:colOff>
      <xdr:row>17</xdr:row>
      <xdr:rowOff>66693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09798"/>
          <a:ext cx="698500" cy="1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85241</xdr:rowOff>
    </xdr:from>
    <xdr:to>
      <xdr:col>29</xdr:col>
      <xdr:colOff>177800</xdr:colOff>
      <xdr:row>17</xdr:row>
      <xdr:rowOff>15391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6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101768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119367</xdr:rowOff>
    </xdr:from>
    <xdr:to>
      <xdr:col>26</xdr:col>
      <xdr:colOff>101600</xdr:colOff>
      <xdr:row>17</xdr:row>
      <xdr:rowOff>49517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59694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7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132038</xdr:rowOff>
    </xdr:from>
    <xdr:to>
      <xdr:col>22</xdr:col>
      <xdr:colOff>165100</xdr:colOff>
      <xdr:row>17</xdr:row>
      <xdr:rowOff>62188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72365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15893</xdr:rowOff>
    </xdr:from>
    <xdr:to>
      <xdr:col>19</xdr:col>
      <xdr:colOff>38100</xdr:colOff>
      <xdr:row>17</xdr:row>
      <xdr:rowOff>117493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127670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168173</xdr:rowOff>
    </xdr:from>
    <xdr:to>
      <xdr:col>15</xdr:col>
      <xdr:colOff>101600</xdr:colOff>
      <xdr:row>17</xdr:row>
      <xdr:rowOff>98323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108500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341394</xdr:rowOff>
    </xdr:from>
    <xdr:to>
      <xdr:col>29</xdr:col>
      <xdr:colOff>127000</xdr:colOff>
      <xdr:row>35</xdr:row>
      <xdr:rowOff>10251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08844"/>
          <a:ext cx="6477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10251</xdr:rowOff>
    </xdr:from>
    <xdr:to>
      <xdr:col>26</xdr:col>
      <xdr:colOff>50800</xdr:colOff>
      <xdr:row>35</xdr:row>
      <xdr:rowOff>69295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20601"/>
          <a:ext cx="698500" cy="59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52346</xdr:rowOff>
    </xdr:from>
    <xdr:to>
      <xdr:col>22</xdr:col>
      <xdr:colOff>114300</xdr:colOff>
      <xdr:row>35</xdr:row>
      <xdr:rowOff>69295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62696"/>
          <a:ext cx="6985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50191</xdr:rowOff>
    </xdr:from>
    <xdr:to>
      <xdr:col>18</xdr:col>
      <xdr:colOff>177800</xdr:colOff>
      <xdr:row>35</xdr:row>
      <xdr:rowOff>52346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60541"/>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290594</xdr:rowOff>
    </xdr:from>
    <xdr:to>
      <xdr:col>29</xdr:col>
      <xdr:colOff>177800</xdr:colOff>
      <xdr:row>35</xdr:row>
      <xdr:rowOff>49294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135671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302351</xdr:rowOff>
    </xdr:from>
    <xdr:to>
      <xdr:col>26</xdr:col>
      <xdr:colOff>101600</xdr:colOff>
      <xdr:row>35</xdr:row>
      <xdr:rowOff>61051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6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71228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3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18495</xdr:rowOff>
    </xdr:from>
    <xdr:to>
      <xdr:col>22</xdr:col>
      <xdr:colOff>165100</xdr:colOff>
      <xdr:row>35</xdr:row>
      <xdr:rowOff>120095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2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130272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1546</xdr:rowOff>
    </xdr:from>
    <xdr:to>
      <xdr:col>19</xdr:col>
      <xdr:colOff>38100</xdr:colOff>
      <xdr:row>35</xdr:row>
      <xdr:rowOff>103146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1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113323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342291</xdr:rowOff>
    </xdr:from>
    <xdr:to>
      <xdr:col>15</xdr:col>
      <xdr:colOff>101600</xdr:colOff>
      <xdr:row>35</xdr:row>
      <xdr:rowOff>100991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111167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86,778
84,528
194.90
43,238,939
40,844,978
2,168,289
18,700,296
23,186,024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18085</xdr:rowOff>
    </xdr:from>
    <xdr:to>
      <xdr:col>24</xdr:col>
      <xdr:colOff>63500</xdr:colOff>
      <xdr:row>36</xdr:row>
      <xdr:rowOff>54813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0285"/>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54813</xdr:rowOff>
    </xdr:from>
    <xdr:to>
      <xdr:col>19</xdr:col>
      <xdr:colOff>177800</xdr:colOff>
      <xdr:row>37</xdr:row>
      <xdr:rowOff>128308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7013"/>
          <a:ext cx="889000" cy="2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128308</xdr:rowOff>
    </xdr:from>
    <xdr:to>
      <xdr:col>15</xdr:col>
      <xdr:colOff>50800</xdr:colOff>
      <xdr:row>37</xdr:row>
      <xdr:rowOff>142881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1958"/>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139395</xdr:rowOff>
    </xdr:from>
    <xdr:to>
      <xdr:col>10</xdr:col>
      <xdr:colOff>114300</xdr:colOff>
      <xdr:row>37</xdr:row>
      <xdr:rowOff>142881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3045"/>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138735</xdr:rowOff>
    </xdr:from>
    <xdr:to>
      <xdr:col>24</xdr:col>
      <xdr:colOff>114300</xdr:colOff>
      <xdr:row>36</xdr:row>
      <xdr:rowOff>68885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161612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4013</xdr:rowOff>
    </xdr:from>
    <xdr:to>
      <xdr:col>20</xdr:col>
      <xdr:colOff>38100</xdr:colOff>
      <xdr:row>36</xdr:row>
      <xdr:rowOff>105613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122140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77508</xdr:rowOff>
    </xdr:from>
    <xdr:to>
      <xdr:col>15</xdr:col>
      <xdr:colOff>101600</xdr:colOff>
      <xdr:row>38</xdr:row>
      <xdr:rowOff>7658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170235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92081</xdr:rowOff>
    </xdr:from>
    <xdr:to>
      <xdr:col>10</xdr:col>
      <xdr:colOff>165100</xdr:colOff>
      <xdr:row>38</xdr:row>
      <xdr:rowOff>22231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88595</xdr:rowOff>
    </xdr:from>
    <xdr:to>
      <xdr:col>6</xdr:col>
      <xdr:colOff>38100</xdr:colOff>
      <xdr:row>38</xdr:row>
      <xdr:rowOff>18745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59703</xdr:rowOff>
    </xdr:from>
    <xdr:to>
      <xdr:col>24</xdr:col>
      <xdr:colOff>63500</xdr:colOff>
      <xdr:row>56</xdr:row>
      <xdr:rowOff>116827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0903"/>
          <a:ext cx="8382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81585</xdr:rowOff>
    </xdr:from>
    <xdr:to>
      <xdr:col>19</xdr:col>
      <xdr:colOff>177800</xdr:colOff>
      <xdr:row>56</xdr:row>
      <xdr:rowOff>116827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82785"/>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81585</xdr:rowOff>
    </xdr:from>
    <xdr:to>
      <xdr:col>15</xdr:col>
      <xdr:colOff>50800</xdr:colOff>
      <xdr:row>56</xdr:row>
      <xdr:rowOff>142342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2785"/>
          <a:ext cx="889000" cy="6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142342</xdr:rowOff>
    </xdr:from>
    <xdr:to>
      <xdr:col>10</xdr:col>
      <xdr:colOff>114300</xdr:colOff>
      <xdr:row>56</xdr:row>
      <xdr:rowOff>143091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43542"/>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8903</xdr:rowOff>
    </xdr:from>
    <xdr:to>
      <xdr:col>24</xdr:col>
      <xdr:colOff>114300</xdr:colOff>
      <xdr:row>56</xdr:row>
      <xdr:rowOff>110503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31780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66027</xdr:rowOff>
    </xdr:from>
    <xdr:to>
      <xdr:col>20</xdr:col>
      <xdr:colOff>38100</xdr:colOff>
      <xdr:row>56</xdr:row>
      <xdr:rowOff>167627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12704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30785</xdr:rowOff>
    </xdr:from>
    <xdr:to>
      <xdr:col>15</xdr:col>
      <xdr:colOff>101600</xdr:colOff>
      <xdr:row>56</xdr:row>
      <xdr:rowOff>132385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148912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91542</xdr:rowOff>
    </xdr:from>
    <xdr:to>
      <xdr:col>10</xdr:col>
      <xdr:colOff>165100</xdr:colOff>
      <xdr:row>57</xdr:row>
      <xdr:rowOff>21692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38219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92291</xdr:rowOff>
    </xdr:from>
    <xdr:to>
      <xdr:col>6</xdr:col>
      <xdr:colOff>38100</xdr:colOff>
      <xdr:row>57</xdr:row>
      <xdr:rowOff>22441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38968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12435</xdr:rowOff>
    </xdr:from>
    <xdr:to>
      <xdr:col>24</xdr:col>
      <xdr:colOff>63500</xdr:colOff>
      <xdr:row>79</xdr:row>
      <xdr:rowOff>23702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56985"/>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134214</xdr:rowOff>
    </xdr:from>
    <xdr:to>
      <xdr:col>19</xdr:col>
      <xdr:colOff>177800</xdr:colOff>
      <xdr:row>79</xdr:row>
      <xdr:rowOff>12435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7314"/>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134214</xdr:rowOff>
    </xdr:from>
    <xdr:to>
      <xdr:col>15</xdr:col>
      <xdr:colOff>50800</xdr:colOff>
      <xdr:row>78</xdr:row>
      <xdr:rowOff>148321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7314"/>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148321</xdr:rowOff>
    </xdr:from>
    <xdr:to>
      <xdr:col>10</xdr:col>
      <xdr:colOff>114300</xdr:colOff>
      <xdr:row>78</xdr:row>
      <xdr:rowOff>170462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21421"/>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144352</xdr:rowOff>
    </xdr:from>
    <xdr:to>
      <xdr:col>24</xdr:col>
      <xdr:colOff>114300</xdr:colOff>
      <xdr:row>79</xdr:row>
      <xdr:rowOff>74502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59279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133085</xdr:rowOff>
    </xdr:from>
    <xdr:to>
      <xdr:col>20</xdr:col>
      <xdr:colOff>38100</xdr:colOff>
      <xdr:row>79</xdr:row>
      <xdr:rowOff>63235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54362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83414</xdr:rowOff>
    </xdr:from>
    <xdr:to>
      <xdr:col>15</xdr:col>
      <xdr:colOff>101600</xdr:colOff>
      <xdr:row>79</xdr:row>
      <xdr:rowOff>13564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30091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97521</xdr:rowOff>
    </xdr:from>
    <xdr:to>
      <xdr:col>10</xdr:col>
      <xdr:colOff>165100</xdr:colOff>
      <xdr:row>79</xdr:row>
      <xdr:rowOff>27671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44198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119662</xdr:rowOff>
    </xdr:from>
    <xdr:to>
      <xdr:col>6</xdr:col>
      <xdr:colOff>38100</xdr:colOff>
      <xdr:row>79</xdr:row>
      <xdr:rowOff>49812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40939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82071</xdr:rowOff>
    </xdr:from>
    <xdr:to>
      <xdr:col>24</xdr:col>
      <xdr:colOff>63500</xdr:colOff>
      <xdr:row>98</xdr:row>
      <xdr:rowOff>145436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712721"/>
          <a:ext cx="838200" cy="2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138449</xdr:rowOff>
    </xdr:from>
    <xdr:to>
      <xdr:col>19</xdr:col>
      <xdr:colOff>177800</xdr:colOff>
      <xdr:row>98</xdr:row>
      <xdr:rowOff>145436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40549"/>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138449</xdr:rowOff>
    </xdr:from>
    <xdr:to>
      <xdr:col>15</xdr:col>
      <xdr:colOff>50800</xdr:colOff>
      <xdr:row>99</xdr:row>
      <xdr:rowOff>7906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40549"/>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1104</xdr:rowOff>
    </xdr:from>
    <xdr:to>
      <xdr:col>10</xdr:col>
      <xdr:colOff>114300</xdr:colOff>
      <xdr:row>99</xdr:row>
      <xdr:rowOff>7906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74654"/>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31271</xdr:rowOff>
    </xdr:from>
    <xdr:to>
      <xdr:col>24</xdr:col>
      <xdr:colOff>114300</xdr:colOff>
      <xdr:row>97</xdr:row>
      <xdr:rowOff>132871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117648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94636</xdr:rowOff>
    </xdr:from>
    <xdr:to>
      <xdr:col>20</xdr:col>
      <xdr:colOff>38100</xdr:colOff>
      <xdr:row>99</xdr:row>
      <xdr:rowOff>24786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87649</xdr:rowOff>
    </xdr:from>
    <xdr:to>
      <xdr:col>15</xdr:col>
      <xdr:colOff>101600</xdr:colOff>
      <xdr:row>99</xdr:row>
      <xdr:rowOff>17799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128556</xdr:rowOff>
    </xdr:from>
    <xdr:to>
      <xdr:col>10</xdr:col>
      <xdr:colOff>165100</xdr:colOff>
      <xdr:row>99</xdr:row>
      <xdr:rowOff>58706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49833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121754</xdr:rowOff>
    </xdr:from>
    <xdr:to>
      <xdr:col>6</xdr:col>
      <xdr:colOff>38100</xdr:colOff>
      <xdr:row>99</xdr:row>
      <xdr:rowOff>51904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43031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76591</xdr:rowOff>
    </xdr:from>
    <xdr:to>
      <xdr:col>55</xdr:col>
      <xdr:colOff>0</xdr:colOff>
      <xdr:row>35</xdr:row>
      <xdr:rowOff>125077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91541"/>
          <a:ext cx="838200" cy="7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76591</xdr:rowOff>
    </xdr:from>
    <xdr:to>
      <xdr:col>50</xdr:col>
      <xdr:colOff>114300</xdr:colOff>
      <xdr:row>36</xdr:row>
      <xdr:rowOff>45166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91541"/>
          <a:ext cx="889000" cy="8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45166</xdr:rowOff>
    </xdr:from>
    <xdr:to>
      <xdr:col>45</xdr:col>
      <xdr:colOff>177800</xdr:colOff>
      <xdr:row>36</xdr:row>
      <xdr:rowOff>94666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17366"/>
          <a:ext cx="889000" cy="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94666</xdr:rowOff>
    </xdr:from>
    <xdr:to>
      <xdr:col>41</xdr:col>
      <xdr:colOff>50800</xdr:colOff>
      <xdr:row>36</xdr:row>
      <xdr:rowOff>119195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66866"/>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74277</xdr:rowOff>
    </xdr:from>
    <xdr:to>
      <xdr:col>55</xdr:col>
      <xdr:colOff>50800</xdr:colOff>
      <xdr:row>36</xdr:row>
      <xdr:rowOff>4427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97154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2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25791</xdr:rowOff>
    </xdr:from>
    <xdr:to>
      <xdr:col>50</xdr:col>
      <xdr:colOff>165100</xdr:colOff>
      <xdr:row>31</xdr:row>
      <xdr:rowOff>127391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143918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165816</xdr:rowOff>
    </xdr:from>
    <xdr:to>
      <xdr:col>46</xdr:col>
      <xdr:colOff>38100</xdr:colOff>
      <xdr:row>36</xdr:row>
      <xdr:rowOff>95966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112493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43866</xdr:rowOff>
    </xdr:from>
    <xdr:to>
      <xdr:col>41</xdr:col>
      <xdr:colOff>101600</xdr:colOff>
      <xdr:row>36</xdr:row>
      <xdr:rowOff>145466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68395</xdr:rowOff>
    </xdr:from>
    <xdr:to>
      <xdr:col>36</xdr:col>
      <xdr:colOff>165100</xdr:colOff>
      <xdr:row>36</xdr:row>
      <xdr:rowOff>169995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15072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39824</xdr:rowOff>
    </xdr:from>
    <xdr:to>
      <xdr:col>55</xdr:col>
      <xdr:colOff>0</xdr:colOff>
      <xdr:row>56</xdr:row>
      <xdr:rowOff>80743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469574"/>
          <a:ext cx="838200" cy="2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77510</xdr:rowOff>
    </xdr:from>
    <xdr:to>
      <xdr:col>50</xdr:col>
      <xdr:colOff>114300</xdr:colOff>
      <xdr:row>55</xdr:row>
      <xdr:rowOff>39824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335810"/>
          <a:ext cx="889000" cy="1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66537</xdr:rowOff>
    </xdr:from>
    <xdr:to>
      <xdr:col>45</xdr:col>
      <xdr:colOff>177800</xdr:colOff>
      <xdr:row>54</xdr:row>
      <xdr:rowOff>77510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153387"/>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66537</xdr:rowOff>
    </xdr:from>
    <xdr:to>
      <xdr:col>41</xdr:col>
      <xdr:colOff>50800</xdr:colOff>
      <xdr:row>54</xdr:row>
      <xdr:rowOff>96440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153387"/>
          <a:ext cx="889000" cy="2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29943</xdr:rowOff>
    </xdr:from>
    <xdr:to>
      <xdr:col>55</xdr:col>
      <xdr:colOff>50800</xdr:colOff>
      <xdr:row>56</xdr:row>
      <xdr:rowOff>131543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52820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160474</xdr:rowOff>
    </xdr:from>
    <xdr:to>
      <xdr:col>50</xdr:col>
      <xdr:colOff>165100</xdr:colOff>
      <xdr:row>55</xdr:row>
      <xdr:rowOff>90624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1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107151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19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26710</xdr:rowOff>
    </xdr:from>
    <xdr:to>
      <xdr:col>46</xdr:col>
      <xdr:colOff>38100</xdr:colOff>
      <xdr:row>54</xdr:row>
      <xdr:rowOff>128310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2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144837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06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15737</xdr:rowOff>
    </xdr:from>
    <xdr:to>
      <xdr:col>41</xdr:col>
      <xdr:colOff>101600</xdr:colOff>
      <xdr:row>53</xdr:row>
      <xdr:rowOff>117337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1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133864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88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45640</xdr:rowOff>
    </xdr:from>
    <xdr:to>
      <xdr:col>36</xdr:col>
      <xdr:colOff>165100</xdr:colOff>
      <xdr:row>54</xdr:row>
      <xdr:rowOff>147240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163767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0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143681</xdr:rowOff>
    </xdr:from>
    <xdr:to>
      <xdr:col>55</xdr:col>
      <xdr:colOff>0</xdr:colOff>
      <xdr:row>76</xdr:row>
      <xdr:rowOff>144653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002431"/>
          <a:ext cx="838200" cy="17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136899</xdr:rowOff>
    </xdr:from>
    <xdr:to>
      <xdr:col>50</xdr:col>
      <xdr:colOff>114300</xdr:colOff>
      <xdr:row>75</xdr:row>
      <xdr:rowOff>143681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824199"/>
          <a:ext cx="889000" cy="1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136899</xdr:rowOff>
    </xdr:from>
    <xdr:to>
      <xdr:col>45</xdr:col>
      <xdr:colOff>177800</xdr:colOff>
      <xdr:row>75</xdr:row>
      <xdr:rowOff>84722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824199"/>
          <a:ext cx="889000" cy="11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84722</xdr:rowOff>
    </xdr:from>
    <xdr:to>
      <xdr:col>41</xdr:col>
      <xdr:colOff>50800</xdr:colOff>
      <xdr:row>76</xdr:row>
      <xdr:rowOff>58604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943472"/>
          <a:ext cx="889000" cy="1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93853</xdr:rowOff>
    </xdr:from>
    <xdr:to>
      <xdr:col>55</xdr:col>
      <xdr:colOff>50800</xdr:colOff>
      <xdr:row>77</xdr:row>
      <xdr:rowOff>24003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1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116730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9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92881</xdr:rowOff>
    </xdr:from>
    <xdr:to>
      <xdr:col>50</xdr:col>
      <xdr:colOff>165100</xdr:colOff>
      <xdr:row>76</xdr:row>
      <xdr:rowOff>23031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39558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7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86099</xdr:rowOff>
    </xdr:from>
    <xdr:to>
      <xdr:col>46</xdr:col>
      <xdr:colOff>38100</xdr:colOff>
      <xdr:row>75</xdr:row>
      <xdr:rowOff>16249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32776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5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33922</xdr:rowOff>
    </xdr:from>
    <xdr:to>
      <xdr:col>41</xdr:col>
      <xdr:colOff>101600</xdr:colOff>
      <xdr:row>75</xdr:row>
      <xdr:rowOff>135522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8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152049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6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7804</xdr:rowOff>
    </xdr:from>
    <xdr:to>
      <xdr:col>36</xdr:col>
      <xdr:colOff>165100</xdr:colOff>
      <xdr:row>76</xdr:row>
      <xdr:rowOff>109404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125931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162706</xdr:rowOff>
    </xdr:from>
    <xdr:to>
      <xdr:col>55</xdr:col>
      <xdr:colOff>0</xdr:colOff>
      <xdr:row>97</xdr:row>
      <xdr:rowOff>103271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621906"/>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77146</xdr:rowOff>
    </xdr:from>
    <xdr:to>
      <xdr:col>50</xdr:col>
      <xdr:colOff>114300</xdr:colOff>
      <xdr:row>96</xdr:row>
      <xdr:rowOff>162706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536346"/>
          <a:ext cx="889000" cy="8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144811</xdr:rowOff>
    </xdr:from>
    <xdr:to>
      <xdr:col>45</xdr:col>
      <xdr:colOff>177800</xdr:colOff>
      <xdr:row>96</xdr:row>
      <xdr:rowOff>77146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261111"/>
          <a:ext cx="889000" cy="2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144811</xdr:rowOff>
    </xdr:from>
    <xdr:to>
      <xdr:col>41</xdr:col>
      <xdr:colOff>50800</xdr:colOff>
      <xdr:row>96</xdr:row>
      <xdr:rowOff>78828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261111"/>
          <a:ext cx="889000" cy="27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52471</xdr:rowOff>
    </xdr:from>
    <xdr:to>
      <xdr:col>55</xdr:col>
      <xdr:colOff>50800</xdr:colOff>
      <xdr:row>97</xdr:row>
      <xdr:rowOff>154071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30898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111906</xdr:rowOff>
    </xdr:from>
    <xdr:to>
      <xdr:col>50</xdr:col>
      <xdr:colOff>165100</xdr:colOff>
      <xdr:row>97</xdr:row>
      <xdr:rowOff>42056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58583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26346</xdr:rowOff>
    </xdr:from>
    <xdr:to>
      <xdr:col>46</xdr:col>
      <xdr:colOff>38100</xdr:colOff>
      <xdr:row>96</xdr:row>
      <xdr:rowOff>127946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144473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2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94011</xdr:rowOff>
    </xdr:from>
    <xdr:to>
      <xdr:col>41</xdr:col>
      <xdr:colOff>101600</xdr:colOff>
      <xdr:row>95</xdr:row>
      <xdr:rowOff>24161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40688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9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28028</xdr:rowOff>
    </xdr:from>
    <xdr:to>
      <xdr:col>36</xdr:col>
      <xdr:colOff>165100</xdr:colOff>
      <xdr:row>96</xdr:row>
      <xdr:rowOff>129628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146155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82648</xdr:rowOff>
    </xdr:from>
    <xdr:to>
      <xdr:col>85</xdr:col>
      <xdr:colOff>127000</xdr:colOff>
      <xdr:row>39</xdr:row>
      <xdr:rowOff>83791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6919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78337</xdr:rowOff>
    </xdr:from>
    <xdr:to>
      <xdr:col>81</xdr:col>
      <xdr:colOff>50800</xdr:colOff>
      <xdr:row>39</xdr:row>
      <xdr:rowOff>83791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64887"/>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78337</xdr:rowOff>
    </xdr:from>
    <xdr:to>
      <xdr:col>76</xdr:col>
      <xdr:colOff>114300</xdr:colOff>
      <xdr:row>39</xdr:row>
      <xdr:rowOff>98846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6488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98846</xdr:rowOff>
    </xdr:from>
    <xdr:to>
      <xdr:col>71</xdr:col>
      <xdr:colOff>177800</xdr:colOff>
      <xdr:row>39</xdr:row>
      <xdr:rowOff>98846</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31848</xdr:rowOff>
    </xdr:from>
    <xdr:to>
      <xdr:col>85</xdr:col>
      <xdr:colOff>177800</xdr:colOff>
      <xdr:row>39</xdr:row>
      <xdr:rowOff>133448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32991</xdr:rowOff>
    </xdr:from>
    <xdr:to>
      <xdr:col>81</xdr:col>
      <xdr:colOff>101600</xdr:colOff>
      <xdr:row>39</xdr:row>
      <xdr:rowOff>134591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125718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81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27537</xdr:rowOff>
    </xdr:from>
    <xdr:to>
      <xdr:col>76</xdr:col>
      <xdr:colOff>165100</xdr:colOff>
      <xdr:row>39</xdr:row>
      <xdr:rowOff>129137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1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120264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0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48046</xdr:rowOff>
    </xdr:from>
    <xdr:to>
      <xdr:col>72</xdr:col>
      <xdr:colOff>38100</xdr:colOff>
      <xdr:row>39</xdr:row>
      <xdr:rowOff>149646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140773</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48046</xdr:rowOff>
    </xdr:from>
    <xdr:to>
      <xdr:col>67</xdr:col>
      <xdr:colOff>101600</xdr:colOff>
      <xdr:row>39</xdr:row>
      <xdr:rowOff>149646</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140773</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128536</xdr:rowOff>
    </xdr:from>
    <xdr:to>
      <xdr:col>85</xdr:col>
      <xdr:colOff>127000</xdr:colOff>
      <xdr:row>76</xdr:row>
      <xdr:rowOff>136627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58736"/>
          <a:ext cx="8382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136627</xdr:rowOff>
    </xdr:from>
    <xdr:to>
      <xdr:col>81</xdr:col>
      <xdr:colOff>50800</xdr:colOff>
      <xdr:row>76</xdr:row>
      <xdr:rowOff>142266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66827"/>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142266</xdr:rowOff>
    </xdr:from>
    <xdr:to>
      <xdr:col>76</xdr:col>
      <xdr:colOff>114300</xdr:colOff>
      <xdr:row>76</xdr:row>
      <xdr:rowOff>146483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72466"/>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137427</xdr:rowOff>
    </xdr:from>
    <xdr:to>
      <xdr:col>71</xdr:col>
      <xdr:colOff>177800</xdr:colOff>
      <xdr:row>76</xdr:row>
      <xdr:rowOff>146483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67627"/>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77736</xdr:rowOff>
    </xdr:from>
    <xdr:to>
      <xdr:col>85</xdr:col>
      <xdr:colOff>177800</xdr:colOff>
      <xdr:row>77</xdr:row>
      <xdr:rowOff>7886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56163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85827</xdr:rowOff>
    </xdr:from>
    <xdr:to>
      <xdr:col>81</xdr:col>
      <xdr:colOff>101600</xdr:colOff>
      <xdr:row>77</xdr:row>
      <xdr:rowOff>15977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1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7104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0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91466</xdr:rowOff>
    </xdr:from>
    <xdr:to>
      <xdr:col>76</xdr:col>
      <xdr:colOff>165100</xdr:colOff>
      <xdr:row>77</xdr:row>
      <xdr:rowOff>21616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12743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95683</xdr:rowOff>
    </xdr:from>
    <xdr:to>
      <xdr:col>72</xdr:col>
      <xdr:colOff>38100</xdr:colOff>
      <xdr:row>77</xdr:row>
      <xdr:rowOff>25833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16960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86627</xdr:rowOff>
    </xdr:from>
    <xdr:to>
      <xdr:col>67</xdr:col>
      <xdr:colOff>101600</xdr:colOff>
      <xdr:row>77</xdr:row>
      <xdr:rowOff>16777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7904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47051</xdr:rowOff>
    </xdr:from>
    <xdr:to>
      <xdr:col>85</xdr:col>
      <xdr:colOff>127000</xdr:colOff>
      <xdr:row>94</xdr:row>
      <xdr:rowOff>54270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163351"/>
          <a:ext cx="8382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47051</xdr:rowOff>
    </xdr:from>
    <xdr:to>
      <xdr:col>81</xdr:col>
      <xdr:colOff>50800</xdr:colOff>
      <xdr:row>96</xdr:row>
      <xdr:rowOff>137398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163351"/>
          <a:ext cx="889000" cy="4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137398</xdr:rowOff>
    </xdr:from>
    <xdr:to>
      <xdr:col>76</xdr:col>
      <xdr:colOff>114300</xdr:colOff>
      <xdr:row>97</xdr:row>
      <xdr:rowOff>107076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596598"/>
          <a:ext cx="889000" cy="1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107076</xdr:rowOff>
    </xdr:from>
    <xdr:to>
      <xdr:col>71</xdr:col>
      <xdr:colOff>177800</xdr:colOff>
      <xdr:row>97</xdr:row>
      <xdr:rowOff>147456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37726"/>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3470</xdr:rowOff>
    </xdr:from>
    <xdr:to>
      <xdr:col>85</xdr:col>
      <xdr:colOff>177800</xdr:colOff>
      <xdr:row>94</xdr:row>
      <xdr:rowOff>105070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1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26347</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59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167701</xdr:rowOff>
    </xdr:from>
    <xdr:to>
      <xdr:col>81</xdr:col>
      <xdr:colOff>101600</xdr:colOff>
      <xdr:row>94</xdr:row>
      <xdr:rowOff>97851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1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114378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58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86598</xdr:rowOff>
    </xdr:from>
    <xdr:to>
      <xdr:col>76</xdr:col>
      <xdr:colOff>165100</xdr:colOff>
      <xdr:row>97</xdr:row>
      <xdr:rowOff>16748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33275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3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56276</xdr:rowOff>
    </xdr:from>
    <xdr:to>
      <xdr:col>72</xdr:col>
      <xdr:colOff>38100</xdr:colOff>
      <xdr:row>97</xdr:row>
      <xdr:rowOff>157876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68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2953</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4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96656</xdr:rowOff>
    </xdr:from>
    <xdr:to>
      <xdr:col>67</xdr:col>
      <xdr:colOff>101600</xdr:colOff>
      <xdr:row>98</xdr:row>
      <xdr:rowOff>26806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43333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5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8789</xdr:rowOff>
    </xdr:from>
    <xdr:to>
      <xdr:col>116</xdr:col>
      <xdr:colOff>63500</xdr:colOff>
      <xdr:row>59</xdr:row>
      <xdr:rowOff>24791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2433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165189</xdr:rowOff>
    </xdr:from>
    <xdr:to>
      <xdr:col>111</xdr:col>
      <xdr:colOff>177800</xdr:colOff>
      <xdr:row>59</xdr:row>
      <xdr:rowOff>8789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09289"/>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145111</xdr:rowOff>
    </xdr:from>
    <xdr:to>
      <xdr:col>107</xdr:col>
      <xdr:colOff>50800</xdr:colOff>
      <xdr:row>58</xdr:row>
      <xdr:rowOff>165189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89211"/>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121945</xdr:rowOff>
    </xdr:from>
    <xdr:to>
      <xdr:col>102</xdr:col>
      <xdr:colOff>114300</xdr:colOff>
      <xdr:row>58</xdr:row>
      <xdr:rowOff>145111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66045"/>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145441</xdr:rowOff>
    </xdr:from>
    <xdr:to>
      <xdr:col>116</xdr:col>
      <xdr:colOff>114300</xdr:colOff>
      <xdr:row>59</xdr:row>
      <xdr:rowOff>75591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60368</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129439</xdr:rowOff>
    </xdr:from>
    <xdr:to>
      <xdr:col>112</xdr:col>
      <xdr:colOff>38100</xdr:colOff>
      <xdr:row>59</xdr:row>
      <xdr:rowOff>59589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50716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6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114389</xdr:rowOff>
    </xdr:from>
    <xdr:to>
      <xdr:col>107</xdr:col>
      <xdr:colOff>101600</xdr:colOff>
      <xdr:row>59</xdr:row>
      <xdr:rowOff>44539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35666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94311</xdr:rowOff>
    </xdr:from>
    <xdr:to>
      <xdr:col>102</xdr:col>
      <xdr:colOff>165100</xdr:colOff>
      <xdr:row>59</xdr:row>
      <xdr:rowOff>24461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15588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3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71145</xdr:rowOff>
    </xdr:from>
    <xdr:to>
      <xdr:col>98</xdr:col>
      <xdr:colOff>38100</xdr:colOff>
      <xdr:row>59</xdr:row>
      <xdr:rowOff>1295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17822</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7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125168</xdr:rowOff>
    </xdr:from>
    <xdr:to>
      <xdr:col>116</xdr:col>
      <xdr:colOff>63500</xdr:colOff>
      <xdr:row>79</xdr:row>
      <xdr:rowOff>146754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669718"/>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146754</xdr:rowOff>
    </xdr:from>
    <xdr:to>
      <xdr:col>111</xdr:col>
      <xdr:colOff>177800</xdr:colOff>
      <xdr:row>79</xdr:row>
      <xdr:rowOff>149041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69130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94241</xdr:rowOff>
    </xdr:from>
    <xdr:to>
      <xdr:col>107</xdr:col>
      <xdr:colOff>50800</xdr:colOff>
      <xdr:row>79</xdr:row>
      <xdr:rowOff>149041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3467341"/>
          <a:ext cx="889000" cy="2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84640</xdr:rowOff>
    </xdr:from>
    <xdr:to>
      <xdr:col>102</xdr:col>
      <xdr:colOff>114300</xdr:colOff>
      <xdr:row>78</xdr:row>
      <xdr:rowOff>94241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45774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74368</xdr:rowOff>
    </xdr:from>
    <xdr:to>
      <xdr:col>116</xdr:col>
      <xdr:colOff>114300</xdr:colOff>
      <xdr:row>80</xdr:row>
      <xdr:rowOff>4518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6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160745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5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95954</xdr:rowOff>
    </xdr:from>
    <xdr:to>
      <xdr:col>112</xdr:col>
      <xdr:colOff>38100</xdr:colOff>
      <xdr:row>80</xdr:row>
      <xdr:rowOff>26104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6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80</xdr:row>
      <xdr:rowOff>17231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7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98241</xdr:rowOff>
    </xdr:from>
    <xdr:to>
      <xdr:col>107</xdr:col>
      <xdr:colOff>101600</xdr:colOff>
      <xdr:row>80</xdr:row>
      <xdr:rowOff>28391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6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80</xdr:row>
      <xdr:rowOff>19518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7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43441</xdr:rowOff>
    </xdr:from>
    <xdr:to>
      <xdr:col>102</xdr:col>
      <xdr:colOff>165100</xdr:colOff>
      <xdr:row>78</xdr:row>
      <xdr:rowOff>145041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136168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50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33840</xdr:rowOff>
    </xdr:from>
    <xdr:to>
      <xdr:col>98</xdr:col>
      <xdr:colOff>38100</xdr:colOff>
      <xdr:row>78</xdr:row>
      <xdr:rowOff>135440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4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126567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類似団体平均値と比較すると、物件費、補助費等及び普通建設事業費については高い水準、扶助費は低い水準にある。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物件費については、年度により大規模事業に伴う臨時的な支出の増減があるものの、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依然類似団体平均値と比較して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高い水準が続いているため、経常的経費の抑制等によりさらなる歳出削減を行っていく必要がある。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補助費等については財産区繰入金、普通建設事業費については財産区繰入金及び防衛関係補助金が財源となる市特有の事業があることが挙げられる。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扶助費については、６５歳以上の人口割合が低いため類似団体平均を下回って推移しているものの、社会保障経費は徐々に増加していくことが見込まれるため、適切な予算執行をしていく必要がある。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扶助費以外の性質においても、国民健康保険特別会計や介護保険特別会計等への多額の繰出金のほか、公共施設の管理上、増加が見込まれる維持補修費については、注意していく必要がある。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静岡県御殿場市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86,778
84,528
194.90
43,238,939
40,844,978
2,168,289
18,700,296
23,186,024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33172</xdr:rowOff>
    </xdr:from>
    <xdr:to>
      <xdr:col>24</xdr:col>
      <xdr:colOff>63500</xdr:colOff>
      <xdr:row>37</xdr:row>
      <xdr:rowOff>49631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76822"/>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6655</xdr:rowOff>
    </xdr:from>
    <xdr:to>
      <xdr:col>19</xdr:col>
      <xdr:colOff>177800</xdr:colOff>
      <xdr:row>37</xdr:row>
      <xdr:rowOff>49631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50305"/>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6655</xdr:rowOff>
    </xdr:from>
    <xdr:to>
      <xdr:col>15</xdr:col>
      <xdr:colOff>50800</xdr:colOff>
      <xdr:row>37</xdr:row>
      <xdr:rowOff>22657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5030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22657</xdr:rowOff>
    </xdr:from>
    <xdr:to>
      <xdr:col>10</xdr:col>
      <xdr:colOff>114300</xdr:colOff>
      <xdr:row>37</xdr:row>
      <xdr:rowOff>41402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6630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153822</xdr:rowOff>
    </xdr:from>
    <xdr:to>
      <xdr:col>24</xdr:col>
      <xdr:colOff>114300</xdr:colOff>
      <xdr:row>37</xdr:row>
      <xdr:rowOff>83972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68749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170281</xdr:rowOff>
    </xdr:from>
    <xdr:to>
      <xdr:col>20</xdr:col>
      <xdr:colOff>38100</xdr:colOff>
      <xdr:row>37</xdr:row>
      <xdr:rowOff>100431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91558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127305</xdr:rowOff>
    </xdr:from>
    <xdr:to>
      <xdr:col>15</xdr:col>
      <xdr:colOff>101600</xdr:colOff>
      <xdr:row>37</xdr:row>
      <xdr:rowOff>57455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48582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143307</xdr:rowOff>
    </xdr:from>
    <xdr:to>
      <xdr:col>10</xdr:col>
      <xdr:colOff>165100</xdr:colOff>
      <xdr:row>37</xdr:row>
      <xdr:rowOff>73457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64584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0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162052</xdr:rowOff>
    </xdr:from>
    <xdr:to>
      <xdr:col>6</xdr:col>
      <xdr:colOff>38100</xdr:colOff>
      <xdr:row>37</xdr:row>
      <xdr:rowOff>92202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83329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99005</xdr:rowOff>
    </xdr:from>
    <xdr:to>
      <xdr:col>24</xdr:col>
      <xdr:colOff>63500</xdr:colOff>
      <xdr:row>56</xdr:row>
      <xdr:rowOff>24357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185855"/>
          <a:ext cx="838200" cy="4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99005</xdr:rowOff>
    </xdr:from>
    <xdr:to>
      <xdr:col>19</xdr:col>
      <xdr:colOff>177800</xdr:colOff>
      <xdr:row>56</xdr:row>
      <xdr:rowOff>154404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185855"/>
          <a:ext cx="889000" cy="56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154404</xdr:rowOff>
    </xdr:from>
    <xdr:to>
      <xdr:col>15</xdr:col>
      <xdr:colOff>50800</xdr:colOff>
      <xdr:row>57</xdr:row>
      <xdr:rowOff>9951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55604"/>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9951</xdr:rowOff>
    </xdr:from>
    <xdr:to>
      <xdr:col>10</xdr:col>
      <xdr:colOff>114300</xdr:colOff>
      <xdr:row>57</xdr:row>
      <xdr:rowOff>24211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82601"/>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145007</xdr:rowOff>
    </xdr:from>
    <xdr:to>
      <xdr:col>24</xdr:col>
      <xdr:colOff>114300</xdr:colOff>
      <xdr:row>56</xdr:row>
      <xdr:rowOff>75157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167884</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48205</xdr:rowOff>
    </xdr:from>
    <xdr:to>
      <xdr:col>20</xdr:col>
      <xdr:colOff>38100</xdr:colOff>
      <xdr:row>53</xdr:row>
      <xdr:rowOff>149805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166332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1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103604</xdr:rowOff>
    </xdr:from>
    <xdr:to>
      <xdr:col>15</xdr:col>
      <xdr:colOff>101600</xdr:colOff>
      <xdr:row>57</xdr:row>
      <xdr:rowOff>33754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50281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130601</xdr:rowOff>
    </xdr:from>
    <xdr:to>
      <xdr:col>10</xdr:col>
      <xdr:colOff>165100</xdr:colOff>
      <xdr:row>57</xdr:row>
      <xdr:rowOff>60751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77278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144861</xdr:rowOff>
    </xdr:from>
    <xdr:to>
      <xdr:col>6</xdr:col>
      <xdr:colOff>38100</xdr:colOff>
      <xdr:row>57</xdr:row>
      <xdr:rowOff>75011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91538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2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31046</xdr:rowOff>
    </xdr:from>
    <xdr:to>
      <xdr:col>24</xdr:col>
      <xdr:colOff>63500</xdr:colOff>
      <xdr:row>78</xdr:row>
      <xdr:rowOff>54859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32696"/>
          <a:ext cx="838200" cy="19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54859</xdr:rowOff>
    </xdr:from>
    <xdr:to>
      <xdr:col>19</xdr:col>
      <xdr:colOff>177800</xdr:colOff>
      <xdr:row>78</xdr:row>
      <xdr:rowOff>103071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7959"/>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103071</xdr:rowOff>
    </xdr:from>
    <xdr:to>
      <xdr:col>15</xdr:col>
      <xdr:colOff>50800</xdr:colOff>
      <xdr:row>78</xdr:row>
      <xdr:rowOff>141551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76171"/>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140607</xdr:rowOff>
    </xdr:from>
    <xdr:to>
      <xdr:col>10</xdr:col>
      <xdr:colOff>114300</xdr:colOff>
      <xdr:row>78</xdr:row>
      <xdr:rowOff>141551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513707"/>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151696</xdr:rowOff>
    </xdr:from>
    <xdr:to>
      <xdr:col>24</xdr:col>
      <xdr:colOff>114300</xdr:colOff>
      <xdr:row>77</xdr:row>
      <xdr:rowOff>81846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66623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4059</xdr:rowOff>
    </xdr:from>
    <xdr:to>
      <xdr:col>20</xdr:col>
      <xdr:colOff>38100</xdr:colOff>
      <xdr:row>78</xdr:row>
      <xdr:rowOff>105659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96786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6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52271</xdr:rowOff>
    </xdr:from>
    <xdr:to>
      <xdr:col>15</xdr:col>
      <xdr:colOff>101600</xdr:colOff>
      <xdr:row>78</xdr:row>
      <xdr:rowOff>153871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144998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90751</xdr:rowOff>
    </xdr:from>
    <xdr:to>
      <xdr:col>10</xdr:col>
      <xdr:colOff>165100</xdr:colOff>
      <xdr:row>79</xdr:row>
      <xdr:rowOff>20901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12028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89807</xdr:rowOff>
    </xdr:from>
    <xdr:to>
      <xdr:col>6</xdr:col>
      <xdr:colOff>38100</xdr:colOff>
      <xdr:row>79</xdr:row>
      <xdr:rowOff>19957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161265</xdr:rowOff>
    </xdr:from>
    <xdr:to>
      <xdr:col>24</xdr:col>
      <xdr:colOff>63500</xdr:colOff>
      <xdr:row>98</xdr:row>
      <xdr:rowOff>77636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791915"/>
          <a:ext cx="8382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77636</xdr:rowOff>
    </xdr:from>
    <xdr:to>
      <xdr:col>19</xdr:col>
      <xdr:colOff>177800</xdr:colOff>
      <xdr:row>98</xdr:row>
      <xdr:rowOff>108229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879736"/>
          <a:ext cx="8890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108229</xdr:rowOff>
    </xdr:from>
    <xdr:to>
      <xdr:col>15</xdr:col>
      <xdr:colOff>50800</xdr:colOff>
      <xdr:row>98</xdr:row>
      <xdr:rowOff>126606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10329"/>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73253</xdr:rowOff>
    </xdr:from>
    <xdr:to>
      <xdr:col>10</xdr:col>
      <xdr:colOff>114300</xdr:colOff>
      <xdr:row>98</xdr:row>
      <xdr:rowOff>126606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875353"/>
          <a:ext cx="889000" cy="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110465</xdr:rowOff>
    </xdr:from>
    <xdr:to>
      <xdr:col>24</xdr:col>
      <xdr:colOff>114300</xdr:colOff>
      <xdr:row>98</xdr:row>
      <xdr:rowOff>40615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7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133342</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26836</xdr:rowOff>
    </xdr:from>
    <xdr:to>
      <xdr:col>20</xdr:col>
      <xdr:colOff>38100</xdr:colOff>
      <xdr:row>98</xdr:row>
      <xdr:rowOff>128436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8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57429</xdr:rowOff>
    </xdr:from>
    <xdr:to>
      <xdr:col>15</xdr:col>
      <xdr:colOff>101600</xdr:colOff>
      <xdr:row>98</xdr:row>
      <xdr:rowOff>159029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8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4106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75806</xdr:rowOff>
    </xdr:from>
    <xdr:to>
      <xdr:col>10</xdr:col>
      <xdr:colOff>165100</xdr:colOff>
      <xdr:row>99</xdr:row>
      <xdr:rowOff>5956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8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22483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6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22453</xdr:rowOff>
    </xdr:from>
    <xdr:to>
      <xdr:col>6</xdr:col>
      <xdr:colOff>38100</xdr:colOff>
      <xdr:row>98</xdr:row>
      <xdr:rowOff>124053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140580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5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17018</xdr:rowOff>
    </xdr:from>
    <xdr:to>
      <xdr:col>55</xdr:col>
      <xdr:colOff>0</xdr:colOff>
      <xdr:row>37</xdr:row>
      <xdr:rowOff>170942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360668"/>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35306</xdr:rowOff>
    </xdr:from>
    <xdr:to>
      <xdr:col>50</xdr:col>
      <xdr:colOff>114300</xdr:colOff>
      <xdr:row>37</xdr:row>
      <xdr:rowOff>17018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20750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49784</xdr:rowOff>
    </xdr:from>
    <xdr:to>
      <xdr:col>45</xdr:col>
      <xdr:colOff>177800</xdr:colOff>
      <xdr:row>36</xdr:row>
      <xdr:rowOff>35306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050534"/>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29591</xdr:rowOff>
    </xdr:from>
    <xdr:to>
      <xdr:col>41</xdr:col>
      <xdr:colOff>50800</xdr:colOff>
      <xdr:row>35</xdr:row>
      <xdr:rowOff>49784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858891"/>
          <a:ext cx="8890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120142</xdr:rowOff>
    </xdr:from>
    <xdr:to>
      <xdr:col>55</xdr:col>
      <xdr:colOff>50800</xdr:colOff>
      <xdr:row>38</xdr:row>
      <xdr:rowOff>50292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98569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137668</xdr:rowOff>
    </xdr:from>
    <xdr:to>
      <xdr:col>50</xdr:col>
      <xdr:colOff>165100</xdr:colOff>
      <xdr:row>37</xdr:row>
      <xdr:rowOff>67818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84345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155956</xdr:rowOff>
    </xdr:from>
    <xdr:to>
      <xdr:col>46</xdr:col>
      <xdr:colOff>38100</xdr:colOff>
      <xdr:row>36</xdr:row>
      <xdr:rowOff>86106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170434</xdr:rowOff>
    </xdr:from>
    <xdr:to>
      <xdr:col>41</xdr:col>
      <xdr:colOff>101600</xdr:colOff>
      <xdr:row>35</xdr:row>
      <xdr:rowOff>100584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117111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150241</xdr:rowOff>
    </xdr:from>
    <xdr:to>
      <xdr:col>36</xdr:col>
      <xdr:colOff>165100</xdr:colOff>
      <xdr:row>34</xdr:row>
      <xdr:rowOff>80391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96918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5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54775</xdr:rowOff>
    </xdr:from>
    <xdr:to>
      <xdr:col>55</xdr:col>
      <xdr:colOff>0</xdr:colOff>
      <xdr:row>57</xdr:row>
      <xdr:rowOff>111971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827425"/>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100289</xdr:rowOff>
    </xdr:from>
    <xdr:to>
      <xdr:col>50</xdr:col>
      <xdr:colOff>114300</xdr:colOff>
      <xdr:row>57</xdr:row>
      <xdr:rowOff>111971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87293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100289</xdr:rowOff>
    </xdr:from>
    <xdr:to>
      <xdr:col>45</xdr:col>
      <xdr:colOff>177800</xdr:colOff>
      <xdr:row>57</xdr:row>
      <xdr:rowOff>122166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72939"/>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107628</xdr:rowOff>
    </xdr:from>
    <xdr:to>
      <xdr:col>41</xdr:col>
      <xdr:colOff>50800</xdr:colOff>
      <xdr:row>57</xdr:row>
      <xdr:rowOff>122166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880278"/>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3975</xdr:rowOff>
    </xdr:from>
    <xdr:to>
      <xdr:col>55</xdr:col>
      <xdr:colOff>50800</xdr:colOff>
      <xdr:row>57</xdr:row>
      <xdr:rowOff>105575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7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26852</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61171</xdr:rowOff>
    </xdr:from>
    <xdr:to>
      <xdr:col>50</xdr:col>
      <xdr:colOff>165100</xdr:colOff>
      <xdr:row>57</xdr:row>
      <xdr:rowOff>162771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7848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6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49489</xdr:rowOff>
    </xdr:from>
    <xdr:to>
      <xdr:col>46</xdr:col>
      <xdr:colOff>38100</xdr:colOff>
      <xdr:row>57</xdr:row>
      <xdr:rowOff>151089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167616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5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71366</xdr:rowOff>
    </xdr:from>
    <xdr:to>
      <xdr:col>41</xdr:col>
      <xdr:colOff>101600</xdr:colOff>
      <xdr:row>58</xdr:row>
      <xdr:rowOff>1516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4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18043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1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56828</xdr:rowOff>
    </xdr:from>
    <xdr:to>
      <xdr:col>36</xdr:col>
      <xdr:colOff>165100</xdr:colOff>
      <xdr:row>57</xdr:row>
      <xdr:rowOff>158428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3505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60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21513</xdr:rowOff>
    </xdr:from>
    <xdr:to>
      <xdr:col>55</xdr:col>
      <xdr:colOff>0</xdr:colOff>
      <xdr:row>77</xdr:row>
      <xdr:rowOff>102988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223163"/>
          <a:ext cx="838200" cy="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21513</xdr:rowOff>
    </xdr:from>
    <xdr:to>
      <xdr:col>50</xdr:col>
      <xdr:colOff>114300</xdr:colOff>
      <xdr:row>77</xdr:row>
      <xdr:rowOff>143997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223163"/>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67554</xdr:rowOff>
    </xdr:from>
    <xdr:to>
      <xdr:col>45</xdr:col>
      <xdr:colOff>177800</xdr:colOff>
      <xdr:row>77</xdr:row>
      <xdr:rowOff>143997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269204"/>
          <a:ext cx="889000" cy="7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67554</xdr:rowOff>
    </xdr:from>
    <xdr:to>
      <xdr:col>41</xdr:col>
      <xdr:colOff>50800</xdr:colOff>
      <xdr:row>78</xdr:row>
      <xdr:rowOff>3431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269204"/>
          <a:ext cx="8890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52188</xdr:rowOff>
    </xdr:from>
    <xdr:to>
      <xdr:col>55</xdr:col>
      <xdr:colOff>50800</xdr:colOff>
      <xdr:row>77</xdr:row>
      <xdr:rowOff>153788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30615</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142163</xdr:rowOff>
    </xdr:from>
    <xdr:to>
      <xdr:col>50</xdr:col>
      <xdr:colOff>165100</xdr:colOff>
      <xdr:row>77</xdr:row>
      <xdr:rowOff>72313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88840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93197</xdr:rowOff>
    </xdr:from>
    <xdr:to>
      <xdr:col>46</xdr:col>
      <xdr:colOff>38100</xdr:colOff>
      <xdr:row>78</xdr:row>
      <xdr:rowOff>23347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9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39874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07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16754</xdr:rowOff>
    </xdr:from>
    <xdr:to>
      <xdr:col>41</xdr:col>
      <xdr:colOff>101600</xdr:colOff>
      <xdr:row>77</xdr:row>
      <xdr:rowOff>118354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134881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9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124081</xdr:rowOff>
    </xdr:from>
    <xdr:to>
      <xdr:col>36</xdr:col>
      <xdr:colOff>165100</xdr:colOff>
      <xdr:row>78</xdr:row>
      <xdr:rowOff>54231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45358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1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93129</xdr:rowOff>
    </xdr:from>
    <xdr:to>
      <xdr:col>55</xdr:col>
      <xdr:colOff>0</xdr:colOff>
      <xdr:row>95</xdr:row>
      <xdr:rowOff>39891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209429"/>
          <a:ext cx="838200" cy="1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93129</xdr:rowOff>
    </xdr:from>
    <xdr:to>
      <xdr:col>50</xdr:col>
      <xdr:colOff>114300</xdr:colOff>
      <xdr:row>94</xdr:row>
      <xdr:rowOff>97752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209429"/>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142951</xdr:rowOff>
    </xdr:from>
    <xdr:to>
      <xdr:col>45</xdr:col>
      <xdr:colOff>177800</xdr:colOff>
      <xdr:row>94</xdr:row>
      <xdr:rowOff>97752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087801"/>
          <a:ext cx="889000" cy="1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142951</xdr:rowOff>
    </xdr:from>
    <xdr:to>
      <xdr:col>41</xdr:col>
      <xdr:colOff>50800</xdr:colOff>
      <xdr:row>94</xdr:row>
      <xdr:rowOff>46101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087801"/>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160541</xdr:rowOff>
    </xdr:from>
    <xdr:to>
      <xdr:col>55</xdr:col>
      <xdr:colOff>50800</xdr:colOff>
      <xdr:row>95</xdr:row>
      <xdr:rowOff>90691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2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11968</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1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42329</xdr:rowOff>
    </xdr:from>
    <xdr:to>
      <xdr:col>50</xdr:col>
      <xdr:colOff>165100</xdr:colOff>
      <xdr:row>94</xdr:row>
      <xdr:rowOff>143929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1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160456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59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46952</xdr:rowOff>
    </xdr:from>
    <xdr:to>
      <xdr:col>46</xdr:col>
      <xdr:colOff>38100</xdr:colOff>
      <xdr:row>94</xdr:row>
      <xdr:rowOff>148552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1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165079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59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92151</xdr:rowOff>
    </xdr:from>
    <xdr:to>
      <xdr:col>41</xdr:col>
      <xdr:colOff>101600</xdr:colOff>
      <xdr:row>94</xdr:row>
      <xdr:rowOff>22301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0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38828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58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166751</xdr:rowOff>
    </xdr:from>
    <xdr:to>
      <xdr:col>36</xdr:col>
      <xdr:colOff>165100</xdr:colOff>
      <xdr:row>94</xdr:row>
      <xdr:rowOff>96901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1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113428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58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116611</xdr:rowOff>
    </xdr:from>
    <xdr:to>
      <xdr:col>85</xdr:col>
      <xdr:colOff>127000</xdr:colOff>
      <xdr:row>37</xdr:row>
      <xdr:rowOff>136637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60261"/>
          <a:ext cx="8382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87899</xdr:rowOff>
    </xdr:from>
    <xdr:to>
      <xdr:col>81</xdr:col>
      <xdr:colOff>50800</xdr:colOff>
      <xdr:row>37</xdr:row>
      <xdr:rowOff>116611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431549"/>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87899</xdr:rowOff>
    </xdr:from>
    <xdr:to>
      <xdr:col>76</xdr:col>
      <xdr:colOff>114300</xdr:colOff>
      <xdr:row>37</xdr:row>
      <xdr:rowOff>119080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31549"/>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54524</xdr:rowOff>
    </xdr:from>
    <xdr:to>
      <xdr:col>71</xdr:col>
      <xdr:colOff>177800</xdr:colOff>
      <xdr:row>37</xdr:row>
      <xdr:rowOff>119080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98174"/>
          <a:ext cx="88900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85837</xdr:rowOff>
    </xdr:from>
    <xdr:to>
      <xdr:col>85</xdr:col>
      <xdr:colOff>177800</xdr:colOff>
      <xdr:row>38</xdr:row>
      <xdr:rowOff>15987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64264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0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65811</xdr:rowOff>
    </xdr:from>
    <xdr:to>
      <xdr:col>81</xdr:col>
      <xdr:colOff>101600</xdr:colOff>
      <xdr:row>37</xdr:row>
      <xdr:rowOff>167411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158538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37099</xdr:rowOff>
    </xdr:from>
    <xdr:to>
      <xdr:col>76</xdr:col>
      <xdr:colOff>165100</xdr:colOff>
      <xdr:row>37</xdr:row>
      <xdr:rowOff>138699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129826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7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68280</xdr:rowOff>
    </xdr:from>
    <xdr:to>
      <xdr:col>72</xdr:col>
      <xdr:colOff>38100</xdr:colOff>
      <xdr:row>37</xdr:row>
      <xdr:rowOff>169880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161007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3724</xdr:rowOff>
    </xdr:from>
    <xdr:to>
      <xdr:col>67</xdr:col>
      <xdr:colOff>101600</xdr:colOff>
      <xdr:row>37</xdr:row>
      <xdr:rowOff>105324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121851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2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75088</xdr:rowOff>
    </xdr:from>
    <xdr:to>
      <xdr:col>85</xdr:col>
      <xdr:colOff>127000</xdr:colOff>
      <xdr:row>56</xdr:row>
      <xdr:rowOff>125902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04838"/>
          <a:ext cx="838200" cy="22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128581</xdr:rowOff>
    </xdr:from>
    <xdr:to>
      <xdr:col>81</xdr:col>
      <xdr:colOff>50800</xdr:colOff>
      <xdr:row>55</xdr:row>
      <xdr:rowOff>75088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386881"/>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128581</xdr:rowOff>
    </xdr:from>
    <xdr:to>
      <xdr:col>76</xdr:col>
      <xdr:colOff>114300</xdr:colOff>
      <xdr:row>54</xdr:row>
      <xdr:rowOff>133234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386881"/>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133234</xdr:rowOff>
    </xdr:from>
    <xdr:to>
      <xdr:col>71</xdr:col>
      <xdr:colOff>177800</xdr:colOff>
      <xdr:row>56</xdr:row>
      <xdr:rowOff>57551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91534"/>
          <a:ext cx="889000" cy="2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75102</xdr:rowOff>
    </xdr:from>
    <xdr:to>
      <xdr:col>85</xdr:col>
      <xdr:colOff>177800</xdr:colOff>
      <xdr:row>57</xdr:row>
      <xdr:rowOff>5252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97979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24288</xdr:rowOff>
    </xdr:from>
    <xdr:to>
      <xdr:col>81</xdr:col>
      <xdr:colOff>101600</xdr:colOff>
      <xdr:row>55</xdr:row>
      <xdr:rowOff>125888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142415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2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77781</xdr:rowOff>
    </xdr:from>
    <xdr:to>
      <xdr:col>76</xdr:col>
      <xdr:colOff>165100</xdr:colOff>
      <xdr:row>55</xdr:row>
      <xdr:rowOff>7931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24458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82434</xdr:rowOff>
    </xdr:from>
    <xdr:to>
      <xdr:col>72</xdr:col>
      <xdr:colOff>38100</xdr:colOff>
      <xdr:row>55</xdr:row>
      <xdr:rowOff>12584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29111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1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6751</xdr:rowOff>
    </xdr:from>
    <xdr:to>
      <xdr:col>67</xdr:col>
      <xdr:colOff>101600</xdr:colOff>
      <xdr:row>56</xdr:row>
      <xdr:rowOff>108351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124878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82648</xdr:rowOff>
    </xdr:from>
    <xdr:to>
      <xdr:col>85</xdr:col>
      <xdr:colOff>127000</xdr:colOff>
      <xdr:row>79</xdr:row>
      <xdr:rowOff>83790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62719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78338</xdr:rowOff>
    </xdr:from>
    <xdr:to>
      <xdr:col>81</xdr:col>
      <xdr:colOff>50800</xdr:colOff>
      <xdr:row>79</xdr:row>
      <xdr:rowOff>83790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22888"/>
          <a:ext cx="8890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78338</xdr:rowOff>
    </xdr:from>
    <xdr:to>
      <xdr:col>76</xdr:col>
      <xdr:colOff>114300</xdr:colOff>
      <xdr:row>79</xdr:row>
      <xdr:rowOff>98847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622888"/>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98847</xdr:rowOff>
    </xdr:from>
    <xdr:to>
      <xdr:col>71</xdr:col>
      <xdr:colOff>177800</xdr:colOff>
      <xdr:row>79</xdr:row>
      <xdr:rowOff>98847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3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31848</xdr:rowOff>
    </xdr:from>
    <xdr:to>
      <xdr:col>85</xdr:col>
      <xdr:colOff>177800</xdr:colOff>
      <xdr:row>79</xdr:row>
      <xdr:rowOff>133448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32990</xdr:rowOff>
    </xdr:from>
    <xdr:to>
      <xdr:col>81</xdr:col>
      <xdr:colOff>101600</xdr:colOff>
      <xdr:row>79</xdr:row>
      <xdr:rowOff>134590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125717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7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27538</xdr:rowOff>
    </xdr:from>
    <xdr:to>
      <xdr:col>76</xdr:col>
      <xdr:colOff>165100</xdr:colOff>
      <xdr:row>79</xdr:row>
      <xdr:rowOff>129138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120265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6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48047</xdr:rowOff>
    </xdr:from>
    <xdr:to>
      <xdr:col>72</xdr:col>
      <xdr:colOff>38100</xdr:colOff>
      <xdr:row>79</xdr:row>
      <xdr:rowOff>149647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140774</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48047</xdr:rowOff>
    </xdr:from>
    <xdr:to>
      <xdr:col>67</xdr:col>
      <xdr:colOff>101600</xdr:colOff>
      <xdr:row>79</xdr:row>
      <xdr:rowOff>149647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140774</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128536</xdr:rowOff>
    </xdr:from>
    <xdr:to>
      <xdr:col>85</xdr:col>
      <xdr:colOff>127000</xdr:colOff>
      <xdr:row>96</xdr:row>
      <xdr:rowOff>136627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7736"/>
          <a:ext cx="8382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136627</xdr:rowOff>
    </xdr:from>
    <xdr:to>
      <xdr:col>81</xdr:col>
      <xdr:colOff>50800</xdr:colOff>
      <xdr:row>96</xdr:row>
      <xdr:rowOff>142266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95827"/>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142266</xdr:rowOff>
    </xdr:from>
    <xdr:to>
      <xdr:col>76</xdr:col>
      <xdr:colOff>114300</xdr:colOff>
      <xdr:row>96</xdr:row>
      <xdr:rowOff>146483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01466"/>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137427</xdr:rowOff>
    </xdr:from>
    <xdr:to>
      <xdr:col>71</xdr:col>
      <xdr:colOff>177800</xdr:colOff>
      <xdr:row>96</xdr:row>
      <xdr:rowOff>146483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96627"/>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77736</xdr:rowOff>
    </xdr:from>
    <xdr:to>
      <xdr:col>85</xdr:col>
      <xdr:colOff>177800</xdr:colOff>
      <xdr:row>97</xdr:row>
      <xdr:rowOff>7886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56163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85827</xdr:rowOff>
    </xdr:from>
    <xdr:to>
      <xdr:col>81</xdr:col>
      <xdr:colOff>101600</xdr:colOff>
      <xdr:row>97</xdr:row>
      <xdr:rowOff>15977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91466</xdr:rowOff>
    </xdr:from>
    <xdr:to>
      <xdr:col>76</xdr:col>
      <xdr:colOff>165100</xdr:colOff>
      <xdr:row>97</xdr:row>
      <xdr:rowOff>21616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95683</xdr:rowOff>
    </xdr:from>
    <xdr:to>
      <xdr:col>72</xdr:col>
      <xdr:colOff>38100</xdr:colOff>
      <xdr:row>97</xdr:row>
      <xdr:rowOff>25833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16960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86627</xdr:rowOff>
    </xdr:from>
    <xdr:to>
      <xdr:col>67</xdr:col>
      <xdr:colOff>101600</xdr:colOff>
      <xdr:row>97</xdr:row>
      <xdr:rowOff>16777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類似団体平均値との差が大きい費目として、総務費及び土木費が高い水準、議会費と民生費が低い水準となっている。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総務費については、昨年度は特別定額給付金事業があったため、昨年度比で数値は減少したが、引き続き類似団体平均値よりも高い水準となっている。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土木費については、財産区繰入金及び防衛関係補助金が財源となる市特有の事業があることで高い水準になっており、今後もその傾向は続くと思われる。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一方、民生費については、６５歳以上の人口割合が低いため類似団体平均よりも低水準で推移しているものの毎年増加しており、今後もその傾向が続くと思われる。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また、教育費については、市の重点施策として実施してきた学校の耐震化は終了し、近年減少傾向にあるが、施設の老朽化による大規模改修が計画されていることから、増加する見込みである。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上記で挙げた以外の費目については、大きな増減はなく、今後も同じような傾向が続くと思われるが、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事業の見直し等により、適正な財政運営を図っていく必要がある。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財政調整基金残高については、令和２年度と同様に積立額が取崩額を上回り増加した。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実質収支額は、前年度から増加し高い水準を推移している。法人事業税交付金や地方消費税交付金、地方交付税などが増加したことによる歳入の増が主な要因である。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今後も引き続き、財源確保とあわせ、事業等の抜本的な見直しによる歳出削減を図り、財政調整基金の残高確保に努める必要がある。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前年度に続き、すべての会計で黒字を維持している。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標準財政規模比は前年度と比較すると、その他会計（黒字）以外のすべての会計で黒字幅が増加した。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上水道事業会計については、令和２年度に新型コロナウイルス経済的負担軽減策として実施した水道基本料金の免除が終了したことに伴い、収入が増加したことが黒字幅を増加させた要因である。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一般会計については地方消費税交付金や地方交付税などの歳入が増となったことが、黒字幅を増加させた要因である。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いずれの会計も黒字ではあるものの、特に国民健康保険特別会計、介護保険特別会計及び公共下水道事業会計は一般会計からの繰出金も大きいため、個別会計内においても効率的な財政運営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43238939</v>
      </c>
      <c r="BO4" s="411"/>
      <c r="BP4" s="411"/>
      <c r="BQ4" s="411"/>
      <c r="BR4" s="411"/>
      <c r="BS4" s="411"/>
      <c r="BT4" s="411"/>
      <c r="BU4" s="412"/>
      <c r="BV4" s="410">
        <v>50878459</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11.6</v>
      </c>
      <c r="CU4" s="417"/>
      <c r="CV4" s="417"/>
      <c r="CW4" s="417"/>
      <c r="CX4" s="417"/>
      <c r="CY4" s="417"/>
      <c r="CZ4" s="417"/>
      <c r="DA4" s="418"/>
      <c r="DB4" s="416">
        <v>9.1999999999999993</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40844978</v>
      </c>
      <c r="BO5" s="448"/>
      <c r="BP5" s="448"/>
      <c r="BQ5" s="448"/>
      <c r="BR5" s="448"/>
      <c r="BS5" s="448"/>
      <c r="BT5" s="448"/>
      <c r="BU5" s="449"/>
      <c r="BV5" s="447">
        <v>48967271</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81.099999999999994</v>
      </c>
      <c r="CU5" s="445"/>
      <c r="CV5" s="445"/>
      <c r="CW5" s="445"/>
      <c r="CX5" s="445"/>
      <c r="CY5" s="445"/>
      <c r="CZ5" s="445"/>
      <c r="DA5" s="446"/>
      <c r="DB5" s="444">
        <v>84.9</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2393961</v>
      </c>
      <c r="BO6" s="448"/>
      <c r="BP6" s="448"/>
      <c r="BQ6" s="448"/>
      <c r="BR6" s="448"/>
      <c r="BS6" s="448"/>
      <c r="BT6" s="448"/>
      <c r="BU6" s="449"/>
      <c r="BV6" s="447">
        <v>1911188</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82</v>
      </c>
      <c r="CU6" s="485"/>
      <c r="CV6" s="485"/>
      <c r="CW6" s="485"/>
      <c r="CX6" s="485"/>
      <c r="CY6" s="485"/>
      <c r="CZ6" s="485"/>
      <c r="DA6" s="486"/>
      <c r="DB6" s="484">
        <v>85.6</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225672</v>
      </c>
      <c r="BO7" s="448"/>
      <c r="BP7" s="448"/>
      <c r="BQ7" s="448"/>
      <c r="BR7" s="448"/>
      <c r="BS7" s="448"/>
      <c r="BT7" s="448"/>
      <c r="BU7" s="449"/>
      <c r="BV7" s="447">
        <v>152583</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18700296</v>
      </c>
      <c r="CU7" s="448"/>
      <c r="CV7" s="448"/>
      <c r="CW7" s="448"/>
      <c r="CX7" s="448"/>
      <c r="CY7" s="448"/>
      <c r="CZ7" s="448"/>
      <c r="DA7" s="449"/>
      <c r="DB7" s="447">
        <v>19061211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2168289</v>
      </c>
      <c r="BO8" s="448"/>
      <c r="BP8" s="448"/>
      <c r="BQ8" s="448"/>
      <c r="BR8" s="448"/>
      <c r="BS8" s="448"/>
      <c r="BT8" s="448"/>
      <c r="BU8" s="449"/>
      <c r="BV8" s="447">
        <v>1758605</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1.03</v>
      </c>
      <c r="CU8" s="488"/>
      <c r="CV8" s="488"/>
      <c r="CW8" s="488"/>
      <c r="CX8" s="488"/>
      <c r="CY8" s="488"/>
      <c r="CZ8" s="488"/>
      <c r="DA8" s="489"/>
      <c r="DB8" s="487">
        <v>1.05</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86614</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409684</v>
      </c>
      <c r="BO9" s="448"/>
      <c r="BP9" s="448"/>
      <c r="BQ9" s="448"/>
      <c r="BR9" s="448"/>
      <c r="BS9" s="448"/>
      <c r="BT9" s="448"/>
      <c r="BU9" s="449"/>
      <c r="BV9" s="447">
        <v>-240782</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11.6</v>
      </c>
      <c r="CU9" s="445"/>
      <c r="CV9" s="445"/>
      <c r="CW9" s="445"/>
      <c r="CX9" s="445"/>
      <c r="CY9" s="445"/>
      <c r="CZ9" s="445"/>
      <c r="DA9" s="446"/>
      <c r="DB9" s="444">
        <v>11.1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88078</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108</v>
      </c>
      <c r="AV10" s="480"/>
      <c r="AW10" s="480"/>
      <c r="AX10" s="480"/>
      <c r="AY10" s="481" t="s">
        <v>120</v>
      </c>
      <c r="AZ10" s="482"/>
      <c r="BA10" s="482"/>
      <c r="BB10" s="482"/>
      <c r="BC10" s="482"/>
      <c r="BD10" s="482"/>
      <c r="BE10" s="482"/>
      <c r="BF10" s="482"/>
      <c r="BG10" s="482"/>
      <c r="BH10" s="482"/>
      <c r="BI10" s="482"/>
      <c r="BJ10" s="482"/>
      <c r="BK10" s="482"/>
      <c r="BL10" s="482"/>
      <c r="BM10" s="483"/>
      <c r="BN10" s="447">
        <v>1863336</v>
      </c>
      <c r="BO10" s="448"/>
      <c r="BP10" s="448"/>
      <c r="BQ10" s="448"/>
      <c r="BR10" s="448"/>
      <c r="BS10" s="448"/>
      <c r="BT10" s="448"/>
      <c r="BU10" s="449"/>
      <c r="BV10" s="447">
        <v>2174241</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15">
      <c r="A12" s="178"/>
      <c r="B12" s="507" t="s">
        <v>128</v>
      </c>
      <c r="C12" s="508"/>
      <c r="D12" s="508"/>
      <c r="E12" s="508"/>
      <c r="F12" s="508"/>
      <c r="G12" s="508"/>
      <c r="H12" s="508"/>
      <c r="I12" s="508"/>
      <c r="J12" s="508"/>
      <c r="K12" s="509"/>
      <c r="L12" s="516" t="s">
        <v>129</v>
      </c>
      <c r="M12" s="517"/>
      <c r="N12" s="517"/>
      <c r="O12" s="517"/>
      <c r="P12" s="517"/>
      <c r="Q12" s="518"/>
      <c r="R12" s="519">
        <v>86778</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108</v>
      </c>
      <c r="AV12" s="480"/>
      <c r="AW12" s="480"/>
      <c r="AX12" s="480"/>
      <c r="AY12" s="481" t="s">
        <v>133</v>
      </c>
      <c r="AZ12" s="482"/>
      <c r="BA12" s="482"/>
      <c r="BB12" s="482"/>
      <c r="BC12" s="482"/>
      <c r="BD12" s="482"/>
      <c r="BE12" s="482"/>
      <c r="BF12" s="482"/>
      <c r="BG12" s="482"/>
      <c r="BH12" s="482"/>
      <c r="BI12" s="482"/>
      <c r="BJ12" s="482"/>
      <c r="BK12" s="482"/>
      <c r="BL12" s="482"/>
      <c r="BM12" s="483"/>
      <c r="BN12" s="447">
        <v>1682342</v>
      </c>
      <c r="BO12" s="448"/>
      <c r="BP12" s="448"/>
      <c r="BQ12" s="448"/>
      <c r="BR12" s="448"/>
      <c r="BS12" s="448"/>
      <c r="BT12" s="448"/>
      <c r="BU12" s="449"/>
      <c r="BV12" s="447">
        <v>1857782</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135</v>
      </c>
      <c r="CU12" s="488"/>
      <c r="CV12" s="488"/>
      <c r="CW12" s="488"/>
      <c r="CX12" s="488"/>
      <c r="CY12" s="488"/>
      <c r="CZ12" s="488"/>
      <c r="DA12" s="489"/>
      <c r="DB12" s="487" t="s">
        <v>127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136</v>
      </c>
      <c r="N13" s="539"/>
      <c r="O13" s="539"/>
      <c r="P13" s="539"/>
      <c r="Q13" s="540"/>
      <c r="R13" s="531">
        <v>84528</v>
      </c>
      <c r="S13" s="532"/>
      <c r="T13" s="532"/>
      <c r="U13" s="532"/>
      <c r="V13" s="533"/>
      <c r="W13" s="463" t="s">
        <v>137</v>
      </c>
      <c r="X13" s="464"/>
      <c r="Y13" s="464"/>
      <c r="Z13" s="464"/>
      <c r="AA13" s="464"/>
      <c r="AB13" s="454"/>
      <c r="AC13" s="498">
        <v>1318</v>
      </c>
      <c r="AD13" s="499"/>
      <c r="AE13" s="499"/>
      <c r="AF13" s="499"/>
      <c r="AG13" s="541"/>
      <c r="AH13" s="498">
        <v>1198</v>
      </c>
      <c r="AI13" s="499"/>
      <c r="AJ13" s="499"/>
      <c r="AK13" s="499"/>
      <c r="AL13" s="500"/>
      <c r="AM13" s="476" t="s">
        <v>138</v>
      </c>
      <c r="AN13" s="477"/>
      <c r="AO13" s="477"/>
      <c r="AP13" s="477"/>
      <c r="AQ13" s="477"/>
      <c r="AR13" s="477"/>
      <c r="AS13" s="477"/>
      <c r="AT13" s="478"/>
      <c r="AU13" s="479" t="s">
        <v>139</v>
      </c>
      <c r="AV13" s="480"/>
      <c r="AW13" s="480"/>
      <c r="AX13" s="480"/>
      <c r="AY13" s="481" t="s">
        <v>140</v>
      </c>
      <c r="AZ13" s="482"/>
      <c r="BA13" s="482"/>
      <c r="BB13" s="482"/>
      <c r="BC13" s="482"/>
      <c r="BD13" s="482"/>
      <c r="BE13" s="482"/>
      <c r="BF13" s="482"/>
      <c r="BG13" s="482"/>
      <c r="BH13" s="482"/>
      <c r="BI13" s="482"/>
      <c r="BJ13" s="482"/>
      <c r="BK13" s="482"/>
      <c r="BL13" s="482"/>
      <c r="BM13" s="483"/>
      <c r="BN13" s="447">
        <v>590678</v>
      </c>
      <c r="BO13" s="448"/>
      <c r="BP13" s="448"/>
      <c r="BQ13" s="448"/>
      <c r="BR13" s="448"/>
      <c r="BS13" s="448"/>
      <c r="BT13" s="448"/>
      <c r="BU13" s="449"/>
      <c r="BV13" s="447">
        <v>75677</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10</v>
      </c>
      <c r="CU13" s="445"/>
      <c r="CV13" s="445"/>
      <c r="CW13" s="445"/>
      <c r="CX13" s="445"/>
      <c r="CY13" s="445"/>
      <c r="CZ13" s="445"/>
      <c r="DA13" s="446"/>
      <c r="DB13" s="444">
        <v>9.9</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87687</v>
      </c>
      <c r="S14" s="532"/>
      <c r="T14" s="532"/>
      <c r="U14" s="532"/>
      <c r="V14" s="533"/>
      <c r="W14" s="437"/>
      <c r="X14" s="438"/>
      <c r="Y14" s="438"/>
      <c r="Z14" s="438"/>
      <c r="AA14" s="438"/>
      <c r="AB14" s="427"/>
      <c r="AC14" s="534">
        <v>3</v>
      </c>
      <c r="AD14" s="535"/>
      <c r="AE14" s="535"/>
      <c r="AF14" s="535"/>
      <c r="AG14" s="536"/>
      <c r="AH14" s="534">
        <v>2.7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30.2</v>
      </c>
      <c r="CU14" s="546"/>
      <c r="CV14" s="546"/>
      <c r="CW14" s="546"/>
      <c r="CX14" s="546"/>
      <c r="CY14" s="546"/>
      <c r="CZ14" s="546"/>
      <c r="DA14" s="547"/>
      <c r="DB14" s="545">
        <v>44.8</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136</v>
      </c>
      <c r="N15" s="539"/>
      <c r="O15" s="539"/>
      <c r="P15" s="539"/>
      <c r="Q15" s="540"/>
      <c r="R15" s="531">
        <v>85293</v>
      </c>
      <c r="S15" s="532"/>
      <c r="T15" s="532"/>
      <c r="U15" s="532"/>
      <c r="V15" s="533"/>
      <c r="W15" s="463" t="s">
        <v>144</v>
      </c>
      <c r="X15" s="464"/>
      <c r="Y15" s="464"/>
      <c r="Z15" s="464"/>
      <c r="AA15" s="464"/>
      <c r="AB15" s="454"/>
      <c r="AC15" s="498">
        <v>12215</v>
      </c>
      <c r="AD15" s="499"/>
      <c r="AE15" s="499"/>
      <c r="AF15" s="499"/>
      <c r="AG15" s="541"/>
      <c r="AH15" s="498">
        <v>13167</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14276948</v>
      </c>
      <c r="BO15" s="411"/>
      <c r="BP15" s="411"/>
      <c r="BQ15" s="411"/>
      <c r="BR15" s="411"/>
      <c r="BS15" s="411"/>
      <c r="BT15" s="411"/>
      <c r="BU15" s="412"/>
      <c r="BV15" s="410">
        <v>14891353</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28</v>
      </c>
      <c r="AD16" s="535"/>
      <c r="AE16" s="535"/>
      <c r="AF16" s="535"/>
      <c r="AG16" s="536"/>
      <c r="AH16" s="534">
        <v>29.2</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14530529</v>
      </c>
      <c r="BO16" s="448"/>
      <c r="BP16" s="448"/>
      <c r="BQ16" s="448"/>
      <c r="BR16" s="448"/>
      <c r="BS16" s="448"/>
      <c r="BT16" s="448"/>
      <c r="BU16" s="449"/>
      <c r="BV16" s="447">
        <v>14089914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30065</v>
      </c>
      <c r="AD17" s="499"/>
      <c r="AE17" s="499"/>
      <c r="AF17" s="499"/>
      <c r="AG17" s="541"/>
      <c r="AH17" s="498">
        <v>30788</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18220757</v>
      </c>
      <c r="BO17" s="448"/>
      <c r="BP17" s="448"/>
      <c r="BQ17" s="448"/>
      <c r="BR17" s="448"/>
      <c r="BS17" s="448"/>
      <c r="BT17" s="448"/>
      <c r="BU17" s="449"/>
      <c r="BV17" s="447">
        <v>19061211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154</v>
      </c>
      <c r="C18" s="490"/>
      <c r="D18" s="490"/>
      <c r="E18" s="570"/>
      <c r="F18" s="570"/>
      <c r="G18" s="570"/>
      <c r="H18" s="570"/>
      <c r="I18" s="570"/>
      <c r="J18" s="570"/>
      <c r="K18" s="570"/>
      <c r="L18" s="571">
        <v>194.9</v>
      </c>
      <c r="M18" s="571"/>
      <c r="N18" s="571"/>
      <c r="O18" s="571"/>
      <c r="P18" s="571"/>
      <c r="Q18" s="571"/>
      <c r="R18" s="572"/>
      <c r="S18" s="572"/>
      <c r="T18" s="572"/>
      <c r="U18" s="572"/>
      <c r="V18" s="573"/>
      <c r="W18" s="465"/>
      <c r="X18" s="466"/>
      <c r="Y18" s="466"/>
      <c r="Z18" s="466"/>
      <c r="AA18" s="466"/>
      <c r="AB18" s="457"/>
      <c r="AC18" s="574">
        <v>69</v>
      </c>
      <c r="AD18" s="575"/>
      <c r="AE18" s="575"/>
      <c r="AF18" s="575"/>
      <c r="AG18" s="576"/>
      <c r="AH18" s="574">
        <v>68.2</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16020443</v>
      </c>
      <c r="BO18" s="448"/>
      <c r="BP18" s="448"/>
      <c r="BQ18" s="448"/>
      <c r="BR18" s="448"/>
      <c r="BS18" s="448"/>
      <c r="BT18" s="448"/>
      <c r="BU18" s="449"/>
      <c r="BV18" s="447">
        <v>16233683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156</v>
      </c>
      <c r="C19" s="490"/>
      <c r="D19" s="490"/>
      <c r="E19" s="570"/>
      <c r="F19" s="570"/>
      <c r="G19" s="570"/>
      <c r="H19" s="570"/>
      <c r="I19" s="570"/>
      <c r="J19" s="570"/>
      <c r="K19" s="570"/>
      <c r="L19" s="578">
        <v>444</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25354666</v>
      </c>
      <c r="BO19" s="448"/>
      <c r="BP19" s="448"/>
      <c r="BQ19" s="448"/>
      <c r="BR19" s="448"/>
      <c r="BS19" s="448"/>
      <c r="BT19" s="448"/>
      <c r="BU19" s="449"/>
      <c r="BV19" s="447">
        <v>26159000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158</v>
      </c>
      <c r="C20" s="490"/>
      <c r="D20" s="490"/>
      <c r="E20" s="570"/>
      <c r="F20" s="570"/>
      <c r="G20" s="570"/>
      <c r="H20" s="570"/>
      <c r="I20" s="570"/>
      <c r="J20" s="570"/>
      <c r="K20" s="570"/>
      <c r="L20" s="578">
        <v>33529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23186024</v>
      </c>
      <c r="BO22" s="411"/>
      <c r="BP22" s="411"/>
      <c r="BQ22" s="411"/>
      <c r="BR22" s="411"/>
      <c r="BS22" s="411"/>
      <c r="BT22" s="411"/>
      <c r="BU22" s="412"/>
      <c r="BV22" s="410">
        <v>24612078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3876211</v>
      </c>
      <c r="BO23" s="448"/>
      <c r="BP23" s="448"/>
      <c r="BQ23" s="448"/>
      <c r="BR23" s="448"/>
      <c r="BS23" s="448"/>
      <c r="BT23" s="448"/>
      <c r="BU23" s="449"/>
      <c r="BV23" s="447">
        <v>3994988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168</v>
      </c>
      <c r="F24" s="477"/>
      <c r="G24" s="477"/>
      <c r="H24" s="477"/>
      <c r="I24" s="477"/>
      <c r="J24" s="477"/>
      <c r="K24" s="478"/>
      <c r="L24" s="498">
        <v>1</v>
      </c>
      <c r="M24" s="499"/>
      <c r="N24" s="499"/>
      <c r="O24" s="499"/>
      <c r="P24" s="541"/>
      <c r="Q24" s="498">
        <v>8800</v>
      </c>
      <c r="R24" s="499"/>
      <c r="S24" s="499"/>
      <c r="T24" s="499"/>
      <c r="U24" s="499"/>
      <c r="V24" s="541"/>
      <c r="W24" s="593"/>
      <c r="X24" s="594"/>
      <c r="Y24" s="595"/>
      <c r="Z24" s="497" t="s">
        <v>169</v>
      </c>
      <c r="AA24" s="477"/>
      <c r="AB24" s="477"/>
      <c r="AC24" s="477"/>
      <c r="AD24" s="477"/>
      <c r="AE24" s="477"/>
      <c r="AF24" s="477"/>
      <c r="AG24" s="478"/>
      <c r="AH24" s="498">
        <v>556</v>
      </c>
      <c r="AI24" s="499"/>
      <c r="AJ24" s="499"/>
      <c r="AK24" s="499"/>
      <c r="AL24" s="541"/>
      <c r="AM24" s="498">
        <v>1706364</v>
      </c>
      <c r="AN24" s="499"/>
      <c r="AO24" s="499"/>
      <c r="AP24" s="499"/>
      <c r="AQ24" s="499"/>
      <c r="AR24" s="541"/>
      <c r="AS24" s="498">
        <v>3069</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20195601</v>
      </c>
      <c r="BO24" s="448"/>
      <c r="BP24" s="448"/>
      <c r="BQ24" s="448"/>
      <c r="BR24" s="448"/>
      <c r="BS24" s="448"/>
      <c r="BT24" s="448"/>
      <c r="BU24" s="449"/>
      <c r="BV24" s="447">
        <v>21137591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171</v>
      </c>
      <c r="F25" s="477"/>
      <c r="G25" s="477"/>
      <c r="H25" s="477"/>
      <c r="I25" s="477"/>
      <c r="J25" s="477"/>
      <c r="K25" s="478"/>
      <c r="L25" s="498">
        <v>2</v>
      </c>
      <c r="M25" s="499"/>
      <c r="N25" s="499"/>
      <c r="O25" s="499"/>
      <c r="P25" s="541"/>
      <c r="Q25" s="498">
        <v>7000</v>
      </c>
      <c r="R25" s="499"/>
      <c r="S25" s="499"/>
      <c r="T25" s="499"/>
      <c r="U25" s="499"/>
      <c r="V25" s="541"/>
      <c r="W25" s="593"/>
      <c r="X25" s="594"/>
      <c r="Y25" s="595"/>
      <c r="Z25" s="497" t="s">
        <v>172</v>
      </c>
      <c r="AA25" s="477"/>
      <c r="AB25" s="477"/>
      <c r="AC25" s="477"/>
      <c r="AD25" s="477"/>
      <c r="AE25" s="477"/>
      <c r="AF25" s="477"/>
      <c r="AG25" s="478"/>
      <c r="AH25" s="498" t="s">
        <v>173</v>
      </c>
      <c r="AI25" s="499"/>
      <c r="AJ25" s="499"/>
      <c r="AK25" s="499"/>
      <c r="AL25" s="541"/>
      <c r="AM25" s="498" t="s">
        <v>173</v>
      </c>
      <c r="AN25" s="499"/>
      <c r="AO25" s="499"/>
      <c r="AP25" s="499"/>
      <c r="AQ25" s="499"/>
      <c r="AR25" s="541"/>
      <c r="AS25" s="498" t="s">
        <v>127</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7843542</v>
      </c>
      <c r="BO25" s="411"/>
      <c r="BP25" s="411"/>
      <c r="BQ25" s="411"/>
      <c r="BR25" s="411"/>
      <c r="BS25" s="411"/>
      <c r="BT25" s="411"/>
      <c r="BU25" s="412"/>
      <c r="BV25" s="410">
        <v>7448649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175</v>
      </c>
      <c r="F26" s="477"/>
      <c r="G26" s="477"/>
      <c r="H26" s="477"/>
      <c r="I26" s="477"/>
      <c r="J26" s="477"/>
      <c r="K26" s="478"/>
      <c r="L26" s="498">
        <v>1</v>
      </c>
      <c r="M26" s="499"/>
      <c r="N26" s="499"/>
      <c r="O26" s="499"/>
      <c r="P26" s="541"/>
      <c r="Q26" s="498">
        <v>6730</v>
      </c>
      <c r="R26" s="499"/>
      <c r="S26" s="499"/>
      <c r="T26" s="499"/>
      <c r="U26" s="499"/>
      <c r="V26" s="541"/>
      <c r="W26" s="593"/>
      <c r="X26" s="594"/>
      <c r="Y26" s="595"/>
      <c r="Z26" s="497" t="s">
        <v>176</v>
      </c>
      <c r="AA26" s="599"/>
      <c r="AB26" s="599"/>
      <c r="AC26" s="599"/>
      <c r="AD26" s="599"/>
      <c r="AE26" s="599"/>
      <c r="AF26" s="599"/>
      <c r="AG26" s="600"/>
      <c r="AH26" s="498">
        <v>36</v>
      </c>
      <c r="AI26" s="499"/>
      <c r="AJ26" s="499"/>
      <c r="AK26" s="499"/>
      <c r="AL26" s="541"/>
      <c r="AM26" s="498">
        <v>131040</v>
      </c>
      <c r="AN26" s="499"/>
      <c r="AO26" s="499"/>
      <c r="AP26" s="499"/>
      <c r="AQ26" s="499"/>
      <c r="AR26" s="541"/>
      <c r="AS26" s="498">
        <v>3640</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127</v>
      </c>
      <c r="BO26" s="448"/>
      <c r="BP26" s="448"/>
      <c r="BQ26" s="448"/>
      <c r="BR26" s="448"/>
      <c r="BS26" s="448"/>
      <c r="BT26" s="448"/>
      <c r="BU26" s="449"/>
      <c r="BV26" s="447" t="s">
        <v>173</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178</v>
      </c>
      <c r="F27" s="477"/>
      <c r="G27" s="477"/>
      <c r="H27" s="477"/>
      <c r="I27" s="477"/>
      <c r="J27" s="477"/>
      <c r="K27" s="478"/>
      <c r="L27" s="498">
        <v>1</v>
      </c>
      <c r="M27" s="499"/>
      <c r="N27" s="499"/>
      <c r="O27" s="499"/>
      <c r="P27" s="541"/>
      <c r="Q27" s="498">
        <v>4500</v>
      </c>
      <c r="R27" s="499"/>
      <c r="S27" s="499"/>
      <c r="T27" s="499"/>
      <c r="U27" s="499"/>
      <c r="V27" s="541"/>
      <c r="W27" s="593"/>
      <c r="X27" s="594"/>
      <c r="Y27" s="595"/>
      <c r="Z27" s="497" t="s">
        <v>179</v>
      </c>
      <c r="AA27" s="477"/>
      <c r="AB27" s="477"/>
      <c r="AC27" s="477"/>
      <c r="AD27" s="477"/>
      <c r="AE27" s="477"/>
      <c r="AF27" s="477"/>
      <c r="AG27" s="478"/>
      <c r="AH27" s="498">
        <v>45</v>
      </c>
      <c r="AI27" s="499"/>
      <c r="AJ27" s="499"/>
      <c r="AK27" s="499"/>
      <c r="AL27" s="541"/>
      <c r="AM27" s="498">
        <v>144624</v>
      </c>
      <c r="AN27" s="499"/>
      <c r="AO27" s="499"/>
      <c r="AP27" s="499"/>
      <c r="AQ27" s="499"/>
      <c r="AR27" s="541"/>
      <c r="AS27" s="498">
        <v>3214</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t="s">
        <v>127</v>
      </c>
      <c r="BO27" s="567"/>
      <c r="BP27" s="567"/>
      <c r="BQ27" s="567"/>
      <c r="BR27" s="567"/>
      <c r="BS27" s="567"/>
      <c r="BT27" s="567"/>
      <c r="BU27" s="568"/>
      <c r="BV27" s="566" t="s">
        <v>127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181</v>
      </c>
      <c r="F28" s="477"/>
      <c r="G28" s="477"/>
      <c r="H28" s="477"/>
      <c r="I28" s="477"/>
      <c r="J28" s="477"/>
      <c r="K28" s="478"/>
      <c r="L28" s="498">
        <v>1</v>
      </c>
      <c r="M28" s="499"/>
      <c r="N28" s="499"/>
      <c r="O28" s="499"/>
      <c r="P28" s="541"/>
      <c r="Q28" s="498">
        <v>4100</v>
      </c>
      <c r="R28" s="499"/>
      <c r="S28" s="499"/>
      <c r="T28" s="499"/>
      <c r="U28" s="499"/>
      <c r="V28" s="541"/>
      <c r="W28" s="593"/>
      <c r="X28" s="594"/>
      <c r="Y28" s="595"/>
      <c r="Z28" s="497" t="s">
        <v>182</v>
      </c>
      <c r="AA28" s="477"/>
      <c r="AB28" s="477"/>
      <c r="AC28" s="477"/>
      <c r="AD28" s="477"/>
      <c r="AE28" s="477"/>
      <c r="AF28" s="477"/>
      <c r="AG28" s="478"/>
      <c r="AH28" s="498" t="s">
        <v>127</v>
      </c>
      <c r="AI28" s="499"/>
      <c r="AJ28" s="499"/>
      <c r="AK28" s="499"/>
      <c r="AL28" s="541"/>
      <c r="AM28" s="498" t="s">
        <v>173</v>
      </c>
      <c r="AN28" s="499"/>
      <c r="AO28" s="499"/>
      <c r="AP28" s="499"/>
      <c r="AQ28" s="499"/>
      <c r="AR28" s="541"/>
      <c r="AS28" s="498" t="s">
        <v>173</v>
      </c>
      <c r="AT28" s="499"/>
      <c r="AU28" s="499"/>
      <c r="AV28" s="499"/>
      <c r="AW28" s="499"/>
      <c r="AX28" s="500"/>
      <c r="AY28" s="601" t="s">
        <v>183</v>
      </c>
      <c r="AZ28" s="602"/>
      <c r="BA28" s="602"/>
      <c r="BB28" s="603"/>
      <c r="BC28" s="407" t="s">
        <v>48</v>
      </c>
      <c r="BD28" s="408"/>
      <c r="BE28" s="408"/>
      <c r="BF28" s="408"/>
      <c r="BG28" s="408"/>
      <c r="BH28" s="408"/>
      <c r="BI28" s="408"/>
      <c r="BJ28" s="408"/>
      <c r="BK28" s="408"/>
      <c r="BL28" s="408"/>
      <c r="BM28" s="409"/>
      <c r="BN28" s="410">
        <v>2704832</v>
      </c>
      <c r="BO28" s="411"/>
      <c r="BP28" s="411"/>
      <c r="BQ28" s="411"/>
      <c r="BR28" s="411"/>
      <c r="BS28" s="411"/>
      <c r="BT28" s="411"/>
      <c r="BU28" s="412"/>
      <c r="BV28" s="410">
        <v>2523838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184</v>
      </c>
      <c r="F29" s="477"/>
      <c r="G29" s="477"/>
      <c r="H29" s="477"/>
      <c r="I29" s="477"/>
      <c r="J29" s="477"/>
      <c r="K29" s="478"/>
      <c r="L29" s="498">
        <v>19</v>
      </c>
      <c r="M29" s="499"/>
      <c r="N29" s="499"/>
      <c r="O29" s="499"/>
      <c r="P29" s="541"/>
      <c r="Q29" s="498">
        <v>3830</v>
      </c>
      <c r="R29" s="499"/>
      <c r="S29" s="499"/>
      <c r="T29" s="499"/>
      <c r="U29" s="499"/>
      <c r="V29" s="541"/>
      <c r="W29" s="596"/>
      <c r="X29" s="597"/>
      <c r="Y29" s="598"/>
      <c r="Z29" s="497" t="s">
        <v>185</v>
      </c>
      <c r="AA29" s="477"/>
      <c r="AB29" s="477"/>
      <c r="AC29" s="477"/>
      <c r="AD29" s="477"/>
      <c r="AE29" s="477"/>
      <c r="AF29" s="477"/>
      <c r="AG29" s="478"/>
      <c r="AH29" s="498">
        <v>601</v>
      </c>
      <c r="AI29" s="499"/>
      <c r="AJ29" s="499"/>
      <c r="AK29" s="499"/>
      <c r="AL29" s="541"/>
      <c r="AM29" s="498">
        <v>1850988</v>
      </c>
      <c r="AN29" s="499"/>
      <c r="AO29" s="499"/>
      <c r="AP29" s="499"/>
      <c r="AQ29" s="499"/>
      <c r="AR29" s="541"/>
      <c r="AS29" s="498">
        <v>3080</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1780333</v>
      </c>
      <c r="BO29" s="448"/>
      <c r="BP29" s="448"/>
      <c r="BQ29" s="448"/>
      <c r="BR29" s="448"/>
      <c r="BS29" s="448"/>
      <c r="BT29" s="448"/>
      <c r="BU29" s="449"/>
      <c r="BV29" s="447">
        <v>440419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101.2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4688532</v>
      </c>
      <c r="BO30" s="567"/>
      <c r="BP30" s="567"/>
      <c r="BQ30" s="567"/>
      <c r="BR30" s="567"/>
      <c r="BS30" s="567"/>
      <c r="BT30" s="567"/>
      <c r="BU30" s="568"/>
      <c r="BV30" s="566">
        <v>4485001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196</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上水道事業会計</v>
      </c>
      <c r="AP34" s="638"/>
      <c r="AQ34" s="638"/>
      <c r="AR34" s="638"/>
      <c r="AS34" s="638"/>
      <c r="AT34" s="638"/>
      <c r="AU34" s="638"/>
      <c r="AV34" s="638"/>
      <c r="AW34" s="638"/>
      <c r="AX34" s="638"/>
      <c r="AY34" s="638"/>
      <c r="AZ34" s="638"/>
      <c r="BA34" s="638"/>
      <c r="BB34" s="638"/>
      <c r="BC34" s="638"/>
      <c r="BD34" s="178"/>
      <c r="BE34" s="637">
        <f>IF(BG34="","",MAX(C34:D43,U34:V43,AM34:AN43)+1)</f>
        <v>11</v>
      </c>
      <c r="BF34" s="637"/>
      <c r="BG34" s="638" t="str">
        <f>IF('各会計、関係団体の財政状況及び健全化判断比率'!B36="","",'各会計、関係団体の財政状況及び健全化判断比率'!B36)</f>
        <v>観光施設事業特別会計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御殿場市・小山町広域行政組合</v>
      </c>
      <c r="BZ34" s="638"/>
      <c r="CA34" s="638"/>
      <c r="CB34" s="638"/>
      <c r="CC34" s="638"/>
      <c r="CD34" s="638"/>
      <c r="CE34" s="638"/>
      <c r="CF34" s="638"/>
      <c r="CG34" s="638"/>
      <c r="CH34" s="638"/>
      <c r="CI34" s="638"/>
      <c r="CJ34" s="638"/>
      <c r="CK34" s="638"/>
      <c r="CL34" s="638"/>
      <c r="CM34" s="638"/>
      <c r="CN34" s="178"/>
      <c r="CO34" s="637">
        <f>IF(CQ34="","",MAX(C34:D43,U34:V43,AM34:AN43,BE34:BF43,BW34:BX43)+1)</f>
        <v>19</v>
      </c>
      <c r="CP34" s="637"/>
      <c r="CQ34" s="638" t="str">
        <f>IF('各会計、関係団体の財政状況及び健全化判断比率'!BS7="","",'各会計、関係団体の財政状況及び健全化判断比率'!BS7)</f>
        <v>御殿場市小山町土地開発公社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救急医療センター特別会計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工業用水道事業会計</v>
      </c>
      <c r="AP35" s="638"/>
      <c r="AQ35" s="638"/>
      <c r="AR35" s="638"/>
      <c r="AS35" s="638"/>
      <c r="AT35" s="638"/>
      <c r="AU35" s="638"/>
      <c r="AV35" s="638"/>
      <c r="AW35" s="638"/>
      <c r="AX35" s="638"/>
      <c r="AY35" s="638"/>
      <c r="AZ35" s="638"/>
      <c r="BA35" s="638"/>
      <c r="BB35" s="638"/>
      <c r="BC35" s="638"/>
      <c r="BD35" s="178"/>
      <c r="BE35" s="637">
        <f t="shared" ref="BE35:BE43" si="1">IF(BG35="","",BE34+1)</f>
        <v>12</v>
      </c>
      <c r="BF35" s="637"/>
      <c r="BG35" s="638" t="str">
        <f>IF('各会計、関係団体の財政状況及び健全化判断比率'!B37="","",'各会計、関係団体の財政状況及び健全化判断比率'!B37)</f>
        <v>公設浄化槽事業特別会計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駿東地区交通災害共済組合</v>
      </c>
      <c r="BZ35" s="638"/>
      <c r="CA35" s="638"/>
      <c r="CB35" s="638"/>
      <c r="CC35" s="638"/>
      <c r="CD35" s="638"/>
      <c r="CE35" s="638"/>
      <c r="CF35" s="638"/>
      <c r="CG35" s="638"/>
      <c r="CH35" s="638"/>
      <c r="CI35" s="638"/>
      <c r="CJ35" s="638"/>
      <c r="CK35" s="638"/>
      <c r="CL35" s="638"/>
      <c r="CM35" s="638"/>
      <c r="CN35" s="178"/>
      <c r="CO35" s="637">
        <f t="shared" ref="CO35:CO43" si="3">IF(CQ35="","",CO34+1)</f>
        <v>20</v>
      </c>
      <c r="CP35" s="637"/>
      <c r="CQ35" s="638" t="str">
        <f>IF('各会計、関係団体の財政状況及び健全化判断比率'!BS8="","",'各会計、関係団体の財政状況及び健全化判断比率'!BS8)</f>
        <v>御殿場総合サービス</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簡易水道事業会計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静岡県芦湖水利組合</v>
      </c>
      <c r="BZ36" s="638"/>
      <c r="CA36" s="638"/>
      <c r="CB36" s="638"/>
      <c r="CC36" s="638"/>
      <c r="CD36" s="638"/>
      <c r="CE36" s="638"/>
      <c r="CF36" s="638"/>
      <c r="CG36" s="638"/>
      <c r="CH36" s="638"/>
      <c r="CI36" s="638"/>
      <c r="CJ36" s="638"/>
      <c r="CK36" s="638"/>
      <c r="CL36" s="638"/>
      <c r="CM36" s="638"/>
      <c r="CN36" s="178"/>
      <c r="CO36" s="637">
        <f t="shared" si="3"/>
        <v>21</v>
      </c>
      <c r="CP36" s="637"/>
      <c r="CQ36" s="638" t="str">
        <f>IF('各会計、関係団体の財政状況及び健全化判断比率'!BS9="","",'各会計、関係団体の財政状況及び健全化判断比率'!BS9)</f>
        <v>御殿場まちづくり</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f t="shared" si="0"/>
        <v>9</v>
      </c>
      <c r="AN37" s="637"/>
      <c r="AO37" s="638" t="str">
        <f>IF('各会計、関係団体の財政状況及び健全化判断比率'!B34="","",'各会計、関係団体の財政状況及び健全化判断比率'!B34)</f>
        <v>公共下水道事業会計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静岡県後期高齢者医療広域連合</v>
      </c>
      <c r="BZ37" s="638"/>
      <c r="CA37" s="638"/>
      <c r="CB37" s="638"/>
      <c r="CC37" s="638"/>
      <c r="CD37" s="638"/>
      <c r="CE37" s="638"/>
      <c r="CF37" s="638"/>
      <c r="CG37" s="638"/>
      <c r="CH37" s="638"/>
      <c r="CI37" s="638"/>
      <c r="CJ37" s="638"/>
      <c r="CK37" s="638"/>
      <c r="CL37" s="638"/>
      <c r="CM37" s="638"/>
      <c r="CN37" s="178"/>
      <c r="CO37" s="637">
        <f t="shared" si="3"/>
        <v>22</v>
      </c>
      <c r="CP37" s="637"/>
      <c r="CQ37" s="638" t="str">
        <f>IF('各会計、関係団体の財政状況及び健全化判断比率'!BS10="","",'各会計、関係団体の財政状況及び健全化判断比率'!BS10)</f>
        <v>駿東勤労者福祉サービスセンター</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f t="shared" si="0"/>
        <v>10</v>
      </c>
      <c r="AN38" s="637"/>
      <c r="AO38" s="638" t="str">
        <f>IF('各会計、関係団体の財政状況及び健全化判断比率'!B35="","",'各会計、関係団体の財政状況及び健全化判断比率'!B35)</f>
        <v>農業集落排水事業会計</v>
      </c>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17</v>
      </c>
      <c r="BX38" s="637"/>
      <c r="BY38" s="638" t="str">
        <f>IF('各会計、関係団体の財政状況及び健全化判断比率'!B72="","",'各会計、関係団体の財政状況及び健全化判断比率'!B72)</f>
        <v>静岡県後期高齢者医療広域連合（事業会計分）</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18</v>
      </c>
      <c r="BX39" s="637"/>
      <c r="BY39" s="638" t="str">
        <f>IF('各会計、関係団体の財政状況及び健全化判断比率'!B73="","",'各会計、関係団体の財政状況及び健全化判断比率'!B73)</f>
        <v>静岡地方税滞納整理機構</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598</v>
      </c>
    </row>
    <row r="54" spans="5:113" x14ac:dyDescent="0.15"/>
    <row r="55" spans="5:113" x14ac:dyDescent="0.15"/>
    <row r="56" spans="5:113" x14ac:dyDescent="0.15"/>
  </sheetData>
  <sheetProtection algorithmName="SHA-512" hashValue="y+h53BzFADXSbr7DOyVyMWJo3P51z/gahwHmyjKzZt8TIqvIBCbWxBne/rvQ9K7yNv4wsywXl4JSwIdAb7S3+Q==" saltValue="Q+lJodMPKEWhqFAZxliAD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5" t="s">
        <v>565</v>
      </c>
      <c r="D34" s="1225"/>
      <c r="E34" s="1226"/>
      <c r="F34" s="32">
        <v>21.64</v>
      </c>
      <c r="G34" s="33">
        <v>23.27</v>
      </c>
      <c r="H34" s="33">
        <v>23.17</v>
      </c>
      <c r="I34" s="33">
        <v>21.66</v>
      </c>
      <c r="J34" s="34">
        <v>23.92</v>
      </c>
      <c r="K34" s="22"/>
      <c r="L34" s="22"/>
      <c r="M34" s="22"/>
      <c r="N34" s="22"/>
      <c r="O34" s="22"/>
      <c r="P34" s="22"/>
    </row>
    <row r="35" spans="1:16" ht="39" customHeight="1" x14ac:dyDescent="0.15">
      <c r="A35" s="22"/>
      <c r="B35" s="35"/>
      <c r="C35" s="1219" t="s">
        <v>566</v>
      </c>
      <c r="D35" s="1220"/>
      <c r="E35" s="1221"/>
      <c r="F35" s="36">
        <v>8.09</v>
      </c>
      <c r="G35" s="37">
        <v>10.42</v>
      </c>
      <c r="H35" s="37">
        <v>10.81</v>
      </c>
      <c r="I35" s="37">
        <v>9.1300000000000008</v>
      </c>
      <c r="J35" s="38">
        <v>11.42</v>
      </c>
      <c r="K35" s="22"/>
      <c r="L35" s="22"/>
      <c r="M35" s="22"/>
      <c r="N35" s="22"/>
      <c r="O35" s="22"/>
      <c r="P35" s="22"/>
    </row>
    <row r="36" spans="1:16" ht="39" customHeight="1" x14ac:dyDescent="0.15">
      <c r="A36" s="22"/>
      <c r="B36" s="35"/>
      <c r="C36" s="1219" t="s">
        <v>567</v>
      </c>
      <c r="D36" s="1220"/>
      <c r="E36" s="1221"/>
      <c r="F36" s="36">
        <v>2.46</v>
      </c>
      <c r="G36" s="37">
        <v>2.54</v>
      </c>
      <c r="H36" s="37">
        <v>2.5</v>
      </c>
      <c r="I36" s="37">
        <v>2.5299999999999998</v>
      </c>
      <c r="J36" s="38">
        <v>2.61</v>
      </c>
      <c r="K36" s="22"/>
      <c r="L36" s="22"/>
      <c r="M36" s="22"/>
      <c r="N36" s="22"/>
      <c r="O36" s="22"/>
      <c r="P36" s="22"/>
    </row>
    <row r="37" spans="1:16" ht="39" customHeight="1" x14ac:dyDescent="0.15">
      <c r="A37" s="22"/>
      <c r="B37" s="35"/>
      <c r="C37" s="1219" t="s">
        <v>568</v>
      </c>
      <c r="D37" s="1220"/>
      <c r="E37" s="1221"/>
      <c r="F37" s="36">
        <v>1.4</v>
      </c>
      <c r="G37" s="37">
        <v>1.81</v>
      </c>
      <c r="H37" s="37">
        <v>1.74</v>
      </c>
      <c r="I37" s="37">
        <v>1.76</v>
      </c>
      <c r="J37" s="38">
        <v>2.2999999999999998</v>
      </c>
      <c r="K37" s="22"/>
      <c r="L37" s="22"/>
      <c r="M37" s="22"/>
      <c r="N37" s="22"/>
      <c r="O37" s="22"/>
      <c r="P37" s="22"/>
    </row>
    <row r="38" spans="1:16" ht="39" customHeight="1" x14ac:dyDescent="0.15">
      <c r="A38" s="22"/>
      <c r="B38" s="35"/>
      <c r="C38" s="1219" t="s">
        <v>569</v>
      </c>
      <c r="D38" s="1220"/>
      <c r="E38" s="1221"/>
      <c r="F38" s="36">
        <v>5.75</v>
      </c>
      <c r="G38" s="37">
        <v>1.32</v>
      </c>
      <c r="H38" s="37">
        <v>1.87</v>
      </c>
      <c r="I38" s="37">
        <v>1.68</v>
      </c>
      <c r="J38" s="38">
        <v>1.83</v>
      </c>
      <c r="K38" s="22"/>
      <c r="L38" s="22"/>
      <c r="M38" s="22"/>
      <c r="N38" s="22"/>
      <c r="O38" s="22"/>
      <c r="P38" s="22"/>
    </row>
    <row r="39" spans="1:16" ht="39" customHeight="1" x14ac:dyDescent="0.15">
      <c r="A39" s="22"/>
      <c r="B39" s="35"/>
      <c r="C39" s="1219" t="s">
        <v>570</v>
      </c>
      <c r="D39" s="1220"/>
      <c r="E39" s="1221"/>
      <c r="F39" s="36" t="s">
        <v>518</v>
      </c>
      <c r="G39" s="37" t="s">
        <v>518</v>
      </c>
      <c r="H39" s="37">
        <v>0.28999999999999998</v>
      </c>
      <c r="I39" s="37">
        <v>0.46</v>
      </c>
      <c r="J39" s="38">
        <v>0.64</v>
      </c>
      <c r="K39" s="22"/>
      <c r="L39" s="22"/>
      <c r="M39" s="22"/>
      <c r="N39" s="22"/>
      <c r="O39" s="22"/>
      <c r="P39" s="22"/>
    </row>
    <row r="40" spans="1:16" ht="39" customHeight="1" x14ac:dyDescent="0.15">
      <c r="A40" s="22"/>
      <c r="B40" s="35"/>
      <c r="C40" s="1219" t="s">
        <v>571</v>
      </c>
      <c r="D40" s="1220"/>
      <c r="E40" s="1221"/>
      <c r="F40" s="36">
        <v>0.18</v>
      </c>
      <c r="G40" s="37">
        <v>0.16</v>
      </c>
      <c r="H40" s="37">
        <v>0.12</v>
      </c>
      <c r="I40" s="37">
        <v>0.09</v>
      </c>
      <c r="J40" s="38">
        <v>0.16</v>
      </c>
      <c r="K40" s="22"/>
      <c r="L40" s="22"/>
      <c r="M40" s="22"/>
      <c r="N40" s="22"/>
      <c r="O40" s="22"/>
      <c r="P40" s="22"/>
    </row>
    <row r="41" spans="1:16" ht="39" customHeight="1" x14ac:dyDescent="0.15">
      <c r="A41" s="22"/>
      <c r="B41" s="35"/>
      <c r="C41" s="1219" t="s">
        <v>572</v>
      </c>
      <c r="D41" s="1220"/>
      <c r="E41" s="1221"/>
      <c r="F41" s="36">
        <v>0.05</v>
      </c>
      <c r="G41" s="37">
        <v>0.05</v>
      </c>
      <c r="H41" s="37">
        <v>0.06</v>
      </c>
      <c r="I41" s="37">
        <v>0.06</v>
      </c>
      <c r="J41" s="38">
        <v>0.1</v>
      </c>
      <c r="K41" s="22"/>
      <c r="L41" s="22"/>
      <c r="M41" s="22"/>
      <c r="N41" s="22"/>
      <c r="O41" s="22"/>
      <c r="P41" s="22"/>
    </row>
    <row r="42" spans="1:16" ht="39" customHeight="1" x14ac:dyDescent="0.15">
      <c r="A42" s="22"/>
      <c r="B42" s="39"/>
      <c r="C42" s="1219" t="s">
        <v>573</v>
      </c>
      <c r="D42" s="1220"/>
      <c r="E42" s="1221"/>
      <c r="F42" s="36" t="s">
        <v>518</v>
      </c>
      <c r="G42" s="37" t="s">
        <v>518</v>
      </c>
      <c r="H42" s="37" t="s">
        <v>518</v>
      </c>
      <c r="I42" s="37" t="s">
        <v>518</v>
      </c>
      <c r="J42" s="38" t="s">
        <v>518</v>
      </c>
      <c r="K42" s="22"/>
      <c r="L42" s="22"/>
      <c r="M42" s="22"/>
      <c r="N42" s="22"/>
      <c r="O42" s="22"/>
      <c r="P42" s="22"/>
    </row>
    <row r="43" spans="1:16" ht="39" customHeight="1" thickBot="1" x14ac:dyDescent="0.2">
      <c r="A43" s="22"/>
      <c r="B43" s="40"/>
      <c r="C43" s="1222" t="s">
        <v>574</v>
      </c>
      <c r="D43" s="1223"/>
      <c r="E43" s="1224"/>
      <c r="F43" s="41">
        <v>0.33</v>
      </c>
      <c r="G43" s="42">
        <v>0.88</v>
      </c>
      <c r="H43" s="42">
        <v>0.22</v>
      </c>
      <c r="I43" s="42">
        <v>0.12</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6UMHaEo4jGwbkzFS646YH+r7oiVcH9IbtTcU6UkkXzGf8hakq5mULb+LYrpjafGLRwwGgBd7s7U0tmUeuGlyQ==" saltValue="6TbjC2ZzI8nkXO2Nbfvi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2955</v>
      </c>
      <c r="L45" s="60">
        <v>2885</v>
      </c>
      <c r="M45" s="60">
        <v>2894</v>
      </c>
      <c r="N45" s="60">
        <v>2915</v>
      </c>
      <c r="O45" s="61">
        <v>2940</v>
      </c>
      <c r="P45" s="48"/>
      <c r="Q45" s="48"/>
      <c r="R45" s="48"/>
      <c r="S45" s="48"/>
      <c r="T45" s="48"/>
      <c r="U45" s="48"/>
    </row>
    <row r="46" spans="1:21" ht="30.75" customHeight="1" x14ac:dyDescent="0.15">
      <c r="A46" s="48"/>
      <c r="B46" s="1229"/>
      <c r="C46" s="1230"/>
      <c r="D46" s="62"/>
      <c r="E46" s="1235" t="s">
        <v>13</v>
      </c>
      <c r="F46" s="1235"/>
      <c r="G46" s="1235"/>
      <c r="H46" s="1235"/>
      <c r="I46" s="1235"/>
      <c r="J46" s="1236"/>
      <c r="K46" s="63" t="s">
        <v>518</v>
      </c>
      <c r="L46" s="64" t="s">
        <v>518</v>
      </c>
      <c r="M46" s="64" t="s">
        <v>518</v>
      </c>
      <c r="N46" s="64" t="s">
        <v>518</v>
      </c>
      <c r="O46" s="65" t="s">
        <v>518</v>
      </c>
      <c r="P46" s="48"/>
      <c r="Q46" s="48"/>
      <c r="R46" s="48"/>
      <c r="S46" s="48"/>
      <c r="T46" s="48"/>
      <c r="U46" s="48"/>
    </row>
    <row r="47" spans="1:21" ht="30.75" customHeight="1" x14ac:dyDescent="0.15">
      <c r="A47" s="48"/>
      <c r="B47" s="1229"/>
      <c r="C47" s="1230"/>
      <c r="D47" s="62"/>
      <c r="E47" s="1235" t="s">
        <v>14</v>
      </c>
      <c r="F47" s="1235"/>
      <c r="G47" s="1235"/>
      <c r="H47" s="1235"/>
      <c r="I47" s="1235"/>
      <c r="J47" s="1236"/>
      <c r="K47" s="63" t="s">
        <v>518</v>
      </c>
      <c r="L47" s="64" t="s">
        <v>518</v>
      </c>
      <c r="M47" s="64" t="s">
        <v>518</v>
      </c>
      <c r="N47" s="64" t="s">
        <v>518</v>
      </c>
      <c r="O47" s="65" t="s">
        <v>518</v>
      </c>
      <c r="P47" s="48"/>
      <c r="Q47" s="48"/>
      <c r="R47" s="48"/>
      <c r="S47" s="48"/>
      <c r="T47" s="48"/>
      <c r="U47" s="48"/>
    </row>
    <row r="48" spans="1:21" ht="30.75" customHeight="1" x14ac:dyDescent="0.15">
      <c r="A48" s="48"/>
      <c r="B48" s="1229"/>
      <c r="C48" s="1230"/>
      <c r="D48" s="62"/>
      <c r="E48" s="1235" t="s">
        <v>15</v>
      </c>
      <c r="F48" s="1235"/>
      <c r="G48" s="1235"/>
      <c r="H48" s="1235"/>
      <c r="I48" s="1235"/>
      <c r="J48" s="1236"/>
      <c r="K48" s="63">
        <v>728</v>
      </c>
      <c r="L48" s="64">
        <v>645</v>
      </c>
      <c r="M48" s="64">
        <v>490</v>
      </c>
      <c r="N48" s="64">
        <v>496</v>
      </c>
      <c r="O48" s="65">
        <v>489</v>
      </c>
      <c r="P48" s="48"/>
      <c r="Q48" s="48"/>
      <c r="R48" s="48"/>
      <c r="S48" s="48"/>
      <c r="T48" s="48"/>
      <c r="U48" s="48"/>
    </row>
    <row r="49" spans="1:21" ht="30.75" customHeight="1" x14ac:dyDescent="0.15">
      <c r="A49" s="48"/>
      <c r="B49" s="1229"/>
      <c r="C49" s="1230"/>
      <c r="D49" s="62"/>
      <c r="E49" s="1235" t="s">
        <v>16</v>
      </c>
      <c r="F49" s="1235"/>
      <c r="G49" s="1235"/>
      <c r="H49" s="1235"/>
      <c r="I49" s="1235"/>
      <c r="J49" s="1236"/>
      <c r="K49" s="63">
        <v>110</v>
      </c>
      <c r="L49" s="64">
        <v>114</v>
      </c>
      <c r="M49" s="64">
        <v>108</v>
      </c>
      <c r="N49" s="64">
        <v>196</v>
      </c>
      <c r="O49" s="65">
        <v>168</v>
      </c>
      <c r="P49" s="48"/>
      <c r="Q49" s="48"/>
      <c r="R49" s="48"/>
      <c r="S49" s="48"/>
      <c r="T49" s="48"/>
      <c r="U49" s="48"/>
    </row>
    <row r="50" spans="1:21" ht="30.75" customHeight="1" x14ac:dyDescent="0.15">
      <c r="A50" s="48"/>
      <c r="B50" s="1229"/>
      <c r="C50" s="1230"/>
      <c r="D50" s="62"/>
      <c r="E50" s="1235" t="s">
        <v>17</v>
      </c>
      <c r="F50" s="1235"/>
      <c r="G50" s="1235"/>
      <c r="H50" s="1235"/>
      <c r="I50" s="1235"/>
      <c r="J50" s="1236"/>
      <c r="K50" s="63">
        <v>68</v>
      </c>
      <c r="L50" s="64">
        <v>68</v>
      </c>
      <c r="M50" s="64">
        <v>69</v>
      </c>
      <c r="N50" s="64">
        <v>69</v>
      </c>
      <c r="O50" s="65">
        <v>69</v>
      </c>
      <c r="P50" s="48"/>
      <c r="Q50" s="48"/>
      <c r="R50" s="48"/>
      <c r="S50" s="48"/>
      <c r="T50" s="48"/>
      <c r="U50" s="48"/>
    </row>
    <row r="51" spans="1:21" ht="30.75" customHeight="1" x14ac:dyDescent="0.15">
      <c r="A51" s="48"/>
      <c r="B51" s="1231"/>
      <c r="C51" s="1232"/>
      <c r="D51" s="66"/>
      <c r="E51" s="1235" t="s">
        <v>18</v>
      </c>
      <c r="F51" s="1235"/>
      <c r="G51" s="1235"/>
      <c r="H51" s="1235"/>
      <c r="I51" s="1235"/>
      <c r="J51" s="1236"/>
      <c r="K51" s="63" t="s">
        <v>518</v>
      </c>
      <c r="L51" s="64" t="s">
        <v>518</v>
      </c>
      <c r="M51" s="64" t="s">
        <v>518</v>
      </c>
      <c r="N51" s="64" t="s">
        <v>518</v>
      </c>
      <c r="O51" s="65" t="s">
        <v>518</v>
      </c>
      <c r="P51" s="48"/>
      <c r="Q51" s="48"/>
      <c r="R51" s="48"/>
      <c r="S51" s="48"/>
      <c r="T51" s="48"/>
      <c r="U51" s="48"/>
    </row>
    <row r="52" spans="1:21" ht="30.75" customHeight="1" x14ac:dyDescent="0.15">
      <c r="A52" s="48"/>
      <c r="B52" s="1237" t="s">
        <v>19</v>
      </c>
      <c r="C52" s="1238"/>
      <c r="D52" s="66"/>
      <c r="E52" s="1235" t="s">
        <v>20</v>
      </c>
      <c r="F52" s="1235"/>
      <c r="G52" s="1235"/>
      <c r="H52" s="1235"/>
      <c r="I52" s="1235"/>
      <c r="J52" s="1236"/>
      <c r="K52" s="63">
        <v>2160</v>
      </c>
      <c r="L52" s="64">
        <v>2021</v>
      </c>
      <c r="M52" s="64">
        <v>1926</v>
      </c>
      <c r="N52" s="64">
        <v>1893</v>
      </c>
      <c r="O52" s="65">
        <v>1871</v>
      </c>
      <c r="P52" s="48"/>
      <c r="Q52" s="48"/>
      <c r="R52" s="48"/>
      <c r="S52" s="48"/>
      <c r="T52" s="48"/>
      <c r="U52" s="48"/>
    </row>
    <row r="53" spans="1:21" ht="30.75" customHeight="1" thickBot="1" x14ac:dyDescent="0.2">
      <c r="A53" s="48"/>
      <c r="B53" s="1239" t="s">
        <v>21</v>
      </c>
      <c r="C53" s="1240"/>
      <c r="D53" s="67"/>
      <c r="E53" s="1241" t="s">
        <v>22</v>
      </c>
      <c r="F53" s="1241"/>
      <c r="G53" s="1241"/>
      <c r="H53" s="1241"/>
      <c r="I53" s="1241"/>
      <c r="J53" s="1242"/>
      <c r="K53" s="68">
        <v>1701</v>
      </c>
      <c r="L53" s="69">
        <v>1691</v>
      </c>
      <c r="M53" s="69">
        <v>1635</v>
      </c>
      <c r="N53" s="69">
        <v>1783</v>
      </c>
      <c r="O53" s="70">
        <v>1795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43" t="s">
        <v>25</v>
      </c>
      <c r="C57" s="1244"/>
      <c r="D57" s="1247" t="s">
        <v>26</v>
      </c>
      <c r="E57" s="1248"/>
      <c r="F57" s="1248"/>
      <c r="G57" s="1248"/>
      <c r="H57" s="1248"/>
      <c r="I57" s="1248"/>
      <c r="J57" s="1249"/>
      <c r="K57" s="83"/>
      <c r="L57" s="84"/>
      <c r="M57" s="84"/>
      <c r="N57" s="84"/>
      <c r="O57" s="85"/>
    </row>
    <row r="58" spans="1:21" ht="31.5" customHeight="1" thickBot="1" x14ac:dyDescent="0.2">
      <c r="B58" s="1245"/>
      <c r="C58" s="1246"/>
      <c r="D58" s="1250" t="s">
        <v>27</v>
      </c>
      <c r="E58" s="1251"/>
      <c r="F58" s="1251"/>
      <c r="G58" s="1251"/>
      <c r="H58" s="1251"/>
      <c r="I58" s="1251"/>
      <c r="J58" s="125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c2VLMT9INvqmLasAbqHsZRXHtIVRQ3i1oj63B/BLEmjPq2XzReDENIG2kuhGhJBs6hQGnaw1jkApn06TOq+sA==" saltValue="221fgeVEtmedZ+cUbIfk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3" t="s">
        <v>30</v>
      </c>
      <c r="C41" s="1254"/>
      <c r="D41" s="102"/>
      <c r="E41" s="1259" t="s">
        <v>31</v>
      </c>
      <c r="F41" s="1259"/>
      <c r="G41" s="1259"/>
      <c r="H41" s="1260"/>
      <c r="I41" s="358">
        <v>26396</v>
      </c>
      <c r="J41" s="359">
        <v>26300</v>
      </c>
      <c r="K41" s="359">
        <v>25441</v>
      </c>
      <c r="L41" s="359">
        <v>24612</v>
      </c>
      <c r="M41" s="360">
        <v>23186</v>
      </c>
    </row>
    <row r="42" spans="2:13" ht="27.75" customHeight="1" x14ac:dyDescent="0.15">
      <c r="B42" s="1255"/>
      <c r="C42" s="1256"/>
      <c r="D42" s="103"/>
      <c r="E42" s="1261" t="s">
        <v>32</v>
      </c>
      <c r="F42" s="1261"/>
      <c r="G42" s="1261"/>
      <c r="H42" s="1262"/>
      <c r="I42" s="361">
        <v>1002</v>
      </c>
      <c r="J42" s="362">
        <v>972</v>
      </c>
      <c r="K42" s="362">
        <v>1332</v>
      </c>
      <c r="L42" s="362">
        <v>1123</v>
      </c>
      <c r="M42" s="363">
        <v>1510</v>
      </c>
    </row>
    <row r="43" spans="2:13" ht="27.75" customHeight="1" x14ac:dyDescent="0.15">
      <c r="B43" s="1255"/>
      <c r="C43" s="1256"/>
      <c r="D43" s="103"/>
      <c r="E43" s="1261" t="s">
        <v>33</v>
      </c>
      <c r="F43" s="1261"/>
      <c r="G43" s="1261"/>
      <c r="H43" s="1262"/>
      <c r="I43" s="361">
        <v>6255</v>
      </c>
      <c r="J43" s="362">
        <v>6212</v>
      </c>
      <c r="K43" s="362">
        <v>6880</v>
      </c>
      <c r="L43" s="362">
        <v>6791</v>
      </c>
      <c r="M43" s="363">
        <v>6493</v>
      </c>
    </row>
    <row r="44" spans="2:13" ht="27.75" customHeight="1" x14ac:dyDescent="0.15">
      <c r="B44" s="1255"/>
      <c r="C44" s="1256"/>
      <c r="D44" s="103"/>
      <c r="E44" s="1261" t="s">
        <v>34</v>
      </c>
      <c r="F44" s="1261"/>
      <c r="G44" s="1261"/>
      <c r="H44" s="1262"/>
      <c r="I44" s="361">
        <v>1752</v>
      </c>
      <c r="J44" s="362">
        <v>1629</v>
      </c>
      <c r="K44" s="362">
        <v>1559</v>
      </c>
      <c r="L44" s="362">
        <v>1377</v>
      </c>
      <c r="M44" s="363">
        <v>1325</v>
      </c>
    </row>
    <row r="45" spans="2:13" ht="27.75" customHeight="1" x14ac:dyDescent="0.15">
      <c r="B45" s="1255"/>
      <c r="C45" s="1256"/>
      <c r="D45" s="103"/>
      <c r="E45" s="1261" t="s">
        <v>35</v>
      </c>
      <c r="F45" s="1261"/>
      <c r="G45" s="1261"/>
      <c r="H45" s="1262"/>
      <c r="I45" s="361">
        <v>4246</v>
      </c>
      <c r="J45" s="362">
        <v>4016</v>
      </c>
      <c r="K45" s="362">
        <v>4026</v>
      </c>
      <c r="L45" s="362">
        <v>4160</v>
      </c>
      <c r="M45" s="363">
        <v>4158</v>
      </c>
    </row>
    <row r="46" spans="2:13" ht="27.75" customHeight="1" x14ac:dyDescent="0.15">
      <c r="B46" s="1255"/>
      <c r="C46" s="1256"/>
      <c r="D46" s="104"/>
      <c r="E46" s="1261" t="s">
        <v>36</v>
      </c>
      <c r="F46" s="1261"/>
      <c r="G46" s="1261"/>
      <c r="H46" s="1262"/>
      <c r="I46" s="361" t="s">
        <v>518</v>
      </c>
      <c r="J46" s="362" t="s">
        <v>518</v>
      </c>
      <c r="K46" s="362" t="s">
        <v>518</v>
      </c>
      <c r="L46" s="362" t="s">
        <v>518</v>
      </c>
      <c r="M46" s="363" t="s">
        <v>518</v>
      </c>
    </row>
    <row r="47" spans="2:13" ht="27.75" customHeight="1" x14ac:dyDescent="0.15">
      <c r="B47" s="1255"/>
      <c r="C47" s="1256"/>
      <c r="D47" s="105"/>
      <c r="E47" s="1263" t="s">
        <v>37</v>
      </c>
      <c r="F47" s="1264"/>
      <c r="G47" s="1264"/>
      <c r="H47" s="1265"/>
      <c r="I47" s="361" t="s">
        <v>518</v>
      </c>
      <c r="J47" s="362" t="s">
        <v>518</v>
      </c>
      <c r="K47" s="362" t="s">
        <v>518</v>
      </c>
      <c r="L47" s="362" t="s">
        <v>518</v>
      </c>
      <c r="M47" s="363" t="s">
        <v>518</v>
      </c>
    </row>
    <row r="48" spans="2:13" ht="27.75" customHeight="1" x14ac:dyDescent="0.15">
      <c r="B48" s="1255"/>
      <c r="C48" s="1256"/>
      <c r="D48" s="103"/>
      <c r="E48" s="1261" t="s">
        <v>38</v>
      </c>
      <c r="F48" s="1261"/>
      <c r="G48" s="1261"/>
      <c r="H48" s="1262"/>
      <c r="I48" s="361" t="s">
        <v>518</v>
      </c>
      <c r="J48" s="362" t="s">
        <v>518</v>
      </c>
      <c r="K48" s="362" t="s">
        <v>518</v>
      </c>
      <c r="L48" s="362" t="s">
        <v>518</v>
      </c>
      <c r="M48" s="363" t="s">
        <v>518</v>
      </c>
    </row>
    <row r="49" spans="2:13" ht="27.75" customHeight="1" x14ac:dyDescent="0.15">
      <c r="B49" s="1257"/>
      <c r="C49" s="1258"/>
      <c r="D49" s="103"/>
      <c r="E49" s="1261" t="s">
        <v>39</v>
      </c>
      <c r="F49" s="1261"/>
      <c r="G49" s="1261"/>
      <c r="H49" s="1262"/>
      <c r="I49" s="361" t="s">
        <v>518</v>
      </c>
      <c r="J49" s="362" t="s">
        <v>518</v>
      </c>
      <c r="K49" s="362" t="s">
        <v>518</v>
      </c>
      <c r="L49" s="362" t="s">
        <v>518</v>
      </c>
      <c r="M49" s="363" t="s">
        <v>518</v>
      </c>
    </row>
    <row r="50" spans="2:13" ht="27.75" customHeight="1" x14ac:dyDescent="0.15">
      <c r="B50" s="1266" t="s">
        <v>40</v>
      </c>
      <c r="C50" s="1267"/>
      <c r="D50" s="106"/>
      <c r="E50" s="1261" t="s">
        <v>41</v>
      </c>
      <c r="F50" s="1261"/>
      <c r="G50" s="1261"/>
      <c r="H50" s="1262"/>
      <c r="I50" s="361">
        <v>5165</v>
      </c>
      <c r="J50" s="362">
        <v>6613</v>
      </c>
      <c r="K50" s="362">
        <v>7457</v>
      </c>
      <c r="L50" s="362">
        <v>9599</v>
      </c>
      <c r="M50" s="363">
        <v>11346</v>
      </c>
    </row>
    <row r="51" spans="2:13" ht="27.75" customHeight="1" x14ac:dyDescent="0.15">
      <c r="B51" s="1255"/>
      <c r="C51" s="1256"/>
      <c r="D51" s="103"/>
      <c r="E51" s="1261" t="s">
        <v>42</v>
      </c>
      <c r="F51" s="1261"/>
      <c r="G51" s="1261"/>
      <c r="H51" s="1262"/>
      <c r="I51" s="361">
        <v>4329</v>
      </c>
      <c r="J51" s="362">
        <v>4308</v>
      </c>
      <c r="K51" s="362">
        <v>5317</v>
      </c>
      <c r="L51" s="362">
        <v>5613</v>
      </c>
      <c r="M51" s="363">
        <v>5893</v>
      </c>
    </row>
    <row r="52" spans="2:13" ht="27.75" customHeight="1" x14ac:dyDescent="0.15">
      <c r="B52" s="1257"/>
      <c r="C52" s="1258"/>
      <c r="D52" s="103"/>
      <c r="E52" s="1261" t="s">
        <v>43</v>
      </c>
      <c r="F52" s="1261"/>
      <c r="G52" s="1261"/>
      <c r="H52" s="1262"/>
      <c r="I52" s="361">
        <v>17390</v>
      </c>
      <c r="J52" s="362">
        <v>16705</v>
      </c>
      <c r="K52" s="362">
        <v>15672</v>
      </c>
      <c r="L52" s="362">
        <v>14935</v>
      </c>
      <c r="M52" s="363">
        <v>14197</v>
      </c>
    </row>
    <row r="53" spans="2:13" ht="27.75" customHeight="1" thickBot="1" x14ac:dyDescent="0.2">
      <c r="B53" s="1268" t="s">
        <v>44</v>
      </c>
      <c r="C53" s="1269"/>
      <c r="D53" s="107"/>
      <c r="E53" s="1270" t="s">
        <v>45</v>
      </c>
      <c r="F53" s="1270"/>
      <c r="G53" s="1270"/>
      <c r="H53" s="1271"/>
      <c r="I53" s="364">
        <v>12767</v>
      </c>
      <c r="J53" s="365">
        <v>11502</v>
      </c>
      <c r="K53" s="365">
        <v>10792</v>
      </c>
      <c r="L53" s="365">
        <v>7916</v>
      </c>
      <c r="M53" s="366">
        <v>5236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n6GMDheRnXx266bskEBUzF8L+90CA6Inu05pZO0I1nICiYPU3UBlnLaVY56H9UVvNEGXjQ21v9p+QLm6Sp/jw==" saltValue="hVsWq/9lbHiDnBfCJzfp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7" t="s">
        <v>48</v>
      </c>
      <c r="D55" s="1277"/>
      <c r="E55" s="1278"/>
      <c r="F55" s="119">
        <v>2207</v>
      </c>
      <c r="G55" s="119">
        <v>2524</v>
      </c>
      <c r="H55" s="120">
        <v>2705</v>
      </c>
    </row>
    <row r="56" spans="2:8" ht="52.5" customHeight="1" x14ac:dyDescent="0.15">
      <c r="B56" s="121"/>
      <c r="C56" s="1279" t="s">
        <v>49</v>
      </c>
      <c r="D56" s="1279"/>
      <c r="E56" s="1280"/>
      <c r="F56" s="122">
        <v>10</v>
      </c>
      <c r="G56" s="122">
        <v>440</v>
      </c>
      <c r="H56" s="123">
        <v>1780</v>
      </c>
    </row>
    <row r="57" spans="2:8" ht="53.25" customHeight="1" x14ac:dyDescent="0.15">
      <c r="B57" s="121"/>
      <c r="C57" s="1281" t="s">
        <v>50</v>
      </c>
      <c r="D57" s="1281"/>
      <c r="E57" s="1282"/>
      <c r="F57" s="124">
        <v>3206</v>
      </c>
      <c r="G57" s="124">
        <v>4485</v>
      </c>
      <c r="H57" s="125">
        <v>4689</v>
      </c>
    </row>
    <row r="58" spans="2:8" ht="45.75" customHeight="1" x14ac:dyDescent="0.15">
      <c r="B58" s="126"/>
      <c r="C58" s="1272" t="s">
        <v>593</v>
      </c>
      <c r="D58" s="1273"/>
      <c r="E58" s="1274"/>
      <c r="F58" s="127">
        <v>2298</v>
      </c>
      <c r="G58" s="127">
        <v>2343</v>
      </c>
      <c r="H58" s="128">
        <v>2263</v>
      </c>
    </row>
    <row r="59" spans="2:8" ht="45.75" customHeight="1" x14ac:dyDescent="0.15">
      <c r="B59" s="126"/>
      <c r="C59" s="1272" t="s">
        <v>594</v>
      </c>
      <c r="D59" s="1273"/>
      <c r="E59" s="1274"/>
      <c r="F59" s="127">
        <v>480</v>
      </c>
      <c r="G59" s="127">
        <v>1239</v>
      </c>
      <c r="H59" s="128">
        <v>1516</v>
      </c>
    </row>
    <row r="60" spans="2:8" ht="45.75" customHeight="1" x14ac:dyDescent="0.15">
      <c r="B60" s="126"/>
      <c r="C60" s="1272" t="s">
        <v>595</v>
      </c>
      <c r="D60" s="1273"/>
      <c r="E60" s="1274"/>
      <c r="F60" s="127">
        <v>155</v>
      </c>
      <c r="G60" s="127">
        <v>159</v>
      </c>
      <c r="H60" s="128">
        <v>188</v>
      </c>
    </row>
    <row r="61" spans="2:8" ht="45.75" customHeight="1" x14ac:dyDescent="0.15">
      <c r="B61" s="126"/>
      <c r="C61" s="1272" t="s">
        <v>596</v>
      </c>
      <c r="D61" s="1273"/>
      <c r="E61" s="1274"/>
      <c r="F61" s="127" t="s">
        <v>518</v>
      </c>
      <c r="G61" s="127">
        <v>234</v>
      </c>
      <c r="H61" s="128">
        <v>168</v>
      </c>
    </row>
    <row r="62" spans="2:8" ht="45.75" customHeight="1" thickBot="1" x14ac:dyDescent="0.2">
      <c r="B62" s="129"/>
      <c r="C62" s="1272" t="s">
        <v>597</v>
      </c>
      <c r="D62" s="1273"/>
      <c r="E62" s="1274"/>
      <c r="F62" s="130">
        <v>120</v>
      </c>
      <c r="G62" s="130">
        <v>130</v>
      </c>
      <c r="H62" s="131">
        <v>130</v>
      </c>
    </row>
    <row r="63" spans="2:8" ht="52.5" customHeight="1" thickBot="1" x14ac:dyDescent="0.2">
      <c r="B63" s="132"/>
      <c r="C63" s="1275" t="s">
        <v>51</v>
      </c>
      <c r="D63" s="1275"/>
      <c r="E63" s="1276"/>
      <c r="F63" s="133">
        <v>5423</v>
      </c>
      <c r="G63" s="133">
        <v>7449</v>
      </c>
      <c r="H63" s="134">
        <v>9174</v>
      </c>
    </row>
    <row r="64" spans="2:8" x14ac:dyDescent="0.15"/>
  </sheetData>
  <sheetProtection algorithmName="SHA-512" hashValue="6LPIZQKrqe/OqKVq+XvKINm+e2zHqlX3RCB32ChYD9bGPWUWXnSBGAyymcSO9hUoJLO5faobjvjthRZ3I/p/gA==" saltValue="d7s+YdYhOgvdfiE4JzD3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607</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604</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96" t="s">
        <v>608</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ht="13.5" x14ac:dyDescent="0.15">
      <c r="B44" s="369"/>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ht="13.5" x14ac:dyDescent="0.15">
      <c r="B45" s="369"/>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ht="13.5" x14ac:dyDescent="0.15">
      <c r="B46" s="369"/>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ht="13.5" x14ac:dyDescent="0.15">
      <c r="B47" s="369"/>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603</v>
      </c>
    </row>
    <row r="50" spans="1:109" ht="13.5" x14ac:dyDescent="0.15">
      <c r="B50" s="369"/>
      <c r="G50" s="1288"/>
      <c r="H50" s="1288"/>
      <c r="I50" s="1288"/>
      <c r="J50" s="1288"/>
      <c r="K50" s="377"/>
      <c r="L50" s="377"/>
      <c r="M50" s="376"/>
      <c r="N50" s="376"/>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5" t="s">
        <v>559</v>
      </c>
      <c r="BQ50" s="1285"/>
      <c r="BR50" s="1285"/>
      <c r="BS50" s="1285"/>
      <c r="BT50" s="1285"/>
      <c r="BU50" s="1285"/>
      <c r="BV50" s="1285"/>
      <c r="BW50" s="1285"/>
      <c r="BX50" s="1285" t="s">
        <v>560</v>
      </c>
      <c r="BY50" s="1285"/>
      <c r="BZ50" s="1285"/>
      <c r="CA50" s="1285"/>
      <c r="CB50" s="1285"/>
      <c r="CC50" s="1285"/>
      <c r="CD50" s="1285"/>
      <c r="CE50" s="1285"/>
      <c r="CF50" s="1285" t="s">
        <v>561</v>
      </c>
      <c r="CG50" s="1285"/>
      <c r="CH50" s="1285"/>
      <c r="CI50" s="1285"/>
      <c r="CJ50" s="1285"/>
      <c r="CK50" s="1285"/>
      <c r="CL50" s="1285"/>
      <c r="CM50" s="1285"/>
      <c r="CN50" s="1285" t="s">
        <v>562</v>
      </c>
      <c r="CO50" s="1285"/>
      <c r="CP50" s="1285"/>
      <c r="CQ50" s="1285"/>
      <c r="CR50" s="1285"/>
      <c r="CS50" s="1285"/>
      <c r="CT50" s="1285"/>
      <c r="CU50" s="1285"/>
      <c r="CV50" s="1285" t="s">
        <v>563</v>
      </c>
      <c r="CW50" s="1285"/>
      <c r="CX50" s="1285"/>
      <c r="CY50" s="1285"/>
      <c r="CZ50" s="1285"/>
      <c r="DA50" s="1285"/>
      <c r="DB50" s="1285"/>
      <c r="DC50" s="1285"/>
    </row>
    <row r="51" spans="1:109" ht="13.5" customHeight="1" x14ac:dyDescent="0.15">
      <c r="B51" s="369"/>
      <c r="G51" s="1294"/>
      <c r="H51" s="1294"/>
      <c r="I51" s="1295"/>
      <c r="J51" s="1295"/>
      <c r="K51" s="1287"/>
      <c r="L51" s="1287"/>
      <c r="M51" s="1287"/>
      <c r="N51" s="1287"/>
      <c r="AM51" s="375"/>
      <c r="AN51" s="1286" t="s">
        <v>602</v>
      </c>
      <c r="AO51" s="1286"/>
      <c r="AP51" s="1286"/>
      <c r="AQ51" s="1286"/>
      <c r="AR51" s="1286"/>
      <c r="AS51" s="1286"/>
      <c r="AT51" s="1286"/>
      <c r="AU51" s="1286"/>
      <c r="AV51" s="1286"/>
      <c r="AW51" s="1286"/>
      <c r="AX51" s="1286"/>
      <c r="AY51" s="1286"/>
      <c r="AZ51" s="1286"/>
      <c r="BA51" s="1286"/>
      <c r="BB51" s="1286" t="s">
        <v>600</v>
      </c>
      <c r="BC51" s="1286"/>
      <c r="BD51" s="1286"/>
      <c r="BE51" s="1286"/>
      <c r="BF51" s="1286"/>
      <c r="BG51" s="1286"/>
      <c r="BH51" s="1286"/>
      <c r="BI51" s="1286"/>
      <c r="BJ51" s="1286"/>
      <c r="BK51" s="1286"/>
      <c r="BL51" s="1286"/>
      <c r="BM51" s="1286"/>
      <c r="BN51" s="1286"/>
      <c r="BO51" s="1286"/>
      <c r="BP51" s="1283">
        <v>76.7</v>
      </c>
      <c r="BQ51" s="1283"/>
      <c r="BR51" s="1283"/>
      <c r="BS51" s="1283"/>
      <c r="BT51" s="1283"/>
      <c r="BU51" s="1283"/>
      <c r="BV51" s="1283"/>
      <c r="BW51" s="1283"/>
      <c r="BX51" s="1283">
        <v>70.2</v>
      </c>
      <c r="BY51" s="1283"/>
      <c r="BZ51" s="1283"/>
      <c r="CA51" s="1283"/>
      <c r="CB51" s="1283"/>
      <c r="CC51" s="1283"/>
      <c r="CD51" s="1283"/>
      <c r="CE51" s="1283"/>
      <c r="CF51" s="1283">
        <v>64.099999999999994</v>
      </c>
      <c r="CG51" s="1283"/>
      <c r="CH51" s="1283"/>
      <c r="CI51" s="1283"/>
      <c r="CJ51" s="1283"/>
      <c r="CK51" s="1283"/>
      <c r="CL51" s="1283"/>
      <c r="CM51" s="1283"/>
      <c r="CN51" s="1283">
        <v>44.8</v>
      </c>
      <c r="CO51" s="1283"/>
      <c r="CP51" s="1283"/>
      <c r="CQ51" s="1283"/>
      <c r="CR51" s="1283"/>
      <c r="CS51" s="1283"/>
      <c r="CT51" s="1283"/>
      <c r="CU51" s="1283"/>
      <c r="CV51" s="1283">
        <v>30.2</v>
      </c>
      <c r="CW51" s="1283"/>
      <c r="CX51" s="1283"/>
      <c r="CY51" s="1283"/>
      <c r="CZ51" s="1283"/>
      <c r="DA51" s="1283"/>
      <c r="DB51" s="1283"/>
      <c r="DC51" s="1283"/>
    </row>
    <row r="52" spans="1:109" ht="13.5" x14ac:dyDescent="0.15">
      <c r="B52" s="369"/>
      <c r="G52" s="1294"/>
      <c r="H52" s="1294"/>
      <c r="I52" s="1295"/>
      <c r="J52" s="1295"/>
      <c r="K52" s="1287"/>
      <c r="L52" s="1287"/>
      <c r="M52" s="1287"/>
      <c r="N52" s="1287"/>
      <c r="AM52" s="375"/>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x14ac:dyDescent="0.15">
      <c r="A53" s="383"/>
      <c r="B53" s="369"/>
      <c r="G53" s="1294"/>
      <c r="H53" s="1294"/>
      <c r="I53" s="1288"/>
      <c r="J53" s="1288"/>
      <c r="K53" s="1287"/>
      <c r="L53" s="1287"/>
      <c r="M53" s="1287"/>
      <c r="N53" s="1287"/>
      <c r="AM53" s="375"/>
      <c r="AN53" s="1286"/>
      <c r="AO53" s="1286"/>
      <c r="AP53" s="1286"/>
      <c r="AQ53" s="1286"/>
      <c r="AR53" s="1286"/>
      <c r="AS53" s="1286"/>
      <c r="AT53" s="1286"/>
      <c r="AU53" s="1286"/>
      <c r="AV53" s="1286"/>
      <c r="AW53" s="1286"/>
      <c r="AX53" s="1286"/>
      <c r="AY53" s="1286"/>
      <c r="AZ53" s="1286"/>
      <c r="BA53" s="1286"/>
      <c r="BB53" s="1286" t="s">
        <v>606</v>
      </c>
      <c r="BC53" s="1286"/>
      <c r="BD53" s="1286"/>
      <c r="BE53" s="1286"/>
      <c r="BF53" s="1286"/>
      <c r="BG53" s="1286"/>
      <c r="BH53" s="1286"/>
      <c r="BI53" s="1286"/>
      <c r="BJ53" s="1286"/>
      <c r="BK53" s="1286"/>
      <c r="BL53" s="1286"/>
      <c r="BM53" s="1286"/>
      <c r="BN53" s="1286"/>
      <c r="BO53" s="1286"/>
      <c r="BP53" s="1283">
        <v>45.4</v>
      </c>
      <c r="BQ53" s="1283"/>
      <c r="BR53" s="1283"/>
      <c r="BS53" s="1283"/>
      <c r="BT53" s="1283"/>
      <c r="BU53" s="1283"/>
      <c r="BV53" s="1283"/>
      <c r="BW53" s="1283"/>
      <c r="BX53" s="1283">
        <v>46.1</v>
      </c>
      <c r="BY53" s="1283"/>
      <c r="BZ53" s="1283"/>
      <c r="CA53" s="1283"/>
      <c r="CB53" s="1283"/>
      <c r="CC53" s="1283"/>
      <c r="CD53" s="1283"/>
      <c r="CE53" s="1283"/>
      <c r="CF53" s="1283">
        <v>46.8</v>
      </c>
      <c r="CG53" s="1283"/>
      <c r="CH53" s="1283"/>
      <c r="CI53" s="1283"/>
      <c r="CJ53" s="1283"/>
      <c r="CK53" s="1283"/>
      <c r="CL53" s="1283"/>
      <c r="CM53" s="1283"/>
      <c r="CN53" s="1283">
        <v>48</v>
      </c>
      <c r="CO53" s="1283"/>
      <c r="CP53" s="1283"/>
      <c r="CQ53" s="1283"/>
      <c r="CR53" s="1283"/>
      <c r="CS53" s="1283"/>
      <c r="CT53" s="1283"/>
      <c r="CU53" s="1283"/>
      <c r="CV53" s="1283">
        <v>49.6</v>
      </c>
      <c r="CW53" s="1283"/>
      <c r="CX53" s="1283"/>
      <c r="CY53" s="1283"/>
      <c r="CZ53" s="1283"/>
      <c r="DA53" s="1283"/>
      <c r="DB53" s="1283"/>
      <c r="DC53" s="1283"/>
    </row>
    <row r="54" spans="1:109" ht="13.5" x14ac:dyDescent="0.15">
      <c r="A54" s="383"/>
      <c r="B54" s="369"/>
      <c r="G54" s="1294"/>
      <c r="H54" s="1294"/>
      <c r="I54" s="1288"/>
      <c r="J54" s="1288"/>
      <c r="K54" s="1287"/>
      <c r="L54" s="1287"/>
      <c r="M54" s="1287"/>
      <c r="N54" s="1287"/>
      <c r="AM54" s="375"/>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x14ac:dyDescent="0.15">
      <c r="A55" s="383"/>
      <c r="B55" s="369"/>
      <c r="G55" s="1288"/>
      <c r="H55" s="1288"/>
      <c r="I55" s="1288"/>
      <c r="J55" s="1288"/>
      <c r="K55" s="1287"/>
      <c r="L55" s="1287"/>
      <c r="M55" s="1287"/>
      <c r="N55" s="1287"/>
      <c r="AN55" s="1285" t="s">
        <v>601</v>
      </c>
      <c r="AO55" s="1285"/>
      <c r="AP55" s="1285"/>
      <c r="AQ55" s="1285"/>
      <c r="AR55" s="1285"/>
      <c r="AS55" s="1285"/>
      <c r="AT55" s="1285"/>
      <c r="AU55" s="1285"/>
      <c r="AV55" s="1285"/>
      <c r="AW55" s="1285"/>
      <c r="AX55" s="1285"/>
      <c r="AY55" s="1285"/>
      <c r="AZ55" s="1285"/>
      <c r="BA55" s="1285"/>
      <c r="BB55" s="1286" t="s">
        <v>600</v>
      </c>
      <c r="BC55" s="1286"/>
      <c r="BD55" s="1286"/>
      <c r="BE55" s="1286"/>
      <c r="BF55" s="1286"/>
      <c r="BG55" s="1286"/>
      <c r="BH55" s="1286"/>
      <c r="BI55" s="1286"/>
      <c r="BJ55" s="1286"/>
      <c r="BK55" s="1286"/>
      <c r="BL55" s="1286"/>
      <c r="BM55" s="1286"/>
      <c r="BN55" s="1286"/>
      <c r="BO55" s="1286"/>
      <c r="BP55" s="1283">
        <v>31.9</v>
      </c>
      <c r="BQ55" s="1283"/>
      <c r="BR55" s="1283"/>
      <c r="BS55" s="1283"/>
      <c r="BT55" s="1283"/>
      <c r="BU55" s="1283"/>
      <c r="BV55" s="1283"/>
      <c r="BW55" s="1283"/>
      <c r="BX55" s="1283">
        <v>24.2</v>
      </c>
      <c r="BY55" s="1283"/>
      <c r="BZ55" s="1283"/>
      <c r="CA55" s="1283"/>
      <c r="CB55" s="1283"/>
      <c r="CC55" s="1283"/>
      <c r="CD55" s="1283"/>
      <c r="CE55" s="1283"/>
      <c r="CF55" s="1283">
        <v>22.1</v>
      </c>
      <c r="CG55" s="1283"/>
      <c r="CH55" s="1283"/>
      <c r="CI55" s="1283"/>
      <c r="CJ55" s="1283"/>
      <c r="CK55" s="1283"/>
      <c r="CL55" s="1283"/>
      <c r="CM55" s="1283"/>
      <c r="CN55" s="1283">
        <v>20.399999999999999</v>
      </c>
      <c r="CO55" s="1283"/>
      <c r="CP55" s="1283"/>
      <c r="CQ55" s="1283"/>
      <c r="CR55" s="1283"/>
      <c r="CS55" s="1283"/>
      <c r="CT55" s="1283"/>
      <c r="CU55" s="1283"/>
      <c r="CV55" s="1283">
        <v>11.2</v>
      </c>
      <c r="CW55" s="1283"/>
      <c r="CX55" s="1283"/>
      <c r="CY55" s="1283"/>
      <c r="CZ55" s="1283"/>
      <c r="DA55" s="1283"/>
      <c r="DB55" s="1283"/>
      <c r="DC55" s="1283"/>
    </row>
    <row r="56" spans="1:109" ht="13.5" x14ac:dyDescent="0.15">
      <c r="A56" s="383"/>
      <c r="B56" s="369"/>
      <c r="G56" s="1288"/>
      <c r="H56" s="1288"/>
      <c r="I56" s="1288"/>
      <c r="J56" s="1288"/>
      <c r="K56" s="1287"/>
      <c r="L56" s="1287"/>
      <c r="M56" s="1287"/>
      <c r="N56" s="1287"/>
      <c r="AN56" s="1285"/>
      <c r="AO56" s="1285"/>
      <c r="AP56" s="1285"/>
      <c r="AQ56" s="1285"/>
      <c r="AR56" s="1285"/>
      <c r="AS56" s="1285"/>
      <c r="AT56" s="1285"/>
      <c r="AU56" s="1285"/>
      <c r="AV56" s="1285"/>
      <c r="AW56" s="1285"/>
      <c r="AX56" s="1285"/>
      <c r="AY56" s="1285"/>
      <c r="AZ56" s="1285"/>
      <c r="BA56" s="1285"/>
      <c r="BB56" s="1286"/>
      <c r="BC56" s="1286"/>
      <c r="BD56" s="1286"/>
      <c r="BE56" s="1286"/>
      <c r="BF56" s="1286"/>
      <c r="BG56" s="1286"/>
      <c r="BH56" s="1286"/>
      <c r="BI56" s="1286"/>
      <c r="BJ56" s="1286"/>
      <c r="BK56" s="1286"/>
      <c r="BL56" s="1286"/>
      <c r="BM56" s="1286"/>
      <c r="BN56" s="1286"/>
      <c r="BO56" s="1286"/>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3" customFormat="1" ht="13.5" x14ac:dyDescent="0.15">
      <c r="B57" s="389"/>
      <c r="G57" s="1288"/>
      <c r="H57" s="1288"/>
      <c r="I57" s="1289"/>
      <c r="J57" s="1289"/>
      <c r="K57" s="1287"/>
      <c r="L57" s="1287"/>
      <c r="M57" s="1287"/>
      <c r="N57" s="1287"/>
      <c r="AM57" s="368"/>
      <c r="AN57" s="1285"/>
      <c r="AO57" s="1285"/>
      <c r="AP57" s="1285"/>
      <c r="AQ57" s="1285"/>
      <c r="AR57" s="1285"/>
      <c r="AS57" s="1285"/>
      <c r="AT57" s="1285"/>
      <c r="AU57" s="1285"/>
      <c r="AV57" s="1285"/>
      <c r="AW57" s="1285"/>
      <c r="AX57" s="1285"/>
      <c r="AY57" s="1285"/>
      <c r="AZ57" s="1285"/>
      <c r="BA57" s="1285"/>
      <c r="BB57" s="1286" t="s">
        <v>606</v>
      </c>
      <c r="BC57" s="1286"/>
      <c r="BD57" s="1286"/>
      <c r="BE57" s="1286"/>
      <c r="BF57" s="1286"/>
      <c r="BG57" s="1286"/>
      <c r="BH57" s="1286"/>
      <c r="BI57" s="1286"/>
      <c r="BJ57" s="1286"/>
      <c r="BK57" s="1286"/>
      <c r="BL57" s="1286"/>
      <c r="BM57" s="1286"/>
      <c r="BN57" s="1286"/>
      <c r="BO57" s="1286"/>
      <c r="BP57" s="1283">
        <v>59.4</v>
      </c>
      <c r="BQ57" s="1283"/>
      <c r="BR57" s="1283"/>
      <c r="BS57" s="1283"/>
      <c r="BT57" s="1283"/>
      <c r="BU57" s="1283"/>
      <c r="BV57" s="1283"/>
      <c r="BW57" s="1283"/>
      <c r="BX57" s="1283">
        <v>60.1</v>
      </c>
      <c r="BY57" s="1283"/>
      <c r="BZ57" s="1283"/>
      <c r="CA57" s="1283"/>
      <c r="CB57" s="1283"/>
      <c r="CC57" s="1283"/>
      <c r="CD57" s="1283"/>
      <c r="CE57" s="1283"/>
      <c r="CF57" s="1283">
        <v>61.5</v>
      </c>
      <c r="CG57" s="1283"/>
      <c r="CH57" s="1283"/>
      <c r="CI57" s="1283"/>
      <c r="CJ57" s="1283"/>
      <c r="CK57" s="1283"/>
      <c r="CL57" s="1283"/>
      <c r="CM57" s="1283"/>
      <c r="CN57" s="1283">
        <v>63.1</v>
      </c>
      <c r="CO57" s="1283"/>
      <c r="CP57" s="1283"/>
      <c r="CQ57" s="1283"/>
      <c r="CR57" s="1283"/>
      <c r="CS57" s="1283"/>
      <c r="CT57" s="1283"/>
      <c r="CU57" s="1283"/>
      <c r="CV57" s="1283">
        <v>63.2</v>
      </c>
      <c r="CW57" s="1283"/>
      <c r="CX57" s="1283"/>
      <c r="CY57" s="1283"/>
      <c r="CZ57" s="1283"/>
      <c r="DA57" s="1283"/>
      <c r="DB57" s="1283"/>
      <c r="DC57" s="1283"/>
      <c r="DD57" s="394"/>
      <c r="DE57" s="389"/>
    </row>
    <row r="58" spans="1:109" s="383" customFormat="1" ht="13.5" x14ac:dyDescent="0.15">
      <c r="A58" s="368"/>
      <c r="B58" s="389"/>
      <c r="G58" s="1288"/>
      <c r="H58" s="1288"/>
      <c r="I58" s="1289"/>
      <c r="J58" s="1289"/>
      <c r="K58" s="1287"/>
      <c r="L58" s="1287"/>
      <c r="M58" s="1287"/>
      <c r="N58" s="1287"/>
      <c r="AM58" s="368"/>
      <c r="AN58" s="1285"/>
      <c r="AO58" s="1285"/>
      <c r="AP58" s="1285"/>
      <c r="AQ58" s="1285"/>
      <c r="AR58" s="1285"/>
      <c r="AS58" s="1285"/>
      <c r="AT58" s="1285"/>
      <c r="AU58" s="1285"/>
      <c r="AV58" s="1285"/>
      <c r="AW58" s="1285"/>
      <c r="AX58" s="1285"/>
      <c r="AY58" s="1285"/>
      <c r="AZ58" s="1285"/>
      <c r="BA58" s="1285"/>
      <c r="BB58" s="1286"/>
      <c r="BC58" s="1286"/>
      <c r="BD58" s="1286"/>
      <c r="BE58" s="1286"/>
      <c r="BF58" s="1286"/>
      <c r="BG58" s="1286"/>
      <c r="BH58" s="1286"/>
      <c r="BI58" s="1286"/>
      <c r="BJ58" s="1286"/>
      <c r="BK58" s="1286"/>
      <c r="BL58" s="1286"/>
      <c r="BM58" s="1286"/>
      <c r="BN58" s="1286"/>
      <c r="BO58" s="1286"/>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605</v>
      </c>
    </row>
    <row r="64" spans="1:109" ht="13.5" x14ac:dyDescent="0.15">
      <c r="B64" s="369"/>
      <c r="G64" s="384"/>
      <c r="I64" s="386"/>
      <c r="J64" s="386"/>
      <c r="K64" s="386"/>
      <c r="L64" s="386"/>
      <c r="M64" s="386"/>
      <c r="N64" s="385"/>
      <c r="AM64" s="384"/>
      <c r="AN64" s="384" t="s">
        <v>604</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96" t="s">
        <v>609</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ht="13.5" x14ac:dyDescent="0.15">
      <c r="B66" s="369"/>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ht="13.5" x14ac:dyDescent="0.15">
      <c r="B67" s="369"/>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ht="13.5" x14ac:dyDescent="0.15">
      <c r="B68" s="369"/>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ht="13.5" x14ac:dyDescent="0.15">
      <c r="B69" s="369"/>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603</v>
      </c>
    </row>
    <row r="72" spans="2:107" ht="13.5" x14ac:dyDescent="0.15">
      <c r="B72" s="369"/>
      <c r="G72" s="1288"/>
      <c r="H72" s="1288"/>
      <c r="I72" s="1288"/>
      <c r="J72" s="1288"/>
      <c r="K72" s="377"/>
      <c r="L72" s="377"/>
      <c r="M72" s="376"/>
      <c r="N72" s="376"/>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5" t="s">
        <v>559</v>
      </c>
      <c r="BQ72" s="1285"/>
      <c r="BR72" s="1285"/>
      <c r="BS72" s="1285"/>
      <c r="BT72" s="1285"/>
      <c r="BU72" s="1285"/>
      <c r="BV72" s="1285"/>
      <c r="BW72" s="1285"/>
      <c r="BX72" s="1285" t="s">
        <v>560</v>
      </c>
      <c r="BY72" s="1285"/>
      <c r="BZ72" s="1285"/>
      <c r="CA72" s="1285"/>
      <c r="CB72" s="1285"/>
      <c r="CC72" s="1285"/>
      <c r="CD72" s="1285"/>
      <c r="CE72" s="1285"/>
      <c r="CF72" s="1285" t="s">
        <v>561</v>
      </c>
      <c r="CG72" s="1285"/>
      <c r="CH72" s="1285"/>
      <c r="CI72" s="1285"/>
      <c r="CJ72" s="1285"/>
      <c r="CK72" s="1285"/>
      <c r="CL72" s="1285"/>
      <c r="CM72" s="1285"/>
      <c r="CN72" s="1285" t="s">
        <v>562</v>
      </c>
      <c r="CO72" s="1285"/>
      <c r="CP72" s="1285"/>
      <c r="CQ72" s="1285"/>
      <c r="CR72" s="1285"/>
      <c r="CS72" s="1285"/>
      <c r="CT72" s="1285"/>
      <c r="CU72" s="1285"/>
      <c r="CV72" s="1285" t="s">
        <v>563</v>
      </c>
      <c r="CW72" s="1285"/>
      <c r="CX72" s="1285"/>
      <c r="CY72" s="1285"/>
      <c r="CZ72" s="1285"/>
      <c r="DA72" s="1285"/>
      <c r="DB72" s="1285"/>
      <c r="DC72" s="1285"/>
    </row>
    <row r="73" spans="2:107" ht="13.5" x14ac:dyDescent="0.15">
      <c r="B73" s="369"/>
      <c r="G73" s="1294"/>
      <c r="H73" s="1294"/>
      <c r="I73" s="1294"/>
      <c r="J73" s="1294"/>
      <c r="K73" s="1284"/>
      <c r="L73" s="1284"/>
      <c r="M73" s="1284"/>
      <c r="N73" s="1284"/>
      <c r="AM73" s="375"/>
      <c r="AN73" s="1286" t="s">
        <v>602</v>
      </c>
      <c r="AO73" s="1286"/>
      <c r="AP73" s="1286"/>
      <c r="AQ73" s="1286"/>
      <c r="AR73" s="1286"/>
      <c r="AS73" s="1286"/>
      <c r="AT73" s="1286"/>
      <c r="AU73" s="1286"/>
      <c r="AV73" s="1286"/>
      <c r="AW73" s="1286"/>
      <c r="AX73" s="1286"/>
      <c r="AY73" s="1286"/>
      <c r="AZ73" s="1286"/>
      <c r="BA73" s="1286"/>
      <c r="BB73" s="1286" t="s">
        <v>600</v>
      </c>
      <c r="BC73" s="1286"/>
      <c r="BD73" s="1286"/>
      <c r="BE73" s="1286"/>
      <c r="BF73" s="1286"/>
      <c r="BG73" s="1286"/>
      <c r="BH73" s="1286"/>
      <c r="BI73" s="1286"/>
      <c r="BJ73" s="1286"/>
      <c r="BK73" s="1286"/>
      <c r="BL73" s="1286"/>
      <c r="BM73" s="1286"/>
      <c r="BN73" s="1286"/>
      <c r="BO73" s="1286"/>
      <c r="BP73" s="1283">
        <v>76.7</v>
      </c>
      <c r="BQ73" s="1283"/>
      <c r="BR73" s="1283"/>
      <c r="BS73" s="1283"/>
      <c r="BT73" s="1283"/>
      <c r="BU73" s="1283"/>
      <c r="BV73" s="1283"/>
      <c r="BW73" s="1283"/>
      <c r="BX73" s="1283">
        <v>70.2</v>
      </c>
      <c r="BY73" s="1283"/>
      <c r="BZ73" s="1283"/>
      <c r="CA73" s="1283"/>
      <c r="CB73" s="1283"/>
      <c r="CC73" s="1283"/>
      <c r="CD73" s="1283"/>
      <c r="CE73" s="1283"/>
      <c r="CF73" s="1283">
        <v>64.099999999999994</v>
      </c>
      <c r="CG73" s="1283"/>
      <c r="CH73" s="1283"/>
      <c r="CI73" s="1283"/>
      <c r="CJ73" s="1283"/>
      <c r="CK73" s="1283"/>
      <c r="CL73" s="1283"/>
      <c r="CM73" s="1283"/>
      <c r="CN73" s="1283">
        <v>44.8</v>
      </c>
      <c r="CO73" s="1283"/>
      <c r="CP73" s="1283"/>
      <c r="CQ73" s="1283"/>
      <c r="CR73" s="1283"/>
      <c r="CS73" s="1283"/>
      <c r="CT73" s="1283"/>
      <c r="CU73" s="1283"/>
      <c r="CV73" s="1283">
        <v>30.2</v>
      </c>
      <c r="CW73" s="1283"/>
      <c r="CX73" s="1283"/>
      <c r="CY73" s="1283"/>
      <c r="CZ73" s="1283"/>
      <c r="DA73" s="1283"/>
      <c r="DB73" s="1283"/>
      <c r="DC73" s="1283"/>
    </row>
    <row r="74" spans="2:107" ht="13.5" x14ac:dyDescent="0.15">
      <c r="B74" s="369"/>
      <c r="G74" s="1294"/>
      <c r="H74" s="1294"/>
      <c r="I74" s="1294"/>
      <c r="J74" s="1294"/>
      <c r="K74" s="1284"/>
      <c r="L74" s="1284"/>
      <c r="M74" s="1284"/>
      <c r="N74" s="1284"/>
      <c r="AM74" s="375"/>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x14ac:dyDescent="0.15">
      <c r="B75" s="369"/>
      <c r="G75" s="1294"/>
      <c r="H75" s="1294"/>
      <c r="I75" s="1288"/>
      <c r="J75" s="1288"/>
      <c r="K75" s="1287"/>
      <c r="L75" s="1287"/>
      <c r="M75" s="1287"/>
      <c r="N75" s="1287"/>
      <c r="AM75" s="375"/>
      <c r="AN75" s="1286"/>
      <c r="AO75" s="1286"/>
      <c r="AP75" s="1286"/>
      <c r="AQ75" s="1286"/>
      <c r="AR75" s="1286"/>
      <c r="AS75" s="1286"/>
      <c r="AT75" s="1286"/>
      <c r="AU75" s="1286"/>
      <c r="AV75" s="1286"/>
      <c r="AW75" s="1286"/>
      <c r="AX75" s="1286"/>
      <c r="AY75" s="1286"/>
      <c r="AZ75" s="1286"/>
      <c r="BA75" s="1286"/>
      <c r="BB75" s="1286" t="s">
        <v>599</v>
      </c>
      <c r="BC75" s="1286"/>
      <c r="BD75" s="1286"/>
      <c r="BE75" s="1286"/>
      <c r="BF75" s="1286"/>
      <c r="BG75" s="1286"/>
      <c r="BH75" s="1286"/>
      <c r="BI75" s="1286"/>
      <c r="BJ75" s="1286"/>
      <c r="BK75" s="1286"/>
      <c r="BL75" s="1286"/>
      <c r="BM75" s="1286"/>
      <c r="BN75" s="1286"/>
      <c r="BO75" s="1286"/>
      <c r="BP75" s="1283">
        <v>10.199999999999999</v>
      </c>
      <c r="BQ75" s="1283"/>
      <c r="BR75" s="1283"/>
      <c r="BS75" s="1283"/>
      <c r="BT75" s="1283"/>
      <c r="BU75" s="1283"/>
      <c r="BV75" s="1283"/>
      <c r="BW75" s="1283"/>
      <c r="BX75" s="1283">
        <v>10.199999999999999</v>
      </c>
      <c r="BY75" s="1283"/>
      <c r="BZ75" s="1283"/>
      <c r="CA75" s="1283"/>
      <c r="CB75" s="1283"/>
      <c r="CC75" s="1283"/>
      <c r="CD75" s="1283"/>
      <c r="CE75" s="1283"/>
      <c r="CF75" s="1283">
        <v>9.9</v>
      </c>
      <c r="CG75" s="1283"/>
      <c r="CH75" s="1283"/>
      <c r="CI75" s="1283"/>
      <c r="CJ75" s="1283"/>
      <c r="CK75" s="1283"/>
      <c r="CL75" s="1283"/>
      <c r="CM75" s="1283"/>
      <c r="CN75" s="1283">
        <v>9.9</v>
      </c>
      <c r="CO75" s="1283"/>
      <c r="CP75" s="1283"/>
      <c r="CQ75" s="1283"/>
      <c r="CR75" s="1283"/>
      <c r="CS75" s="1283"/>
      <c r="CT75" s="1283"/>
      <c r="CU75" s="1283"/>
      <c r="CV75" s="1283">
        <v>10</v>
      </c>
      <c r="CW75" s="1283"/>
      <c r="CX75" s="1283"/>
      <c r="CY75" s="1283"/>
      <c r="CZ75" s="1283"/>
      <c r="DA75" s="1283"/>
      <c r="DB75" s="1283"/>
      <c r="DC75" s="1283"/>
    </row>
    <row r="76" spans="2:107" ht="13.5" x14ac:dyDescent="0.15">
      <c r="B76" s="369"/>
      <c r="G76" s="1294"/>
      <c r="H76" s="1294"/>
      <c r="I76" s="1288"/>
      <c r="J76" s="1288"/>
      <c r="K76" s="1287"/>
      <c r="L76" s="1287"/>
      <c r="M76" s="1287"/>
      <c r="N76" s="1287"/>
      <c r="AM76" s="375"/>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x14ac:dyDescent="0.15">
      <c r="B77" s="369"/>
      <c r="G77" s="1288"/>
      <c r="H77" s="1288"/>
      <c r="I77" s="1288"/>
      <c r="J77" s="1288"/>
      <c r="K77" s="1284"/>
      <c r="L77" s="1284"/>
      <c r="M77" s="1284"/>
      <c r="N77" s="1284"/>
      <c r="AN77" s="1285" t="s">
        <v>601</v>
      </c>
      <c r="AO77" s="1285"/>
      <c r="AP77" s="1285"/>
      <c r="AQ77" s="1285"/>
      <c r="AR77" s="1285"/>
      <c r="AS77" s="1285"/>
      <c r="AT77" s="1285"/>
      <c r="AU77" s="1285"/>
      <c r="AV77" s="1285"/>
      <c r="AW77" s="1285"/>
      <c r="AX77" s="1285"/>
      <c r="AY77" s="1285"/>
      <c r="AZ77" s="1285"/>
      <c r="BA77" s="1285"/>
      <c r="BB77" s="1286" t="s">
        <v>600</v>
      </c>
      <c r="BC77" s="1286"/>
      <c r="BD77" s="1286"/>
      <c r="BE77" s="1286"/>
      <c r="BF77" s="1286"/>
      <c r="BG77" s="1286"/>
      <c r="BH77" s="1286"/>
      <c r="BI77" s="1286"/>
      <c r="BJ77" s="1286"/>
      <c r="BK77" s="1286"/>
      <c r="BL77" s="1286"/>
      <c r="BM77" s="1286"/>
      <c r="BN77" s="1286"/>
      <c r="BO77" s="1286"/>
      <c r="BP77" s="1283">
        <v>31.9</v>
      </c>
      <c r="BQ77" s="1283"/>
      <c r="BR77" s="1283"/>
      <c r="BS77" s="1283"/>
      <c r="BT77" s="1283"/>
      <c r="BU77" s="1283"/>
      <c r="BV77" s="1283"/>
      <c r="BW77" s="1283"/>
      <c r="BX77" s="1283">
        <v>24.2</v>
      </c>
      <c r="BY77" s="1283"/>
      <c r="BZ77" s="1283"/>
      <c r="CA77" s="1283"/>
      <c r="CB77" s="1283"/>
      <c r="CC77" s="1283"/>
      <c r="CD77" s="1283"/>
      <c r="CE77" s="1283"/>
      <c r="CF77" s="1283">
        <v>22.1</v>
      </c>
      <c r="CG77" s="1283"/>
      <c r="CH77" s="1283"/>
      <c r="CI77" s="1283"/>
      <c r="CJ77" s="1283"/>
      <c r="CK77" s="1283"/>
      <c r="CL77" s="1283"/>
      <c r="CM77" s="1283"/>
      <c r="CN77" s="1283">
        <v>20.399999999999999</v>
      </c>
      <c r="CO77" s="1283"/>
      <c r="CP77" s="1283"/>
      <c r="CQ77" s="1283"/>
      <c r="CR77" s="1283"/>
      <c r="CS77" s="1283"/>
      <c r="CT77" s="1283"/>
      <c r="CU77" s="1283"/>
      <c r="CV77" s="1283">
        <v>11.2</v>
      </c>
      <c r="CW77" s="1283"/>
      <c r="CX77" s="1283"/>
      <c r="CY77" s="1283"/>
      <c r="CZ77" s="1283"/>
      <c r="DA77" s="1283"/>
      <c r="DB77" s="1283"/>
      <c r="DC77" s="1283"/>
    </row>
    <row r="78" spans="2:107" ht="13.5" x14ac:dyDescent="0.15">
      <c r="B78" s="369"/>
      <c r="G78" s="1288"/>
      <c r="H78" s="1288"/>
      <c r="I78" s="1288"/>
      <c r="J78" s="1288"/>
      <c r="K78" s="1284"/>
      <c r="L78" s="1284"/>
      <c r="M78" s="1284"/>
      <c r="N78" s="1284"/>
      <c r="AN78" s="1285"/>
      <c r="AO78" s="1285"/>
      <c r="AP78" s="1285"/>
      <c r="AQ78" s="1285"/>
      <c r="AR78" s="1285"/>
      <c r="AS78" s="1285"/>
      <c r="AT78" s="1285"/>
      <c r="AU78" s="1285"/>
      <c r="AV78" s="1285"/>
      <c r="AW78" s="1285"/>
      <c r="AX78" s="1285"/>
      <c r="AY78" s="1285"/>
      <c r="AZ78" s="1285"/>
      <c r="BA78" s="1285"/>
      <c r="BB78" s="1286"/>
      <c r="BC78" s="1286"/>
      <c r="BD78" s="1286"/>
      <c r="BE78" s="1286"/>
      <c r="BF78" s="1286"/>
      <c r="BG78" s="1286"/>
      <c r="BH78" s="1286"/>
      <c r="BI78" s="1286"/>
      <c r="BJ78" s="1286"/>
      <c r="BK78" s="1286"/>
      <c r="BL78" s="1286"/>
      <c r="BM78" s="1286"/>
      <c r="BN78" s="1286"/>
      <c r="BO78" s="1286"/>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x14ac:dyDescent="0.15">
      <c r="B79" s="369"/>
      <c r="G79" s="1288"/>
      <c r="H79" s="1288"/>
      <c r="I79" s="1289"/>
      <c r="J79" s="1289"/>
      <c r="K79" s="1290"/>
      <c r="L79" s="1290"/>
      <c r="M79" s="1290"/>
      <c r="N79" s="1290"/>
      <c r="AN79" s="1285"/>
      <c r="AO79" s="1285"/>
      <c r="AP79" s="1285"/>
      <c r="AQ79" s="1285"/>
      <c r="AR79" s="1285"/>
      <c r="AS79" s="1285"/>
      <c r="AT79" s="1285"/>
      <c r="AU79" s="1285"/>
      <c r="AV79" s="1285"/>
      <c r="AW79" s="1285"/>
      <c r="AX79" s="1285"/>
      <c r="AY79" s="1285"/>
      <c r="AZ79" s="1285"/>
      <c r="BA79" s="1285"/>
      <c r="BB79" s="1286" t="s">
        <v>599</v>
      </c>
      <c r="BC79" s="1286"/>
      <c r="BD79" s="1286"/>
      <c r="BE79" s="1286"/>
      <c r="BF79" s="1286"/>
      <c r="BG79" s="1286"/>
      <c r="BH79" s="1286"/>
      <c r="BI79" s="1286"/>
      <c r="BJ79" s="1286"/>
      <c r="BK79" s="1286"/>
      <c r="BL79" s="1286"/>
      <c r="BM79" s="1286"/>
      <c r="BN79" s="1286"/>
      <c r="BO79" s="1286"/>
      <c r="BP79" s="1283">
        <v>6.6</v>
      </c>
      <c r="BQ79" s="1283"/>
      <c r="BR79" s="1283"/>
      <c r="BS79" s="1283"/>
      <c r="BT79" s="1283"/>
      <c r="BU79" s="1283"/>
      <c r="BV79" s="1283"/>
      <c r="BW79" s="1283"/>
      <c r="BX79" s="1283">
        <v>6.4</v>
      </c>
      <c r="BY79" s="1283"/>
      <c r="BZ79" s="1283"/>
      <c r="CA79" s="1283"/>
      <c r="CB79" s="1283"/>
      <c r="CC79" s="1283"/>
      <c r="CD79" s="1283"/>
      <c r="CE79" s="1283"/>
      <c r="CF79" s="1283">
        <v>6.3</v>
      </c>
      <c r="CG79" s="1283"/>
      <c r="CH79" s="1283"/>
      <c r="CI79" s="1283"/>
      <c r="CJ79" s="1283"/>
      <c r="CK79" s="1283"/>
      <c r="CL79" s="1283"/>
      <c r="CM79" s="1283"/>
      <c r="CN79" s="1283">
        <v>6.2</v>
      </c>
      <c r="CO79" s="1283"/>
      <c r="CP79" s="1283"/>
      <c r="CQ79" s="1283"/>
      <c r="CR79" s="1283"/>
      <c r="CS79" s="1283"/>
      <c r="CT79" s="1283"/>
      <c r="CU79" s="1283"/>
      <c r="CV79" s="1283">
        <v>5.7</v>
      </c>
      <c r="CW79" s="1283"/>
      <c r="CX79" s="1283"/>
      <c r="CY79" s="1283"/>
      <c r="CZ79" s="1283"/>
      <c r="DA79" s="1283"/>
      <c r="DB79" s="1283"/>
      <c r="DC79" s="1283"/>
    </row>
    <row r="80" spans="2:107" ht="13.5" x14ac:dyDescent="0.15">
      <c r="B80" s="369"/>
      <c r="G80" s="1288"/>
      <c r="H80" s="1288"/>
      <c r="I80" s="1289"/>
      <c r="J80" s="1289"/>
      <c r="K80" s="1290"/>
      <c r="L80" s="1290"/>
      <c r="M80" s="1290"/>
      <c r="N80" s="1290"/>
      <c r="AN80" s="1285"/>
      <c r="AO80" s="1285"/>
      <c r="AP80" s="1285"/>
      <c r="AQ80" s="1285"/>
      <c r="AR80" s="1285"/>
      <c r="AS80" s="1285"/>
      <c r="AT80" s="1285"/>
      <c r="AU80" s="1285"/>
      <c r="AV80" s="1285"/>
      <c r="AW80" s="1285"/>
      <c r="AX80" s="1285"/>
      <c r="AY80" s="1285"/>
      <c r="AZ80" s="1285"/>
      <c r="BA80" s="1285"/>
      <c r="BB80" s="1286"/>
      <c r="BC80" s="1286"/>
      <c r="BD80" s="1286"/>
      <c r="BE80" s="1286"/>
      <c r="BF80" s="1286"/>
      <c r="BG80" s="1286"/>
      <c r="BH80" s="1286"/>
      <c r="BI80" s="1286"/>
      <c r="BJ80" s="1286"/>
      <c r="BK80" s="1286"/>
      <c r="BL80" s="1286"/>
      <c r="BM80" s="1286"/>
      <c r="BN80" s="1286"/>
      <c r="BO80" s="1286"/>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auhXfTDYJPFZSEjE+o9iJuFnPBzkPp8WTm3LnrVf1wCca4KmiNOlGFz2sK57I01H7V1kWGZ586wwXPmC1+PxHg==" saltValue="qCGqS3x/IkmThLTG30BZ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Eh+NUXCctsnJXcFncxYZCs24JjrKEdUl9yuuz/FGPjnUMowlYk0stTM+62ihV1kSVQfqv9eLicCC32Y5KTraZQ==" saltValue="M//5Y9uUL732o/UKyQOL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xuibJSb//njUePLUMPGGTMM9wmua+lnRCdGQvKy+Lfxuh8RFvqoHX6R1JF0AdzgyvJwP0U431Se6iXT6FgKGxA==" saltValue="jmqOEISdVYEUQi29PhS2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78974</v>
      </c>
      <c r="E3" s="153"/>
      <c r="F3" s="154">
        <v>47820</v>
      </c>
      <c r="G3" s="155"/>
      <c r="H3" s="156"/>
    </row>
    <row r="4" spans="1:8" x14ac:dyDescent="0.15">
      <c r="A4" s="157"/>
      <c r="B4" s="158"/>
      <c r="C4" s="159"/>
      <c r="D4" s="160">
        <v>41535</v>
      </c>
      <c r="E4" s="161"/>
      <c r="F4" s="162">
        <v>25855</v>
      </c>
      <c r="G4" s="163"/>
      <c r="H4" s="164"/>
    </row>
    <row r="5" spans="1:8" x14ac:dyDescent="0.15">
      <c r="A5" s="145" t="s">
        <v>551</v>
      </c>
      <c r="B5" s="150"/>
      <c r="C5" s="151"/>
      <c r="D5" s="152">
        <v>97471</v>
      </c>
      <c r="E5" s="153"/>
      <c r="F5" s="154">
        <v>41934</v>
      </c>
      <c r="G5" s="155"/>
      <c r="H5" s="156"/>
    </row>
    <row r="6" spans="1:8" x14ac:dyDescent="0.15">
      <c r="A6" s="157"/>
      <c r="B6" s="158"/>
      <c r="C6" s="159"/>
      <c r="D6" s="160">
        <v>48898</v>
      </c>
      <c r="E6" s="161"/>
      <c r="F6" s="162">
        <v>23352</v>
      </c>
      <c r="G6" s="163"/>
      <c r="H6" s="164"/>
    </row>
    <row r="7" spans="1:8" x14ac:dyDescent="0.15">
      <c r="A7" s="145" t="s">
        <v>552</v>
      </c>
      <c r="B7" s="150"/>
      <c r="C7" s="151"/>
      <c r="D7" s="152">
        <v>80713</v>
      </c>
      <c r="E7" s="153"/>
      <c r="F7" s="154">
        <v>45588</v>
      </c>
      <c r="G7" s="155"/>
      <c r="H7" s="156"/>
    </row>
    <row r="8" spans="1:8" x14ac:dyDescent="0.15">
      <c r="A8" s="157"/>
      <c r="B8" s="158"/>
      <c r="C8" s="159"/>
      <c r="D8" s="160">
        <v>42799</v>
      </c>
      <c r="E8" s="161"/>
      <c r="F8" s="162">
        <v>24150</v>
      </c>
      <c r="G8" s="163"/>
      <c r="H8" s="164"/>
    </row>
    <row r="9" spans="1:8" x14ac:dyDescent="0.15">
      <c r="A9" s="145" t="s">
        <v>553</v>
      </c>
      <c r="B9" s="150"/>
      <c r="C9" s="151"/>
      <c r="D9" s="152">
        <v>68425</v>
      </c>
      <c r="E9" s="153"/>
      <c r="F9" s="154">
        <v>45483</v>
      </c>
      <c r="G9" s="155"/>
      <c r="H9" s="156"/>
    </row>
    <row r="10" spans="1:8" x14ac:dyDescent="0.15">
      <c r="A10" s="157"/>
      <c r="B10" s="158"/>
      <c r="C10" s="159"/>
      <c r="D10" s="160">
        <v>43604</v>
      </c>
      <c r="E10" s="161"/>
      <c r="F10" s="162">
        <v>24241</v>
      </c>
      <c r="G10" s="163"/>
      <c r="H10" s="164"/>
    </row>
    <row r="11" spans="1:8" x14ac:dyDescent="0.15">
      <c r="A11" s="145" t="s">
        <v>554</v>
      </c>
      <c r="B11" s="150"/>
      <c r="C11" s="151"/>
      <c r="D11" s="152">
        <v>48916</v>
      </c>
      <c r="E11" s="153"/>
      <c r="F11" s="154">
        <v>45945</v>
      </c>
      <c r="G11" s="155"/>
      <c r="H11" s="156"/>
    </row>
    <row r="12" spans="1:8" x14ac:dyDescent="0.15">
      <c r="A12" s="157"/>
      <c r="B12" s="158"/>
      <c r="C12" s="165"/>
      <c r="D12" s="160">
        <v>33019</v>
      </c>
      <c r="E12" s="161"/>
      <c r="F12" s="162">
        <v>25180</v>
      </c>
      <c r="G12" s="163"/>
      <c r="H12" s="164"/>
    </row>
    <row r="13" spans="1:8" x14ac:dyDescent="0.15">
      <c r="A13" s="145"/>
      <c r="B13" s="150"/>
      <c r="C13" s="166"/>
      <c r="D13" s="167">
        <v>74900</v>
      </c>
      <c r="E13" s="168"/>
      <c r="F13" s="169">
        <v>45354</v>
      </c>
      <c r="G13" s="170"/>
      <c r="H13" s="156"/>
    </row>
    <row r="14" spans="1:8" x14ac:dyDescent="0.15">
      <c r="A14" s="157"/>
      <c r="B14" s="158"/>
      <c r="C14" s="159"/>
      <c r="D14" s="160">
        <v>41971</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8.2899999999999991</v>
      </c>
      <c r="C19" s="171">
        <f>ROUND(VALUE(SUBSTITUTE(実質収支比率等に係る経年分析!G$48,"▲","-")),2)</f>
        <v>10.59</v>
      </c>
      <c r="D19" s="171">
        <f>ROUND(VALUE(SUBSTITUTE(実質収支比率等に係る経年分析!H$48,"▲","-")),2)</f>
        <v>10.94</v>
      </c>
      <c r="E19" s="171">
        <f>ROUND(VALUE(SUBSTITUTE(実質収支比率等に係る経年分析!I$48,"▲","-")),2)</f>
        <v>9.23</v>
      </c>
      <c r="F19" s="171">
        <f>ROUND(VALUE(SUBSTITUTE(実質収支比率等に係る経年分析!J$48,"▲","-")),2)</f>
        <v>11.59</v>
      </c>
    </row>
    <row r="20" spans="1:11" x14ac:dyDescent="0.15">
      <c r="A20" s="171" t="s">
        <v>55</v>
      </c>
      <c r="B20" s="171">
        <f>ROUND(VALUE(SUBSTITUTE(実質収支比率等に係る経年分析!F$47,"▲","-")),2)</f>
        <v>8.33</v>
      </c>
      <c r="C20" s="171">
        <f>ROUND(VALUE(SUBSTITUTE(実質収支比率等に係る経年分析!G$47,"▲","-")),2)</f>
        <v>9.7799999999999994</v>
      </c>
      <c r="D20" s="171">
        <f>ROUND(VALUE(SUBSTITUTE(実質収支比率等に係る経年分析!H$47,"▲","-")),2)</f>
        <v>12.08</v>
      </c>
      <c r="E20" s="171">
        <f>ROUND(VALUE(SUBSTITUTE(実質収支比率等に係る経年分析!I$47,"▲","-")),2)</f>
        <v>13.24</v>
      </c>
      <c r="F20" s="171">
        <f>ROUND(VALUE(SUBSTITUTE(実質収支比率等に係る経年分析!J$47,"▲","-")),2)</f>
        <v>14.46</v>
      </c>
    </row>
    <row r="21" spans="1:11" x14ac:dyDescent="0.15">
      <c r="A21" s="171" t="s">
        <v>56</v>
      </c>
      <c r="B21" s="171">
        <f>IF(ISNUMBER(VALUE(SUBSTITUTE(実質収支比率等に係る経年分析!F$49,"▲","-"))),ROUND(VALUE(SUBSTITUTE(実質収支比率等に係る経年分析!F$49,"▲","-")),2),NA())</f>
        <v>-2.17</v>
      </c>
      <c r="C21" s="171">
        <f>IF(ISNUMBER(VALUE(SUBSTITUTE(実質収支比率等に係る経年分析!G$49,"▲","-"))),ROUND(VALUE(SUBSTITUTE(実質収支比率等に係る経年分析!G$49,"▲","-")),2),NA())</f>
        <v>3.43</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0.4</v>
      </c>
      <c r="F21" s="171">
        <f>IF(ISNUMBER(VALUE(SUBSTITUTE(実質収支比率等に係る経年分析!J$49,"▲","-"))),ROUND(VALUE(SUBSTITUTE(実質収支比率等に係る経年分析!J$49,"▲","-")),2),NA())</f>
        <v>3.16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0.08</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公設浄化槽事業特別会計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15">
      <c r="A30" s="172" t="str">
        <f>IF(連結実質赤字比率に係る赤字・黒字の構成分析!C$40="",NA(),連結実質赤字比率に係る赤字・黒字の構成分析!C$40)</f>
        <v>救急医療センター特別会計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0.16</v>
      </c>
    </row>
    <row r="31" spans="1:11" x14ac:dyDescent="0.15">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0.28999999999999998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0.64</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5.75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1.83</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2.2999999999999998</v>
      </c>
    </row>
    <row r="34" spans="1:16" x14ac:dyDescent="0.15">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2.5299999999999998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9.1300000000000008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11.42</v>
      </c>
    </row>
    <row r="36" spans="1:16" x14ac:dyDescent="0.15">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2160</v>
      </c>
      <c r="E42" s="173"/>
      <c r="F42" s="173"/>
      <c r="G42" s="173">
        <f>'実質公債費比率（分子）の構造'!L$52</f>
        <v>2021</v>
      </c>
      <c r="H42" s="173"/>
      <c r="I42" s="173"/>
      <c r="J42" s="173">
        <f>'実質公債費比率（分子）の構造'!M$52</f>
        <v>1926</v>
      </c>
      <c r="K42" s="173"/>
      <c r="L42" s="173"/>
      <c r="M42" s="173">
        <f>'実質公債費比率（分子）の構造'!N$52</f>
        <v>1893</v>
      </c>
      <c r="N42" s="173"/>
      <c r="O42" s="173"/>
      <c r="P42" s="173">
        <f>'実質公債費比率（分子）の構造'!O$52</f>
        <v>1871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68</v>
      </c>
      <c r="C44" s="173"/>
      <c r="D44" s="173"/>
      <c r="E44" s="173">
        <f>'実質公債費比率（分子）の構造'!L$50</f>
        <v>68</v>
      </c>
      <c r="F44" s="173"/>
      <c r="G44" s="173"/>
      <c r="H44" s="173">
        <f>'実質公債費比率（分子）の構造'!M$50</f>
        <v>69</v>
      </c>
      <c r="I44" s="173"/>
      <c r="J44" s="173"/>
      <c r="K44" s="173">
        <f>'実質公債費比率（分子）の構造'!N$50</f>
        <v>69</v>
      </c>
      <c r="L44" s="173"/>
      <c r="M44" s="173"/>
      <c r="N44" s="173">
        <f>'実質公債費比率（分子）の構造'!O$50</f>
        <v>69</v>
      </c>
      <c r="O44" s="173"/>
      <c r="P44" s="173"/>
    </row>
    <row r="45" spans="1:16" x14ac:dyDescent="0.15">
      <c r="A45" s="173" t="s">
        <v>66</v>
      </c>
      <c r="B45" s="173">
        <f>'実質公債費比率（分子）の構造'!K$49</f>
        <v>110</v>
      </c>
      <c r="C45" s="173"/>
      <c r="D45" s="173"/>
      <c r="E45" s="173">
        <f>'実質公債費比率（分子）の構造'!L$49</f>
        <v>114</v>
      </c>
      <c r="F45" s="173"/>
      <c r="G45" s="173"/>
      <c r="H45" s="173">
        <f>'実質公債費比率（分子）の構造'!M$49</f>
        <v>108</v>
      </c>
      <c r="I45" s="173"/>
      <c r="J45" s="173"/>
      <c r="K45" s="173">
        <f>'実質公債費比率（分子）の構造'!N$49</f>
        <v>196</v>
      </c>
      <c r="L45" s="173"/>
      <c r="M45" s="173"/>
      <c r="N45" s="173">
        <f>'実質公債費比率（分子）の構造'!O$49</f>
        <v>168</v>
      </c>
      <c r="O45" s="173"/>
      <c r="P45" s="173"/>
    </row>
    <row r="46" spans="1:16" x14ac:dyDescent="0.15">
      <c r="A46" s="173" t="s">
        <v>67</v>
      </c>
      <c r="B46" s="173">
        <f>'実質公債費比率（分子）の構造'!K$48</f>
        <v>728</v>
      </c>
      <c r="C46" s="173"/>
      <c r="D46" s="173"/>
      <c r="E46" s="173">
        <f>'実質公債費比率（分子）の構造'!L$48</f>
        <v>645</v>
      </c>
      <c r="F46" s="173"/>
      <c r="G46" s="173"/>
      <c r="H46" s="173">
        <f>'実質公債費比率（分子）の構造'!M$48</f>
        <v>490</v>
      </c>
      <c r="I46" s="173"/>
      <c r="J46" s="173"/>
      <c r="K46" s="173">
        <f>'実質公債費比率（分子）の構造'!N$48</f>
        <v>496</v>
      </c>
      <c r="L46" s="173"/>
      <c r="M46" s="173"/>
      <c r="N46" s="173">
        <f>'実質公債費比率（分子）の構造'!O$48</f>
        <v>489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2955</v>
      </c>
      <c r="C49" s="173"/>
      <c r="D49" s="173"/>
      <c r="E49" s="173">
        <f>'実質公債費比率（分子）の構造'!L$45</f>
        <v>2885</v>
      </c>
      <c r="F49" s="173"/>
      <c r="G49" s="173"/>
      <c r="H49" s="173">
        <f>'実質公債費比率（分子）の構造'!M$45</f>
        <v>2894</v>
      </c>
      <c r="I49" s="173"/>
      <c r="J49" s="173"/>
      <c r="K49" s="173">
        <f>'実質公債費比率（分子）の構造'!N$45</f>
        <v>2915</v>
      </c>
      <c r="L49" s="173"/>
      <c r="M49" s="173"/>
      <c r="N49" s="173">
        <f>'実質公債費比率（分子）の構造'!O$45</f>
        <v>2940</v>
      </c>
      <c r="O49" s="173"/>
      <c r="P49" s="173"/>
    </row>
    <row r="50" spans="1:16" x14ac:dyDescent="0.15">
      <c r="A50" s="173" t="s">
        <v>71</v>
      </c>
      <c r="B50" s="173" t="e">
        <f>NA()</f>
        <v>#N/A</v>
      </c>
      <c r="C50" s="173">
        <f>IF(ISNUMBER('実質公債費比率（分子）の構造'!K$53),'実質公債費比率（分子）の構造'!K$53,NA())</f>
        <v>1701</v>
      </c>
      <c r="D50" s="173" t="e">
        <f>NA()</f>
        <v>#N/A</v>
      </c>
      <c r="E50" s="173" t="e">
        <f>NA()</f>
        <v>#N/A</v>
      </c>
      <c r="F50" s="173">
        <f>IF(ISNUMBER('実質公債費比率（分子）の構造'!L$53),'実質公債費比率（分子）の構造'!L$53,NA())</f>
        <v>1691</v>
      </c>
      <c r="G50" s="173" t="e">
        <f>NA()</f>
        <v>#N/A</v>
      </c>
      <c r="H50" s="173" t="e">
        <f>NA()</f>
        <v>#N/A</v>
      </c>
      <c r="I50" s="173">
        <f>IF(ISNUMBER('実質公債費比率（分子）の構造'!M$53),'実質公債費比率（分子）の構造'!M$53,NA())</f>
        <v>1635</v>
      </c>
      <c r="J50" s="173" t="e">
        <f>NA()</f>
        <v>#N/A</v>
      </c>
      <c r="K50" s="173" t="e">
        <f>NA()</f>
        <v>#N/A</v>
      </c>
      <c r="L50" s="173">
        <f>IF(ISNUMBER('実質公債費比率（分子）の構造'!N$53),'実質公債費比率（分子）の構造'!N$53,NA())</f>
        <v>1783</v>
      </c>
      <c r="M50" s="173" t="e">
        <f>NA()</f>
        <v>#N/A</v>
      </c>
      <c r="N50" s="173" t="e">
        <f>NA()</f>
        <v>#N/A</v>
      </c>
      <c r="O50" s="173">
        <f>IF(ISNUMBER('実質公債費比率（分子）の構造'!O$53),'実質公債費比率（分子）の構造'!O$53,NA())</f>
        <v>1795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17390</v>
      </c>
      <c r="E56" s="172"/>
      <c r="F56" s="172"/>
      <c r="G56" s="172">
        <f>'将来負担比率（分子）の構造'!J$52</f>
        <v>16705</v>
      </c>
      <c r="H56" s="172"/>
      <c r="I56" s="172"/>
      <c r="J56" s="172">
        <f>'将来負担比率（分子）の構造'!K$52</f>
        <v>15672</v>
      </c>
      <c r="K56" s="172"/>
      <c r="L56" s="172"/>
      <c r="M56" s="172">
        <f>'将来負担比率（分子）の構造'!L$52</f>
        <v>14935</v>
      </c>
      <c r="N56" s="172"/>
      <c r="O56" s="172"/>
      <c r="P56" s="172">
        <f>'将来負担比率（分子）の構造'!M$52</f>
        <v>14197</v>
      </c>
    </row>
    <row r="57" spans="1:16" x14ac:dyDescent="0.15">
      <c r="A57" s="172" t="s">
        <v>42</v>
      </c>
      <c r="B57" s="172"/>
      <c r="C57" s="172"/>
      <c r="D57" s="172">
        <f>'将来負担比率（分子）の構造'!I$51</f>
        <v>4329</v>
      </c>
      <c r="E57" s="172"/>
      <c r="F57" s="172"/>
      <c r="G57" s="172">
        <f>'将来負担比率（分子）の構造'!J$51</f>
        <v>4308</v>
      </c>
      <c r="H57" s="172"/>
      <c r="I57" s="172"/>
      <c r="J57" s="172">
        <f>'将来負担比率（分子）の構造'!K$51</f>
        <v>5317</v>
      </c>
      <c r="K57" s="172"/>
      <c r="L57" s="172"/>
      <c r="M57" s="172">
        <f>'将来負担比率（分子）の構造'!L$51</f>
        <v>5613</v>
      </c>
      <c r="N57" s="172"/>
      <c r="O57" s="172"/>
      <c r="P57" s="172">
        <f>'将来負担比率（分子）の構造'!M$51</f>
        <v>5893</v>
      </c>
    </row>
    <row r="58" spans="1:16" x14ac:dyDescent="0.15">
      <c r="A58" s="172" t="s">
        <v>41</v>
      </c>
      <c r="B58" s="172"/>
      <c r="C58" s="172"/>
      <c r="D58" s="172">
        <f>'将来負担比率（分子）の構造'!I$50</f>
        <v>5165</v>
      </c>
      <c r="E58" s="172"/>
      <c r="F58" s="172"/>
      <c r="G58" s="172">
        <f>'将来負担比率（分子）の構造'!J$50</f>
        <v>6613</v>
      </c>
      <c r="H58" s="172"/>
      <c r="I58" s="172"/>
      <c r="J58" s="172">
        <f>'将来負担比率（分子）の構造'!K$50</f>
        <v>7457</v>
      </c>
      <c r="K58" s="172"/>
      <c r="L58" s="172"/>
      <c r="M58" s="172">
        <f>'将来負担比率（分子）の構造'!L$50</f>
        <v>9599</v>
      </c>
      <c r="N58" s="172"/>
      <c r="O58" s="172"/>
      <c r="P58" s="172">
        <f>'将来負担比率（分子）の構造'!M$50</f>
        <v>11346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4246</v>
      </c>
      <c r="C62" s="172"/>
      <c r="D62" s="172"/>
      <c r="E62" s="172">
        <f>'将来負担比率（分子）の構造'!J$45</f>
        <v>4016</v>
      </c>
      <c r="F62" s="172"/>
      <c r="G62" s="172"/>
      <c r="H62" s="172">
        <f>'将来負担比率（分子）の構造'!K$45</f>
        <v>4026</v>
      </c>
      <c r="I62" s="172"/>
      <c r="J62" s="172"/>
      <c r="K62" s="172">
        <f>'将来負担比率（分子）の構造'!L$45</f>
        <v>4160</v>
      </c>
      <c r="L62" s="172"/>
      <c r="M62" s="172"/>
      <c r="N62" s="172">
        <f>'将来負担比率（分子）の構造'!M$45</f>
        <v>4158</v>
      </c>
      <c r="O62" s="172"/>
      <c r="P62" s="172"/>
    </row>
    <row r="63" spans="1:16" x14ac:dyDescent="0.15">
      <c r="A63" s="172" t="s">
        <v>34</v>
      </c>
      <c r="B63" s="172">
        <f>'将来負担比率（分子）の構造'!I$44</f>
        <v>1752</v>
      </c>
      <c r="C63" s="172"/>
      <c r="D63" s="172"/>
      <c r="E63" s="172">
        <f>'将来負担比率（分子）の構造'!J$44</f>
        <v>1629</v>
      </c>
      <c r="F63" s="172"/>
      <c r="G63" s="172"/>
      <c r="H63" s="172">
        <f>'将来負担比率（分子）の構造'!K$44</f>
        <v>1559</v>
      </c>
      <c r="I63" s="172"/>
      <c r="J63" s="172"/>
      <c r="K63" s="172">
        <f>'将来負担比率（分子）の構造'!L$44</f>
        <v>1377</v>
      </c>
      <c r="L63" s="172"/>
      <c r="M63" s="172"/>
      <c r="N63" s="172">
        <f>'将来負担比率（分子）の構造'!M$44</f>
        <v>1325</v>
      </c>
      <c r="O63" s="172"/>
      <c r="P63" s="172"/>
    </row>
    <row r="64" spans="1:16" x14ac:dyDescent="0.15">
      <c r="A64" s="172" t="s">
        <v>33</v>
      </c>
      <c r="B64" s="172">
        <f>'将来負担比率（分子）の構造'!I$43</f>
        <v>6255</v>
      </c>
      <c r="C64" s="172"/>
      <c r="D64" s="172"/>
      <c r="E64" s="172">
        <f>'将来負担比率（分子）の構造'!J$43</f>
        <v>6212</v>
      </c>
      <c r="F64" s="172"/>
      <c r="G64" s="172"/>
      <c r="H64" s="172">
        <f>'将来負担比率（分子）の構造'!K$43</f>
        <v>6880</v>
      </c>
      <c r="I64" s="172"/>
      <c r="J64" s="172"/>
      <c r="K64" s="172">
        <f>'将来負担比率（分子）の構造'!L$43</f>
        <v>6791</v>
      </c>
      <c r="L64" s="172"/>
      <c r="M64" s="172"/>
      <c r="N64" s="172">
        <f>'将来負担比率（分子）の構造'!M$43</f>
        <v>6493</v>
      </c>
      <c r="O64" s="172"/>
      <c r="P64" s="172"/>
    </row>
    <row r="65" spans="1:16" x14ac:dyDescent="0.15">
      <c r="A65" s="172" t="s">
        <v>32</v>
      </c>
      <c r="B65" s="172">
        <f>'将来負担比率（分子）の構造'!I$42</f>
        <v>1002</v>
      </c>
      <c r="C65" s="172"/>
      <c r="D65" s="172"/>
      <c r="E65" s="172">
        <f>'将来負担比率（分子）の構造'!J$42</f>
        <v>972</v>
      </c>
      <c r="F65" s="172"/>
      <c r="G65" s="172"/>
      <c r="H65" s="172">
        <f>'将来負担比率（分子）の構造'!K$42</f>
        <v>1332</v>
      </c>
      <c r="I65" s="172"/>
      <c r="J65" s="172"/>
      <c r="K65" s="172">
        <f>'将来負担比率（分子）の構造'!L$42</f>
        <v>1123</v>
      </c>
      <c r="L65" s="172"/>
      <c r="M65" s="172"/>
      <c r="N65" s="172">
        <f>'将来負担比率（分子）の構造'!M$42</f>
        <v>1510</v>
      </c>
      <c r="O65" s="172"/>
      <c r="P65" s="172"/>
    </row>
    <row r="66" spans="1:16" x14ac:dyDescent="0.15">
      <c r="A66" s="172" t="s">
        <v>31</v>
      </c>
      <c r="B66" s="172">
        <f>'将来負担比率（分子）の構造'!I$41</f>
        <v>26396</v>
      </c>
      <c r="C66" s="172"/>
      <c r="D66" s="172"/>
      <c r="E66" s="172">
        <f>'将来負担比率（分子）の構造'!J$41</f>
        <v>26300</v>
      </c>
      <c r="F66" s="172"/>
      <c r="G66" s="172"/>
      <c r="H66" s="172">
        <f>'将来負担比率（分子）の構造'!K$41</f>
        <v>25441</v>
      </c>
      <c r="I66" s="172"/>
      <c r="J66" s="172"/>
      <c r="K66" s="172">
        <f>'将来負担比率（分子）の構造'!L$41</f>
        <v>24612</v>
      </c>
      <c r="L66" s="172"/>
      <c r="M66" s="172"/>
      <c r="N66" s="172">
        <f>'将来負担比率（分子）の構造'!M$41</f>
        <v>23186</v>
      </c>
      <c r="O66" s="172"/>
      <c r="P66" s="172"/>
    </row>
    <row r="67" spans="1:16" x14ac:dyDescent="0.15">
      <c r="A67" s="172" t="s">
        <v>75</v>
      </c>
      <c r="B67" s="172" t="e">
        <f>NA()</f>
        <v>#N/A</v>
      </c>
      <c r="C67" s="172">
        <f>IF(ISNUMBER('将来負担比率（分子）の構造'!I$53), IF('将来負担比率（分子）の構造'!I$53 &lt; 0, 0, '将来負担比率（分子）の構造'!I$53), NA())</f>
        <v>12767</v>
      </c>
      <c r="D67" s="172" t="e">
        <f>NA()</f>
        <v>#N/A</v>
      </c>
      <c r="E67" s="172" t="e">
        <f>NA()</f>
        <v>#N/A</v>
      </c>
      <c r="F67" s="172">
        <f>IF(ISNUMBER('将来負担比率（分子）の構造'!J$53), IF('将来負担比率（分子）の構造'!J$53 &lt; 0, 0, '将来負担比率（分子）の構造'!J$53), NA())</f>
        <v>11502</v>
      </c>
      <c r="G67" s="172" t="e">
        <f>NA()</f>
        <v>#N/A</v>
      </c>
      <c r="H67" s="172" t="e">
        <f>NA()</f>
        <v>#N/A</v>
      </c>
      <c r="I67" s="172">
        <f>IF(ISNUMBER('将来負担比率（分子）の構造'!K$53), IF('将来負担比率（分子）の構造'!K$53 &lt; 0, 0, '将来負担比率（分子）の構造'!K$53), NA())</f>
        <v>10792</v>
      </c>
      <c r="J67" s="172" t="e">
        <f>NA()</f>
        <v>#N/A</v>
      </c>
      <c r="K67" s="172" t="e">
        <f>NA()</f>
        <v>#N/A</v>
      </c>
      <c r="L67" s="172">
        <f>IF(ISNUMBER('将来負担比率（分子）の構造'!L$53), IF('将来負担比率（分子）の構造'!L$53 &lt; 0, 0, '将来負担比率（分子）の構造'!L$53), NA())</f>
        <v>7916</v>
      </c>
      <c r="M67" s="172" t="e">
        <f>NA()</f>
        <v>#N/A</v>
      </c>
      <c r="N67" s="172" t="e">
        <f>NA()</f>
        <v>#N/A</v>
      </c>
      <c r="O67" s="172">
        <f>IF(ISNUMBER('将来負担比率（分子）の構造'!M$53), IF('将来負担比率（分子）の構造'!M$53 &lt; 0, 0, '将来負担比率（分子）の構造'!M$53), NA())</f>
        <v>5236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2207</v>
      </c>
      <c r="C72" s="176">
        <f>基金残高に係る経年分析!G55</f>
        <v>2524</v>
      </c>
      <c r="D72" s="176">
        <f>基金残高に係る経年分析!H55</f>
        <v>2705</v>
      </c>
    </row>
    <row r="73" spans="1:16" x14ac:dyDescent="0.15">
      <c r="A73" s="175" t="s">
        <v>78</v>
      </c>
      <c r="B73" s="176">
        <f>基金残高に係る経年分析!F56</f>
        <v>10</v>
      </c>
      <c r="C73" s="176">
        <f>基金残高に係る経年分析!G56</f>
        <v>440</v>
      </c>
      <c r="D73" s="176">
        <f>基金残高に係る経年分析!H56</f>
        <v>1780</v>
      </c>
    </row>
    <row r="74" spans="1:16" x14ac:dyDescent="0.15">
      <c r="A74" s="175" t="s">
        <v>79</v>
      </c>
      <c r="B74" s="176">
        <f>基金残高に係る経年分析!F57</f>
        <v>3206</v>
      </c>
      <c r="C74" s="176">
        <f>基金残高に係る経年分析!G57</f>
        <v>4485</v>
      </c>
      <c r="D74" s="176">
        <f>基金残高に係る経年分析!H57</f>
        <v>4689</v>
      </c>
    </row>
  </sheetData>
  <sheetProtection algorithmName="SHA-512" hashValue="fo+7gdThd4sAosT1gsVgghH9ZJgxPY4/utsIYv7HYDJqOMvg5SM4iu+8/0HofrCL6HyK8E4m76IUAVFLncqaVw==" saltValue="xvCuE6sIfV5lhoOTK6RK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225</v>
      </c>
      <c r="C5" s="653"/>
      <c r="D5" s="653"/>
      <c r="E5" s="653"/>
      <c r="F5" s="653"/>
      <c r="G5" s="653"/>
      <c r="H5" s="653"/>
      <c r="I5" s="653"/>
      <c r="J5" s="653"/>
      <c r="K5" s="653"/>
      <c r="L5" s="653"/>
      <c r="M5" s="653"/>
      <c r="N5" s="653"/>
      <c r="O5" s="653"/>
      <c r="P5" s="653"/>
      <c r="Q5" s="654"/>
      <c r="R5" s="655">
        <v>15903336</v>
      </c>
      <c r="S5" s="656"/>
      <c r="T5" s="656"/>
      <c r="U5" s="656"/>
      <c r="V5" s="656"/>
      <c r="W5" s="656"/>
      <c r="X5" s="656"/>
      <c r="Y5" s="657"/>
      <c r="Z5" s="658">
        <v>36.799999999999997</v>
      </c>
      <c r="AA5" s="658"/>
      <c r="AB5" s="658"/>
      <c r="AC5" s="658"/>
      <c r="AD5" s="659">
        <v>15383449</v>
      </c>
      <c r="AE5" s="659"/>
      <c r="AF5" s="659"/>
      <c r="AG5" s="659"/>
      <c r="AH5" s="659"/>
      <c r="AI5" s="659"/>
      <c r="AJ5" s="659"/>
      <c r="AK5" s="659"/>
      <c r="AL5" s="660">
        <v>78.8</v>
      </c>
      <c r="AM5" s="661"/>
      <c r="AN5" s="661"/>
      <c r="AO5" s="662"/>
      <c r="AP5" s="652" t="s">
        <v>226</v>
      </c>
      <c r="AQ5" s="653"/>
      <c r="AR5" s="653"/>
      <c r="AS5" s="653"/>
      <c r="AT5" s="653"/>
      <c r="AU5" s="653"/>
      <c r="AV5" s="653"/>
      <c r="AW5" s="653"/>
      <c r="AX5" s="653"/>
      <c r="AY5" s="653"/>
      <c r="AZ5" s="653"/>
      <c r="BA5" s="653"/>
      <c r="BB5" s="653"/>
      <c r="BC5" s="653"/>
      <c r="BD5" s="653"/>
      <c r="BE5" s="653"/>
      <c r="BF5" s="654"/>
      <c r="BG5" s="666">
        <v>15366063</v>
      </c>
      <c r="BH5" s="667"/>
      <c r="BI5" s="667"/>
      <c r="BJ5" s="667"/>
      <c r="BK5" s="667"/>
      <c r="BL5" s="667"/>
      <c r="BM5" s="667"/>
      <c r="BN5" s="668"/>
      <c r="BO5" s="669">
        <v>96.6</v>
      </c>
      <c r="BP5" s="669"/>
      <c r="BQ5" s="669"/>
      <c r="BR5" s="669"/>
      <c r="BS5" s="670" t="s">
        <v>227</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219</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292204</v>
      </c>
      <c r="S6" s="667"/>
      <c r="T6" s="667"/>
      <c r="U6" s="667"/>
      <c r="V6" s="667"/>
      <c r="W6" s="667"/>
      <c r="X6" s="667"/>
      <c r="Y6" s="668"/>
      <c r="Z6" s="669">
        <v>0.7</v>
      </c>
      <c r="AA6" s="669"/>
      <c r="AB6" s="669"/>
      <c r="AC6" s="669"/>
      <c r="AD6" s="670">
        <v>292204</v>
      </c>
      <c r="AE6" s="670"/>
      <c r="AF6" s="670"/>
      <c r="AG6" s="670"/>
      <c r="AH6" s="670"/>
      <c r="AI6" s="670"/>
      <c r="AJ6" s="670"/>
      <c r="AK6" s="670"/>
      <c r="AL6" s="671">
        <v>1.5</v>
      </c>
      <c r="AM6" s="672"/>
      <c r="AN6" s="672"/>
      <c r="AO6" s="673"/>
      <c r="AP6" s="663" t="s">
        <v>232</v>
      </c>
      <c r="AQ6" s="664"/>
      <c r="AR6" s="664"/>
      <c r="AS6" s="664"/>
      <c r="AT6" s="664"/>
      <c r="AU6" s="664"/>
      <c r="AV6" s="664"/>
      <c r="AW6" s="664"/>
      <c r="AX6" s="664"/>
      <c r="AY6" s="664"/>
      <c r="AZ6" s="664"/>
      <c r="BA6" s="664"/>
      <c r="BB6" s="664"/>
      <c r="BC6" s="664"/>
      <c r="BD6" s="664"/>
      <c r="BE6" s="664"/>
      <c r="BF6" s="665"/>
      <c r="BG6" s="666">
        <v>15366063</v>
      </c>
      <c r="BH6" s="667"/>
      <c r="BI6" s="667"/>
      <c r="BJ6" s="667"/>
      <c r="BK6" s="667"/>
      <c r="BL6" s="667"/>
      <c r="BM6" s="667"/>
      <c r="BN6" s="668"/>
      <c r="BO6" s="669">
        <v>96.6</v>
      </c>
      <c r="BP6" s="669"/>
      <c r="BQ6" s="669"/>
      <c r="BR6" s="669"/>
      <c r="BS6" s="670" t="s">
        <v>127</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226346</v>
      </c>
      <c r="CS6" s="667"/>
      <c r="CT6" s="667"/>
      <c r="CU6" s="667"/>
      <c r="CV6" s="667"/>
      <c r="CW6" s="667"/>
      <c r="CX6" s="667"/>
      <c r="CY6" s="668"/>
      <c r="CZ6" s="660">
        <v>0.6</v>
      </c>
      <c r="DA6" s="661"/>
      <c r="DB6" s="661"/>
      <c r="DC6" s="680"/>
      <c r="DD6" s="675">
        <v>2053</v>
      </c>
      <c r="DE6" s="667"/>
      <c r="DF6" s="667"/>
      <c r="DG6" s="667"/>
      <c r="DH6" s="667"/>
      <c r="DI6" s="667"/>
      <c r="DJ6" s="667"/>
      <c r="DK6" s="667"/>
      <c r="DL6" s="667"/>
      <c r="DM6" s="667"/>
      <c r="DN6" s="667"/>
      <c r="DO6" s="667"/>
      <c r="DP6" s="668"/>
      <c r="DQ6" s="675">
        <v>225632</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10111</v>
      </c>
      <c r="S7" s="667"/>
      <c r="T7" s="667"/>
      <c r="U7" s="667"/>
      <c r="V7" s="667"/>
      <c r="W7" s="667"/>
      <c r="X7" s="667"/>
      <c r="Y7" s="668"/>
      <c r="Z7" s="669">
        <v>0</v>
      </c>
      <c r="AA7" s="669"/>
      <c r="AB7" s="669"/>
      <c r="AC7" s="669"/>
      <c r="AD7" s="670">
        <v>10111</v>
      </c>
      <c r="AE7" s="670"/>
      <c r="AF7" s="670"/>
      <c r="AG7" s="670"/>
      <c r="AH7" s="670"/>
      <c r="AI7" s="670"/>
      <c r="AJ7" s="670"/>
      <c r="AK7" s="670"/>
      <c r="AL7" s="671">
        <v>0.1</v>
      </c>
      <c r="AM7" s="672"/>
      <c r="AN7" s="672"/>
      <c r="AO7" s="673"/>
      <c r="AP7" s="663" t="s">
        <v>235</v>
      </c>
      <c r="AQ7" s="664"/>
      <c r="AR7" s="664"/>
      <c r="AS7" s="664"/>
      <c r="AT7" s="664"/>
      <c r="AU7" s="664"/>
      <c r="AV7" s="664"/>
      <c r="AW7" s="664"/>
      <c r="AX7" s="664"/>
      <c r="AY7" s="664"/>
      <c r="AZ7" s="664"/>
      <c r="BA7" s="664"/>
      <c r="BB7" s="664"/>
      <c r="BC7" s="664"/>
      <c r="BD7" s="664"/>
      <c r="BE7" s="664"/>
      <c r="BF7" s="665"/>
      <c r="BG7" s="666">
        <v>6942484</v>
      </c>
      <c r="BH7" s="667"/>
      <c r="BI7" s="667"/>
      <c r="BJ7" s="667"/>
      <c r="BK7" s="667"/>
      <c r="BL7" s="667"/>
      <c r="BM7" s="667"/>
      <c r="BN7" s="668"/>
      <c r="BO7" s="669">
        <v>43.7</v>
      </c>
      <c r="BP7" s="669"/>
      <c r="BQ7" s="669"/>
      <c r="BR7" s="669"/>
      <c r="BS7" s="670" t="s">
        <v>227</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8697585</v>
      </c>
      <c r="CS7" s="667"/>
      <c r="CT7" s="667"/>
      <c r="CU7" s="667"/>
      <c r="CV7" s="667"/>
      <c r="CW7" s="667"/>
      <c r="CX7" s="667"/>
      <c r="CY7" s="668"/>
      <c r="CZ7" s="669">
        <v>21.3</v>
      </c>
      <c r="DA7" s="669"/>
      <c r="DB7" s="669"/>
      <c r="DC7" s="669"/>
      <c r="DD7" s="675">
        <v>128831</v>
      </c>
      <c r="DE7" s="667"/>
      <c r="DF7" s="667"/>
      <c r="DG7" s="667"/>
      <c r="DH7" s="667"/>
      <c r="DI7" s="667"/>
      <c r="DJ7" s="667"/>
      <c r="DK7" s="667"/>
      <c r="DL7" s="667"/>
      <c r="DM7" s="667"/>
      <c r="DN7" s="667"/>
      <c r="DO7" s="667"/>
      <c r="DP7" s="668"/>
      <c r="DQ7" s="675">
        <v>6368187</v>
      </c>
      <c r="DR7" s="667"/>
      <c r="DS7" s="667"/>
      <c r="DT7" s="667"/>
      <c r="DU7" s="667"/>
      <c r="DV7" s="667"/>
      <c r="DW7" s="667"/>
      <c r="DX7" s="667"/>
      <c r="DY7" s="667"/>
      <c r="DZ7" s="667"/>
      <c r="EA7" s="667"/>
      <c r="EB7" s="667"/>
      <c r="EC7" s="676"/>
    </row>
    <row r="8" spans="2:143" ht="11.25" customHeight="1" x14ac:dyDescent="0.15">
      <c r="B8" s="663" t="s">
        <v>237</v>
      </c>
      <c r="C8" s="664"/>
      <c r="D8" s="664"/>
      <c r="E8" s="664"/>
      <c r="F8" s="664"/>
      <c r="G8" s="664"/>
      <c r="H8" s="664"/>
      <c r="I8" s="664"/>
      <c r="J8" s="664"/>
      <c r="K8" s="664"/>
      <c r="L8" s="664"/>
      <c r="M8" s="664"/>
      <c r="N8" s="664"/>
      <c r="O8" s="664"/>
      <c r="P8" s="664"/>
      <c r="Q8" s="665"/>
      <c r="R8" s="666">
        <v>85860</v>
      </c>
      <c r="S8" s="667"/>
      <c r="T8" s="667"/>
      <c r="U8" s="667"/>
      <c r="V8" s="667"/>
      <c r="W8" s="667"/>
      <c r="X8" s="667"/>
      <c r="Y8" s="668"/>
      <c r="Z8" s="669">
        <v>0.2</v>
      </c>
      <c r="AA8" s="669"/>
      <c r="AB8" s="669"/>
      <c r="AC8" s="669"/>
      <c r="AD8" s="670">
        <v>85860</v>
      </c>
      <c r="AE8" s="670"/>
      <c r="AF8" s="670"/>
      <c r="AG8" s="670"/>
      <c r="AH8" s="670"/>
      <c r="AI8" s="670"/>
      <c r="AJ8" s="670"/>
      <c r="AK8" s="670"/>
      <c r="AL8" s="671">
        <v>0.4</v>
      </c>
      <c r="AM8" s="672"/>
      <c r="AN8" s="672"/>
      <c r="AO8" s="673"/>
      <c r="AP8" s="663" t="s">
        <v>238</v>
      </c>
      <c r="AQ8" s="664"/>
      <c r="AR8" s="664"/>
      <c r="AS8" s="664"/>
      <c r="AT8" s="664"/>
      <c r="AU8" s="664"/>
      <c r="AV8" s="664"/>
      <c r="AW8" s="664"/>
      <c r="AX8" s="664"/>
      <c r="AY8" s="664"/>
      <c r="AZ8" s="664"/>
      <c r="BA8" s="664"/>
      <c r="BB8" s="664"/>
      <c r="BC8" s="664"/>
      <c r="BD8" s="664"/>
      <c r="BE8" s="664"/>
      <c r="BF8" s="665"/>
      <c r="BG8" s="666">
        <v>175996</v>
      </c>
      <c r="BH8" s="667"/>
      <c r="BI8" s="667"/>
      <c r="BJ8" s="667"/>
      <c r="BK8" s="667"/>
      <c r="BL8" s="667"/>
      <c r="BM8" s="667"/>
      <c r="BN8" s="668"/>
      <c r="BO8" s="669">
        <v>1.1000000000000001</v>
      </c>
      <c r="BP8" s="669"/>
      <c r="BQ8" s="669"/>
      <c r="BR8" s="669"/>
      <c r="BS8" s="670" t="s">
        <v>127</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12735417</v>
      </c>
      <c r="CS8" s="667"/>
      <c r="CT8" s="667"/>
      <c r="CU8" s="667"/>
      <c r="CV8" s="667"/>
      <c r="CW8" s="667"/>
      <c r="CX8" s="667"/>
      <c r="CY8" s="668"/>
      <c r="CZ8" s="669">
        <v>31.2</v>
      </c>
      <c r="DA8" s="669"/>
      <c r="DB8" s="669"/>
      <c r="DC8" s="669"/>
      <c r="DD8" s="675">
        <v>62016</v>
      </c>
      <c r="DE8" s="667"/>
      <c r="DF8" s="667"/>
      <c r="DG8" s="667"/>
      <c r="DH8" s="667"/>
      <c r="DI8" s="667"/>
      <c r="DJ8" s="667"/>
      <c r="DK8" s="667"/>
      <c r="DL8" s="667"/>
      <c r="DM8" s="667"/>
      <c r="DN8" s="667"/>
      <c r="DO8" s="667"/>
      <c r="DP8" s="668"/>
      <c r="DQ8" s="675">
        <v>5129042</v>
      </c>
      <c r="DR8" s="667"/>
      <c r="DS8" s="667"/>
      <c r="DT8" s="667"/>
      <c r="DU8" s="667"/>
      <c r="DV8" s="667"/>
      <c r="DW8" s="667"/>
      <c r="DX8" s="667"/>
      <c r="DY8" s="667"/>
      <c r="DZ8" s="667"/>
      <c r="EA8" s="667"/>
      <c r="EB8" s="667"/>
      <c r="EC8" s="676"/>
    </row>
    <row r="9" spans="2:143" ht="11.25" customHeight="1" x14ac:dyDescent="0.15">
      <c r="B9" s="663" t="s">
        <v>240</v>
      </c>
      <c r="C9" s="664"/>
      <c r="D9" s="664"/>
      <c r="E9" s="664"/>
      <c r="F9" s="664"/>
      <c r="G9" s="664"/>
      <c r="H9" s="664"/>
      <c r="I9" s="664"/>
      <c r="J9" s="664"/>
      <c r="K9" s="664"/>
      <c r="L9" s="664"/>
      <c r="M9" s="664"/>
      <c r="N9" s="664"/>
      <c r="O9" s="664"/>
      <c r="P9" s="664"/>
      <c r="Q9" s="665"/>
      <c r="R9" s="666">
        <v>122409</v>
      </c>
      <c r="S9" s="667"/>
      <c r="T9" s="667"/>
      <c r="U9" s="667"/>
      <c r="V9" s="667"/>
      <c r="W9" s="667"/>
      <c r="X9" s="667"/>
      <c r="Y9" s="668"/>
      <c r="Z9" s="669">
        <v>0.3</v>
      </c>
      <c r="AA9" s="669"/>
      <c r="AB9" s="669"/>
      <c r="AC9" s="669"/>
      <c r="AD9" s="670">
        <v>122409</v>
      </c>
      <c r="AE9" s="670"/>
      <c r="AF9" s="670"/>
      <c r="AG9" s="670"/>
      <c r="AH9" s="670"/>
      <c r="AI9" s="670"/>
      <c r="AJ9" s="670"/>
      <c r="AK9" s="670"/>
      <c r="AL9" s="671">
        <v>0.6</v>
      </c>
      <c r="AM9" s="672"/>
      <c r="AN9" s="672"/>
      <c r="AO9" s="673"/>
      <c r="AP9" s="663" t="s">
        <v>241</v>
      </c>
      <c r="AQ9" s="664"/>
      <c r="AR9" s="664"/>
      <c r="AS9" s="664"/>
      <c r="AT9" s="664"/>
      <c r="AU9" s="664"/>
      <c r="AV9" s="664"/>
      <c r="AW9" s="664"/>
      <c r="AX9" s="664"/>
      <c r="AY9" s="664"/>
      <c r="AZ9" s="664"/>
      <c r="BA9" s="664"/>
      <c r="BB9" s="664"/>
      <c r="BC9" s="664"/>
      <c r="BD9" s="664"/>
      <c r="BE9" s="664"/>
      <c r="BF9" s="665"/>
      <c r="BG9" s="666">
        <v>5387423</v>
      </c>
      <c r="BH9" s="667"/>
      <c r="BI9" s="667"/>
      <c r="BJ9" s="667"/>
      <c r="BK9" s="667"/>
      <c r="BL9" s="667"/>
      <c r="BM9" s="667"/>
      <c r="BN9" s="668"/>
      <c r="BO9" s="669">
        <v>33.9</v>
      </c>
      <c r="BP9" s="669"/>
      <c r="BQ9" s="669"/>
      <c r="BR9" s="669"/>
      <c r="BS9" s="670" t="s">
        <v>127</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4148196</v>
      </c>
      <c r="CS9" s="667"/>
      <c r="CT9" s="667"/>
      <c r="CU9" s="667"/>
      <c r="CV9" s="667"/>
      <c r="CW9" s="667"/>
      <c r="CX9" s="667"/>
      <c r="CY9" s="668"/>
      <c r="CZ9" s="669">
        <v>10.199999999999999</v>
      </c>
      <c r="DA9" s="669"/>
      <c r="DB9" s="669"/>
      <c r="DC9" s="669"/>
      <c r="DD9" s="675">
        <v>11757</v>
      </c>
      <c r="DE9" s="667"/>
      <c r="DF9" s="667"/>
      <c r="DG9" s="667"/>
      <c r="DH9" s="667"/>
      <c r="DI9" s="667"/>
      <c r="DJ9" s="667"/>
      <c r="DK9" s="667"/>
      <c r="DL9" s="667"/>
      <c r="DM9" s="667"/>
      <c r="DN9" s="667"/>
      <c r="DO9" s="667"/>
      <c r="DP9" s="668"/>
      <c r="DQ9" s="675">
        <v>2067744</v>
      </c>
      <c r="DR9" s="667"/>
      <c r="DS9" s="667"/>
      <c r="DT9" s="667"/>
      <c r="DU9" s="667"/>
      <c r="DV9" s="667"/>
      <c r="DW9" s="667"/>
      <c r="DX9" s="667"/>
      <c r="DY9" s="667"/>
      <c r="DZ9" s="667"/>
      <c r="EA9" s="667"/>
      <c r="EB9" s="667"/>
      <c r="EC9" s="676"/>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227</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322516</v>
      </c>
      <c r="BH10" s="667"/>
      <c r="BI10" s="667"/>
      <c r="BJ10" s="667"/>
      <c r="BK10" s="667"/>
      <c r="BL10" s="667"/>
      <c r="BM10" s="667"/>
      <c r="BN10" s="668"/>
      <c r="BO10" s="669">
        <v>2</v>
      </c>
      <c r="BP10" s="669"/>
      <c r="BQ10" s="669"/>
      <c r="BR10" s="669"/>
      <c r="BS10" s="670" t="s">
        <v>127</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49289</v>
      </c>
      <c r="CS10" s="667"/>
      <c r="CT10" s="667"/>
      <c r="CU10" s="667"/>
      <c r="CV10" s="667"/>
      <c r="CW10" s="667"/>
      <c r="CX10" s="667"/>
      <c r="CY10" s="668"/>
      <c r="CZ10" s="669">
        <v>0.1</v>
      </c>
      <c r="DA10" s="669"/>
      <c r="DB10" s="669"/>
      <c r="DC10" s="669"/>
      <c r="DD10" s="675" t="s">
        <v>227</v>
      </c>
      <c r="DE10" s="667"/>
      <c r="DF10" s="667"/>
      <c r="DG10" s="667"/>
      <c r="DH10" s="667"/>
      <c r="DI10" s="667"/>
      <c r="DJ10" s="667"/>
      <c r="DK10" s="667"/>
      <c r="DL10" s="667"/>
      <c r="DM10" s="667"/>
      <c r="DN10" s="667"/>
      <c r="DO10" s="667"/>
      <c r="DP10" s="668"/>
      <c r="DQ10" s="675">
        <v>48657</v>
      </c>
      <c r="DR10" s="667"/>
      <c r="DS10" s="667"/>
      <c r="DT10" s="667"/>
      <c r="DU10" s="667"/>
      <c r="DV10" s="667"/>
      <c r="DW10" s="667"/>
      <c r="DX10" s="667"/>
      <c r="DY10" s="667"/>
      <c r="DZ10" s="667"/>
      <c r="EA10" s="667"/>
      <c r="EB10" s="667"/>
      <c r="EC10" s="676"/>
    </row>
    <row r="11" spans="2:143" ht="11.25" customHeight="1" x14ac:dyDescent="0.15">
      <c r="B11" s="663" t="s">
        <v>246</v>
      </c>
      <c r="C11" s="664"/>
      <c r="D11" s="664"/>
      <c r="E11" s="664"/>
      <c r="F11" s="664"/>
      <c r="G11" s="664"/>
      <c r="H11" s="664"/>
      <c r="I11" s="664"/>
      <c r="J11" s="664"/>
      <c r="K11" s="664"/>
      <c r="L11" s="664"/>
      <c r="M11" s="664"/>
      <c r="N11" s="664"/>
      <c r="O11" s="664"/>
      <c r="P11" s="664"/>
      <c r="Q11" s="665"/>
      <c r="R11" s="666">
        <v>2177055</v>
      </c>
      <c r="S11" s="667"/>
      <c r="T11" s="667"/>
      <c r="U11" s="667"/>
      <c r="V11" s="667"/>
      <c r="W11" s="667"/>
      <c r="X11" s="667"/>
      <c r="Y11" s="668"/>
      <c r="Z11" s="671">
        <v>5</v>
      </c>
      <c r="AA11" s="672"/>
      <c r="AB11" s="672"/>
      <c r="AC11" s="684"/>
      <c r="AD11" s="675">
        <v>2177055</v>
      </c>
      <c r="AE11" s="667"/>
      <c r="AF11" s="667"/>
      <c r="AG11" s="667"/>
      <c r="AH11" s="667"/>
      <c r="AI11" s="667"/>
      <c r="AJ11" s="667"/>
      <c r="AK11" s="668"/>
      <c r="AL11" s="671">
        <v>11.1</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1056549</v>
      </c>
      <c r="BH11" s="667"/>
      <c r="BI11" s="667"/>
      <c r="BJ11" s="667"/>
      <c r="BK11" s="667"/>
      <c r="BL11" s="667"/>
      <c r="BM11" s="667"/>
      <c r="BN11" s="668"/>
      <c r="BO11" s="669">
        <v>6.6</v>
      </c>
      <c r="BP11" s="669"/>
      <c r="BQ11" s="669"/>
      <c r="BR11" s="669"/>
      <c r="BS11" s="670" t="s">
        <v>127</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973234</v>
      </c>
      <c r="CS11" s="667"/>
      <c r="CT11" s="667"/>
      <c r="CU11" s="667"/>
      <c r="CV11" s="667"/>
      <c r="CW11" s="667"/>
      <c r="CX11" s="667"/>
      <c r="CY11" s="668"/>
      <c r="CZ11" s="669">
        <v>2.4</v>
      </c>
      <c r="DA11" s="669"/>
      <c r="DB11" s="669"/>
      <c r="DC11" s="669"/>
      <c r="DD11" s="675">
        <v>323802</v>
      </c>
      <c r="DE11" s="667"/>
      <c r="DF11" s="667"/>
      <c r="DG11" s="667"/>
      <c r="DH11" s="667"/>
      <c r="DI11" s="667"/>
      <c r="DJ11" s="667"/>
      <c r="DK11" s="667"/>
      <c r="DL11" s="667"/>
      <c r="DM11" s="667"/>
      <c r="DN11" s="667"/>
      <c r="DO11" s="667"/>
      <c r="DP11" s="668"/>
      <c r="DQ11" s="675">
        <v>361271</v>
      </c>
      <c r="DR11" s="667"/>
      <c r="DS11" s="667"/>
      <c r="DT11" s="667"/>
      <c r="DU11" s="667"/>
      <c r="DV11" s="667"/>
      <c r="DW11" s="667"/>
      <c r="DX11" s="667"/>
      <c r="DY11" s="667"/>
      <c r="DZ11" s="667"/>
      <c r="EA11" s="667"/>
      <c r="EB11" s="667"/>
      <c r="EC11" s="676"/>
    </row>
    <row r="12" spans="2:143" ht="11.25" customHeight="1" x14ac:dyDescent="0.15">
      <c r="B12" s="663" t="s">
        <v>249</v>
      </c>
      <c r="C12" s="664"/>
      <c r="D12" s="664"/>
      <c r="E12" s="664"/>
      <c r="F12" s="664"/>
      <c r="G12" s="664"/>
      <c r="H12" s="664"/>
      <c r="I12" s="664"/>
      <c r="J12" s="664"/>
      <c r="K12" s="664"/>
      <c r="L12" s="664"/>
      <c r="M12" s="664"/>
      <c r="N12" s="664"/>
      <c r="O12" s="664"/>
      <c r="P12" s="664"/>
      <c r="Q12" s="665"/>
      <c r="R12" s="666">
        <v>190760</v>
      </c>
      <c r="S12" s="667"/>
      <c r="T12" s="667"/>
      <c r="U12" s="667"/>
      <c r="V12" s="667"/>
      <c r="W12" s="667"/>
      <c r="X12" s="667"/>
      <c r="Y12" s="668"/>
      <c r="Z12" s="669">
        <v>0.4</v>
      </c>
      <c r="AA12" s="669"/>
      <c r="AB12" s="669"/>
      <c r="AC12" s="669"/>
      <c r="AD12" s="670">
        <v>190760</v>
      </c>
      <c r="AE12" s="670"/>
      <c r="AF12" s="670"/>
      <c r="AG12" s="670"/>
      <c r="AH12" s="670"/>
      <c r="AI12" s="670"/>
      <c r="AJ12" s="670"/>
      <c r="AK12" s="670"/>
      <c r="AL12" s="671">
        <v>1</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7365237</v>
      </c>
      <c r="BH12" s="667"/>
      <c r="BI12" s="667"/>
      <c r="BJ12" s="667"/>
      <c r="BK12" s="667"/>
      <c r="BL12" s="667"/>
      <c r="BM12" s="667"/>
      <c r="BN12" s="668"/>
      <c r="BO12" s="669">
        <v>46.3</v>
      </c>
      <c r="BP12" s="669"/>
      <c r="BQ12" s="669"/>
      <c r="BR12" s="669"/>
      <c r="BS12" s="670" t="s">
        <v>127</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790233</v>
      </c>
      <c r="CS12" s="667"/>
      <c r="CT12" s="667"/>
      <c r="CU12" s="667"/>
      <c r="CV12" s="667"/>
      <c r="CW12" s="667"/>
      <c r="CX12" s="667"/>
      <c r="CY12" s="668"/>
      <c r="CZ12" s="669">
        <v>1.9</v>
      </c>
      <c r="DA12" s="669"/>
      <c r="DB12" s="669"/>
      <c r="DC12" s="669"/>
      <c r="DD12" s="675" t="s">
        <v>127</v>
      </c>
      <c r="DE12" s="667"/>
      <c r="DF12" s="667"/>
      <c r="DG12" s="667"/>
      <c r="DH12" s="667"/>
      <c r="DI12" s="667"/>
      <c r="DJ12" s="667"/>
      <c r="DK12" s="667"/>
      <c r="DL12" s="667"/>
      <c r="DM12" s="667"/>
      <c r="DN12" s="667"/>
      <c r="DO12" s="667"/>
      <c r="DP12" s="668"/>
      <c r="DQ12" s="675">
        <v>567047</v>
      </c>
      <c r="DR12" s="667"/>
      <c r="DS12" s="667"/>
      <c r="DT12" s="667"/>
      <c r="DU12" s="667"/>
      <c r="DV12" s="667"/>
      <c r="DW12" s="667"/>
      <c r="DX12" s="667"/>
      <c r="DY12" s="667"/>
      <c r="DZ12" s="667"/>
      <c r="EA12" s="667"/>
      <c r="EB12" s="667"/>
      <c r="EC12" s="676"/>
    </row>
    <row r="13" spans="2:143" ht="11.25" customHeight="1" x14ac:dyDescent="0.15">
      <c r="B13" s="663" t="s">
        <v>252</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227</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7355910</v>
      </c>
      <c r="BH13" s="667"/>
      <c r="BI13" s="667"/>
      <c r="BJ13" s="667"/>
      <c r="BK13" s="667"/>
      <c r="BL13" s="667"/>
      <c r="BM13" s="667"/>
      <c r="BN13" s="668"/>
      <c r="BO13" s="669">
        <v>46.3</v>
      </c>
      <c r="BP13" s="669"/>
      <c r="BQ13" s="669"/>
      <c r="BR13" s="669"/>
      <c r="BS13" s="670" t="s">
        <v>127</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4717140</v>
      </c>
      <c r="CS13" s="667"/>
      <c r="CT13" s="667"/>
      <c r="CU13" s="667"/>
      <c r="CV13" s="667"/>
      <c r="CW13" s="667"/>
      <c r="CX13" s="667"/>
      <c r="CY13" s="668"/>
      <c r="CZ13" s="669">
        <v>11.5</v>
      </c>
      <c r="DA13" s="669"/>
      <c r="DB13" s="669"/>
      <c r="DC13" s="669"/>
      <c r="DD13" s="675">
        <v>3134051</v>
      </c>
      <c r="DE13" s="667"/>
      <c r="DF13" s="667"/>
      <c r="DG13" s="667"/>
      <c r="DH13" s="667"/>
      <c r="DI13" s="667"/>
      <c r="DJ13" s="667"/>
      <c r="DK13" s="667"/>
      <c r="DL13" s="667"/>
      <c r="DM13" s="667"/>
      <c r="DN13" s="667"/>
      <c r="DO13" s="667"/>
      <c r="DP13" s="668"/>
      <c r="DQ13" s="675">
        <v>1664601</v>
      </c>
      <c r="DR13" s="667"/>
      <c r="DS13" s="667"/>
      <c r="DT13" s="667"/>
      <c r="DU13" s="667"/>
      <c r="DV13" s="667"/>
      <c r="DW13" s="667"/>
      <c r="DX13" s="667"/>
      <c r="DY13" s="667"/>
      <c r="DZ13" s="667"/>
      <c r="EA13" s="667"/>
      <c r="EB13" s="667"/>
      <c r="EC13" s="676"/>
    </row>
    <row r="14" spans="2:143" ht="11.25" customHeight="1" x14ac:dyDescent="0.15">
      <c r="B14" s="663" t="s">
        <v>255</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285643</v>
      </c>
      <c r="BH14" s="667"/>
      <c r="BI14" s="667"/>
      <c r="BJ14" s="667"/>
      <c r="BK14" s="667"/>
      <c r="BL14" s="667"/>
      <c r="BM14" s="667"/>
      <c r="BN14" s="668"/>
      <c r="BO14" s="669">
        <v>1.8</v>
      </c>
      <c r="BP14" s="669"/>
      <c r="BQ14" s="669"/>
      <c r="BR14" s="669"/>
      <c r="BS14" s="670" t="s">
        <v>127</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1198986</v>
      </c>
      <c r="CS14" s="667"/>
      <c r="CT14" s="667"/>
      <c r="CU14" s="667"/>
      <c r="CV14" s="667"/>
      <c r="CW14" s="667"/>
      <c r="CX14" s="667"/>
      <c r="CY14" s="668"/>
      <c r="CZ14" s="669">
        <v>2.9</v>
      </c>
      <c r="DA14" s="669"/>
      <c r="DB14" s="669"/>
      <c r="DC14" s="669"/>
      <c r="DD14" s="675">
        <v>381</v>
      </c>
      <c r="DE14" s="667"/>
      <c r="DF14" s="667"/>
      <c r="DG14" s="667"/>
      <c r="DH14" s="667"/>
      <c r="DI14" s="667"/>
      <c r="DJ14" s="667"/>
      <c r="DK14" s="667"/>
      <c r="DL14" s="667"/>
      <c r="DM14" s="667"/>
      <c r="DN14" s="667"/>
      <c r="DO14" s="667"/>
      <c r="DP14" s="668"/>
      <c r="DQ14" s="675">
        <v>1142449</v>
      </c>
      <c r="DR14" s="667"/>
      <c r="DS14" s="667"/>
      <c r="DT14" s="667"/>
      <c r="DU14" s="667"/>
      <c r="DV14" s="667"/>
      <c r="DW14" s="667"/>
      <c r="DX14" s="667"/>
      <c r="DY14" s="667"/>
      <c r="DZ14" s="667"/>
      <c r="EA14" s="667"/>
      <c r="EB14" s="667"/>
      <c r="EC14" s="676"/>
    </row>
    <row r="15" spans="2:143" ht="11.25" customHeight="1" x14ac:dyDescent="0.15">
      <c r="B15" s="663" t="s">
        <v>258</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227</v>
      </c>
      <c r="AA15" s="669"/>
      <c r="AB15" s="669"/>
      <c r="AC15" s="669"/>
      <c r="AD15" s="670" t="s">
        <v>227</v>
      </c>
      <c r="AE15" s="670"/>
      <c r="AF15" s="670"/>
      <c r="AG15" s="670"/>
      <c r="AH15" s="670"/>
      <c r="AI15" s="670"/>
      <c r="AJ15" s="670"/>
      <c r="AK15" s="670"/>
      <c r="AL15" s="671" t="s">
        <v>127</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772699</v>
      </c>
      <c r="BH15" s="667"/>
      <c r="BI15" s="667"/>
      <c r="BJ15" s="667"/>
      <c r="BK15" s="667"/>
      <c r="BL15" s="667"/>
      <c r="BM15" s="667"/>
      <c r="BN15" s="668"/>
      <c r="BO15" s="669">
        <v>4.9000000000000004</v>
      </c>
      <c r="BP15" s="669"/>
      <c r="BQ15" s="669"/>
      <c r="BR15" s="669"/>
      <c r="BS15" s="670" t="s">
        <v>127</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4325484</v>
      </c>
      <c r="CS15" s="667"/>
      <c r="CT15" s="667"/>
      <c r="CU15" s="667"/>
      <c r="CV15" s="667"/>
      <c r="CW15" s="667"/>
      <c r="CX15" s="667"/>
      <c r="CY15" s="668"/>
      <c r="CZ15" s="669">
        <v>10.6</v>
      </c>
      <c r="DA15" s="669"/>
      <c r="DB15" s="669"/>
      <c r="DC15" s="669"/>
      <c r="DD15" s="675">
        <v>581926</v>
      </c>
      <c r="DE15" s="667"/>
      <c r="DF15" s="667"/>
      <c r="DG15" s="667"/>
      <c r="DH15" s="667"/>
      <c r="DI15" s="667"/>
      <c r="DJ15" s="667"/>
      <c r="DK15" s="667"/>
      <c r="DL15" s="667"/>
      <c r="DM15" s="667"/>
      <c r="DN15" s="667"/>
      <c r="DO15" s="667"/>
      <c r="DP15" s="668"/>
      <c r="DQ15" s="675">
        <v>2440560</v>
      </c>
      <c r="DR15" s="667"/>
      <c r="DS15" s="667"/>
      <c r="DT15" s="667"/>
      <c r="DU15" s="667"/>
      <c r="DV15" s="667"/>
      <c r="DW15" s="667"/>
      <c r="DX15" s="667"/>
      <c r="DY15" s="667"/>
      <c r="DZ15" s="667"/>
      <c r="EA15" s="667"/>
      <c r="EB15" s="667"/>
      <c r="EC15" s="676"/>
    </row>
    <row r="16" spans="2:143" ht="11.25" customHeight="1" x14ac:dyDescent="0.15">
      <c r="B16" s="663" t="s">
        <v>261</v>
      </c>
      <c r="C16" s="664"/>
      <c r="D16" s="664"/>
      <c r="E16" s="664"/>
      <c r="F16" s="664"/>
      <c r="G16" s="664"/>
      <c r="H16" s="664"/>
      <c r="I16" s="664"/>
      <c r="J16" s="664"/>
      <c r="K16" s="664"/>
      <c r="L16" s="664"/>
      <c r="M16" s="664"/>
      <c r="N16" s="664"/>
      <c r="O16" s="664"/>
      <c r="P16" s="664"/>
      <c r="Q16" s="665"/>
      <c r="R16" s="666">
        <v>30699</v>
      </c>
      <c r="S16" s="667"/>
      <c r="T16" s="667"/>
      <c r="U16" s="667"/>
      <c r="V16" s="667"/>
      <c r="W16" s="667"/>
      <c r="X16" s="667"/>
      <c r="Y16" s="668"/>
      <c r="Z16" s="669">
        <v>0.1</v>
      </c>
      <c r="AA16" s="669"/>
      <c r="AB16" s="669"/>
      <c r="AC16" s="669"/>
      <c r="AD16" s="670">
        <v>30699</v>
      </c>
      <c r="AE16" s="670"/>
      <c r="AF16" s="670"/>
      <c r="AG16" s="670"/>
      <c r="AH16" s="670"/>
      <c r="AI16" s="670"/>
      <c r="AJ16" s="670"/>
      <c r="AK16" s="670"/>
      <c r="AL16" s="671">
        <v>0.2</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227</v>
      </c>
      <c r="BH16" s="667"/>
      <c r="BI16" s="667"/>
      <c r="BJ16" s="667"/>
      <c r="BK16" s="667"/>
      <c r="BL16" s="667"/>
      <c r="BM16" s="667"/>
      <c r="BN16" s="668"/>
      <c r="BO16" s="669" t="s">
        <v>127</v>
      </c>
      <c r="BP16" s="669"/>
      <c r="BQ16" s="669"/>
      <c r="BR16" s="669"/>
      <c r="BS16" s="670" t="s">
        <v>227</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v>43144</v>
      </c>
      <c r="CS16" s="667"/>
      <c r="CT16" s="667"/>
      <c r="CU16" s="667"/>
      <c r="CV16" s="667"/>
      <c r="CW16" s="667"/>
      <c r="CX16" s="667"/>
      <c r="CY16" s="668"/>
      <c r="CZ16" s="669">
        <v>0.1</v>
      </c>
      <c r="DA16" s="669"/>
      <c r="DB16" s="669"/>
      <c r="DC16" s="669"/>
      <c r="DD16" s="675" t="s">
        <v>127</v>
      </c>
      <c r="DE16" s="667"/>
      <c r="DF16" s="667"/>
      <c r="DG16" s="667"/>
      <c r="DH16" s="667"/>
      <c r="DI16" s="667"/>
      <c r="DJ16" s="667"/>
      <c r="DK16" s="667"/>
      <c r="DL16" s="667"/>
      <c r="DM16" s="667"/>
      <c r="DN16" s="667"/>
      <c r="DO16" s="667"/>
      <c r="DP16" s="668"/>
      <c r="DQ16" s="675">
        <v>7595</v>
      </c>
      <c r="DR16" s="667"/>
      <c r="DS16" s="667"/>
      <c r="DT16" s="667"/>
      <c r="DU16" s="667"/>
      <c r="DV16" s="667"/>
      <c r="DW16" s="667"/>
      <c r="DX16" s="667"/>
      <c r="DY16" s="667"/>
      <c r="DZ16" s="667"/>
      <c r="EA16" s="667"/>
      <c r="EB16" s="667"/>
      <c r="EC16" s="676"/>
    </row>
    <row r="17" spans="2:133" ht="11.25" customHeight="1" x14ac:dyDescent="0.15">
      <c r="B17" s="663" t="s">
        <v>264</v>
      </c>
      <c r="C17" s="664"/>
      <c r="D17" s="664"/>
      <c r="E17" s="664"/>
      <c r="F17" s="664"/>
      <c r="G17" s="664"/>
      <c r="H17" s="664"/>
      <c r="I17" s="664"/>
      <c r="J17" s="664"/>
      <c r="K17" s="664"/>
      <c r="L17" s="664"/>
      <c r="M17" s="664"/>
      <c r="N17" s="664"/>
      <c r="O17" s="664"/>
      <c r="P17" s="664"/>
      <c r="Q17" s="665"/>
      <c r="R17" s="666">
        <v>308849</v>
      </c>
      <c r="S17" s="667"/>
      <c r="T17" s="667"/>
      <c r="U17" s="667"/>
      <c r="V17" s="667"/>
      <c r="W17" s="667"/>
      <c r="X17" s="667"/>
      <c r="Y17" s="668"/>
      <c r="Z17" s="669">
        <v>0.7</v>
      </c>
      <c r="AA17" s="669"/>
      <c r="AB17" s="669"/>
      <c r="AC17" s="669"/>
      <c r="AD17" s="670">
        <v>308849</v>
      </c>
      <c r="AE17" s="670"/>
      <c r="AF17" s="670"/>
      <c r="AG17" s="670"/>
      <c r="AH17" s="670"/>
      <c r="AI17" s="670"/>
      <c r="AJ17" s="670"/>
      <c r="AK17" s="670"/>
      <c r="AL17" s="671">
        <v>1.6</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227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2939924</v>
      </c>
      <c r="CS17" s="667"/>
      <c r="CT17" s="667"/>
      <c r="CU17" s="667"/>
      <c r="CV17" s="667"/>
      <c r="CW17" s="667"/>
      <c r="CX17" s="667"/>
      <c r="CY17" s="668"/>
      <c r="CZ17" s="669">
        <v>7.2</v>
      </c>
      <c r="DA17" s="669"/>
      <c r="DB17" s="669"/>
      <c r="DC17" s="669"/>
      <c r="DD17" s="675" t="s">
        <v>127</v>
      </c>
      <c r="DE17" s="667"/>
      <c r="DF17" s="667"/>
      <c r="DG17" s="667"/>
      <c r="DH17" s="667"/>
      <c r="DI17" s="667"/>
      <c r="DJ17" s="667"/>
      <c r="DK17" s="667"/>
      <c r="DL17" s="667"/>
      <c r="DM17" s="667"/>
      <c r="DN17" s="667"/>
      <c r="DO17" s="667"/>
      <c r="DP17" s="668"/>
      <c r="DQ17" s="675">
        <v>2937920</v>
      </c>
      <c r="DR17" s="667"/>
      <c r="DS17" s="667"/>
      <c r="DT17" s="667"/>
      <c r="DU17" s="667"/>
      <c r="DV17" s="667"/>
      <c r="DW17" s="667"/>
      <c r="DX17" s="667"/>
      <c r="DY17" s="667"/>
      <c r="DZ17" s="667"/>
      <c r="EA17" s="667"/>
      <c r="EB17" s="667"/>
      <c r="EC17" s="676"/>
    </row>
    <row r="18" spans="2:133" ht="11.25" customHeight="1" x14ac:dyDescent="0.15">
      <c r="B18" s="663" t="s">
        <v>267</v>
      </c>
      <c r="C18" s="664"/>
      <c r="D18" s="664"/>
      <c r="E18" s="664"/>
      <c r="F18" s="664"/>
      <c r="G18" s="664"/>
      <c r="H18" s="664"/>
      <c r="I18" s="664"/>
      <c r="J18" s="664"/>
      <c r="K18" s="664"/>
      <c r="L18" s="664"/>
      <c r="M18" s="664"/>
      <c r="N18" s="664"/>
      <c r="O18" s="664"/>
      <c r="P18" s="664"/>
      <c r="Q18" s="665"/>
      <c r="R18" s="666">
        <v>360064</v>
      </c>
      <c r="S18" s="667"/>
      <c r="T18" s="667"/>
      <c r="U18" s="667"/>
      <c r="V18" s="667"/>
      <c r="W18" s="667"/>
      <c r="X18" s="667"/>
      <c r="Y18" s="668"/>
      <c r="Z18" s="669">
        <v>0.8</v>
      </c>
      <c r="AA18" s="669"/>
      <c r="AB18" s="669"/>
      <c r="AC18" s="669"/>
      <c r="AD18" s="670">
        <v>350179</v>
      </c>
      <c r="AE18" s="670"/>
      <c r="AF18" s="670"/>
      <c r="AG18" s="670"/>
      <c r="AH18" s="670"/>
      <c r="AI18" s="670"/>
      <c r="AJ18" s="670"/>
      <c r="AK18" s="670"/>
      <c r="AL18" s="671">
        <v>1.7999999523162842</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227</v>
      </c>
      <c r="DA18" s="669"/>
      <c r="DB18" s="669"/>
      <c r="DC18" s="669"/>
      <c r="DD18" s="675" t="s">
        <v>227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270</v>
      </c>
      <c r="C19" s="664"/>
      <c r="D19" s="664"/>
      <c r="E19" s="664"/>
      <c r="F19" s="664"/>
      <c r="G19" s="664"/>
      <c r="H19" s="664"/>
      <c r="I19" s="664"/>
      <c r="J19" s="664"/>
      <c r="K19" s="664"/>
      <c r="L19" s="664"/>
      <c r="M19" s="664"/>
      <c r="N19" s="664"/>
      <c r="O19" s="664"/>
      <c r="P19" s="664"/>
      <c r="Q19" s="665"/>
      <c r="R19" s="666">
        <v>76082</v>
      </c>
      <c r="S19" s="667"/>
      <c r="T19" s="667"/>
      <c r="U19" s="667"/>
      <c r="V19" s="667"/>
      <c r="W19" s="667"/>
      <c r="X19" s="667"/>
      <c r="Y19" s="668"/>
      <c r="Z19" s="669">
        <v>0.2</v>
      </c>
      <c r="AA19" s="669"/>
      <c r="AB19" s="669"/>
      <c r="AC19" s="669"/>
      <c r="AD19" s="670">
        <v>76082</v>
      </c>
      <c r="AE19" s="670"/>
      <c r="AF19" s="670"/>
      <c r="AG19" s="670"/>
      <c r="AH19" s="670"/>
      <c r="AI19" s="670"/>
      <c r="AJ19" s="670"/>
      <c r="AK19" s="670"/>
      <c r="AL19" s="671">
        <v>0.4</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537273</v>
      </c>
      <c r="BH19" s="667"/>
      <c r="BI19" s="667"/>
      <c r="BJ19" s="667"/>
      <c r="BK19" s="667"/>
      <c r="BL19" s="667"/>
      <c r="BM19" s="667"/>
      <c r="BN19" s="668"/>
      <c r="BO19" s="669">
        <v>3.4</v>
      </c>
      <c r="BP19" s="669"/>
      <c r="BQ19" s="669"/>
      <c r="BR19" s="669"/>
      <c r="BS19" s="670" t="s">
        <v>127</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227</v>
      </c>
      <c r="CS19" s="667"/>
      <c r="CT19" s="667"/>
      <c r="CU19" s="667"/>
      <c r="CV19" s="667"/>
      <c r="CW19" s="667"/>
      <c r="CX19" s="667"/>
      <c r="CY19" s="668"/>
      <c r="CZ19" s="669" t="s">
        <v>127</v>
      </c>
      <c r="DA19" s="669"/>
      <c r="DB19" s="669"/>
      <c r="DC19" s="669"/>
      <c r="DD19" s="675" t="s">
        <v>227</v>
      </c>
      <c r="DE19" s="667"/>
      <c r="DF19" s="667"/>
      <c r="DG19" s="667"/>
      <c r="DH19" s="667"/>
      <c r="DI19" s="667"/>
      <c r="DJ19" s="667"/>
      <c r="DK19" s="667"/>
      <c r="DL19" s="667"/>
      <c r="DM19" s="667"/>
      <c r="DN19" s="667"/>
      <c r="DO19" s="667"/>
      <c r="DP19" s="668"/>
      <c r="DQ19" s="675" t="s">
        <v>227</v>
      </c>
      <c r="DR19" s="667"/>
      <c r="DS19" s="667"/>
      <c r="DT19" s="667"/>
      <c r="DU19" s="667"/>
      <c r="DV19" s="667"/>
      <c r="DW19" s="667"/>
      <c r="DX19" s="667"/>
      <c r="DY19" s="667"/>
      <c r="DZ19" s="667"/>
      <c r="EA19" s="667"/>
      <c r="EB19" s="667"/>
      <c r="EC19" s="676"/>
    </row>
    <row r="20" spans="2:133" ht="11.25" customHeight="1" x14ac:dyDescent="0.15">
      <c r="B20" s="663" t="s">
        <v>273</v>
      </c>
      <c r="C20" s="664"/>
      <c r="D20" s="664"/>
      <c r="E20" s="664"/>
      <c r="F20" s="664"/>
      <c r="G20" s="664"/>
      <c r="H20" s="664"/>
      <c r="I20" s="664"/>
      <c r="J20" s="664"/>
      <c r="K20" s="664"/>
      <c r="L20" s="664"/>
      <c r="M20" s="664"/>
      <c r="N20" s="664"/>
      <c r="O20" s="664"/>
      <c r="P20" s="664"/>
      <c r="Q20" s="665"/>
      <c r="R20" s="666">
        <v>10339</v>
      </c>
      <c r="S20" s="667"/>
      <c r="T20" s="667"/>
      <c r="U20" s="667"/>
      <c r="V20" s="667"/>
      <c r="W20" s="667"/>
      <c r="X20" s="667"/>
      <c r="Y20" s="668"/>
      <c r="Z20" s="669">
        <v>0</v>
      </c>
      <c r="AA20" s="669"/>
      <c r="AB20" s="669"/>
      <c r="AC20" s="669"/>
      <c r="AD20" s="670">
        <v>10339</v>
      </c>
      <c r="AE20" s="670"/>
      <c r="AF20" s="670"/>
      <c r="AG20" s="670"/>
      <c r="AH20" s="670"/>
      <c r="AI20" s="670"/>
      <c r="AJ20" s="670"/>
      <c r="AK20" s="670"/>
      <c r="AL20" s="671">
        <v>0.1</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537273</v>
      </c>
      <c r="BH20" s="667"/>
      <c r="BI20" s="667"/>
      <c r="BJ20" s="667"/>
      <c r="BK20" s="667"/>
      <c r="BL20" s="667"/>
      <c r="BM20" s="667"/>
      <c r="BN20" s="668"/>
      <c r="BO20" s="669">
        <v>3.4</v>
      </c>
      <c r="BP20" s="669"/>
      <c r="BQ20" s="669"/>
      <c r="BR20" s="669"/>
      <c r="BS20" s="670" t="s">
        <v>127</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40844978</v>
      </c>
      <c r="CS20" s="667"/>
      <c r="CT20" s="667"/>
      <c r="CU20" s="667"/>
      <c r="CV20" s="667"/>
      <c r="CW20" s="667"/>
      <c r="CX20" s="667"/>
      <c r="CY20" s="668"/>
      <c r="CZ20" s="669">
        <v>100</v>
      </c>
      <c r="DA20" s="669"/>
      <c r="DB20" s="669"/>
      <c r="DC20" s="669"/>
      <c r="DD20" s="675">
        <v>4244817</v>
      </c>
      <c r="DE20" s="667"/>
      <c r="DF20" s="667"/>
      <c r="DG20" s="667"/>
      <c r="DH20" s="667"/>
      <c r="DI20" s="667"/>
      <c r="DJ20" s="667"/>
      <c r="DK20" s="667"/>
      <c r="DL20" s="667"/>
      <c r="DM20" s="667"/>
      <c r="DN20" s="667"/>
      <c r="DO20" s="667"/>
      <c r="DP20" s="668"/>
      <c r="DQ20" s="675">
        <v>22960705</v>
      </c>
      <c r="DR20" s="667"/>
      <c r="DS20" s="667"/>
      <c r="DT20" s="667"/>
      <c r="DU20" s="667"/>
      <c r="DV20" s="667"/>
      <c r="DW20" s="667"/>
      <c r="DX20" s="667"/>
      <c r="DY20" s="667"/>
      <c r="DZ20" s="667"/>
      <c r="EA20" s="667"/>
      <c r="EB20" s="667"/>
      <c r="EC20" s="676"/>
    </row>
    <row r="21" spans="2:133" ht="11.25" customHeight="1" x14ac:dyDescent="0.15">
      <c r="B21" s="663" t="s">
        <v>276</v>
      </c>
      <c r="C21" s="664"/>
      <c r="D21" s="664"/>
      <c r="E21" s="664"/>
      <c r="F21" s="664"/>
      <c r="G21" s="664"/>
      <c r="H21" s="664"/>
      <c r="I21" s="664"/>
      <c r="J21" s="664"/>
      <c r="K21" s="664"/>
      <c r="L21" s="664"/>
      <c r="M21" s="664"/>
      <c r="N21" s="664"/>
      <c r="O21" s="664"/>
      <c r="P21" s="664"/>
      <c r="Q21" s="665"/>
      <c r="R21" s="666">
        <v>4982</v>
      </c>
      <c r="S21" s="667"/>
      <c r="T21" s="667"/>
      <c r="U21" s="667"/>
      <c r="V21" s="667"/>
      <c r="W21" s="667"/>
      <c r="X21" s="667"/>
      <c r="Y21" s="668"/>
      <c r="Z21" s="669">
        <v>0</v>
      </c>
      <c r="AA21" s="669"/>
      <c r="AB21" s="669"/>
      <c r="AC21" s="669"/>
      <c r="AD21" s="670">
        <v>4982</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17386</v>
      </c>
      <c r="BH21" s="667"/>
      <c r="BI21" s="667"/>
      <c r="BJ21" s="667"/>
      <c r="BK21" s="667"/>
      <c r="BL21" s="667"/>
      <c r="BM21" s="667"/>
      <c r="BN21" s="668"/>
      <c r="BO21" s="669">
        <v>0.1</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278</v>
      </c>
      <c r="C22" s="703"/>
      <c r="D22" s="703"/>
      <c r="E22" s="703"/>
      <c r="F22" s="703"/>
      <c r="G22" s="703"/>
      <c r="H22" s="703"/>
      <c r="I22" s="703"/>
      <c r="J22" s="703"/>
      <c r="K22" s="703"/>
      <c r="L22" s="703"/>
      <c r="M22" s="703"/>
      <c r="N22" s="703"/>
      <c r="O22" s="703"/>
      <c r="P22" s="703"/>
      <c r="Q22" s="704"/>
      <c r="R22" s="666">
        <v>268661</v>
      </c>
      <c r="S22" s="667"/>
      <c r="T22" s="667"/>
      <c r="U22" s="667"/>
      <c r="V22" s="667"/>
      <c r="W22" s="667"/>
      <c r="X22" s="667"/>
      <c r="Y22" s="668"/>
      <c r="Z22" s="669">
        <v>0.6</v>
      </c>
      <c r="AA22" s="669"/>
      <c r="AB22" s="669"/>
      <c r="AC22" s="669"/>
      <c r="AD22" s="670">
        <v>258776</v>
      </c>
      <c r="AE22" s="670"/>
      <c r="AF22" s="670"/>
      <c r="AG22" s="670"/>
      <c r="AH22" s="670"/>
      <c r="AI22" s="670"/>
      <c r="AJ22" s="670"/>
      <c r="AK22" s="670"/>
      <c r="AL22" s="671">
        <v>1.2999999523162842</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227</v>
      </c>
      <c r="BP22" s="669"/>
      <c r="BQ22" s="669"/>
      <c r="BR22" s="669"/>
      <c r="BS22" s="670" t="s">
        <v>127</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281</v>
      </c>
      <c r="C23" s="664"/>
      <c r="D23" s="664"/>
      <c r="E23" s="664"/>
      <c r="F23" s="664"/>
      <c r="G23" s="664"/>
      <c r="H23" s="664"/>
      <c r="I23" s="664"/>
      <c r="J23" s="664"/>
      <c r="K23" s="664"/>
      <c r="L23" s="664"/>
      <c r="M23" s="664"/>
      <c r="N23" s="664"/>
      <c r="O23" s="664"/>
      <c r="P23" s="664"/>
      <c r="Q23" s="665"/>
      <c r="R23" s="666">
        <v>373760</v>
      </c>
      <c r="S23" s="667"/>
      <c r="T23" s="667"/>
      <c r="U23" s="667"/>
      <c r="V23" s="667"/>
      <c r="W23" s="667"/>
      <c r="X23" s="667"/>
      <c r="Y23" s="668"/>
      <c r="Z23" s="669">
        <v>0.9</v>
      </c>
      <c r="AA23" s="669"/>
      <c r="AB23" s="669"/>
      <c r="AC23" s="669"/>
      <c r="AD23" s="670">
        <v>253581</v>
      </c>
      <c r="AE23" s="670"/>
      <c r="AF23" s="670"/>
      <c r="AG23" s="670"/>
      <c r="AH23" s="670"/>
      <c r="AI23" s="670"/>
      <c r="AJ23" s="670"/>
      <c r="AK23" s="670"/>
      <c r="AL23" s="671">
        <v>1.3</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v>519887</v>
      </c>
      <c r="BH23" s="667"/>
      <c r="BI23" s="667"/>
      <c r="BJ23" s="667"/>
      <c r="BK23" s="667"/>
      <c r="BL23" s="667"/>
      <c r="BM23" s="667"/>
      <c r="BN23" s="668"/>
      <c r="BO23" s="669">
        <v>3.3</v>
      </c>
      <c r="BP23" s="669"/>
      <c r="BQ23" s="669"/>
      <c r="BR23" s="669"/>
      <c r="BS23" s="670" t="s">
        <v>127</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697" t="s">
        <v>286</v>
      </c>
      <c r="DM23" s="698"/>
      <c r="DN23" s="698"/>
      <c r="DO23" s="698"/>
      <c r="DP23" s="698"/>
      <c r="DQ23" s="698"/>
      <c r="DR23" s="698"/>
      <c r="DS23" s="698"/>
      <c r="DT23" s="698"/>
      <c r="DU23" s="698"/>
      <c r="DV23" s="699"/>
      <c r="DW23" s="648" t="s">
        <v>287</v>
      </c>
      <c r="DX23" s="649"/>
      <c r="DY23" s="649"/>
      <c r="DZ23" s="649"/>
      <c r="EA23" s="649"/>
      <c r="EB23" s="649"/>
      <c r="EC23" s="650"/>
    </row>
    <row r="24" spans="2:133" ht="11.25" customHeight="1" x14ac:dyDescent="0.15">
      <c r="B24" s="663" t="s">
        <v>288</v>
      </c>
      <c r="C24" s="664"/>
      <c r="D24" s="664"/>
      <c r="E24" s="664"/>
      <c r="F24" s="664"/>
      <c r="G24" s="664"/>
      <c r="H24" s="664"/>
      <c r="I24" s="664"/>
      <c r="J24" s="664"/>
      <c r="K24" s="664"/>
      <c r="L24" s="664"/>
      <c r="M24" s="664"/>
      <c r="N24" s="664"/>
      <c r="O24" s="664"/>
      <c r="P24" s="664"/>
      <c r="Q24" s="665"/>
      <c r="R24" s="666">
        <v>253581</v>
      </c>
      <c r="S24" s="667"/>
      <c r="T24" s="667"/>
      <c r="U24" s="667"/>
      <c r="V24" s="667"/>
      <c r="W24" s="667"/>
      <c r="X24" s="667"/>
      <c r="Y24" s="668"/>
      <c r="Z24" s="669">
        <v>0.6</v>
      </c>
      <c r="AA24" s="669"/>
      <c r="AB24" s="669"/>
      <c r="AC24" s="669"/>
      <c r="AD24" s="670">
        <v>253581</v>
      </c>
      <c r="AE24" s="670"/>
      <c r="AF24" s="670"/>
      <c r="AG24" s="670"/>
      <c r="AH24" s="670"/>
      <c r="AI24" s="670"/>
      <c r="AJ24" s="670"/>
      <c r="AK24" s="670"/>
      <c r="AL24" s="671">
        <v>1.3</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16948349</v>
      </c>
      <c r="CS24" s="656"/>
      <c r="CT24" s="656"/>
      <c r="CU24" s="656"/>
      <c r="CV24" s="656"/>
      <c r="CW24" s="656"/>
      <c r="CX24" s="656"/>
      <c r="CY24" s="657"/>
      <c r="CZ24" s="660">
        <v>41.5</v>
      </c>
      <c r="DA24" s="661"/>
      <c r="DB24" s="661"/>
      <c r="DC24" s="680"/>
      <c r="DD24" s="705">
        <v>9375199</v>
      </c>
      <c r="DE24" s="656"/>
      <c r="DF24" s="656"/>
      <c r="DG24" s="656"/>
      <c r="DH24" s="656"/>
      <c r="DI24" s="656"/>
      <c r="DJ24" s="656"/>
      <c r="DK24" s="657"/>
      <c r="DL24" s="705">
        <v>9022243</v>
      </c>
      <c r="DM24" s="656"/>
      <c r="DN24" s="656"/>
      <c r="DO24" s="656"/>
      <c r="DP24" s="656"/>
      <c r="DQ24" s="656"/>
      <c r="DR24" s="656"/>
      <c r="DS24" s="656"/>
      <c r="DT24" s="656"/>
      <c r="DU24" s="656"/>
      <c r="DV24" s="657"/>
      <c r="DW24" s="660">
        <v>45.7</v>
      </c>
      <c r="DX24" s="661"/>
      <c r="DY24" s="661"/>
      <c r="DZ24" s="661"/>
      <c r="EA24" s="661"/>
      <c r="EB24" s="661"/>
      <c r="EC24" s="662"/>
    </row>
    <row r="25" spans="2:133" ht="11.25" customHeight="1" x14ac:dyDescent="0.15">
      <c r="B25" s="663" t="s">
        <v>291</v>
      </c>
      <c r="C25" s="664"/>
      <c r="D25" s="664"/>
      <c r="E25" s="664"/>
      <c r="F25" s="664"/>
      <c r="G25" s="664"/>
      <c r="H25" s="664"/>
      <c r="I25" s="664"/>
      <c r="J25" s="664"/>
      <c r="K25" s="664"/>
      <c r="L25" s="664"/>
      <c r="M25" s="664"/>
      <c r="N25" s="664"/>
      <c r="O25" s="664"/>
      <c r="P25" s="664"/>
      <c r="Q25" s="665"/>
      <c r="R25" s="666">
        <v>120179</v>
      </c>
      <c r="S25" s="667"/>
      <c r="T25" s="667"/>
      <c r="U25" s="667"/>
      <c r="V25" s="667"/>
      <c r="W25" s="667"/>
      <c r="X25" s="667"/>
      <c r="Y25" s="668"/>
      <c r="Z25" s="669">
        <v>0.3</v>
      </c>
      <c r="AA25" s="669"/>
      <c r="AB25" s="669"/>
      <c r="AC25" s="669"/>
      <c r="AD25" s="670" t="s">
        <v>127</v>
      </c>
      <c r="AE25" s="670"/>
      <c r="AF25" s="670"/>
      <c r="AG25" s="670"/>
      <c r="AH25" s="670"/>
      <c r="AI25" s="670"/>
      <c r="AJ25" s="670"/>
      <c r="AK25" s="670"/>
      <c r="AL25" s="671" t="s">
        <v>227</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5934267</v>
      </c>
      <c r="CS25" s="706"/>
      <c r="CT25" s="706"/>
      <c r="CU25" s="706"/>
      <c r="CV25" s="706"/>
      <c r="CW25" s="706"/>
      <c r="CX25" s="706"/>
      <c r="CY25" s="707"/>
      <c r="CZ25" s="671">
        <v>14.5</v>
      </c>
      <c r="DA25" s="700"/>
      <c r="DB25" s="700"/>
      <c r="DC25" s="708"/>
      <c r="DD25" s="675">
        <v>4781894</v>
      </c>
      <c r="DE25" s="706"/>
      <c r="DF25" s="706"/>
      <c r="DG25" s="706"/>
      <c r="DH25" s="706"/>
      <c r="DI25" s="706"/>
      <c r="DJ25" s="706"/>
      <c r="DK25" s="707"/>
      <c r="DL25" s="675">
        <v>4451002</v>
      </c>
      <c r="DM25" s="706"/>
      <c r="DN25" s="706"/>
      <c r="DO25" s="706"/>
      <c r="DP25" s="706"/>
      <c r="DQ25" s="706"/>
      <c r="DR25" s="706"/>
      <c r="DS25" s="706"/>
      <c r="DT25" s="706"/>
      <c r="DU25" s="706"/>
      <c r="DV25" s="707"/>
      <c r="DW25" s="671">
        <v>22.5</v>
      </c>
      <c r="DX25" s="700"/>
      <c r="DY25" s="700"/>
      <c r="DZ25" s="700"/>
      <c r="EA25" s="700"/>
      <c r="EB25" s="700"/>
      <c r="EC25" s="701"/>
    </row>
    <row r="26" spans="2:133" ht="11.25" customHeight="1" x14ac:dyDescent="0.15">
      <c r="B26" s="663" t="s">
        <v>294</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227</v>
      </c>
      <c r="AA26" s="669"/>
      <c r="AB26" s="669"/>
      <c r="AC26" s="669"/>
      <c r="AD26" s="670" t="s">
        <v>127</v>
      </c>
      <c r="AE26" s="670"/>
      <c r="AF26" s="670"/>
      <c r="AG26" s="670"/>
      <c r="AH26" s="670"/>
      <c r="AI26" s="670"/>
      <c r="AJ26" s="670"/>
      <c r="AK26" s="670"/>
      <c r="AL26" s="671" t="s">
        <v>127</v>
      </c>
      <c r="AM26" s="672"/>
      <c r="AN26" s="672"/>
      <c r="AO26" s="673"/>
      <c r="AP26" s="685" t="s">
        <v>295</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227</v>
      </c>
      <c r="BP26" s="669"/>
      <c r="BQ26" s="669"/>
      <c r="BR26" s="669"/>
      <c r="BS26" s="670" t="s">
        <v>227</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3749296</v>
      </c>
      <c r="CS26" s="667"/>
      <c r="CT26" s="667"/>
      <c r="CU26" s="667"/>
      <c r="CV26" s="667"/>
      <c r="CW26" s="667"/>
      <c r="CX26" s="667"/>
      <c r="CY26" s="668"/>
      <c r="CZ26" s="671">
        <v>9.1999999999999993</v>
      </c>
      <c r="DA26" s="700"/>
      <c r="DB26" s="700"/>
      <c r="DC26" s="708"/>
      <c r="DD26" s="675">
        <v>3074912</v>
      </c>
      <c r="DE26" s="667"/>
      <c r="DF26" s="667"/>
      <c r="DG26" s="667"/>
      <c r="DH26" s="667"/>
      <c r="DI26" s="667"/>
      <c r="DJ26" s="667"/>
      <c r="DK26" s="668"/>
      <c r="DL26" s="675" t="s">
        <v>227</v>
      </c>
      <c r="DM26" s="667"/>
      <c r="DN26" s="667"/>
      <c r="DO26" s="667"/>
      <c r="DP26" s="667"/>
      <c r="DQ26" s="667"/>
      <c r="DR26" s="667"/>
      <c r="DS26" s="667"/>
      <c r="DT26" s="667"/>
      <c r="DU26" s="667"/>
      <c r="DV26" s="668"/>
      <c r="DW26" s="671" t="s">
        <v>227</v>
      </c>
      <c r="DX26" s="700"/>
      <c r="DY26" s="700"/>
      <c r="DZ26" s="700"/>
      <c r="EA26" s="700"/>
      <c r="EB26" s="700"/>
      <c r="EC26" s="701"/>
    </row>
    <row r="27" spans="2:133" ht="11.25" customHeight="1" x14ac:dyDescent="0.15">
      <c r="B27" s="663" t="s">
        <v>297</v>
      </c>
      <c r="C27" s="664"/>
      <c r="D27" s="664"/>
      <c r="E27" s="664"/>
      <c r="F27" s="664"/>
      <c r="G27" s="664"/>
      <c r="H27" s="664"/>
      <c r="I27" s="664"/>
      <c r="J27" s="664"/>
      <c r="K27" s="664"/>
      <c r="L27" s="664"/>
      <c r="M27" s="664"/>
      <c r="N27" s="664"/>
      <c r="O27" s="664"/>
      <c r="P27" s="664"/>
      <c r="Q27" s="665"/>
      <c r="R27" s="666">
        <v>19855107</v>
      </c>
      <c r="S27" s="667"/>
      <c r="T27" s="667"/>
      <c r="U27" s="667"/>
      <c r="V27" s="667"/>
      <c r="W27" s="667"/>
      <c r="X27" s="667"/>
      <c r="Y27" s="668"/>
      <c r="Z27" s="669">
        <v>45.9</v>
      </c>
      <c r="AA27" s="669"/>
      <c r="AB27" s="669"/>
      <c r="AC27" s="669"/>
      <c r="AD27" s="670">
        <v>19205156</v>
      </c>
      <c r="AE27" s="670"/>
      <c r="AF27" s="670"/>
      <c r="AG27" s="670"/>
      <c r="AH27" s="670"/>
      <c r="AI27" s="670"/>
      <c r="AJ27" s="670"/>
      <c r="AK27" s="670"/>
      <c r="AL27" s="671">
        <v>98.400001525878906</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15903336</v>
      </c>
      <c r="BH27" s="667"/>
      <c r="BI27" s="667"/>
      <c r="BJ27" s="667"/>
      <c r="BK27" s="667"/>
      <c r="BL27" s="667"/>
      <c r="BM27" s="667"/>
      <c r="BN27" s="668"/>
      <c r="BO27" s="669">
        <v>100</v>
      </c>
      <c r="BP27" s="669"/>
      <c r="BQ27" s="669"/>
      <c r="BR27" s="669"/>
      <c r="BS27" s="670" t="s">
        <v>227</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8074158</v>
      </c>
      <c r="CS27" s="706"/>
      <c r="CT27" s="706"/>
      <c r="CU27" s="706"/>
      <c r="CV27" s="706"/>
      <c r="CW27" s="706"/>
      <c r="CX27" s="706"/>
      <c r="CY27" s="707"/>
      <c r="CZ27" s="671">
        <v>19.8</v>
      </c>
      <c r="DA27" s="700"/>
      <c r="DB27" s="700"/>
      <c r="DC27" s="708"/>
      <c r="DD27" s="675">
        <v>1655385</v>
      </c>
      <c r="DE27" s="706"/>
      <c r="DF27" s="706"/>
      <c r="DG27" s="706"/>
      <c r="DH27" s="706"/>
      <c r="DI27" s="706"/>
      <c r="DJ27" s="706"/>
      <c r="DK27" s="707"/>
      <c r="DL27" s="675">
        <v>1633321</v>
      </c>
      <c r="DM27" s="706"/>
      <c r="DN27" s="706"/>
      <c r="DO27" s="706"/>
      <c r="DP27" s="706"/>
      <c r="DQ27" s="706"/>
      <c r="DR27" s="706"/>
      <c r="DS27" s="706"/>
      <c r="DT27" s="706"/>
      <c r="DU27" s="706"/>
      <c r="DV27" s="707"/>
      <c r="DW27" s="671">
        <v>8.3000000000000007</v>
      </c>
      <c r="DX27" s="700"/>
      <c r="DY27" s="700"/>
      <c r="DZ27" s="700"/>
      <c r="EA27" s="700"/>
      <c r="EB27" s="700"/>
      <c r="EC27" s="701"/>
    </row>
    <row r="28" spans="2:133" ht="11.25" customHeight="1" x14ac:dyDescent="0.15">
      <c r="B28" s="663" t="s">
        <v>300</v>
      </c>
      <c r="C28" s="664"/>
      <c r="D28" s="664"/>
      <c r="E28" s="664"/>
      <c r="F28" s="664"/>
      <c r="G28" s="664"/>
      <c r="H28" s="664"/>
      <c r="I28" s="664"/>
      <c r="J28" s="664"/>
      <c r="K28" s="664"/>
      <c r="L28" s="664"/>
      <c r="M28" s="664"/>
      <c r="N28" s="664"/>
      <c r="O28" s="664"/>
      <c r="P28" s="664"/>
      <c r="Q28" s="665"/>
      <c r="R28" s="666">
        <v>16407</v>
      </c>
      <c r="S28" s="667"/>
      <c r="T28" s="667"/>
      <c r="U28" s="667"/>
      <c r="V28" s="667"/>
      <c r="W28" s="667"/>
      <c r="X28" s="667"/>
      <c r="Y28" s="668"/>
      <c r="Z28" s="669">
        <v>0</v>
      </c>
      <c r="AA28" s="669"/>
      <c r="AB28" s="669"/>
      <c r="AC28" s="669"/>
      <c r="AD28" s="670">
        <v>16407</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2939924</v>
      </c>
      <c r="CS28" s="667"/>
      <c r="CT28" s="667"/>
      <c r="CU28" s="667"/>
      <c r="CV28" s="667"/>
      <c r="CW28" s="667"/>
      <c r="CX28" s="667"/>
      <c r="CY28" s="668"/>
      <c r="CZ28" s="671">
        <v>7.2</v>
      </c>
      <c r="DA28" s="700"/>
      <c r="DB28" s="700"/>
      <c r="DC28" s="708"/>
      <c r="DD28" s="675">
        <v>2937920</v>
      </c>
      <c r="DE28" s="667"/>
      <c r="DF28" s="667"/>
      <c r="DG28" s="667"/>
      <c r="DH28" s="667"/>
      <c r="DI28" s="667"/>
      <c r="DJ28" s="667"/>
      <c r="DK28" s="668"/>
      <c r="DL28" s="675">
        <v>2937920</v>
      </c>
      <c r="DM28" s="667"/>
      <c r="DN28" s="667"/>
      <c r="DO28" s="667"/>
      <c r="DP28" s="667"/>
      <c r="DQ28" s="667"/>
      <c r="DR28" s="667"/>
      <c r="DS28" s="667"/>
      <c r="DT28" s="667"/>
      <c r="DU28" s="667"/>
      <c r="DV28" s="668"/>
      <c r="DW28" s="671">
        <v>14.9</v>
      </c>
      <c r="DX28" s="700"/>
      <c r="DY28" s="700"/>
      <c r="DZ28" s="700"/>
      <c r="EA28" s="700"/>
      <c r="EB28" s="700"/>
      <c r="EC28" s="701"/>
    </row>
    <row r="29" spans="2:133" ht="11.25" customHeight="1" x14ac:dyDescent="0.15">
      <c r="B29" s="663" t="s">
        <v>302</v>
      </c>
      <c r="C29" s="664"/>
      <c r="D29" s="664"/>
      <c r="E29" s="664"/>
      <c r="F29" s="664"/>
      <c r="G29" s="664"/>
      <c r="H29" s="664"/>
      <c r="I29" s="664"/>
      <c r="J29" s="664"/>
      <c r="K29" s="664"/>
      <c r="L29" s="664"/>
      <c r="M29" s="664"/>
      <c r="N29" s="664"/>
      <c r="O29" s="664"/>
      <c r="P29" s="664"/>
      <c r="Q29" s="665"/>
      <c r="R29" s="666">
        <v>277813</v>
      </c>
      <c r="S29" s="667"/>
      <c r="T29" s="667"/>
      <c r="U29" s="667"/>
      <c r="V29" s="667"/>
      <c r="W29" s="667"/>
      <c r="X29" s="667"/>
      <c r="Y29" s="668"/>
      <c r="Z29" s="669">
        <v>0.6</v>
      </c>
      <c r="AA29" s="669"/>
      <c r="AB29" s="669"/>
      <c r="AC29" s="669"/>
      <c r="AD29" s="670" t="s">
        <v>227</v>
      </c>
      <c r="AE29" s="670"/>
      <c r="AF29" s="670"/>
      <c r="AG29" s="670"/>
      <c r="AH29" s="670"/>
      <c r="AI29" s="670"/>
      <c r="AJ29" s="670"/>
      <c r="AK29" s="670"/>
      <c r="AL29" s="671" t="s">
        <v>227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70</v>
      </c>
      <c r="CG29" s="682"/>
      <c r="CH29" s="682"/>
      <c r="CI29" s="682"/>
      <c r="CJ29" s="682"/>
      <c r="CK29" s="682"/>
      <c r="CL29" s="682"/>
      <c r="CM29" s="682"/>
      <c r="CN29" s="682"/>
      <c r="CO29" s="682"/>
      <c r="CP29" s="682"/>
      <c r="CQ29" s="683"/>
      <c r="CR29" s="666">
        <v>2939924</v>
      </c>
      <c r="CS29" s="706"/>
      <c r="CT29" s="706"/>
      <c r="CU29" s="706"/>
      <c r="CV29" s="706"/>
      <c r="CW29" s="706"/>
      <c r="CX29" s="706"/>
      <c r="CY29" s="707"/>
      <c r="CZ29" s="671">
        <v>7.2</v>
      </c>
      <c r="DA29" s="700"/>
      <c r="DB29" s="700"/>
      <c r="DC29" s="708"/>
      <c r="DD29" s="675">
        <v>2937920</v>
      </c>
      <c r="DE29" s="706"/>
      <c r="DF29" s="706"/>
      <c r="DG29" s="706"/>
      <c r="DH29" s="706"/>
      <c r="DI29" s="706"/>
      <c r="DJ29" s="706"/>
      <c r="DK29" s="707"/>
      <c r="DL29" s="675">
        <v>2937920</v>
      </c>
      <c r="DM29" s="706"/>
      <c r="DN29" s="706"/>
      <c r="DO29" s="706"/>
      <c r="DP29" s="706"/>
      <c r="DQ29" s="706"/>
      <c r="DR29" s="706"/>
      <c r="DS29" s="706"/>
      <c r="DT29" s="706"/>
      <c r="DU29" s="706"/>
      <c r="DV29" s="707"/>
      <c r="DW29" s="671">
        <v>14.9</v>
      </c>
      <c r="DX29" s="700"/>
      <c r="DY29" s="700"/>
      <c r="DZ29" s="700"/>
      <c r="EA29" s="700"/>
      <c r="EB29" s="700"/>
      <c r="EC29" s="701"/>
    </row>
    <row r="30" spans="2:133" ht="11.25" customHeight="1" x14ac:dyDescent="0.15">
      <c r="B30" s="663" t="s">
        <v>304</v>
      </c>
      <c r="C30" s="664"/>
      <c r="D30" s="664"/>
      <c r="E30" s="664"/>
      <c r="F30" s="664"/>
      <c r="G30" s="664"/>
      <c r="H30" s="664"/>
      <c r="I30" s="664"/>
      <c r="J30" s="664"/>
      <c r="K30" s="664"/>
      <c r="L30" s="664"/>
      <c r="M30" s="664"/>
      <c r="N30" s="664"/>
      <c r="O30" s="664"/>
      <c r="P30" s="664"/>
      <c r="Q30" s="665"/>
      <c r="R30" s="666">
        <v>381025</v>
      </c>
      <c r="S30" s="667"/>
      <c r="T30" s="667"/>
      <c r="U30" s="667"/>
      <c r="V30" s="667"/>
      <c r="W30" s="667"/>
      <c r="X30" s="667"/>
      <c r="Y30" s="668"/>
      <c r="Z30" s="669">
        <v>0.9</v>
      </c>
      <c r="AA30" s="669"/>
      <c r="AB30" s="669"/>
      <c r="AC30" s="669"/>
      <c r="AD30" s="670">
        <v>39586</v>
      </c>
      <c r="AE30" s="670"/>
      <c r="AF30" s="670"/>
      <c r="AG30" s="670"/>
      <c r="AH30" s="670"/>
      <c r="AI30" s="670"/>
      <c r="AJ30" s="670"/>
      <c r="AK30" s="670"/>
      <c r="AL30" s="671">
        <v>0.2</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2773654</v>
      </c>
      <c r="CS30" s="667"/>
      <c r="CT30" s="667"/>
      <c r="CU30" s="667"/>
      <c r="CV30" s="667"/>
      <c r="CW30" s="667"/>
      <c r="CX30" s="667"/>
      <c r="CY30" s="668"/>
      <c r="CZ30" s="671">
        <v>6.8</v>
      </c>
      <c r="DA30" s="700"/>
      <c r="DB30" s="700"/>
      <c r="DC30" s="708"/>
      <c r="DD30" s="675">
        <v>2771650</v>
      </c>
      <c r="DE30" s="667"/>
      <c r="DF30" s="667"/>
      <c r="DG30" s="667"/>
      <c r="DH30" s="667"/>
      <c r="DI30" s="667"/>
      <c r="DJ30" s="667"/>
      <c r="DK30" s="668"/>
      <c r="DL30" s="675">
        <v>2771650</v>
      </c>
      <c r="DM30" s="667"/>
      <c r="DN30" s="667"/>
      <c r="DO30" s="667"/>
      <c r="DP30" s="667"/>
      <c r="DQ30" s="667"/>
      <c r="DR30" s="667"/>
      <c r="DS30" s="667"/>
      <c r="DT30" s="667"/>
      <c r="DU30" s="667"/>
      <c r="DV30" s="668"/>
      <c r="DW30" s="671">
        <v>14</v>
      </c>
      <c r="DX30" s="700"/>
      <c r="DY30" s="700"/>
      <c r="DZ30" s="700"/>
      <c r="EA30" s="700"/>
      <c r="EB30" s="700"/>
      <c r="EC30" s="701"/>
    </row>
    <row r="31" spans="2:133" ht="11.25" customHeight="1" x14ac:dyDescent="0.15">
      <c r="B31" s="663" t="s">
        <v>308</v>
      </c>
      <c r="C31" s="664"/>
      <c r="D31" s="664"/>
      <c r="E31" s="664"/>
      <c r="F31" s="664"/>
      <c r="G31" s="664"/>
      <c r="H31" s="664"/>
      <c r="I31" s="664"/>
      <c r="J31" s="664"/>
      <c r="K31" s="664"/>
      <c r="L31" s="664"/>
      <c r="M31" s="664"/>
      <c r="N31" s="664"/>
      <c r="O31" s="664"/>
      <c r="P31" s="664"/>
      <c r="Q31" s="665"/>
      <c r="R31" s="666">
        <v>54847</v>
      </c>
      <c r="S31" s="667"/>
      <c r="T31" s="667"/>
      <c r="U31" s="667"/>
      <c r="V31" s="667"/>
      <c r="W31" s="667"/>
      <c r="X31" s="667"/>
      <c r="Y31" s="668"/>
      <c r="Z31" s="669">
        <v>0.1</v>
      </c>
      <c r="AA31" s="669"/>
      <c r="AB31" s="669"/>
      <c r="AC31" s="669"/>
      <c r="AD31" s="670" t="s">
        <v>127</v>
      </c>
      <c r="AE31" s="670"/>
      <c r="AF31" s="670"/>
      <c r="AG31" s="670"/>
      <c r="AH31" s="670"/>
      <c r="AI31" s="670"/>
      <c r="AJ31" s="670"/>
      <c r="AK31" s="670"/>
      <c r="AL31" s="671" t="s">
        <v>227</v>
      </c>
      <c r="AM31" s="672"/>
      <c r="AN31" s="672"/>
      <c r="AO31" s="673"/>
      <c r="AP31" s="726" t="s">
        <v>309</v>
      </c>
      <c r="AQ31" s="727"/>
      <c r="AR31" s="727"/>
      <c r="AS31" s="727"/>
      <c r="AT31" s="732" t="s">
        <v>310</v>
      </c>
      <c r="AU31" s="217"/>
      <c r="AV31" s="217"/>
      <c r="AW31" s="217"/>
      <c r="AX31" s="652" t="s">
        <v>185</v>
      </c>
      <c r="AY31" s="653"/>
      <c r="AZ31" s="653"/>
      <c r="BA31" s="653"/>
      <c r="BB31" s="653"/>
      <c r="BC31" s="653"/>
      <c r="BD31" s="653"/>
      <c r="BE31" s="653"/>
      <c r="BF31" s="654"/>
      <c r="BG31" s="725">
        <v>99.6</v>
      </c>
      <c r="BH31" s="721"/>
      <c r="BI31" s="721"/>
      <c r="BJ31" s="721"/>
      <c r="BK31" s="721"/>
      <c r="BL31" s="721"/>
      <c r="BM31" s="661">
        <v>98.6</v>
      </c>
      <c r="BN31" s="721"/>
      <c r="BO31" s="721"/>
      <c r="BP31" s="721"/>
      <c r="BQ31" s="722"/>
      <c r="BR31" s="725">
        <v>99</v>
      </c>
      <c r="BS31" s="721"/>
      <c r="BT31" s="721"/>
      <c r="BU31" s="721"/>
      <c r="BV31" s="721"/>
      <c r="BW31" s="721"/>
      <c r="BX31" s="661">
        <v>97.8</v>
      </c>
      <c r="BY31" s="721"/>
      <c r="BZ31" s="721"/>
      <c r="CA31" s="721"/>
      <c r="CB31" s="722"/>
      <c r="CD31" s="717"/>
      <c r="CE31" s="718"/>
      <c r="CF31" s="681" t="s">
        <v>311</v>
      </c>
      <c r="CG31" s="682"/>
      <c r="CH31" s="682"/>
      <c r="CI31" s="682"/>
      <c r="CJ31" s="682"/>
      <c r="CK31" s="682"/>
      <c r="CL31" s="682"/>
      <c r="CM31" s="682"/>
      <c r="CN31" s="682"/>
      <c r="CO31" s="682"/>
      <c r="CP31" s="682"/>
      <c r="CQ31" s="683"/>
      <c r="CR31" s="666">
        <v>166270</v>
      </c>
      <c r="CS31" s="706"/>
      <c r="CT31" s="706"/>
      <c r="CU31" s="706"/>
      <c r="CV31" s="706"/>
      <c r="CW31" s="706"/>
      <c r="CX31" s="706"/>
      <c r="CY31" s="707"/>
      <c r="CZ31" s="671">
        <v>0.4</v>
      </c>
      <c r="DA31" s="700"/>
      <c r="DB31" s="700"/>
      <c r="DC31" s="708"/>
      <c r="DD31" s="675">
        <v>166270</v>
      </c>
      <c r="DE31" s="706"/>
      <c r="DF31" s="706"/>
      <c r="DG31" s="706"/>
      <c r="DH31" s="706"/>
      <c r="DI31" s="706"/>
      <c r="DJ31" s="706"/>
      <c r="DK31" s="707"/>
      <c r="DL31" s="675">
        <v>166270</v>
      </c>
      <c r="DM31" s="706"/>
      <c r="DN31" s="706"/>
      <c r="DO31" s="706"/>
      <c r="DP31" s="706"/>
      <c r="DQ31" s="706"/>
      <c r="DR31" s="706"/>
      <c r="DS31" s="706"/>
      <c r="DT31" s="706"/>
      <c r="DU31" s="706"/>
      <c r="DV31" s="707"/>
      <c r="DW31" s="671">
        <v>0.8</v>
      </c>
      <c r="DX31" s="700"/>
      <c r="DY31" s="700"/>
      <c r="DZ31" s="700"/>
      <c r="EA31" s="700"/>
      <c r="EB31" s="700"/>
      <c r="EC31" s="701"/>
    </row>
    <row r="32" spans="2:133" ht="11.25" customHeight="1" x14ac:dyDescent="0.15">
      <c r="B32" s="663" t="s">
        <v>312</v>
      </c>
      <c r="C32" s="664"/>
      <c r="D32" s="664"/>
      <c r="E32" s="664"/>
      <c r="F32" s="664"/>
      <c r="G32" s="664"/>
      <c r="H32" s="664"/>
      <c r="I32" s="664"/>
      <c r="J32" s="664"/>
      <c r="K32" s="664"/>
      <c r="L32" s="664"/>
      <c r="M32" s="664"/>
      <c r="N32" s="664"/>
      <c r="O32" s="664"/>
      <c r="P32" s="664"/>
      <c r="Q32" s="665"/>
      <c r="R32" s="666">
        <v>8103450</v>
      </c>
      <c r="S32" s="667"/>
      <c r="T32" s="667"/>
      <c r="U32" s="667"/>
      <c r="V32" s="667"/>
      <c r="W32" s="667"/>
      <c r="X32" s="667"/>
      <c r="Y32" s="668"/>
      <c r="Z32" s="669">
        <v>18.7</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216" t="s">
        <v>313</v>
      </c>
      <c r="AV32" s="216"/>
      <c r="AW32" s="216"/>
      <c r="AX32" s="663" t="s">
        <v>314</v>
      </c>
      <c r="AY32" s="664"/>
      <c r="AZ32" s="664"/>
      <c r="BA32" s="664"/>
      <c r="BB32" s="664"/>
      <c r="BC32" s="664"/>
      <c r="BD32" s="664"/>
      <c r="BE32" s="664"/>
      <c r="BF32" s="665"/>
      <c r="BG32" s="735">
        <v>99.6</v>
      </c>
      <c r="BH32" s="706"/>
      <c r="BI32" s="706"/>
      <c r="BJ32" s="706"/>
      <c r="BK32" s="706"/>
      <c r="BL32" s="706"/>
      <c r="BM32" s="672">
        <v>98.3</v>
      </c>
      <c r="BN32" s="723"/>
      <c r="BO32" s="723"/>
      <c r="BP32" s="723"/>
      <c r="BQ32" s="724"/>
      <c r="BR32" s="735">
        <v>98.9</v>
      </c>
      <c r="BS32" s="706"/>
      <c r="BT32" s="706"/>
      <c r="BU32" s="706"/>
      <c r="BV32" s="706"/>
      <c r="BW32" s="706"/>
      <c r="BX32" s="672">
        <v>97.5</v>
      </c>
      <c r="BY32" s="723"/>
      <c r="BZ32" s="723"/>
      <c r="CA32" s="723"/>
      <c r="CB32" s="724"/>
      <c r="CD32" s="719"/>
      <c r="CE32" s="720"/>
      <c r="CF32" s="681" t="s">
        <v>315</v>
      </c>
      <c r="CG32" s="682"/>
      <c r="CH32" s="682"/>
      <c r="CI32" s="682"/>
      <c r="CJ32" s="682"/>
      <c r="CK32" s="682"/>
      <c r="CL32" s="682"/>
      <c r="CM32" s="682"/>
      <c r="CN32" s="682"/>
      <c r="CO32" s="682"/>
      <c r="CP32" s="682"/>
      <c r="CQ32" s="683"/>
      <c r="CR32" s="666" t="s">
        <v>127</v>
      </c>
      <c r="CS32" s="667"/>
      <c r="CT32" s="667"/>
      <c r="CU32" s="667"/>
      <c r="CV32" s="667"/>
      <c r="CW32" s="667"/>
      <c r="CX32" s="667"/>
      <c r="CY32" s="668"/>
      <c r="CZ32" s="671" t="s">
        <v>227</v>
      </c>
      <c r="DA32" s="700"/>
      <c r="DB32" s="700"/>
      <c r="DC32" s="708"/>
      <c r="DD32" s="675" t="s">
        <v>127</v>
      </c>
      <c r="DE32" s="667"/>
      <c r="DF32" s="667"/>
      <c r="DG32" s="667"/>
      <c r="DH32" s="667"/>
      <c r="DI32" s="667"/>
      <c r="DJ32" s="667"/>
      <c r="DK32" s="668"/>
      <c r="DL32" s="675" t="s">
        <v>127</v>
      </c>
      <c r="DM32" s="667"/>
      <c r="DN32" s="667"/>
      <c r="DO32" s="667"/>
      <c r="DP32" s="667"/>
      <c r="DQ32" s="667"/>
      <c r="DR32" s="667"/>
      <c r="DS32" s="667"/>
      <c r="DT32" s="667"/>
      <c r="DU32" s="667"/>
      <c r="DV32" s="668"/>
      <c r="DW32" s="671" t="s">
        <v>127</v>
      </c>
      <c r="DX32" s="700"/>
      <c r="DY32" s="700"/>
      <c r="DZ32" s="700"/>
      <c r="EA32" s="700"/>
      <c r="EB32" s="700"/>
      <c r="EC32" s="701"/>
    </row>
    <row r="33" spans="2:133" ht="11.25" customHeight="1" x14ac:dyDescent="0.15">
      <c r="B33" s="702" t="s">
        <v>316</v>
      </c>
      <c r="C33" s="703"/>
      <c r="D33" s="703"/>
      <c r="E33" s="703"/>
      <c r="F33" s="703"/>
      <c r="G33" s="703"/>
      <c r="H33" s="703"/>
      <c r="I33" s="703"/>
      <c r="J33" s="703"/>
      <c r="K33" s="703"/>
      <c r="L33" s="703"/>
      <c r="M33" s="703"/>
      <c r="N33" s="703"/>
      <c r="O33" s="703"/>
      <c r="P33" s="703"/>
      <c r="Q33" s="704"/>
      <c r="R33" s="666">
        <v>171628</v>
      </c>
      <c r="S33" s="667"/>
      <c r="T33" s="667"/>
      <c r="U33" s="667"/>
      <c r="V33" s="667"/>
      <c r="W33" s="667"/>
      <c r="X33" s="667"/>
      <c r="Y33" s="668"/>
      <c r="Z33" s="669">
        <v>0.4</v>
      </c>
      <c r="AA33" s="669"/>
      <c r="AB33" s="669"/>
      <c r="AC33" s="669"/>
      <c r="AD33" s="670">
        <v>171628</v>
      </c>
      <c r="AE33" s="670"/>
      <c r="AF33" s="670"/>
      <c r="AG33" s="670"/>
      <c r="AH33" s="670"/>
      <c r="AI33" s="670"/>
      <c r="AJ33" s="670"/>
      <c r="AK33" s="670"/>
      <c r="AL33" s="671">
        <v>0.9</v>
      </c>
      <c r="AM33" s="672"/>
      <c r="AN33" s="672"/>
      <c r="AO33" s="673"/>
      <c r="AP33" s="730"/>
      <c r="AQ33" s="731"/>
      <c r="AR33" s="731"/>
      <c r="AS33" s="731"/>
      <c r="AT33" s="734"/>
      <c r="AU33" s="218"/>
      <c r="AV33" s="218"/>
      <c r="AW33" s="218"/>
      <c r="AX33" s="710" t="s">
        <v>317</v>
      </c>
      <c r="AY33" s="711"/>
      <c r="AZ33" s="711"/>
      <c r="BA33" s="711"/>
      <c r="BB33" s="711"/>
      <c r="BC33" s="711"/>
      <c r="BD33" s="711"/>
      <c r="BE33" s="711"/>
      <c r="BF33" s="712"/>
      <c r="BG33" s="736">
        <v>99.7</v>
      </c>
      <c r="BH33" s="737"/>
      <c r="BI33" s="737"/>
      <c r="BJ33" s="737"/>
      <c r="BK33" s="737"/>
      <c r="BL33" s="737"/>
      <c r="BM33" s="738">
        <v>98.7</v>
      </c>
      <c r="BN33" s="737"/>
      <c r="BO33" s="737"/>
      <c r="BP33" s="737"/>
      <c r="BQ33" s="739"/>
      <c r="BR33" s="736">
        <v>98.9</v>
      </c>
      <c r="BS33" s="737"/>
      <c r="BT33" s="737"/>
      <c r="BU33" s="737"/>
      <c r="BV33" s="737"/>
      <c r="BW33" s="737"/>
      <c r="BX33" s="738">
        <v>97.8</v>
      </c>
      <c r="BY33" s="737"/>
      <c r="BZ33" s="737"/>
      <c r="CA33" s="737"/>
      <c r="CB33" s="739"/>
      <c r="CD33" s="681" t="s">
        <v>318</v>
      </c>
      <c r="CE33" s="682"/>
      <c r="CF33" s="682"/>
      <c r="CG33" s="682"/>
      <c r="CH33" s="682"/>
      <c r="CI33" s="682"/>
      <c r="CJ33" s="682"/>
      <c r="CK33" s="682"/>
      <c r="CL33" s="682"/>
      <c r="CM33" s="682"/>
      <c r="CN33" s="682"/>
      <c r="CO33" s="682"/>
      <c r="CP33" s="682"/>
      <c r="CQ33" s="683"/>
      <c r="CR33" s="666">
        <v>19608668</v>
      </c>
      <c r="CS33" s="706"/>
      <c r="CT33" s="706"/>
      <c r="CU33" s="706"/>
      <c r="CV33" s="706"/>
      <c r="CW33" s="706"/>
      <c r="CX33" s="706"/>
      <c r="CY33" s="707"/>
      <c r="CZ33" s="671">
        <v>48</v>
      </c>
      <c r="DA33" s="700"/>
      <c r="DB33" s="700"/>
      <c r="DC33" s="708"/>
      <c r="DD33" s="675">
        <v>12929787</v>
      </c>
      <c r="DE33" s="706"/>
      <c r="DF33" s="706"/>
      <c r="DG33" s="706"/>
      <c r="DH33" s="706"/>
      <c r="DI33" s="706"/>
      <c r="DJ33" s="706"/>
      <c r="DK33" s="707"/>
      <c r="DL33" s="675">
        <v>6998200</v>
      </c>
      <c r="DM33" s="706"/>
      <c r="DN33" s="706"/>
      <c r="DO33" s="706"/>
      <c r="DP33" s="706"/>
      <c r="DQ33" s="706"/>
      <c r="DR33" s="706"/>
      <c r="DS33" s="706"/>
      <c r="DT33" s="706"/>
      <c r="DU33" s="706"/>
      <c r="DV33" s="707"/>
      <c r="DW33" s="671">
        <v>35.4</v>
      </c>
      <c r="DX33" s="700"/>
      <c r="DY33" s="700"/>
      <c r="DZ33" s="700"/>
      <c r="EA33" s="700"/>
      <c r="EB33" s="700"/>
      <c r="EC33" s="701"/>
    </row>
    <row r="34" spans="2:133" ht="11.25" customHeight="1" x14ac:dyDescent="0.15">
      <c r="B34" s="663" t="s">
        <v>319</v>
      </c>
      <c r="C34" s="664"/>
      <c r="D34" s="664"/>
      <c r="E34" s="664"/>
      <c r="F34" s="664"/>
      <c r="G34" s="664"/>
      <c r="H34" s="664"/>
      <c r="I34" s="664"/>
      <c r="J34" s="664"/>
      <c r="K34" s="664"/>
      <c r="L34" s="664"/>
      <c r="M34" s="664"/>
      <c r="N34" s="664"/>
      <c r="O34" s="664"/>
      <c r="P34" s="664"/>
      <c r="Q34" s="665"/>
      <c r="R34" s="666">
        <v>2382279</v>
      </c>
      <c r="S34" s="667"/>
      <c r="T34" s="667"/>
      <c r="U34" s="667"/>
      <c r="V34" s="667"/>
      <c r="W34" s="667"/>
      <c r="X34" s="667"/>
      <c r="Y34" s="668"/>
      <c r="Z34" s="669">
        <v>5.5</v>
      </c>
      <c r="AA34" s="669"/>
      <c r="AB34" s="669"/>
      <c r="AC34" s="669"/>
      <c r="AD34" s="670" t="s">
        <v>127</v>
      </c>
      <c r="AE34" s="670"/>
      <c r="AF34" s="670"/>
      <c r="AG34" s="670"/>
      <c r="AH34" s="670"/>
      <c r="AI34" s="670"/>
      <c r="AJ34" s="670"/>
      <c r="AK34" s="670"/>
      <c r="AL34" s="671" t="s">
        <v>127</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320</v>
      </c>
      <c r="CE34" s="682"/>
      <c r="CF34" s="682"/>
      <c r="CG34" s="682"/>
      <c r="CH34" s="682"/>
      <c r="CI34" s="682"/>
      <c r="CJ34" s="682"/>
      <c r="CK34" s="682"/>
      <c r="CL34" s="682"/>
      <c r="CM34" s="682"/>
      <c r="CN34" s="682"/>
      <c r="CO34" s="682"/>
      <c r="CP34" s="682"/>
      <c r="CQ34" s="683"/>
      <c r="CR34" s="666">
        <v>6013634</v>
      </c>
      <c r="CS34" s="667"/>
      <c r="CT34" s="667"/>
      <c r="CU34" s="667"/>
      <c r="CV34" s="667"/>
      <c r="CW34" s="667"/>
      <c r="CX34" s="667"/>
      <c r="CY34" s="668"/>
      <c r="CZ34" s="671">
        <v>14.7</v>
      </c>
      <c r="DA34" s="700"/>
      <c r="DB34" s="700"/>
      <c r="DC34" s="708"/>
      <c r="DD34" s="675">
        <v>2897057</v>
      </c>
      <c r="DE34" s="667"/>
      <c r="DF34" s="667"/>
      <c r="DG34" s="667"/>
      <c r="DH34" s="667"/>
      <c r="DI34" s="667"/>
      <c r="DJ34" s="667"/>
      <c r="DK34" s="668"/>
      <c r="DL34" s="675">
        <v>2149125</v>
      </c>
      <c r="DM34" s="667"/>
      <c r="DN34" s="667"/>
      <c r="DO34" s="667"/>
      <c r="DP34" s="667"/>
      <c r="DQ34" s="667"/>
      <c r="DR34" s="667"/>
      <c r="DS34" s="667"/>
      <c r="DT34" s="667"/>
      <c r="DU34" s="667"/>
      <c r="DV34" s="668"/>
      <c r="DW34" s="671">
        <v>10.9</v>
      </c>
      <c r="DX34" s="700"/>
      <c r="DY34" s="700"/>
      <c r="DZ34" s="700"/>
      <c r="EA34" s="700"/>
      <c r="EB34" s="700"/>
      <c r="EC34" s="701"/>
    </row>
    <row r="35" spans="2:133" ht="11.25" customHeight="1" x14ac:dyDescent="0.15">
      <c r="B35" s="663" t="s">
        <v>321</v>
      </c>
      <c r="C35" s="664"/>
      <c r="D35" s="664"/>
      <c r="E35" s="664"/>
      <c r="F35" s="664"/>
      <c r="G35" s="664"/>
      <c r="H35" s="664"/>
      <c r="I35" s="664"/>
      <c r="J35" s="664"/>
      <c r="K35" s="664"/>
      <c r="L35" s="664"/>
      <c r="M35" s="664"/>
      <c r="N35" s="664"/>
      <c r="O35" s="664"/>
      <c r="P35" s="664"/>
      <c r="Q35" s="665"/>
      <c r="R35" s="666">
        <v>91929</v>
      </c>
      <c r="S35" s="667"/>
      <c r="T35" s="667"/>
      <c r="U35" s="667"/>
      <c r="V35" s="667"/>
      <c r="W35" s="667"/>
      <c r="X35" s="667"/>
      <c r="Y35" s="668"/>
      <c r="Z35" s="669">
        <v>0.2</v>
      </c>
      <c r="AA35" s="669"/>
      <c r="AB35" s="669"/>
      <c r="AC35" s="669"/>
      <c r="AD35" s="670">
        <v>77684</v>
      </c>
      <c r="AE35" s="670"/>
      <c r="AF35" s="670"/>
      <c r="AG35" s="670"/>
      <c r="AH35" s="670"/>
      <c r="AI35" s="670"/>
      <c r="AJ35" s="670"/>
      <c r="AK35" s="670"/>
      <c r="AL35" s="671">
        <v>0.4</v>
      </c>
      <c r="AM35" s="672"/>
      <c r="AN35" s="672"/>
      <c r="AO35" s="673"/>
      <c r="AP35" s="221"/>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199783</v>
      </c>
      <c r="CS35" s="706"/>
      <c r="CT35" s="706"/>
      <c r="CU35" s="706"/>
      <c r="CV35" s="706"/>
      <c r="CW35" s="706"/>
      <c r="CX35" s="706"/>
      <c r="CY35" s="707"/>
      <c r="CZ35" s="671">
        <v>0.5</v>
      </c>
      <c r="DA35" s="700"/>
      <c r="DB35" s="700"/>
      <c r="DC35" s="708"/>
      <c r="DD35" s="675">
        <v>144878</v>
      </c>
      <c r="DE35" s="706"/>
      <c r="DF35" s="706"/>
      <c r="DG35" s="706"/>
      <c r="DH35" s="706"/>
      <c r="DI35" s="706"/>
      <c r="DJ35" s="706"/>
      <c r="DK35" s="707"/>
      <c r="DL35" s="675">
        <v>144878</v>
      </c>
      <c r="DM35" s="706"/>
      <c r="DN35" s="706"/>
      <c r="DO35" s="706"/>
      <c r="DP35" s="706"/>
      <c r="DQ35" s="706"/>
      <c r="DR35" s="706"/>
      <c r="DS35" s="706"/>
      <c r="DT35" s="706"/>
      <c r="DU35" s="706"/>
      <c r="DV35" s="707"/>
      <c r="DW35" s="671">
        <v>0.7</v>
      </c>
      <c r="DX35" s="700"/>
      <c r="DY35" s="700"/>
      <c r="DZ35" s="700"/>
      <c r="EA35" s="700"/>
      <c r="EB35" s="700"/>
      <c r="EC35" s="701"/>
    </row>
    <row r="36" spans="2:133" ht="11.25" customHeight="1" x14ac:dyDescent="0.15">
      <c r="B36" s="663" t="s">
        <v>325</v>
      </c>
      <c r="C36" s="664"/>
      <c r="D36" s="664"/>
      <c r="E36" s="664"/>
      <c r="F36" s="664"/>
      <c r="G36" s="664"/>
      <c r="H36" s="664"/>
      <c r="I36" s="664"/>
      <c r="J36" s="664"/>
      <c r="K36" s="664"/>
      <c r="L36" s="664"/>
      <c r="M36" s="664"/>
      <c r="N36" s="664"/>
      <c r="O36" s="664"/>
      <c r="P36" s="664"/>
      <c r="Q36" s="665"/>
      <c r="R36" s="666">
        <v>1428060</v>
      </c>
      <c r="S36" s="667"/>
      <c r="T36" s="667"/>
      <c r="U36" s="667"/>
      <c r="V36" s="667"/>
      <c r="W36" s="667"/>
      <c r="X36" s="667"/>
      <c r="Y36" s="668"/>
      <c r="Z36" s="669">
        <v>3.3</v>
      </c>
      <c r="AA36" s="669"/>
      <c r="AB36" s="669"/>
      <c r="AC36" s="669"/>
      <c r="AD36" s="670" t="s">
        <v>227</v>
      </c>
      <c r="AE36" s="670"/>
      <c r="AF36" s="670"/>
      <c r="AG36" s="670"/>
      <c r="AH36" s="670"/>
      <c r="AI36" s="670"/>
      <c r="AJ36" s="670"/>
      <c r="AK36" s="670"/>
      <c r="AL36" s="671" t="s">
        <v>127</v>
      </c>
      <c r="AM36" s="672"/>
      <c r="AN36" s="672"/>
      <c r="AO36" s="673"/>
      <c r="AP36" s="221"/>
      <c r="AQ36" s="740" t="s">
        <v>326</v>
      </c>
      <c r="AR36" s="741"/>
      <c r="AS36" s="741"/>
      <c r="AT36" s="741"/>
      <c r="AU36" s="741"/>
      <c r="AV36" s="741"/>
      <c r="AW36" s="741"/>
      <c r="AX36" s="741"/>
      <c r="AY36" s="742"/>
      <c r="AZ36" s="655">
        <v>2229661</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342574</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6891848</v>
      </c>
      <c r="CS36" s="667"/>
      <c r="CT36" s="667"/>
      <c r="CU36" s="667"/>
      <c r="CV36" s="667"/>
      <c r="CW36" s="667"/>
      <c r="CX36" s="667"/>
      <c r="CY36" s="668"/>
      <c r="CZ36" s="671">
        <v>16.899999999999999</v>
      </c>
      <c r="DA36" s="700"/>
      <c r="DB36" s="700"/>
      <c r="DC36" s="708"/>
      <c r="DD36" s="675">
        <v>4949503</v>
      </c>
      <c r="DE36" s="667"/>
      <c r="DF36" s="667"/>
      <c r="DG36" s="667"/>
      <c r="DH36" s="667"/>
      <c r="DI36" s="667"/>
      <c r="DJ36" s="667"/>
      <c r="DK36" s="668"/>
      <c r="DL36" s="675">
        <v>3493088</v>
      </c>
      <c r="DM36" s="667"/>
      <c r="DN36" s="667"/>
      <c r="DO36" s="667"/>
      <c r="DP36" s="667"/>
      <c r="DQ36" s="667"/>
      <c r="DR36" s="667"/>
      <c r="DS36" s="667"/>
      <c r="DT36" s="667"/>
      <c r="DU36" s="667"/>
      <c r="DV36" s="668"/>
      <c r="DW36" s="671">
        <v>17.7</v>
      </c>
      <c r="DX36" s="700"/>
      <c r="DY36" s="700"/>
      <c r="DZ36" s="700"/>
      <c r="EA36" s="700"/>
      <c r="EB36" s="700"/>
      <c r="EC36" s="701"/>
    </row>
    <row r="37" spans="2:133" ht="11.25" customHeight="1" x14ac:dyDescent="0.15">
      <c r="B37" s="663" t="s">
        <v>329</v>
      </c>
      <c r="C37" s="664"/>
      <c r="D37" s="664"/>
      <c r="E37" s="664"/>
      <c r="F37" s="664"/>
      <c r="G37" s="664"/>
      <c r="H37" s="664"/>
      <c r="I37" s="664"/>
      <c r="J37" s="664"/>
      <c r="K37" s="664"/>
      <c r="L37" s="664"/>
      <c r="M37" s="664"/>
      <c r="N37" s="664"/>
      <c r="O37" s="664"/>
      <c r="P37" s="664"/>
      <c r="Q37" s="665"/>
      <c r="R37" s="666">
        <v>6556907</v>
      </c>
      <c r="S37" s="667"/>
      <c r="T37" s="667"/>
      <c r="U37" s="667"/>
      <c r="V37" s="667"/>
      <c r="W37" s="667"/>
      <c r="X37" s="667"/>
      <c r="Y37" s="668"/>
      <c r="Z37" s="669">
        <v>15.2</v>
      </c>
      <c r="AA37" s="669"/>
      <c r="AB37" s="669"/>
      <c r="AC37" s="669"/>
      <c r="AD37" s="670" t="s">
        <v>127</v>
      </c>
      <c r="AE37" s="670"/>
      <c r="AF37" s="670"/>
      <c r="AG37" s="670"/>
      <c r="AH37" s="670"/>
      <c r="AI37" s="670"/>
      <c r="AJ37" s="670"/>
      <c r="AK37" s="670"/>
      <c r="AL37" s="671" t="s">
        <v>227</v>
      </c>
      <c r="AM37" s="672"/>
      <c r="AN37" s="672"/>
      <c r="AO37" s="673"/>
      <c r="AQ37" s="744" t="s">
        <v>330</v>
      </c>
      <c r="AR37" s="745"/>
      <c r="AS37" s="745"/>
      <c r="AT37" s="745"/>
      <c r="AU37" s="745"/>
      <c r="AV37" s="745"/>
      <c r="AW37" s="745"/>
      <c r="AX37" s="745"/>
      <c r="AY37" s="746"/>
      <c r="AZ37" s="666">
        <v>604553</v>
      </c>
      <c r="BA37" s="667"/>
      <c r="BB37" s="667"/>
      <c r="BC37" s="667"/>
      <c r="BD37" s="706"/>
      <c r="BE37" s="706"/>
      <c r="BF37" s="724"/>
      <c r="BG37" s="681" t="s">
        <v>331</v>
      </c>
      <c r="BH37" s="682"/>
      <c r="BI37" s="682"/>
      <c r="BJ37" s="682"/>
      <c r="BK37" s="682"/>
      <c r="BL37" s="682"/>
      <c r="BM37" s="682"/>
      <c r="BN37" s="682"/>
      <c r="BO37" s="682"/>
      <c r="BP37" s="682"/>
      <c r="BQ37" s="682"/>
      <c r="BR37" s="682"/>
      <c r="BS37" s="682"/>
      <c r="BT37" s="682"/>
      <c r="BU37" s="683"/>
      <c r="BV37" s="666">
        <v>319254</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2046071</v>
      </c>
      <c r="CS37" s="706"/>
      <c r="CT37" s="706"/>
      <c r="CU37" s="706"/>
      <c r="CV37" s="706"/>
      <c r="CW37" s="706"/>
      <c r="CX37" s="706"/>
      <c r="CY37" s="707"/>
      <c r="CZ37" s="671">
        <v>5</v>
      </c>
      <c r="DA37" s="700"/>
      <c r="DB37" s="700"/>
      <c r="DC37" s="708"/>
      <c r="DD37" s="675">
        <v>1713071</v>
      </c>
      <c r="DE37" s="706"/>
      <c r="DF37" s="706"/>
      <c r="DG37" s="706"/>
      <c r="DH37" s="706"/>
      <c r="DI37" s="706"/>
      <c r="DJ37" s="706"/>
      <c r="DK37" s="707"/>
      <c r="DL37" s="675">
        <v>1713071</v>
      </c>
      <c r="DM37" s="706"/>
      <c r="DN37" s="706"/>
      <c r="DO37" s="706"/>
      <c r="DP37" s="706"/>
      <c r="DQ37" s="706"/>
      <c r="DR37" s="706"/>
      <c r="DS37" s="706"/>
      <c r="DT37" s="706"/>
      <c r="DU37" s="706"/>
      <c r="DV37" s="707"/>
      <c r="DW37" s="671">
        <v>8.6999999999999993</v>
      </c>
      <c r="DX37" s="700"/>
      <c r="DY37" s="700"/>
      <c r="DZ37" s="700"/>
      <c r="EA37" s="700"/>
      <c r="EB37" s="700"/>
      <c r="EC37" s="701"/>
    </row>
    <row r="38" spans="2:133" ht="11.25" customHeight="1" x14ac:dyDescent="0.15">
      <c r="B38" s="663" t="s">
        <v>333</v>
      </c>
      <c r="C38" s="664"/>
      <c r="D38" s="664"/>
      <c r="E38" s="664"/>
      <c r="F38" s="664"/>
      <c r="G38" s="664"/>
      <c r="H38" s="664"/>
      <c r="I38" s="664"/>
      <c r="J38" s="664"/>
      <c r="K38" s="664"/>
      <c r="L38" s="664"/>
      <c r="M38" s="664"/>
      <c r="N38" s="664"/>
      <c r="O38" s="664"/>
      <c r="P38" s="664"/>
      <c r="Q38" s="665"/>
      <c r="R38" s="666">
        <v>1911188</v>
      </c>
      <c r="S38" s="667"/>
      <c r="T38" s="667"/>
      <c r="U38" s="667"/>
      <c r="V38" s="667"/>
      <c r="W38" s="667"/>
      <c r="X38" s="667"/>
      <c r="Y38" s="668"/>
      <c r="Z38" s="669">
        <v>4.4000000000000004</v>
      </c>
      <c r="AA38" s="669"/>
      <c r="AB38" s="669"/>
      <c r="AC38" s="669"/>
      <c r="AD38" s="670" t="s">
        <v>127</v>
      </c>
      <c r="AE38" s="670"/>
      <c r="AF38" s="670"/>
      <c r="AG38" s="670"/>
      <c r="AH38" s="670"/>
      <c r="AI38" s="670"/>
      <c r="AJ38" s="670"/>
      <c r="AK38" s="670"/>
      <c r="AL38" s="671" t="s">
        <v>227</v>
      </c>
      <c r="AM38" s="672"/>
      <c r="AN38" s="672"/>
      <c r="AO38" s="673"/>
      <c r="AQ38" s="744" t="s">
        <v>334</v>
      </c>
      <c r="AR38" s="745"/>
      <c r="AS38" s="745"/>
      <c r="AT38" s="745"/>
      <c r="AU38" s="745"/>
      <c r="AV38" s="745"/>
      <c r="AW38" s="745"/>
      <c r="AX38" s="745"/>
      <c r="AY38" s="746"/>
      <c r="AZ38" s="666">
        <v>6804</v>
      </c>
      <c r="BA38" s="667"/>
      <c r="BB38" s="667"/>
      <c r="BC38" s="667"/>
      <c r="BD38" s="706"/>
      <c r="BE38" s="706"/>
      <c r="BF38" s="724"/>
      <c r="BG38" s="681" t="s">
        <v>335</v>
      </c>
      <c r="BH38" s="682"/>
      <c r="BI38" s="682"/>
      <c r="BJ38" s="682"/>
      <c r="BK38" s="682"/>
      <c r="BL38" s="682"/>
      <c r="BM38" s="682"/>
      <c r="BN38" s="682"/>
      <c r="BO38" s="682"/>
      <c r="BP38" s="682"/>
      <c r="BQ38" s="682"/>
      <c r="BR38" s="682"/>
      <c r="BS38" s="682"/>
      <c r="BT38" s="682"/>
      <c r="BU38" s="683"/>
      <c r="BV38" s="666">
        <v>9953</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1665742</v>
      </c>
      <c r="CS38" s="667"/>
      <c r="CT38" s="667"/>
      <c r="CU38" s="667"/>
      <c r="CV38" s="667"/>
      <c r="CW38" s="667"/>
      <c r="CX38" s="667"/>
      <c r="CY38" s="668"/>
      <c r="CZ38" s="671">
        <v>4.0999999999999996</v>
      </c>
      <c r="DA38" s="700"/>
      <c r="DB38" s="700"/>
      <c r="DC38" s="708"/>
      <c r="DD38" s="675">
        <v>1249256</v>
      </c>
      <c r="DE38" s="667"/>
      <c r="DF38" s="667"/>
      <c r="DG38" s="667"/>
      <c r="DH38" s="667"/>
      <c r="DI38" s="667"/>
      <c r="DJ38" s="667"/>
      <c r="DK38" s="668"/>
      <c r="DL38" s="675">
        <v>1211109</v>
      </c>
      <c r="DM38" s="667"/>
      <c r="DN38" s="667"/>
      <c r="DO38" s="667"/>
      <c r="DP38" s="667"/>
      <c r="DQ38" s="667"/>
      <c r="DR38" s="667"/>
      <c r="DS38" s="667"/>
      <c r="DT38" s="667"/>
      <c r="DU38" s="667"/>
      <c r="DV38" s="668"/>
      <c r="DW38" s="671">
        <v>6.1</v>
      </c>
      <c r="DX38" s="700"/>
      <c r="DY38" s="700"/>
      <c r="DZ38" s="700"/>
      <c r="EA38" s="700"/>
      <c r="EB38" s="700"/>
      <c r="EC38" s="701"/>
    </row>
    <row r="39" spans="2:133" ht="11.25" customHeight="1" x14ac:dyDescent="0.15">
      <c r="B39" s="663" t="s">
        <v>337</v>
      </c>
      <c r="C39" s="664"/>
      <c r="D39" s="664"/>
      <c r="E39" s="664"/>
      <c r="F39" s="664"/>
      <c r="G39" s="664"/>
      <c r="H39" s="664"/>
      <c r="I39" s="664"/>
      <c r="J39" s="664"/>
      <c r="K39" s="664"/>
      <c r="L39" s="664"/>
      <c r="M39" s="664"/>
      <c r="N39" s="664"/>
      <c r="O39" s="664"/>
      <c r="P39" s="664"/>
      <c r="Q39" s="665"/>
      <c r="R39" s="666">
        <v>660699</v>
      </c>
      <c r="S39" s="667"/>
      <c r="T39" s="667"/>
      <c r="U39" s="667"/>
      <c r="V39" s="667"/>
      <c r="W39" s="667"/>
      <c r="X39" s="667"/>
      <c r="Y39" s="668"/>
      <c r="Z39" s="669">
        <v>1.5</v>
      </c>
      <c r="AA39" s="669"/>
      <c r="AB39" s="669"/>
      <c r="AC39" s="669"/>
      <c r="AD39" s="670">
        <v>16510</v>
      </c>
      <c r="AE39" s="670"/>
      <c r="AF39" s="670"/>
      <c r="AG39" s="670"/>
      <c r="AH39" s="670"/>
      <c r="AI39" s="670"/>
      <c r="AJ39" s="670"/>
      <c r="AK39" s="670"/>
      <c r="AL39" s="671">
        <v>0.1</v>
      </c>
      <c r="AM39" s="672"/>
      <c r="AN39" s="672"/>
      <c r="AO39" s="673"/>
      <c r="AQ39" s="744" t="s">
        <v>338</v>
      </c>
      <c r="AR39" s="745"/>
      <c r="AS39" s="745"/>
      <c r="AT39" s="745"/>
      <c r="AU39" s="745"/>
      <c r="AV39" s="745"/>
      <c r="AW39" s="745"/>
      <c r="AX39" s="745"/>
      <c r="AY39" s="746"/>
      <c r="AZ39" s="666" t="s">
        <v>127</v>
      </c>
      <c r="BA39" s="667"/>
      <c r="BB39" s="667"/>
      <c r="BC39" s="667"/>
      <c r="BD39" s="706"/>
      <c r="BE39" s="706"/>
      <c r="BF39" s="724"/>
      <c r="BG39" s="681" t="s">
        <v>339</v>
      </c>
      <c r="BH39" s="682"/>
      <c r="BI39" s="682"/>
      <c r="BJ39" s="682"/>
      <c r="BK39" s="682"/>
      <c r="BL39" s="682"/>
      <c r="BM39" s="682"/>
      <c r="BN39" s="682"/>
      <c r="BO39" s="682"/>
      <c r="BP39" s="682"/>
      <c r="BQ39" s="682"/>
      <c r="BR39" s="682"/>
      <c r="BS39" s="682"/>
      <c r="BT39" s="682"/>
      <c r="BU39" s="683"/>
      <c r="BV39" s="666">
        <v>15004</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4792893</v>
      </c>
      <c r="CS39" s="706"/>
      <c r="CT39" s="706"/>
      <c r="CU39" s="706"/>
      <c r="CV39" s="706"/>
      <c r="CW39" s="706"/>
      <c r="CX39" s="706"/>
      <c r="CY39" s="707"/>
      <c r="CZ39" s="671">
        <v>11.7</v>
      </c>
      <c r="DA39" s="700"/>
      <c r="DB39" s="700"/>
      <c r="DC39" s="708"/>
      <c r="DD39" s="675">
        <v>3651165</v>
      </c>
      <c r="DE39" s="706"/>
      <c r="DF39" s="706"/>
      <c r="DG39" s="706"/>
      <c r="DH39" s="706"/>
      <c r="DI39" s="706"/>
      <c r="DJ39" s="706"/>
      <c r="DK39" s="707"/>
      <c r="DL39" s="675" t="s">
        <v>227</v>
      </c>
      <c r="DM39" s="706"/>
      <c r="DN39" s="706"/>
      <c r="DO39" s="706"/>
      <c r="DP39" s="706"/>
      <c r="DQ39" s="706"/>
      <c r="DR39" s="706"/>
      <c r="DS39" s="706"/>
      <c r="DT39" s="706"/>
      <c r="DU39" s="706"/>
      <c r="DV39" s="707"/>
      <c r="DW39" s="671" t="s">
        <v>127</v>
      </c>
      <c r="DX39" s="700"/>
      <c r="DY39" s="700"/>
      <c r="DZ39" s="700"/>
      <c r="EA39" s="700"/>
      <c r="EB39" s="700"/>
      <c r="EC39" s="701"/>
    </row>
    <row r="40" spans="2:133" ht="11.25" customHeight="1" x14ac:dyDescent="0.15">
      <c r="B40" s="663" t="s">
        <v>341</v>
      </c>
      <c r="C40" s="664"/>
      <c r="D40" s="664"/>
      <c r="E40" s="664"/>
      <c r="F40" s="664"/>
      <c r="G40" s="664"/>
      <c r="H40" s="664"/>
      <c r="I40" s="664"/>
      <c r="J40" s="664"/>
      <c r="K40" s="664"/>
      <c r="L40" s="664"/>
      <c r="M40" s="664"/>
      <c r="N40" s="664"/>
      <c r="O40" s="664"/>
      <c r="P40" s="664"/>
      <c r="Q40" s="665"/>
      <c r="R40" s="666">
        <v>1347600</v>
      </c>
      <c r="S40" s="667"/>
      <c r="T40" s="667"/>
      <c r="U40" s="667"/>
      <c r="V40" s="667"/>
      <c r="W40" s="667"/>
      <c r="X40" s="667"/>
      <c r="Y40" s="668"/>
      <c r="Z40" s="669">
        <v>3.1</v>
      </c>
      <c r="AA40" s="669"/>
      <c r="AB40" s="669"/>
      <c r="AC40" s="669"/>
      <c r="AD40" s="670" t="s">
        <v>127</v>
      </c>
      <c r="AE40" s="670"/>
      <c r="AF40" s="670"/>
      <c r="AG40" s="670"/>
      <c r="AH40" s="670"/>
      <c r="AI40" s="670"/>
      <c r="AJ40" s="670"/>
      <c r="AK40" s="670"/>
      <c r="AL40" s="671" t="s">
        <v>127</v>
      </c>
      <c r="AM40" s="672"/>
      <c r="AN40" s="672"/>
      <c r="AO40" s="673"/>
      <c r="AQ40" s="744" t="s">
        <v>342</v>
      </c>
      <c r="AR40" s="745"/>
      <c r="AS40" s="745"/>
      <c r="AT40" s="745"/>
      <c r="AU40" s="745"/>
      <c r="AV40" s="745"/>
      <c r="AW40" s="745"/>
      <c r="AX40" s="745"/>
      <c r="AY40" s="746"/>
      <c r="AZ40" s="666" t="s">
        <v>227</v>
      </c>
      <c r="BA40" s="667"/>
      <c r="BB40" s="667"/>
      <c r="BC40" s="667"/>
      <c r="BD40" s="706"/>
      <c r="BE40" s="706"/>
      <c r="BF40" s="724"/>
      <c r="BG40" s="747" t="s">
        <v>343</v>
      </c>
      <c r="BH40" s="748"/>
      <c r="BI40" s="748"/>
      <c r="BJ40" s="748"/>
      <c r="BK40" s="748"/>
      <c r="BL40" s="222"/>
      <c r="BM40" s="682" t="s">
        <v>344</v>
      </c>
      <c r="BN40" s="682"/>
      <c r="BO40" s="682"/>
      <c r="BP40" s="682"/>
      <c r="BQ40" s="682"/>
      <c r="BR40" s="682"/>
      <c r="BS40" s="682"/>
      <c r="BT40" s="682"/>
      <c r="BU40" s="683"/>
      <c r="BV40" s="666">
        <v>114</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44768</v>
      </c>
      <c r="CS40" s="667"/>
      <c r="CT40" s="667"/>
      <c r="CU40" s="667"/>
      <c r="CV40" s="667"/>
      <c r="CW40" s="667"/>
      <c r="CX40" s="667"/>
      <c r="CY40" s="668"/>
      <c r="CZ40" s="671">
        <v>0.1</v>
      </c>
      <c r="DA40" s="700"/>
      <c r="DB40" s="700"/>
      <c r="DC40" s="708"/>
      <c r="DD40" s="675">
        <v>37928</v>
      </c>
      <c r="DE40" s="667"/>
      <c r="DF40" s="667"/>
      <c r="DG40" s="667"/>
      <c r="DH40" s="667"/>
      <c r="DI40" s="667"/>
      <c r="DJ40" s="667"/>
      <c r="DK40" s="668"/>
      <c r="DL40" s="675" t="s">
        <v>227</v>
      </c>
      <c r="DM40" s="667"/>
      <c r="DN40" s="667"/>
      <c r="DO40" s="667"/>
      <c r="DP40" s="667"/>
      <c r="DQ40" s="667"/>
      <c r="DR40" s="667"/>
      <c r="DS40" s="667"/>
      <c r="DT40" s="667"/>
      <c r="DU40" s="667"/>
      <c r="DV40" s="668"/>
      <c r="DW40" s="671" t="s">
        <v>127</v>
      </c>
      <c r="DX40" s="700"/>
      <c r="DY40" s="700"/>
      <c r="DZ40" s="700"/>
      <c r="EA40" s="700"/>
      <c r="EB40" s="700"/>
      <c r="EC40" s="701"/>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347</v>
      </c>
      <c r="AR41" s="745"/>
      <c r="AS41" s="745"/>
      <c r="AT41" s="745"/>
      <c r="AU41" s="745"/>
      <c r="AV41" s="745"/>
      <c r="AW41" s="745"/>
      <c r="AX41" s="745"/>
      <c r="AY41" s="746"/>
      <c r="AZ41" s="666">
        <v>485096</v>
      </c>
      <c r="BA41" s="667"/>
      <c r="BB41" s="667"/>
      <c r="BC41" s="667"/>
      <c r="BD41" s="706"/>
      <c r="BE41" s="706"/>
      <c r="BF41" s="724"/>
      <c r="BG41" s="747"/>
      <c r="BH41" s="748"/>
      <c r="BI41" s="748"/>
      <c r="BJ41" s="748"/>
      <c r="BK41" s="748"/>
      <c r="BL41" s="222"/>
      <c r="BM41" s="682" t="s">
        <v>348</v>
      </c>
      <c r="BN41" s="682"/>
      <c r="BO41" s="682"/>
      <c r="BP41" s="682"/>
      <c r="BQ41" s="682"/>
      <c r="BR41" s="682"/>
      <c r="BS41" s="682"/>
      <c r="BT41" s="682"/>
      <c r="BU41" s="683"/>
      <c r="BV41" s="666" t="s">
        <v>127</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127</v>
      </c>
      <c r="CS41" s="706"/>
      <c r="CT41" s="706"/>
      <c r="CU41" s="706"/>
      <c r="CV41" s="706"/>
      <c r="CW41" s="706"/>
      <c r="CX41" s="706"/>
      <c r="CY41" s="707"/>
      <c r="CZ41" s="671" t="s">
        <v>127</v>
      </c>
      <c r="DA41" s="700"/>
      <c r="DB41" s="700"/>
      <c r="DC41" s="708"/>
      <c r="DD41" s="675" t="s">
        <v>227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227</v>
      </c>
      <c r="AE42" s="670"/>
      <c r="AF42" s="670"/>
      <c r="AG42" s="670"/>
      <c r="AH42" s="670"/>
      <c r="AI42" s="670"/>
      <c r="AJ42" s="670"/>
      <c r="AK42" s="670"/>
      <c r="AL42" s="671" t="s">
        <v>127</v>
      </c>
      <c r="AM42" s="672"/>
      <c r="AN42" s="672"/>
      <c r="AO42" s="673"/>
      <c r="AQ42" s="751" t="s">
        <v>351</v>
      </c>
      <c r="AR42" s="752"/>
      <c r="AS42" s="752"/>
      <c r="AT42" s="752"/>
      <c r="AU42" s="752"/>
      <c r="AV42" s="752"/>
      <c r="AW42" s="752"/>
      <c r="AX42" s="752"/>
      <c r="AY42" s="753"/>
      <c r="AZ42" s="760">
        <v>1133208</v>
      </c>
      <c r="BA42" s="761"/>
      <c r="BB42" s="761"/>
      <c r="BC42" s="761"/>
      <c r="BD42" s="737"/>
      <c r="BE42" s="737"/>
      <c r="BF42" s="739"/>
      <c r="BG42" s="749"/>
      <c r="BH42" s="750"/>
      <c r="BI42" s="750"/>
      <c r="BJ42" s="750"/>
      <c r="BK42" s="750"/>
      <c r="BL42" s="223"/>
      <c r="BM42" s="692" t="s">
        <v>352</v>
      </c>
      <c r="BN42" s="692"/>
      <c r="BO42" s="692"/>
      <c r="BP42" s="692"/>
      <c r="BQ42" s="692"/>
      <c r="BR42" s="692"/>
      <c r="BS42" s="692"/>
      <c r="BT42" s="692"/>
      <c r="BU42" s="693"/>
      <c r="BV42" s="760">
        <v>320</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4287961</v>
      </c>
      <c r="CS42" s="706"/>
      <c r="CT42" s="706"/>
      <c r="CU42" s="706"/>
      <c r="CV42" s="706"/>
      <c r="CW42" s="706"/>
      <c r="CX42" s="706"/>
      <c r="CY42" s="707"/>
      <c r="CZ42" s="671">
        <v>10.5</v>
      </c>
      <c r="DA42" s="700"/>
      <c r="DB42" s="700"/>
      <c r="DC42" s="708"/>
      <c r="DD42" s="675">
        <v>655719</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354</v>
      </c>
      <c r="C43" s="664"/>
      <c r="D43" s="664"/>
      <c r="E43" s="664"/>
      <c r="F43" s="664"/>
      <c r="G43" s="664"/>
      <c r="H43" s="664"/>
      <c r="I43" s="664"/>
      <c r="J43" s="664"/>
      <c r="K43" s="664"/>
      <c r="L43" s="664"/>
      <c r="M43" s="664"/>
      <c r="N43" s="664"/>
      <c r="O43" s="664"/>
      <c r="P43" s="664"/>
      <c r="Q43" s="665"/>
      <c r="R43" s="666">
        <v>225900</v>
      </c>
      <c r="S43" s="667"/>
      <c r="T43" s="667"/>
      <c r="U43" s="667"/>
      <c r="V43" s="667"/>
      <c r="W43" s="667"/>
      <c r="X43" s="667"/>
      <c r="Y43" s="668"/>
      <c r="Z43" s="669">
        <v>0.5</v>
      </c>
      <c r="AA43" s="669"/>
      <c r="AB43" s="669"/>
      <c r="AC43" s="669"/>
      <c r="AD43" s="670" t="s">
        <v>227</v>
      </c>
      <c r="AE43" s="670"/>
      <c r="AF43" s="670"/>
      <c r="AG43" s="670"/>
      <c r="AH43" s="670"/>
      <c r="AI43" s="670"/>
      <c r="AJ43" s="670"/>
      <c r="AK43" s="670"/>
      <c r="AL43" s="671" t="s">
        <v>227</v>
      </c>
      <c r="AM43" s="672"/>
      <c r="AN43" s="672"/>
      <c r="AO43" s="673"/>
      <c r="BV43" s="224"/>
      <c r="BW43" s="224"/>
      <c r="BX43" s="224"/>
      <c r="BY43" s="224"/>
      <c r="BZ43" s="224"/>
      <c r="CA43" s="224"/>
      <c r="CB43" s="224"/>
      <c r="CD43" s="663" t="s">
        <v>355</v>
      </c>
      <c r="CE43" s="664"/>
      <c r="CF43" s="664"/>
      <c r="CG43" s="664"/>
      <c r="CH43" s="664"/>
      <c r="CI43" s="664"/>
      <c r="CJ43" s="664"/>
      <c r="CK43" s="664"/>
      <c r="CL43" s="664"/>
      <c r="CM43" s="664"/>
      <c r="CN43" s="664"/>
      <c r="CO43" s="664"/>
      <c r="CP43" s="664"/>
      <c r="CQ43" s="665"/>
      <c r="CR43" s="666">
        <v>196902</v>
      </c>
      <c r="CS43" s="706"/>
      <c r="CT43" s="706"/>
      <c r="CU43" s="706"/>
      <c r="CV43" s="706"/>
      <c r="CW43" s="706"/>
      <c r="CX43" s="706"/>
      <c r="CY43" s="707"/>
      <c r="CZ43" s="671">
        <v>0.5</v>
      </c>
      <c r="DA43" s="700"/>
      <c r="DB43" s="700"/>
      <c r="DC43" s="708"/>
      <c r="DD43" s="675">
        <v>147331</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356</v>
      </c>
      <c r="C44" s="711"/>
      <c r="D44" s="711"/>
      <c r="E44" s="711"/>
      <c r="F44" s="711"/>
      <c r="G44" s="711"/>
      <c r="H44" s="711"/>
      <c r="I44" s="711"/>
      <c r="J44" s="711"/>
      <c r="K44" s="711"/>
      <c r="L44" s="711"/>
      <c r="M44" s="711"/>
      <c r="N44" s="711"/>
      <c r="O44" s="711"/>
      <c r="P44" s="711"/>
      <c r="Q44" s="712"/>
      <c r="R44" s="760">
        <v>43238939</v>
      </c>
      <c r="S44" s="761"/>
      <c r="T44" s="761"/>
      <c r="U44" s="761"/>
      <c r="V44" s="761"/>
      <c r="W44" s="761"/>
      <c r="X44" s="761"/>
      <c r="Y44" s="762"/>
      <c r="Z44" s="763">
        <v>100</v>
      </c>
      <c r="AA44" s="763"/>
      <c r="AB44" s="763"/>
      <c r="AC44" s="763"/>
      <c r="AD44" s="764">
        <v>19526971</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4244817</v>
      </c>
      <c r="CS44" s="667"/>
      <c r="CT44" s="667"/>
      <c r="CU44" s="667"/>
      <c r="CV44" s="667"/>
      <c r="CW44" s="667"/>
      <c r="CX44" s="667"/>
      <c r="CY44" s="668"/>
      <c r="CZ44" s="671">
        <v>10.4</v>
      </c>
      <c r="DA44" s="672"/>
      <c r="DB44" s="672"/>
      <c r="DC44" s="684"/>
      <c r="DD44" s="675">
        <v>648124</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358</v>
      </c>
      <c r="CG45" s="664"/>
      <c r="CH45" s="664"/>
      <c r="CI45" s="664"/>
      <c r="CJ45" s="664"/>
      <c r="CK45" s="664"/>
      <c r="CL45" s="664"/>
      <c r="CM45" s="664"/>
      <c r="CN45" s="664"/>
      <c r="CO45" s="664"/>
      <c r="CP45" s="664"/>
      <c r="CQ45" s="665"/>
      <c r="CR45" s="666">
        <v>1253584</v>
      </c>
      <c r="CS45" s="706"/>
      <c r="CT45" s="706"/>
      <c r="CU45" s="706"/>
      <c r="CV45" s="706"/>
      <c r="CW45" s="706"/>
      <c r="CX45" s="706"/>
      <c r="CY45" s="707"/>
      <c r="CZ45" s="671">
        <v>3.1</v>
      </c>
      <c r="DA45" s="700"/>
      <c r="DB45" s="700"/>
      <c r="DC45" s="708"/>
      <c r="DD45" s="675">
        <v>65450</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360</v>
      </c>
      <c r="CG46" s="664"/>
      <c r="CH46" s="664"/>
      <c r="CI46" s="664"/>
      <c r="CJ46" s="664"/>
      <c r="CK46" s="664"/>
      <c r="CL46" s="664"/>
      <c r="CM46" s="664"/>
      <c r="CN46" s="664"/>
      <c r="CO46" s="664"/>
      <c r="CP46" s="664"/>
      <c r="CQ46" s="665"/>
      <c r="CR46" s="666">
        <v>2865342</v>
      </c>
      <c r="CS46" s="667"/>
      <c r="CT46" s="667"/>
      <c r="CU46" s="667"/>
      <c r="CV46" s="667"/>
      <c r="CW46" s="667"/>
      <c r="CX46" s="667"/>
      <c r="CY46" s="668"/>
      <c r="CZ46" s="671">
        <v>7</v>
      </c>
      <c r="DA46" s="672"/>
      <c r="DB46" s="672"/>
      <c r="DC46" s="684"/>
      <c r="DD46" s="675">
        <v>556523</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v>43144</v>
      </c>
      <c r="CS47" s="706"/>
      <c r="CT47" s="706"/>
      <c r="CU47" s="706"/>
      <c r="CV47" s="706"/>
      <c r="CW47" s="706"/>
      <c r="CX47" s="706"/>
      <c r="CY47" s="707"/>
      <c r="CZ47" s="671">
        <v>0.1</v>
      </c>
      <c r="DA47" s="700"/>
      <c r="DB47" s="700"/>
      <c r="DC47" s="708"/>
      <c r="DD47" s="675">
        <v>7595</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227</v>
      </c>
      <c r="CS48" s="667"/>
      <c r="CT48" s="667"/>
      <c r="CU48" s="667"/>
      <c r="CV48" s="667"/>
      <c r="CW48" s="667"/>
      <c r="CX48" s="667"/>
      <c r="CY48" s="668"/>
      <c r="CZ48" s="671" t="s">
        <v>227</v>
      </c>
      <c r="DA48" s="672"/>
      <c r="DB48" s="672"/>
      <c r="DC48" s="684"/>
      <c r="DD48" s="675" t="s">
        <v>227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365</v>
      </c>
      <c r="CE49" s="711"/>
      <c r="CF49" s="711"/>
      <c r="CG49" s="711"/>
      <c r="CH49" s="711"/>
      <c r="CI49" s="711"/>
      <c r="CJ49" s="711"/>
      <c r="CK49" s="711"/>
      <c r="CL49" s="711"/>
      <c r="CM49" s="711"/>
      <c r="CN49" s="711"/>
      <c r="CO49" s="711"/>
      <c r="CP49" s="711"/>
      <c r="CQ49" s="712"/>
      <c r="CR49" s="760">
        <v>40844978</v>
      </c>
      <c r="CS49" s="737"/>
      <c r="CT49" s="737"/>
      <c r="CU49" s="737"/>
      <c r="CV49" s="737"/>
      <c r="CW49" s="737"/>
      <c r="CX49" s="737"/>
      <c r="CY49" s="774"/>
      <c r="CZ49" s="765">
        <v>100</v>
      </c>
      <c r="DA49" s="775"/>
      <c r="DB49" s="775"/>
      <c r="DC49" s="776"/>
      <c r="DD49" s="777">
        <v>22960705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FSNStH+rJ+cn5+wbf2Q9bodwGp7/+aIb6H747uJH7kR8lb2ZmaaD/pHSsgLCnOjSr6o6SlclUk4j+q4gut/Eg==" saltValue="PrHpYtj9J80TL6y4v/061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367</v>
      </c>
      <c r="DK2" s="788"/>
      <c r="DL2" s="788"/>
      <c r="DM2" s="788"/>
      <c r="DN2" s="788"/>
      <c r="DO2" s="789"/>
      <c r="DP2" s="231"/>
      <c r="DQ2" s="787" t="s">
        <v>368</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35"/>
      <c r="BA5" s="235"/>
      <c r="BB5" s="235"/>
      <c r="BC5" s="235"/>
      <c r="BD5" s="235"/>
      <c r="BE5" s="236"/>
      <c r="BF5" s="236"/>
      <c r="BG5" s="236"/>
      <c r="BH5" s="236"/>
      <c r="BI5" s="236"/>
      <c r="BJ5" s="236"/>
      <c r="BK5" s="236"/>
      <c r="BL5" s="236"/>
      <c r="BM5" s="236"/>
      <c r="BN5" s="236"/>
      <c r="BO5" s="236"/>
      <c r="BP5" s="236"/>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388</v>
      </c>
      <c r="C7" s="815"/>
      <c r="D7" s="815"/>
      <c r="E7" s="815"/>
      <c r="F7" s="815"/>
      <c r="G7" s="815"/>
      <c r="H7" s="815"/>
      <c r="I7" s="815"/>
      <c r="J7" s="815"/>
      <c r="K7" s="815"/>
      <c r="L7" s="815"/>
      <c r="M7" s="815"/>
      <c r="N7" s="815"/>
      <c r="O7" s="815"/>
      <c r="P7" s="816"/>
      <c r="Q7" s="817">
        <v>43821</v>
      </c>
      <c r="R7" s="818"/>
      <c r="S7" s="818"/>
      <c r="T7" s="818"/>
      <c r="U7" s="818"/>
      <c r="V7" s="818">
        <v>41458</v>
      </c>
      <c r="W7" s="818"/>
      <c r="X7" s="818"/>
      <c r="Y7" s="818"/>
      <c r="Z7" s="818"/>
      <c r="AA7" s="818">
        <v>2363</v>
      </c>
      <c r="AB7" s="818"/>
      <c r="AC7" s="818"/>
      <c r="AD7" s="818"/>
      <c r="AE7" s="819"/>
      <c r="AF7" s="820">
        <v>2137</v>
      </c>
      <c r="AG7" s="821"/>
      <c r="AH7" s="821"/>
      <c r="AI7" s="821"/>
      <c r="AJ7" s="822"/>
      <c r="AK7" s="823">
        <v>6557</v>
      </c>
      <c r="AL7" s="824"/>
      <c r="AM7" s="824"/>
      <c r="AN7" s="824"/>
      <c r="AO7" s="824"/>
      <c r="AP7" s="824">
        <v>23186</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t="s">
        <v>582</v>
      </c>
      <c r="BS7" s="811" t="s">
        <v>583</v>
      </c>
      <c r="BT7" s="812"/>
      <c r="BU7" s="812"/>
      <c r="BV7" s="812"/>
      <c r="BW7" s="812"/>
      <c r="BX7" s="812"/>
      <c r="BY7" s="812"/>
      <c r="BZ7" s="812"/>
      <c r="CA7" s="812"/>
      <c r="CB7" s="812"/>
      <c r="CC7" s="812"/>
      <c r="CD7" s="812"/>
      <c r="CE7" s="812"/>
      <c r="CF7" s="812"/>
      <c r="CG7" s="827"/>
      <c r="CH7" s="808">
        <v>0</v>
      </c>
      <c r="CI7" s="809"/>
      <c r="CJ7" s="809"/>
      <c r="CK7" s="809"/>
      <c r="CL7" s="810"/>
      <c r="CM7" s="808">
        <v>16</v>
      </c>
      <c r="CN7" s="809"/>
      <c r="CO7" s="809"/>
      <c r="CP7" s="809"/>
      <c r="CQ7" s="810"/>
      <c r="CR7" s="808">
        <v>2</v>
      </c>
      <c r="CS7" s="809"/>
      <c r="CT7" s="809"/>
      <c r="CU7" s="809"/>
      <c r="CV7" s="810"/>
      <c r="CW7" s="808">
        <v>3</v>
      </c>
      <c r="CX7" s="809"/>
      <c r="CY7" s="809"/>
      <c r="CZ7" s="809"/>
      <c r="DA7" s="810"/>
      <c r="DB7" s="808" t="s">
        <v>581</v>
      </c>
      <c r="DC7" s="809"/>
      <c r="DD7" s="809"/>
      <c r="DE7" s="809"/>
      <c r="DF7" s="810"/>
      <c r="DG7" s="808">
        <v>861</v>
      </c>
      <c r="DH7" s="809"/>
      <c r="DI7" s="809"/>
      <c r="DJ7" s="809"/>
      <c r="DK7" s="810"/>
      <c r="DL7" s="808" t="s">
        <v>581</v>
      </c>
      <c r="DM7" s="809"/>
      <c r="DN7" s="809"/>
      <c r="DO7" s="809"/>
      <c r="DP7" s="810"/>
      <c r="DQ7" s="808" t="s">
        <v>581</v>
      </c>
      <c r="DR7" s="809"/>
      <c r="DS7" s="809"/>
      <c r="DT7" s="809"/>
      <c r="DU7" s="810"/>
      <c r="DV7" s="811"/>
      <c r="DW7" s="812"/>
      <c r="DX7" s="812"/>
      <c r="DY7" s="812"/>
      <c r="DZ7" s="813"/>
      <c r="EA7" s="237"/>
    </row>
    <row r="8" spans="1:131" s="238" customFormat="1" ht="26.25" customHeight="1" x14ac:dyDescent="0.15">
      <c r="A8" s="241">
        <v>2</v>
      </c>
      <c r="B8" s="845" t="s">
        <v>389</v>
      </c>
      <c r="C8" s="846"/>
      <c r="D8" s="846"/>
      <c r="E8" s="846"/>
      <c r="F8" s="846"/>
      <c r="G8" s="846"/>
      <c r="H8" s="846"/>
      <c r="I8" s="846"/>
      <c r="J8" s="846"/>
      <c r="K8" s="846"/>
      <c r="L8" s="846"/>
      <c r="M8" s="846"/>
      <c r="N8" s="846"/>
      <c r="O8" s="846"/>
      <c r="P8" s="847"/>
      <c r="Q8" s="848">
        <v>511</v>
      </c>
      <c r="R8" s="849"/>
      <c r="S8" s="849"/>
      <c r="T8" s="849"/>
      <c r="U8" s="849"/>
      <c r="V8" s="849">
        <v>480</v>
      </c>
      <c r="W8" s="849"/>
      <c r="X8" s="849"/>
      <c r="Y8" s="849"/>
      <c r="Z8" s="849"/>
      <c r="AA8" s="849">
        <v>31</v>
      </c>
      <c r="AB8" s="849"/>
      <c r="AC8" s="849"/>
      <c r="AD8" s="849"/>
      <c r="AE8" s="850"/>
      <c r="AF8" s="851">
        <v>31</v>
      </c>
      <c r="AG8" s="852"/>
      <c r="AH8" s="852"/>
      <c r="AI8" s="852"/>
      <c r="AJ8" s="853"/>
      <c r="AK8" s="834">
        <v>298</v>
      </c>
      <c r="AL8" s="835"/>
      <c r="AM8" s="835"/>
      <c r="AN8" s="835"/>
      <c r="AO8" s="835"/>
      <c r="AP8" s="835" t="s">
        <v>581</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584</v>
      </c>
      <c r="BT8" s="839"/>
      <c r="BU8" s="839"/>
      <c r="BV8" s="839"/>
      <c r="BW8" s="839"/>
      <c r="BX8" s="839"/>
      <c r="BY8" s="839"/>
      <c r="BZ8" s="839"/>
      <c r="CA8" s="839"/>
      <c r="CB8" s="839"/>
      <c r="CC8" s="839"/>
      <c r="CD8" s="839"/>
      <c r="CE8" s="839"/>
      <c r="CF8" s="839"/>
      <c r="CG8" s="840"/>
      <c r="CH8" s="841">
        <v>3</v>
      </c>
      <c r="CI8" s="842"/>
      <c r="CJ8" s="842"/>
      <c r="CK8" s="842"/>
      <c r="CL8" s="843"/>
      <c r="CM8" s="841">
        <v>106</v>
      </c>
      <c r="CN8" s="842"/>
      <c r="CO8" s="842"/>
      <c r="CP8" s="842"/>
      <c r="CQ8" s="843"/>
      <c r="CR8" s="841">
        <v>50</v>
      </c>
      <c r="CS8" s="842"/>
      <c r="CT8" s="842"/>
      <c r="CU8" s="842"/>
      <c r="CV8" s="843"/>
      <c r="CW8" s="841" t="s">
        <v>581</v>
      </c>
      <c r="CX8" s="842"/>
      <c r="CY8" s="842"/>
      <c r="CZ8" s="842"/>
      <c r="DA8" s="843"/>
      <c r="DB8" s="841" t="s">
        <v>581</v>
      </c>
      <c r="DC8" s="842"/>
      <c r="DD8" s="842"/>
      <c r="DE8" s="842"/>
      <c r="DF8" s="843"/>
      <c r="DG8" s="841" t="s">
        <v>581</v>
      </c>
      <c r="DH8" s="842"/>
      <c r="DI8" s="842"/>
      <c r="DJ8" s="842"/>
      <c r="DK8" s="843"/>
      <c r="DL8" s="841" t="s">
        <v>581</v>
      </c>
      <c r="DM8" s="842"/>
      <c r="DN8" s="842"/>
      <c r="DO8" s="842"/>
      <c r="DP8" s="843"/>
      <c r="DQ8" s="841" t="s">
        <v>581</v>
      </c>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585</v>
      </c>
      <c r="BT9" s="839"/>
      <c r="BU9" s="839"/>
      <c r="BV9" s="839"/>
      <c r="BW9" s="839"/>
      <c r="BX9" s="839"/>
      <c r="BY9" s="839"/>
      <c r="BZ9" s="839"/>
      <c r="CA9" s="839"/>
      <c r="CB9" s="839"/>
      <c r="CC9" s="839"/>
      <c r="CD9" s="839"/>
      <c r="CE9" s="839"/>
      <c r="CF9" s="839"/>
      <c r="CG9" s="840"/>
      <c r="CH9" s="841">
        <v>7</v>
      </c>
      <c r="CI9" s="842"/>
      <c r="CJ9" s="842"/>
      <c r="CK9" s="842"/>
      <c r="CL9" s="843"/>
      <c r="CM9" s="841">
        <v>513</v>
      </c>
      <c r="CN9" s="842"/>
      <c r="CO9" s="842"/>
      <c r="CP9" s="842"/>
      <c r="CQ9" s="843"/>
      <c r="CR9" s="841">
        <v>200</v>
      </c>
      <c r="CS9" s="842"/>
      <c r="CT9" s="842"/>
      <c r="CU9" s="842"/>
      <c r="CV9" s="843"/>
      <c r="CW9" s="841" t="s">
        <v>581</v>
      </c>
      <c r="CX9" s="842"/>
      <c r="CY9" s="842"/>
      <c r="CZ9" s="842"/>
      <c r="DA9" s="843"/>
      <c r="DB9" s="841" t="s">
        <v>581</v>
      </c>
      <c r="DC9" s="842"/>
      <c r="DD9" s="842"/>
      <c r="DE9" s="842"/>
      <c r="DF9" s="843"/>
      <c r="DG9" s="841" t="s">
        <v>581</v>
      </c>
      <c r="DH9" s="842"/>
      <c r="DI9" s="842"/>
      <c r="DJ9" s="842"/>
      <c r="DK9" s="843"/>
      <c r="DL9" s="841" t="s">
        <v>581</v>
      </c>
      <c r="DM9" s="842"/>
      <c r="DN9" s="842"/>
      <c r="DO9" s="842"/>
      <c r="DP9" s="843"/>
      <c r="DQ9" s="841" t="s">
        <v>581</v>
      </c>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t="s">
        <v>586</v>
      </c>
      <c r="BT10" s="839"/>
      <c r="BU10" s="839"/>
      <c r="BV10" s="839"/>
      <c r="BW10" s="839"/>
      <c r="BX10" s="839"/>
      <c r="BY10" s="839"/>
      <c r="BZ10" s="839"/>
      <c r="CA10" s="839"/>
      <c r="CB10" s="839"/>
      <c r="CC10" s="839"/>
      <c r="CD10" s="839"/>
      <c r="CE10" s="839"/>
      <c r="CF10" s="839"/>
      <c r="CG10" s="840"/>
      <c r="CH10" s="841">
        <v>5</v>
      </c>
      <c r="CI10" s="842"/>
      <c r="CJ10" s="842"/>
      <c r="CK10" s="842"/>
      <c r="CL10" s="843"/>
      <c r="CM10" s="841">
        <v>180</v>
      </c>
      <c r="CN10" s="842"/>
      <c r="CO10" s="842"/>
      <c r="CP10" s="842"/>
      <c r="CQ10" s="843"/>
      <c r="CR10" s="841">
        <v>37</v>
      </c>
      <c r="CS10" s="842"/>
      <c r="CT10" s="842"/>
      <c r="CU10" s="842"/>
      <c r="CV10" s="843"/>
      <c r="CW10" s="841" t="s">
        <v>581</v>
      </c>
      <c r="CX10" s="842"/>
      <c r="CY10" s="842"/>
      <c r="CZ10" s="842"/>
      <c r="DA10" s="843"/>
      <c r="DB10" s="841" t="s">
        <v>581</v>
      </c>
      <c r="DC10" s="842"/>
      <c r="DD10" s="842"/>
      <c r="DE10" s="842"/>
      <c r="DF10" s="843"/>
      <c r="DG10" s="841" t="s">
        <v>581</v>
      </c>
      <c r="DH10" s="842"/>
      <c r="DI10" s="842"/>
      <c r="DJ10" s="842"/>
      <c r="DK10" s="843"/>
      <c r="DL10" s="841" t="s">
        <v>581</v>
      </c>
      <c r="DM10" s="842"/>
      <c r="DN10" s="842"/>
      <c r="DO10" s="842"/>
      <c r="DP10" s="843"/>
      <c r="DQ10" s="841" t="s">
        <v>581</v>
      </c>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391</v>
      </c>
      <c r="B23" s="854" t="s">
        <v>392</v>
      </c>
      <c r="C23" s="855"/>
      <c r="D23" s="855"/>
      <c r="E23" s="855"/>
      <c r="F23" s="855"/>
      <c r="G23" s="855"/>
      <c r="H23" s="855"/>
      <c r="I23" s="855"/>
      <c r="J23" s="855"/>
      <c r="K23" s="855"/>
      <c r="L23" s="855"/>
      <c r="M23" s="855"/>
      <c r="N23" s="855"/>
      <c r="O23" s="855"/>
      <c r="P23" s="856"/>
      <c r="Q23" s="857">
        <v>43239</v>
      </c>
      <c r="R23" s="858"/>
      <c r="S23" s="858"/>
      <c r="T23" s="858"/>
      <c r="U23" s="858"/>
      <c r="V23" s="858">
        <v>40845</v>
      </c>
      <c r="W23" s="858"/>
      <c r="X23" s="858"/>
      <c r="Y23" s="858"/>
      <c r="Z23" s="858"/>
      <c r="AA23" s="858">
        <v>2394</v>
      </c>
      <c r="AB23" s="858"/>
      <c r="AC23" s="858"/>
      <c r="AD23" s="858"/>
      <c r="AE23" s="859"/>
      <c r="AF23" s="860">
        <v>2168</v>
      </c>
      <c r="AG23" s="858"/>
      <c r="AH23" s="858"/>
      <c r="AI23" s="858"/>
      <c r="AJ23" s="861"/>
      <c r="AK23" s="862"/>
      <c r="AL23" s="863"/>
      <c r="AM23" s="863"/>
      <c r="AN23" s="863"/>
      <c r="AO23" s="863"/>
      <c r="AP23" s="858">
        <v>23186</v>
      </c>
      <c r="AQ23" s="858"/>
      <c r="AR23" s="858"/>
      <c r="AS23" s="858"/>
      <c r="AT23" s="858"/>
      <c r="AU23" s="874"/>
      <c r="AV23" s="874"/>
      <c r="AW23" s="874"/>
      <c r="AX23" s="874"/>
      <c r="AY23" s="875"/>
      <c r="AZ23" s="876" t="s">
        <v>393</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378</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404</v>
      </c>
      <c r="C28" s="815"/>
      <c r="D28" s="815"/>
      <c r="E28" s="815"/>
      <c r="F28" s="815"/>
      <c r="G28" s="815"/>
      <c r="H28" s="815"/>
      <c r="I28" s="815"/>
      <c r="J28" s="815"/>
      <c r="K28" s="815"/>
      <c r="L28" s="815"/>
      <c r="M28" s="815"/>
      <c r="N28" s="815"/>
      <c r="O28" s="815"/>
      <c r="P28" s="816"/>
      <c r="Q28" s="887">
        <v>7502</v>
      </c>
      <c r="R28" s="888"/>
      <c r="S28" s="888"/>
      <c r="T28" s="888"/>
      <c r="U28" s="888"/>
      <c r="V28" s="888">
        <v>7159</v>
      </c>
      <c r="W28" s="888"/>
      <c r="X28" s="888"/>
      <c r="Y28" s="888"/>
      <c r="Z28" s="888"/>
      <c r="AA28" s="888">
        <v>343</v>
      </c>
      <c r="AB28" s="888"/>
      <c r="AC28" s="888"/>
      <c r="AD28" s="888"/>
      <c r="AE28" s="889"/>
      <c r="AF28" s="890">
        <v>343</v>
      </c>
      <c r="AG28" s="888"/>
      <c r="AH28" s="888"/>
      <c r="AI28" s="888"/>
      <c r="AJ28" s="891"/>
      <c r="AK28" s="892">
        <v>485</v>
      </c>
      <c r="AL28" s="893"/>
      <c r="AM28" s="893"/>
      <c r="AN28" s="893"/>
      <c r="AO28" s="893"/>
      <c r="AP28" s="893" t="s">
        <v>581</v>
      </c>
      <c r="AQ28" s="893"/>
      <c r="AR28" s="893"/>
      <c r="AS28" s="893"/>
      <c r="AT28" s="893"/>
      <c r="AU28" s="894" t="s">
        <v>581</v>
      </c>
      <c r="AV28" s="895"/>
      <c r="AW28" s="895"/>
      <c r="AX28" s="895"/>
      <c r="AY28" s="896"/>
      <c r="AZ28" s="897" t="s">
        <v>581</v>
      </c>
      <c r="BA28" s="898"/>
      <c r="BB28" s="898"/>
      <c r="BC28" s="898"/>
      <c r="BD28" s="899"/>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405</v>
      </c>
      <c r="C29" s="846"/>
      <c r="D29" s="846"/>
      <c r="E29" s="846"/>
      <c r="F29" s="846"/>
      <c r="G29" s="846"/>
      <c r="H29" s="846"/>
      <c r="I29" s="846"/>
      <c r="J29" s="846"/>
      <c r="K29" s="846"/>
      <c r="L29" s="846"/>
      <c r="M29" s="846"/>
      <c r="N29" s="846"/>
      <c r="O29" s="846"/>
      <c r="P29" s="847"/>
      <c r="Q29" s="848">
        <v>6516</v>
      </c>
      <c r="R29" s="849"/>
      <c r="S29" s="849"/>
      <c r="T29" s="849"/>
      <c r="U29" s="849"/>
      <c r="V29" s="849">
        <v>6086</v>
      </c>
      <c r="W29" s="849"/>
      <c r="X29" s="849"/>
      <c r="Y29" s="849"/>
      <c r="Z29" s="849"/>
      <c r="AA29" s="849">
        <v>430</v>
      </c>
      <c r="AB29" s="849"/>
      <c r="AC29" s="849"/>
      <c r="AD29" s="849"/>
      <c r="AE29" s="850"/>
      <c r="AF29" s="851">
        <v>430</v>
      </c>
      <c r="AG29" s="852"/>
      <c r="AH29" s="852"/>
      <c r="AI29" s="852"/>
      <c r="AJ29" s="853"/>
      <c r="AK29" s="907">
        <v>963</v>
      </c>
      <c r="AL29" s="908"/>
      <c r="AM29" s="908"/>
      <c r="AN29" s="908"/>
      <c r="AO29" s="906"/>
      <c r="AP29" s="909" t="s">
        <v>581</v>
      </c>
      <c r="AQ29" s="908"/>
      <c r="AR29" s="908"/>
      <c r="AS29" s="908"/>
      <c r="AT29" s="906"/>
      <c r="AU29" s="909" t="s">
        <v>581</v>
      </c>
      <c r="AV29" s="908"/>
      <c r="AW29" s="908"/>
      <c r="AX29" s="908"/>
      <c r="AY29" s="906"/>
      <c r="AZ29" s="901" t="s">
        <v>581</v>
      </c>
      <c r="BA29" s="902"/>
      <c r="BB29" s="902"/>
      <c r="BC29" s="902"/>
      <c r="BD29" s="903"/>
      <c r="BE29" s="904"/>
      <c r="BF29" s="904"/>
      <c r="BG29" s="904"/>
      <c r="BH29" s="904"/>
      <c r="BI29" s="905"/>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406</v>
      </c>
      <c r="C30" s="846"/>
      <c r="D30" s="846"/>
      <c r="E30" s="846"/>
      <c r="F30" s="846"/>
      <c r="G30" s="846"/>
      <c r="H30" s="846"/>
      <c r="I30" s="846"/>
      <c r="J30" s="846"/>
      <c r="K30" s="846"/>
      <c r="L30" s="846"/>
      <c r="M30" s="846"/>
      <c r="N30" s="846"/>
      <c r="O30" s="846"/>
      <c r="P30" s="847"/>
      <c r="Q30" s="848">
        <v>1052</v>
      </c>
      <c r="R30" s="849"/>
      <c r="S30" s="849"/>
      <c r="T30" s="849"/>
      <c r="U30" s="849"/>
      <c r="V30" s="849">
        <v>1047</v>
      </c>
      <c r="W30" s="849"/>
      <c r="X30" s="849"/>
      <c r="Y30" s="849"/>
      <c r="Z30" s="849"/>
      <c r="AA30" s="849">
        <v>5</v>
      </c>
      <c r="AB30" s="849"/>
      <c r="AC30" s="849"/>
      <c r="AD30" s="849"/>
      <c r="AE30" s="850"/>
      <c r="AF30" s="851">
        <v>5</v>
      </c>
      <c r="AG30" s="852"/>
      <c r="AH30" s="852"/>
      <c r="AI30" s="852"/>
      <c r="AJ30" s="853"/>
      <c r="AK30" s="906">
        <v>125</v>
      </c>
      <c r="AL30" s="900"/>
      <c r="AM30" s="900"/>
      <c r="AN30" s="900"/>
      <c r="AO30" s="900"/>
      <c r="AP30" s="900" t="s">
        <v>581</v>
      </c>
      <c r="AQ30" s="900"/>
      <c r="AR30" s="900"/>
      <c r="AS30" s="900"/>
      <c r="AT30" s="900"/>
      <c r="AU30" s="900" t="s">
        <v>581</v>
      </c>
      <c r="AV30" s="900"/>
      <c r="AW30" s="900"/>
      <c r="AX30" s="900"/>
      <c r="AY30" s="900"/>
      <c r="AZ30" s="901" t="s">
        <v>581</v>
      </c>
      <c r="BA30" s="902"/>
      <c r="BB30" s="902"/>
      <c r="BC30" s="902"/>
      <c r="BD30" s="903"/>
      <c r="BE30" s="904"/>
      <c r="BF30" s="904"/>
      <c r="BG30" s="904"/>
      <c r="BH30" s="904"/>
      <c r="BI30" s="905"/>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407</v>
      </c>
      <c r="C31" s="846"/>
      <c r="D31" s="846"/>
      <c r="E31" s="846"/>
      <c r="F31" s="846"/>
      <c r="G31" s="846"/>
      <c r="H31" s="846"/>
      <c r="I31" s="846"/>
      <c r="J31" s="846"/>
      <c r="K31" s="846"/>
      <c r="L31" s="846"/>
      <c r="M31" s="846"/>
      <c r="N31" s="846"/>
      <c r="O31" s="846"/>
      <c r="P31" s="847"/>
      <c r="Q31" s="848">
        <v>1520</v>
      </c>
      <c r="R31" s="849"/>
      <c r="S31" s="849"/>
      <c r="T31" s="849"/>
      <c r="U31" s="849"/>
      <c r="V31" s="849">
        <v>1141</v>
      </c>
      <c r="W31" s="849"/>
      <c r="X31" s="849"/>
      <c r="Y31" s="849"/>
      <c r="Z31" s="849"/>
      <c r="AA31" s="849">
        <v>379</v>
      </c>
      <c r="AB31" s="849"/>
      <c r="AC31" s="849"/>
      <c r="AD31" s="849"/>
      <c r="AE31" s="850"/>
      <c r="AF31" s="851">
        <v>4475</v>
      </c>
      <c r="AG31" s="852"/>
      <c r="AH31" s="852"/>
      <c r="AI31" s="852"/>
      <c r="AJ31" s="853"/>
      <c r="AK31" s="906">
        <v>33</v>
      </c>
      <c r="AL31" s="900"/>
      <c r="AM31" s="900"/>
      <c r="AN31" s="900"/>
      <c r="AO31" s="900"/>
      <c r="AP31" s="900">
        <v>439</v>
      </c>
      <c r="AQ31" s="900"/>
      <c r="AR31" s="900"/>
      <c r="AS31" s="900"/>
      <c r="AT31" s="900"/>
      <c r="AU31" s="900" t="s">
        <v>581</v>
      </c>
      <c r="AV31" s="900"/>
      <c r="AW31" s="900"/>
      <c r="AX31" s="900"/>
      <c r="AY31" s="900"/>
      <c r="AZ31" s="910" t="s">
        <v>581</v>
      </c>
      <c r="BA31" s="910"/>
      <c r="BB31" s="910"/>
      <c r="BC31" s="910"/>
      <c r="BD31" s="910"/>
      <c r="BE31" s="904" t="s">
        <v>408</v>
      </c>
      <c r="BF31" s="904"/>
      <c r="BG31" s="904"/>
      <c r="BH31" s="904"/>
      <c r="BI31" s="905"/>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409</v>
      </c>
      <c r="C32" s="846"/>
      <c r="D32" s="846"/>
      <c r="E32" s="846"/>
      <c r="F32" s="846"/>
      <c r="G32" s="846"/>
      <c r="H32" s="846"/>
      <c r="I32" s="846"/>
      <c r="J32" s="846"/>
      <c r="K32" s="846"/>
      <c r="L32" s="846"/>
      <c r="M32" s="846"/>
      <c r="N32" s="846"/>
      <c r="O32" s="846"/>
      <c r="P32" s="847"/>
      <c r="Q32" s="848">
        <v>71</v>
      </c>
      <c r="R32" s="849"/>
      <c r="S32" s="849"/>
      <c r="T32" s="849"/>
      <c r="U32" s="849"/>
      <c r="V32" s="849">
        <v>37</v>
      </c>
      <c r="W32" s="849"/>
      <c r="X32" s="849"/>
      <c r="Y32" s="849"/>
      <c r="Z32" s="849"/>
      <c r="AA32" s="849">
        <v>34</v>
      </c>
      <c r="AB32" s="849"/>
      <c r="AC32" s="849"/>
      <c r="AD32" s="849"/>
      <c r="AE32" s="850"/>
      <c r="AF32" s="851">
        <v>488</v>
      </c>
      <c r="AG32" s="852"/>
      <c r="AH32" s="852"/>
      <c r="AI32" s="852"/>
      <c r="AJ32" s="853"/>
      <c r="AK32" s="906" t="s">
        <v>581</v>
      </c>
      <c r="AL32" s="900"/>
      <c r="AM32" s="900"/>
      <c r="AN32" s="900"/>
      <c r="AO32" s="900"/>
      <c r="AP32" s="900" t="s">
        <v>581</v>
      </c>
      <c r="AQ32" s="900"/>
      <c r="AR32" s="900"/>
      <c r="AS32" s="900"/>
      <c r="AT32" s="900"/>
      <c r="AU32" s="900" t="s">
        <v>581</v>
      </c>
      <c r="AV32" s="900"/>
      <c r="AW32" s="900"/>
      <c r="AX32" s="900"/>
      <c r="AY32" s="900"/>
      <c r="AZ32" s="910" t="s">
        <v>581</v>
      </c>
      <c r="BA32" s="910"/>
      <c r="BB32" s="910"/>
      <c r="BC32" s="910"/>
      <c r="BD32" s="910"/>
      <c r="BE32" s="904" t="s">
        <v>408</v>
      </c>
      <c r="BF32" s="904"/>
      <c r="BG32" s="904"/>
      <c r="BH32" s="904"/>
      <c r="BI32" s="905"/>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410</v>
      </c>
      <c r="C33" s="846"/>
      <c r="D33" s="846"/>
      <c r="E33" s="846"/>
      <c r="F33" s="846"/>
      <c r="G33" s="846"/>
      <c r="H33" s="846"/>
      <c r="I33" s="846"/>
      <c r="J33" s="846"/>
      <c r="K33" s="846"/>
      <c r="L33" s="846"/>
      <c r="M33" s="846"/>
      <c r="N33" s="846"/>
      <c r="O33" s="846"/>
      <c r="P33" s="847"/>
      <c r="Q33" s="848">
        <v>71</v>
      </c>
      <c r="R33" s="849"/>
      <c r="S33" s="849"/>
      <c r="T33" s="849"/>
      <c r="U33" s="849"/>
      <c r="V33" s="849">
        <v>71</v>
      </c>
      <c r="W33" s="849"/>
      <c r="X33" s="849"/>
      <c r="Y33" s="849"/>
      <c r="Z33" s="849"/>
      <c r="AA33" s="849" t="s">
        <v>581</v>
      </c>
      <c r="AB33" s="849"/>
      <c r="AC33" s="849"/>
      <c r="AD33" s="849"/>
      <c r="AE33" s="850"/>
      <c r="AF33" s="851">
        <v>4</v>
      </c>
      <c r="AG33" s="852"/>
      <c r="AH33" s="852"/>
      <c r="AI33" s="852"/>
      <c r="AJ33" s="853"/>
      <c r="AK33" s="906">
        <v>54</v>
      </c>
      <c r="AL33" s="900"/>
      <c r="AM33" s="900"/>
      <c r="AN33" s="900"/>
      <c r="AO33" s="900"/>
      <c r="AP33" s="900" t="s">
        <v>581</v>
      </c>
      <c r="AQ33" s="900"/>
      <c r="AR33" s="900"/>
      <c r="AS33" s="900"/>
      <c r="AT33" s="900"/>
      <c r="AU33" s="900" t="s">
        <v>581</v>
      </c>
      <c r="AV33" s="900"/>
      <c r="AW33" s="900"/>
      <c r="AX33" s="900"/>
      <c r="AY33" s="900"/>
      <c r="AZ33" s="910" t="s">
        <v>581</v>
      </c>
      <c r="BA33" s="910"/>
      <c r="BB33" s="910"/>
      <c r="BC33" s="910"/>
      <c r="BD33" s="910"/>
      <c r="BE33" s="904" t="s">
        <v>408</v>
      </c>
      <c r="BF33" s="904"/>
      <c r="BG33" s="904"/>
      <c r="BH33" s="904"/>
      <c r="BI33" s="905"/>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t="s">
        <v>411</v>
      </c>
      <c r="C34" s="846"/>
      <c r="D34" s="846"/>
      <c r="E34" s="846"/>
      <c r="F34" s="846"/>
      <c r="G34" s="846"/>
      <c r="H34" s="846"/>
      <c r="I34" s="846"/>
      <c r="J34" s="846"/>
      <c r="K34" s="846"/>
      <c r="L34" s="846"/>
      <c r="M34" s="846"/>
      <c r="N34" s="846"/>
      <c r="O34" s="846"/>
      <c r="P34" s="847"/>
      <c r="Q34" s="848">
        <v>1043</v>
      </c>
      <c r="R34" s="849"/>
      <c r="S34" s="849"/>
      <c r="T34" s="849"/>
      <c r="U34" s="849"/>
      <c r="V34" s="849">
        <v>1056</v>
      </c>
      <c r="W34" s="849"/>
      <c r="X34" s="849"/>
      <c r="Y34" s="849"/>
      <c r="Z34" s="849"/>
      <c r="AA34" s="849">
        <v>-13</v>
      </c>
      <c r="AB34" s="849"/>
      <c r="AC34" s="849"/>
      <c r="AD34" s="849"/>
      <c r="AE34" s="850"/>
      <c r="AF34" s="851">
        <v>121</v>
      </c>
      <c r="AG34" s="852"/>
      <c r="AH34" s="852"/>
      <c r="AI34" s="852"/>
      <c r="AJ34" s="853"/>
      <c r="AK34" s="906">
        <v>520</v>
      </c>
      <c r="AL34" s="900"/>
      <c r="AM34" s="900"/>
      <c r="AN34" s="900"/>
      <c r="AO34" s="900"/>
      <c r="AP34" s="900">
        <v>8855</v>
      </c>
      <c r="AQ34" s="900"/>
      <c r="AR34" s="900"/>
      <c r="AS34" s="900"/>
      <c r="AT34" s="900"/>
      <c r="AU34" s="900">
        <v>4622</v>
      </c>
      <c r="AV34" s="900"/>
      <c r="AW34" s="900"/>
      <c r="AX34" s="900"/>
      <c r="AY34" s="900"/>
      <c r="AZ34" s="910" t="s">
        <v>581</v>
      </c>
      <c r="BA34" s="910"/>
      <c r="BB34" s="910"/>
      <c r="BC34" s="910"/>
      <c r="BD34" s="910"/>
      <c r="BE34" s="904" t="s">
        <v>408</v>
      </c>
      <c r="BF34" s="904"/>
      <c r="BG34" s="904"/>
      <c r="BH34" s="904"/>
      <c r="BI34" s="905"/>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t="s">
        <v>412</v>
      </c>
      <c r="C35" s="846"/>
      <c r="D35" s="846"/>
      <c r="E35" s="846"/>
      <c r="F35" s="846"/>
      <c r="G35" s="846"/>
      <c r="H35" s="846"/>
      <c r="I35" s="846"/>
      <c r="J35" s="846"/>
      <c r="K35" s="846"/>
      <c r="L35" s="846"/>
      <c r="M35" s="846"/>
      <c r="N35" s="846"/>
      <c r="O35" s="846"/>
      <c r="P35" s="847"/>
      <c r="Q35" s="848">
        <v>78</v>
      </c>
      <c r="R35" s="849"/>
      <c r="S35" s="849"/>
      <c r="T35" s="849"/>
      <c r="U35" s="849"/>
      <c r="V35" s="849">
        <v>68</v>
      </c>
      <c r="W35" s="849"/>
      <c r="X35" s="849"/>
      <c r="Y35" s="849"/>
      <c r="Z35" s="849"/>
      <c r="AA35" s="849">
        <v>10</v>
      </c>
      <c r="AB35" s="849"/>
      <c r="AC35" s="849"/>
      <c r="AD35" s="849"/>
      <c r="AE35" s="850"/>
      <c r="AF35" s="851">
        <v>7</v>
      </c>
      <c r="AG35" s="852"/>
      <c r="AH35" s="852"/>
      <c r="AI35" s="852"/>
      <c r="AJ35" s="853"/>
      <c r="AK35" s="906">
        <v>43</v>
      </c>
      <c r="AL35" s="900"/>
      <c r="AM35" s="900"/>
      <c r="AN35" s="900"/>
      <c r="AO35" s="900"/>
      <c r="AP35" s="900">
        <v>151</v>
      </c>
      <c r="AQ35" s="900"/>
      <c r="AR35" s="900"/>
      <c r="AS35" s="900"/>
      <c r="AT35" s="900"/>
      <c r="AU35" s="900">
        <v>135</v>
      </c>
      <c r="AV35" s="900"/>
      <c r="AW35" s="900"/>
      <c r="AX35" s="900"/>
      <c r="AY35" s="900"/>
      <c r="AZ35" s="910" t="s">
        <v>581</v>
      </c>
      <c r="BA35" s="910"/>
      <c r="BB35" s="910"/>
      <c r="BC35" s="910"/>
      <c r="BD35" s="910"/>
      <c r="BE35" s="904" t="s">
        <v>408</v>
      </c>
      <c r="BF35" s="904"/>
      <c r="BG35" s="904"/>
      <c r="BH35" s="904"/>
      <c r="BI35" s="905"/>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t="s">
        <v>413</v>
      </c>
      <c r="C36" s="846"/>
      <c r="D36" s="846"/>
      <c r="E36" s="846"/>
      <c r="F36" s="846"/>
      <c r="G36" s="846"/>
      <c r="H36" s="846"/>
      <c r="I36" s="846"/>
      <c r="J36" s="846"/>
      <c r="K36" s="846"/>
      <c r="L36" s="846"/>
      <c r="M36" s="846"/>
      <c r="N36" s="846"/>
      <c r="O36" s="846"/>
      <c r="P36" s="847"/>
      <c r="Q36" s="848">
        <v>71</v>
      </c>
      <c r="R36" s="849"/>
      <c r="S36" s="849"/>
      <c r="T36" s="849"/>
      <c r="U36" s="849"/>
      <c r="V36" s="849">
        <v>71</v>
      </c>
      <c r="W36" s="849"/>
      <c r="X36" s="849"/>
      <c r="Y36" s="849"/>
      <c r="Z36" s="849"/>
      <c r="AA36" s="849" t="s">
        <v>581</v>
      </c>
      <c r="AB36" s="849"/>
      <c r="AC36" s="849"/>
      <c r="AD36" s="849"/>
      <c r="AE36" s="850"/>
      <c r="AF36" s="851" t="s">
        <v>127</v>
      </c>
      <c r="AG36" s="852"/>
      <c r="AH36" s="852"/>
      <c r="AI36" s="852"/>
      <c r="AJ36" s="853"/>
      <c r="AK36" s="906">
        <v>62</v>
      </c>
      <c r="AL36" s="900"/>
      <c r="AM36" s="900"/>
      <c r="AN36" s="900"/>
      <c r="AO36" s="900"/>
      <c r="AP36" s="900" t="s">
        <v>581</v>
      </c>
      <c r="AQ36" s="900"/>
      <c r="AR36" s="900"/>
      <c r="AS36" s="900"/>
      <c r="AT36" s="900"/>
      <c r="AU36" s="900" t="s">
        <v>581</v>
      </c>
      <c r="AV36" s="900"/>
      <c r="AW36" s="900"/>
      <c r="AX36" s="900"/>
      <c r="AY36" s="900"/>
      <c r="AZ36" s="910" t="s">
        <v>581</v>
      </c>
      <c r="BA36" s="910"/>
      <c r="BB36" s="910"/>
      <c r="BC36" s="910"/>
      <c r="BD36" s="910"/>
      <c r="BE36" s="904" t="s">
        <v>414</v>
      </c>
      <c r="BF36" s="904"/>
      <c r="BG36" s="904"/>
      <c r="BH36" s="904"/>
      <c r="BI36" s="905"/>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t="s">
        <v>415</v>
      </c>
      <c r="C37" s="846"/>
      <c r="D37" s="846"/>
      <c r="E37" s="846"/>
      <c r="F37" s="846"/>
      <c r="G37" s="846"/>
      <c r="H37" s="846"/>
      <c r="I37" s="846"/>
      <c r="J37" s="846"/>
      <c r="K37" s="846"/>
      <c r="L37" s="846"/>
      <c r="M37" s="846"/>
      <c r="N37" s="846"/>
      <c r="O37" s="846"/>
      <c r="P37" s="847"/>
      <c r="Q37" s="848">
        <v>99</v>
      </c>
      <c r="R37" s="849"/>
      <c r="S37" s="849"/>
      <c r="T37" s="849"/>
      <c r="U37" s="849"/>
      <c r="V37" s="849">
        <v>80</v>
      </c>
      <c r="W37" s="849"/>
      <c r="X37" s="849"/>
      <c r="Y37" s="849"/>
      <c r="Z37" s="849"/>
      <c r="AA37" s="849">
        <v>19</v>
      </c>
      <c r="AB37" s="849"/>
      <c r="AC37" s="849"/>
      <c r="AD37" s="849"/>
      <c r="AE37" s="850"/>
      <c r="AF37" s="851">
        <v>19</v>
      </c>
      <c r="AG37" s="852"/>
      <c r="AH37" s="852"/>
      <c r="AI37" s="852"/>
      <c r="AJ37" s="853"/>
      <c r="AK37" s="906">
        <v>49</v>
      </c>
      <c r="AL37" s="900"/>
      <c r="AM37" s="900"/>
      <c r="AN37" s="900"/>
      <c r="AO37" s="900"/>
      <c r="AP37" s="900" t="s">
        <v>581</v>
      </c>
      <c r="AQ37" s="900"/>
      <c r="AR37" s="900"/>
      <c r="AS37" s="900"/>
      <c r="AT37" s="900"/>
      <c r="AU37" s="900" t="s">
        <v>581</v>
      </c>
      <c r="AV37" s="900"/>
      <c r="AW37" s="900"/>
      <c r="AX37" s="900"/>
      <c r="AY37" s="900"/>
      <c r="AZ37" s="910" t="s">
        <v>581</v>
      </c>
      <c r="BA37" s="910"/>
      <c r="BB37" s="910"/>
      <c r="BC37" s="910"/>
      <c r="BD37" s="910"/>
      <c r="BE37" s="904" t="s">
        <v>414</v>
      </c>
      <c r="BF37" s="904"/>
      <c r="BG37" s="904"/>
      <c r="BH37" s="904"/>
      <c r="BI37" s="905"/>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906"/>
      <c r="AL38" s="900"/>
      <c r="AM38" s="900"/>
      <c r="AN38" s="900"/>
      <c r="AO38" s="900"/>
      <c r="AP38" s="900"/>
      <c r="AQ38" s="900"/>
      <c r="AR38" s="900"/>
      <c r="AS38" s="900"/>
      <c r="AT38" s="900"/>
      <c r="AU38" s="900"/>
      <c r="AV38" s="900"/>
      <c r="AW38" s="900"/>
      <c r="AX38" s="900"/>
      <c r="AY38" s="900"/>
      <c r="AZ38" s="910"/>
      <c r="BA38" s="910"/>
      <c r="BB38" s="910"/>
      <c r="BC38" s="910"/>
      <c r="BD38" s="910"/>
      <c r="BE38" s="904"/>
      <c r="BF38" s="904"/>
      <c r="BG38" s="904"/>
      <c r="BH38" s="904"/>
      <c r="BI38" s="905"/>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906"/>
      <c r="AL39" s="900"/>
      <c r="AM39" s="900"/>
      <c r="AN39" s="900"/>
      <c r="AO39" s="900"/>
      <c r="AP39" s="900"/>
      <c r="AQ39" s="900"/>
      <c r="AR39" s="900"/>
      <c r="AS39" s="900"/>
      <c r="AT39" s="900"/>
      <c r="AU39" s="900"/>
      <c r="AV39" s="900"/>
      <c r="AW39" s="900"/>
      <c r="AX39" s="900"/>
      <c r="AY39" s="900"/>
      <c r="AZ39" s="910"/>
      <c r="BA39" s="910"/>
      <c r="BB39" s="910"/>
      <c r="BC39" s="910"/>
      <c r="BD39" s="910"/>
      <c r="BE39" s="904"/>
      <c r="BF39" s="904"/>
      <c r="BG39" s="904"/>
      <c r="BH39" s="904"/>
      <c r="BI39" s="905"/>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906"/>
      <c r="AL40" s="900"/>
      <c r="AM40" s="900"/>
      <c r="AN40" s="900"/>
      <c r="AO40" s="900"/>
      <c r="AP40" s="900"/>
      <c r="AQ40" s="900"/>
      <c r="AR40" s="900"/>
      <c r="AS40" s="900"/>
      <c r="AT40" s="900"/>
      <c r="AU40" s="900"/>
      <c r="AV40" s="900"/>
      <c r="AW40" s="900"/>
      <c r="AX40" s="900"/>
      <c r="AY40" s="900"/>
      <c r="AZ40" s="910"/>
      <c r="BA40" s="910"/>
      <c r="BB40" s="910"/>
      <c r="BC40" s="910"/>
      <c r="BD40" s="910"/>
      <c r="BE40" s="904"/>
      <c r="BF40" s="904"/>
      <c r="BG40" s="904"/>
      <c r="BH40" s="904"/>
      <c r="BI40" s="905"/>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906"/>
      <c r="AL41" s="900"/>
      <c r="AM41" s="900"/>
      <c r="AN41" s="900"/>
      <c r="AO41" s="900"/>
      <c r="AP41" s="900"/>
      <c r="AQ41" s="900"/>
      <c r="AR41" s="900"/>
      <c r="AS41" s="900"/>
      <c r="AT41" s="900"/>
      <c r="AU41" s="900"/>
      <c r="AV41" s="900"/>
      <c r="AW41" s="900"/>
      <c r="AX41" s="900"/>
      <c r="AY41" s="900"/>
      <c r="AZ41" s="910"/>
      <c r="BA41" s="910"/>
      <c r="BB41" s="910"/>
      <c r="BC41" s="910"/>
      <c r="BD41" s="910"/>
      <c r="BE41" s="904"/>
      <c r="BF41" s="904"/>
      <c r="BG41" s="904"/>
      <c r="BH41" s="904"/>
      <c r="BI41" s="905"/>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906"/>
      <c r="AL42" s="900"/>
      <c r="AM42" s="900"/>
      <c r="AN42" s="900"/>
      <c r="AO42" s="900"/>
      <c r="AP42" s="900"/>
      <c r="AQ42" s="900"/>
      <c r="AR42" s="900"/>
      <c r="AS42" s="900"/>
      <c r="AT42" s="900"/>
      <c r="AU42" s="900"/>
      <c r="AV42" s="900"/>
      <c r="AW42" s="900"/>
      <c r="AX42" s="900"/>
      <c r="AY42" s="900"/>
      <c r="AZ42" s="910"/>
      <c r="BA42" s="910"/>
      <c r="BB42" s="910"/>
      <c r="BC42" s="910"/>
      <c r="BD42" s="910"/>
      <c r="BE42" s="904"/>
      <c r="BF42" s="904"/>
      <c r="BG42" s="904"/>
      <c r="BH42" s="904"/>
      <c r="BI42" s="905"/>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906"/>
      <c r="AL43" s="900"/>
      <c r="AM43" s="900"/>
      <c r="AN43" s="900"/>
      <c r="AO43" s="900"/>
      <c r="AP43" s="900"/>
      <c r="AQ43" s="900"/>
      <c r="AR43" s="900"/>
      <c r="AS43" s="900"/>
      <c r="AT43" s="900"/>
      <c r="AU43" s="900"/>
      <c r="AV43" s="900"/>
      <c r="AW43" s="900"/>
      <c r="AX43" s="900"/>
      <c r="AY43" s="900"/>
      <c r="AZ43" s="910"/>
      <c r="BA43" s="910"/>
      <c r="BB43" s="910"/>
      <c r="BC43" s="910"/>
      <c r="BD43" s="910"/>
      <c r="BE43" s="904"/>
      <c r="BF43" s="904"/>
      <c r="BG43" s="904"/>
      <c r="BH43" s="904"/>
      <c r="BI43" s="905"/>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906"/>
      <c r="AL44" s="900"/>
      <c r="AM44" s="900"/>
      <c r="AN44" s="900"/>
      <c r="AO44" s="900"/>
      <c r="AP44" s="900"/>
      <c r="AQ44" s="900"/>
      <c r="AR44" s="900"/>
      <c r="AS44" s="900"/>
      <c r="AT44" s="900"/>
      <c r="AU44" s="900"/>
      <c r="AV44" s="900"/>
      <c r="AW44" s="900"/>
      <c r="AX44" s="900"/>
      <c r="AY44" s="900"/>
      <c r="AZ44" s="910"/>
      <c r="BA44" s="910"/>
      <c r="BB44" s="910"/>
      <c r="BC44" s="910"/>
      <c r="BD44" s="910"/>
      <c r="BE44" s="904"/>
      <c r="BF44" s="904"/>
      <c r="BG44" s="904"/>
      <c r="BH44" s="904"/>
      <c r="BI44" s="905"/>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906"/>
      <c r="AL45" s="900"/>
      <c r="AM45" s="900"/>
      <c r="AN45" s="900"/>
      <c r="AO45" s="900"/>
      <c r="AP45" s="900"/>
      <c r="AQ45" s="900"/>
      <c r="AR45" s="900"/>
      <c r="AS45" s="900"/>
      <c r="AT45" s="900"/>
      <c r="AU45" s="900"/>
      <c r="AV45" s="900"/>
      <c r="AW45" s="900"/>
      <c r="AX45" s="900"/>
      <c r="AY45" s="900"/>
      <c r="AZ45" s="910"/>
      <c r="BA45" s="910"/>
      <c r="BB45" s="910"/>
      <c r="BC45" s="910"/>
      <c r="BD45" s="910"/>
      <c r="BE45" s="904"/>
      <c r="BF45" s="904"/>
      <c r="BG45" s="904"/>
      <c r="BH45" s="904"/>
      <c r="BI45" s="905"/>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906"/>
      <c r="AL46" s="900"/>
      <c r="AM46" s="900"/>
      <c r="AN46" s="900"/>
      <c r="AO46" s="900"/>
      <c r="AP46" s="900"/>
      <c r="AQ46" s="900"/>
      <c r="AR46" s="900"/>
      <c r="AS46" s="900"/>
      <c r="AT46" s="900"/>
      <c r="AU46" s="900"/>
      <c r="AV46" s="900"/>
      <c r="AW46" s="900"/>
      <c r="AX46" s="900"/>
      <c r="AY46" s="900"/>
      <c r="AZ46" s="910"/>
      <c r="BA46" s="910"/>
      <c r="BB46" s="910"/>
      <c r="BC46" s="910"/>
      <c r="BD46" s="910"/>
      <c r="BE46" s="904"/>
      <c r="BF46" s="904"/>
      <c r="BG46" s="904"/>
      <c r="BH46" s="904"/>
      <c r="BI46" s="905"/>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906"/>
      <c r="AL47" s="900"/>
      <c r="AM47" s="900"/>
      <c r="AN47" s="900"/>
      <c r="AO47" s="900"/>
      <c r="AP47" s="900"/>
      <c r="AQ47" s="900"/>
      <c r="AR47" s="900"/>
      <c r="AS47" s="900"/>
      <c r="AT47" s="900"/>
      <c r="AU47" s="900"/>
      <c r="AV47" s="900"/>
      <c r="AW47" s="900"/>
      <c r="AX47" s="900"/>
      <c r="AY47" s="900"/>
      <c r="AZ47" s="910"/>
      <c r="BA47" s="910"/>
      <c r="BB47" s="910"/>
      <c r="BC47" s="910"/>
      <c r="BD47" s="910"/>
      <c r="BE47" s="904"/>
      <c r="BF47" s="904"/>
      <c r="BG47" s="904"/>
      <c r="BH47" s="904"/>
      <c r="BI47" s="905"/>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906"/>
      <c r="AL48" s="900"/>
      <c r="AM48" s="900"/>
      <c r="AN48" s="900"/>
      <c r="AO48" s="900"/>
      <c r="AP48" s="900"/>
      <c r="AQ48" s="900"/>
      <c r="AR48" s="900"/>
      <c r="AS48" s="900"/>
      <c r="AT48" s="900"/>
      <c r="AU48" s="900"/>
      <c r="AV48" s="900"/>
      <c r="AW48" s="900"/>
      <c r="AX48" s="900"/>
      <c r="AY48" s="900"/>
      <c r="AZ48" s="910"/>
      <c r="BA48" s="910"/>
      <c r="BB48" s="910"/>
      <c r="BC48" s="910"/>
      <c r="BD48" s="910"/>
      <c r="BE48" s="904"/>
      <c r="BF48" s="904"/>
      <c r="BG48" s="904"/>
      <c r="BH48" s="904"/>
      <c r="BI48" s="905"/>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906"/>
      <c r="AL49" s="900"/>
      <c r="AM49" s="900"/>
      <c r="AN49" s="900"/>
      <c r="AO49" s="900"/>
      <c r="AP49" s="900"/>
      <c r="AQ49" s="900"/>
      <c r="AR49" s="900"/>
      <c r="AS49" s="900"/>
      <c r="AT49" s="900"/>
      <c r="AU49" s="900"/>
      <c r="AV49" s="900"/>
      <c r="AW49" s="900"/>
      <c r="AX49" s="900"/>
      <c r="AY49" s="900"/>
      <c r="AZ49" s="910"/>
      <c r="BA49" s="910"/>
      <c r="BB49" s="910"/>
      <c r="BC49" s="910"/>
      <c r="BD49" s="910"/>
      <c r="BE49" s="904"/>
      <c r="BF49" s="904"/>
      <c r="BG49" s="904"/>
      <c r="BH49" s="904"/>
      <c r="BI49" s="905"/>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11"/>
      <c r="R50" s="912"/>
      <c r="S50" s="912"/>
      <c r="T50" s="912"/>
      <c r="U50" s="912"/>
      <c r="V50" s="912"/>
      <c r="W50" s="912"/>
      <c r="X50" s="912"/>
      <c r="Y50" s="912"/>
      <c r="Z50" s="912"/>
      <c r="AA50" s="912"/>
      <c r="AB50" s="912"/>
      <c r="AC50" s="912"/>
      <c r="AD50" s="912"/>
      <c r="AE50" s="913"/>
      <c r="AF50" s="851"/>
      <c r="AG50" s="852"/>
      <c r="AH50" s="852"/>
      <c r="AI50" s="852"/>
      <c r="AJ50" s="853"/>
      <c r="AK50" s="915"/>
      <c r="AL50" s="912"/>
      <c r="AM50" s="912"/>
      <c r="AN50" s="912"/>
      <c r="AO50" s="912"/>
      <c r="AP50" s="912"/>
      <c r="AQ50" s="912"/>
      <c r="AR50" s="912"/>
      <c r="AS50" s="912"/>
      <c r="AT50" s="912"/>
      <c r="AU50" s="912"/>
      <c r="AV50" s="912"/>
      <c r="AW50" s="912"/>
      <c r="AX50" s="912"/>
      <c r="AY50" s="912"/>
      <c r="AZ50" s="914"/>
      <c r="BA50" s="914"/>
      <c r="BB50" s="914"/>
      <c r="BC50" s="914"/>
      <c r="BD50" s="914"/>
      <c r="BE50" s="904"/>
      <c r="BF50" s="904"/>
      <c r="BG50" s="904"/>
      <c r="BH50" s="904"/>
      <c r="BI50" s="905"/>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11"/>
      <c r="R51" s="912"/>
      <c r="S51" s="912"/>
      <c r="T51" s="912"/>
      <c r="U51" s="912"/>
      <c r="V51" s="912"/>
      <c r="W51" s="912"/>
      <c r="X51" s="912"/>
      <c r="Y51" s="912"/>
      <c r="Z51" s="912"/>
      <c r="AA51" s="912"/>
      <c r="AB51" s="912"/>
      <c r="AC51" s="912"/>
      <c r="AD51" s="912"/>
      <c r="AE51" s="913"/>
      <c r="AF51" s="851"/>
      <c r="AG51" s="852"/>
      <c r="AH51" s="852"/>
      <c r="AI51" s="852"/>
      <c r="AJ51" s="853"/>
      <c r="AK51" s="915"/>
      <c r="AL51" s="912"/>
      <c r="AM51" s="912"/>
      <c r="AN51" s="912"/>
      <c r="AO51" s="912"/>
      <c r="AP51" s="912"/>
      <c r="AQ51" s="912"/>
      <c r="AR51" s="912"/>
      <c r="AS51" s="912"/>
      <c r="AT51" s="912"/>
      <c r="AU51" s="912"/>
      <c r="AV51" s="912"/>
      <c r="AW51" s="912"/>
      <c r="AX51" s="912"/>
      <c r="AY51" s="912"/>
      <c r="AZ51" s="914"/>
      <c r="BA51" s="914"/>
      <c r="BB51" s="914"/>
      <c r="BC51" s="914"/>
      <c r="BD51" s="914"/>
      <c r="BE51" s="904"/>
      <c r="BF51" s="904"/>
      <c r="BG51" s="904"/>
      <c r="BH51" s="904"/>
      <c r="BI51" s="905"/>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11"/>
      <c r="R52" s="912"/>
      <c r="S52" s="912"/>
      <c r="T52" s="912"/>
      <c r="U52" s="912"/>
      <c r="V52" s="912"/>
      <c r="W52" s="912"/>
      <c r="X52" s="912"/>
      <c r="Y52" s="912"/>
      <c r="Z52" s="912"/>
      <c r="AA52" s="912"/>
      <c r="AB52" s="912"/>
      <c r="AC52" s="912"/>
      <c r="AD52" s="912"/>
      <c r="AE52" s="913"/>
      <c r="AF52" s="851"/>
      <c r="AG52" s="852"/>
      <c r="AH52" s="852"/>
      <c r="AI52" s="852"/>
      <c r="AJ52" s="853"/>
      <c r="AK52" s="915"/>
      <c r="AL52" s="912"/>
      <c r="AM52" s="912"/>
      <c r="AN52" s="912"/>
      <c r="AO52" s="912"/>
      <c r="AP52" s="912"/>
      <c r="AQ52" s="912"/>
      <c r="AR52" s="912"/>
      <c r="AS52" s="912"/>
      <c r="AT52" s="912"/>
      <c r="AU52" s="912"/>
      <c r="AV52" s="912"/>
      <c r="AW52" s="912"/>
      <c r="AX52" s="912"/>
      <c r="AY52" s="912"/>
      <c r="AZ52" s="914"/>
      <c r="BA52" s="914"/>
      <c r="BB52" s="914"/>
      <c r="BC52" s="914"/>
      <c r="BD52" s="914"/>
      <c r="BE52" s="904"/>
      <c r="BF52" s="904"/>
      <c r="BG52" s="904"/>
      <c r="BH52" s="904"/>
      <c r="BI52" s="905"/>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11"/>
      <c r="R53" s="912"/>
      <c r="S53" s="912"/>
      <c r="T53" s="912"/>
      <c r="U53" s="912"/>
      <c r="V53" s="912"/>
      <c r="W53" s="912"/>
      <c r="X53" s="912"/>
      <c r="Y53" s="912"/>
      <c r="Z53" s="912"/>
      <c r="AA53" s="912"/>
      <c r="AB53" s="912"/>
      <c r="AC53" s="912"/>
      <c r="AD53" s="912"/>
      <c r="AE53" s="913"/>
      <c r="AF53" s="851"/>
      <c r="AG53" s="852"/>
      <c r="AH53" s="852"/>
      <c r="AI53" s="852"/>
      <c r="AJ53" s="853"/>
      <c r="AK53" s="915"/>
      <c r="AL53" s="912"/>
      <c r="AM53" s="912"/>
      <c r="AN53" s="912"/>
      <c r="AO53" s="912"/>
      <c r="AP53" s="912"/>
      <c r="AQ53" s="912"/>
      <c r="AR53" s="912"/>
      <c r="AS53" s="912"/>
      <c r="AT53" s="912"/>
      <c r="AU53" s="912"/>
      <c r="AV53" s="912"/>
      <c r="AW53" s="912"/>
      <c r="AX53" s="912"/>
      <c r="AY53" s="912"/>
      <c r="AZ53" s="914"/>
      <c r="BA53" s="914"/>
      <c r="BB53" s="914"/>
      <c r="BC53" s="914"/>
      <c r="BD53" s="914"/>
      <c r="BE53" s="904"/>
      <c r="BF53" s="904"/>
      <c r="BG53" s="904"/>
      <c r="BH53" s="904"/>
      <c r="BI53" s="905"/>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11"/>
      <c r="R54" s="912"/>
      <c r="S54" s="912"/>
      <c r="T54" s="912"/>
      <c r="U54" s="912"/>
      <c r="V54" s="912"/>
      <c r="W54" s="912"/>
      <c r="X54" s="912"/>
      <c r="Y54" s="912"/>
      <c r="Z54" s="912"/>
      <c r="AA54" s="912"/>
      <c r="AB54" s="912"/>
      <c r="AC54" s="912"/>
      <c r="AD54" s="912"/>
      <c r="AE54" s="913"/>
      <c r="AF54" s="851"/>
      <c r="AG54" s="852"/>
      <c r="AH54" s="852"/>
      <c r="AI54" s="852"/>
      <c r="AJ54" s="853"/>
      <c r="AK54" s="915"/>
      <c r="AL54" s="912"/>
      <c r="AM54" s="912"/>
      <c r="AN54" s="912"/>
      <c r="AO54" s="912"/>
      <c r="AP54" s="912"/>
      <c r="AQ54" s="912"/>
      <c r="AR54" s="912"/>
      <c r="AS54" s="912"/>
      <c r="AT54" s="912"/>
      <c r="AU54" s="912"/>
      <c r="AV54" s="912"/>
      <c r="AW54" s="912"/>
      <c r="AX54" s="912"/>
      <c r="AY54" s="912"/>
      <c r="AZ54" s="914"/>
      <c r="BA54" s="914"/>
      <c r="BB54" s="914"/>
      <c r="BC54" s="914"/>
      <c r="BD54" s="914"/>
      <c r="BE54" s="904"/>
      <c r="BF54" s="904"/>
      <c r="BG54" s="904"/>
      <c r="BH54" s="904"/>
      <c r="BI54" s="905"/>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11"/>
      <c r="R55" s="912"/>
      <c r="S55" s="912"/>
      <c r="T55" s="912"/>
      <c r="U55" s="912"/>
      <c r="V55" s="912"/>
      <c r="W55" s="912"/>
      <c r="X55" s="912"/>
      <c r="Y55" s="912"/>
      <c r="Z55" s="912"/>
      <c r="AA55" s="912"/>
      <c r="AB55" s="912"/>
      <c r="AC55" s="912"/>
      <c r="AD55" s="912"/>
      <c r="AE55" s="913"/>
      <c r="AF55" s="851"/>
      <c r="AG55" s="852"/>
      <c r="AH55" s="852"/>
      <c r="AI55" s="852"/>
      <c r="AJ55" s="853"/>
      <c r="AK55" s="915"/>
      <c r="AL55" s="912"/>
      <c r="AM55" s="912"/>
      <c r="AN55" s="912"/>
      <c r="AO55" s="912"/>
      <c r="AP55" s="912"/>
      <c r="AQ55" s="912"/>
      <c r="AR55" s="912"/>
      <c r="AS55" s="912"/>
      <c r="AT55" s="912"/>
      <c r="AU55" s="912"/>
      <c r="AV55" s="912"/>
      <c r="AW55" s="912"/>
      <c r="AX55" s="912"/>
      <c r="AY55" s="912"/>
      <c r="AZ55" s="914"/>
      <c r="BA55" s="914"/>
      <c r="BB55" s="914"/>
      <c r="BC55" s="914"/>
      <c r="BD55" s="914"/>
      <c r="BE55" s="904"/>
      <c r="BF55" s="904"/>
      <c r="BG55" s="904"/>
      <c r="BH55" s="904"/>
      <c r="BI55" s="905"/>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11"/>
      <c r="R56" s="912"/>
      <c r="S56" s="912"/>
      <c r="T56" s="912"/>
      <c r="U56" s="912"/>
      <c r="V56" s="912"/>
      <c r="W56" s="912"/>
      <c r="X56" s="912"/>
      <c r="Y56" s="912"/>
      <c r="Z56" s="912"/>
      <c r="AA56" s="912"/>
      <c r="AB56" s="912"/>
      <c r="AC56" s="912"/>
      <c r="AD56" s="912"/>
      <c r="AE56" s="913"/>
      <c r="AF56" s="851"/>
      <c r="AG56" s="852"/>
      <c r="AH56" s="852"/>
      <c r="AI56" s="852"/>
      <c r="AJ56" s="853"/>
      <c r="AK56" s="915"/>
      <c r="AL56" s="912"/>
      <c r="AM56" s="912"/>
      <c r="AN56" s="912"/>
      <c r="AO56" s="912"/>
      <c r="AP56" s="912"/>
      <c r="AQ56" s="912"/>
      <c r="AR56" s="912"/>
      <c r="AS56" s="912"/>
      <c r="AT56" s="912"/>
      <c r="AU56" s="912"/>
      <c r="AV56" s="912"/>
      <c r="AW56" s="912"/>
      <c r="AX56" s="912"/>
      <c r="AY56" s="912"/>
      <c r="AZ56" s="914"/>
      <c r="BA56" s="914"/>
      <c r="BB56" s="914"/>
      <c r="BC56" s="914"/>
      <c r="BD56" s="914"/>
      <c r="BE56" s="904"/>
      <c r="BF56" s="904"/>
      <c r="BG56" s="904"/>
      <c r="BH56" s="904"/>
      <c r="BI56" s="905"/>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11"/>
      <c r="R57" s="912"/>
      <c r="S57" s="912"/>
      <c r="T57" s="912"/>
      <c r="U57" s="912"/>
      <c r="V57" s="912"/>
      <c r="W57" s="912"/>
      <c r="X57" s="912"/>
      <c r="Y57" s="912"/>
      <c r="Z57" s="912"/>
      <c r="AA57" s="912"/>
      <c r="AB57" s="912"/>
      <c r="AC57" s="912"/>
      <c r="AD57" s="912"/>
      <c r="AE57" s="913"/>
      <c r="AF57" s="851"/>
      <c r="AG57" s="852"/>
      <c r="AH57" s="852"/>
      <c r="AI57" s="852"/>
      <c r="AJ57" s="853"/>
      <c r="AK57" s="915"/>
      <c r="AL57" s="912"/>
      <c r="AM57" s="912"/>
      <c r="AN57" s="912"/>
      <c r="AO57" s="912"/>
      <c r="AP57" s="912"/>
      <c r="AQ57" s="912"/>
      <c r="AR57" s="912"/>
      <c r="AS57" s="912"/>
      <c r="AT57" s="912"/>
      <c r="AU57" s="912"/>
      <c r="AV57" s="912"/>
      <c r="AW57" s="912"/>
      <c r="AX57" s="912"/>
      <c r="AY57" s="912"/>
      <c r="AZ57" s="914"/>
      <c r="BA57" s="914"/>
      <c r="BB57" s="914"/>
      <c r="BC57" s="914"/>
      <c r="BD57" s="914"/>
      <c r="BE57" s="904"/>
      <c r="BF57" s="904"/>
      <c r="BG57" s="904"/>
      <c r="BH57" s="904"/>
      <c r="BI57" s="905"/>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11"/>
      <c r="R58" s="912"/>
      <c r="S58" s="912"/>
      <c r="T58" s="912"/>
      <c r="U58" s="912"/>
      <c r="V58" s="912"/>
      <c r="W58" s="912"/>
      <c r="X58" s="912"/>
      <c r="Y58" s="912"/>
      <c r="Z58" s="912"/>
      <c r="AA58" s="912"/>
      <c r="AB58" s="912"/>
      <c r="AC58" s="912"/>
      <c r="AD58" s="912"/>
      <c r="AE58" s="913"/>
      <c r="AF58" s="851"/>
      <c r="AG58" s="852"/>
      <c r="AH58" s="852"/>
      <c r="AI58" s="852"/>
      <c r="AJ58" s="853"/>
      <c r="AK58" s="915"/>
      <c r="AL58" s="912"/>
      <c r="AM58" s="912"/>
      <c r="AN58" s="912"/>
      <c r="AO58" s="912"/>
      <c r="AP58" s="912"/>
      <c r="AQ58" s="912"/>
      <c r="AR58" s="912"/>
      <c r="AS58" s="912"/>
      <c r="AT58" s="912"/>
      <c r="AU58" s="912"/>
      <c r="AV58" s="912"/>
      <c r="AW58" s="912"/>
      <c r="AX58" s="912"/>
      <c r="AY58" s="912"/>
      <c r="AZ58" s="914"/>
      <c r="BA58" s="914"/>
      <c r="BB58" s="914"/>
      <c r="BC58" s="914"/>
      <c r="BD58" s="914"/>
      <c r="BE58" s="904"/>
      <c r="BF58" s="904"/>
      <c r="BG58" s="904"/>
      <c r="BH58" s="904"/>
      <c r="BI58" s="905"/>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11"/>
      <c r="R59" s="912"/>
      <c r="S59" s="912"/>
      <c r="T59" s="912"/>
      <c r="U59" s="912"/>
      <c r="V59" s="912"/>
      <c r="W59" s="912"/>
      <c r="X59" s="912"/>
      <c r="Y59" s="912"/>
      <c r="Z59" s="912"/>
      <c r="AA59" s="912"/>
      <c r="AB59" s="912"/>
      <c r="AC59" s="912"/>
      <c r="AD59" s="912"/>
      <c r="AE59" s="913"/>
      <c r="AF59" s="851"/>
      <c r="AG59" s="852"/>
      <c r="AH59" s="852"/>
      <c r="AI59" s="852"/>
      <c r="AJ59" s="853"/>
      <c r="AK59" s="915"/>
      <c r="AL59" s="912"/>
      <c r="AM59" s="912"/>
      <c r="AN59" s="912"/>
      <c r="AO59" s="912"/>
      <c r="AP59" s="912"/>
      <c r="AQ59" s="912"/>
      <c r="AR59" s="912"/>
      <c r="AS59" s="912"/>
      <c r="AT59" s="912"/>
      <c r="AU59" s="912"/>
      <c r="AV59" s="912"/>
      <c r="AW59" s="912"/>
      <c r="AX59" s="912"/>
      <c r="AY59" s="912"/>
      <c r="AZ59" s="914"/>
      <c r="BA59" s="914"/>
      <c r="BB59" s="914"/>
      <c r="BC59" s="914"/>
      <c r="BD59" s="914"/>
      <c r="BE59" s="904"/>
      <c r="BF59" s="904"/>
      <c r="BG59" s="904"/>
      <c r="BH59" s="904"/>
      <c r="BI59" s="905"/>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11"/>
      <c r="R60" s="912"/>
      <c r="S60" s="912"/>
      <c r="T60" s="912"/>
      <c r="U60" s="912"/>
      <c r="V60" s="912"/>
      <c r="W60" s="912"/>
      <c r="X60" s="912"/>
      <c r="Y60" s="912"/>
      <c r="Z60" s="912"/>
      <c r="AA60" s="912"/>
      <c r="AB60" s="912"/>
      <c r="AC60" s="912"/>
      <c r="AD60" s="912"/>
      <c r="AE60" s="913"/>
      <c r="AF60" s="851"/>
      <c r="AG60" s="852"/>
      <c r="AH60" s="852"/>
      <c r="AI60" s="852"/>
      <c r="AJ60" s="853"/>
      <c r="AK60" s="915"/>
      <c r="AL60" s="912"/>
      <c r="AM60" s="912"/>
      <c r="AN60" s="912"/>
      <c r="AO60" s="912"/>
      <c r="AP60" s="912"/>
      <c r="AQ60" s="912"/>
      <c r="AR60" s="912"/>
      <c r="AS60" s="912"/>
      <c r="AT60" s="912"/>
      <c r="AU60" s="912"/>
      <c r="AV60" s="912"/>
      <c r="AW60" s="912"/>
      <c r="AX60" s="912"/>
      <c r="AY60" s="912"/>
      <c r="AZ60" s="914"/>
      <c r="BA60" s="914"/>
      <c r="BB60" s="914"/>
      <c r="BC60" s="914"/>
      <c r="BD60" s="914"/>
      <c r="BE60" s="904"/>
      <c r="BF60" s="904"/>
      <c r="BG60" s="904"/>
      <c r="BH60" s="904"/>
      <c r="BI60" s="905"/>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11"/>
      <c r="R61" s="912"/>
      <c r="S61" s="912"/>
      <c r="T61" s="912"/>
      <c r="U61" s="912"/>
      <c r="V61" s="912"/>
      <c r="W61" s="912"/>
      <c r="X61" s="912"/>
      <c r="Y61" s="912"/>
      <c r="Z61" s="912"/>
      <c r="AA61" s="912"/>
      <c r="AB61" s="912"/>
      <c r="AC61" s="912"/>
      <c r="AD61" s="912"/>
      <c r="AE61" s="913"/>
      <c r="AF61" s="851"/>
      <c r="AG61" s="852"/>
      <c r="AH61" s="852"/>
      <c r="AI61" s="852"/>
      <c r="AJ61" s="853"/>
      <c r="AK61" s="915"/>
      <c r="AL61" s="912"/>
      <c r="AM61" s="912"/>
      <c r="AN61" s="912"/>
      <c r="AO61" s="912"/>
      <c r="AP61" s="912"/>
      <c r="AQ61" s="912"/>
      <c r="AR61" s="912"/>
      <c r="AS61" s="912"/>
      <c r="AT61" s="912"/>
      <c r="AU61" s="912"/>
      <c r="AV61" s="912"/>
      <c r="AW61" s="912"/>
      <c r="AX61" s="912"/>
      <c r="AY61" s="912"/>
      <c r="AZ61" s="914"/>
      <c r="BA61" s="914"/>
      <c r="BB61" s="914"/>
      <c r="BC61" s="914"/>
      <c r="BD61" s="914"/>
      <c r="BE61" s="904"/>
      <c r="BF61" s="904"/>
      <c r="BG61" s="904"/>
      <c r="BH61" s="904"/>
      <c r="BI61" s="905"/>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11"/>
      <c r="R62" s="912"/>
      <c r="S62" s="912"/>
      <c r="T62" s="912"/>
      <c r="U62" s="912"/>
      <c r="V62" s="912"/>
      <c r="W62" s="912"/>
      <c r="X62" s="912"/>
      <c r="Y62" s="912"/>
      <c r="Z62" s="912"/>
      <c r="AA62" s="912"/>
      <c r="AB62" s="912"/>
      <c r="AC62" s="912"/>
      <c r="AD62" s="912"/>
      <c r="AE62" s="913"/>
      <c r="AF62" s="851"/>
      <c r="AG62" s="852"/>
      <c r="AH62" s="852"/>
      <c r="AI62" s="852"/>
      <c r="AJ62" s="853"/>
      <c r="AK62" s="915"/>
      <c r="AL62" s="912"/>
      <c r="AM62" s="912"/>
      <c r="AN62" s="912"/>
      <c r="AO62" s="912"/>
      <c r="AP62" s="912"/>
      <c r="AQ62" s="912"/>
      <c r="AR62" s="912"/>
      <c r="AS62" s="912"/>
      <c r="AT62" s="912"/>
      <c r="AU62" s="912"/>
      <c r="AV62" s="912"/>
      <c r="AW62" s="912"/>
      <c r="AX62" s="912"/>
      <c r="AY62" s="912"/>
      <c r="AZ62" s="914"/>
      <c r="BA62" s="914"/>
      <c r="BB62" s="914"/>
      <c r="BC62" s="914"/>
      <c r="BD62" s="914"/>
      <c r="BE62" s="904"/>
      <c r="BF62" s="904"/>
      <c r="BG62" s="904"/>
      <c r="BH62" s="904"/>
      <c r="BI62" s="905"/>
      <c r="BJ62" s="923" t="s">
        <v>416</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391</v>
      </c>
      <c r="B63" s="854" t="s">
        <v>417</v>
      </c>
      <c r="C63" s="855"/>
      <c r="D63" s="855"/>
      <c r="E63" s="855"/>
      <c r="F63" s="855"/>
      <c r="G63" s="855"/>
      <c r="H63" s="855"/>
      <c r="I63" s="855"/>
      <c r="J63" s="855"/>
      <c r="K63" s="855"/>
      <c r="L63" s="855"/>
      <c r="M63" s="855"/>
      <c r="N63" s="855"/>
      <c r="O63" s="855"/>
      <c r="P63" s="856"/>
      <c r="Q63" s="916"/>
      <c r="R63" s="917"/>
      <c r="S63" s="917"/>
      <c r="T63" s="917"/>
      <c r="U63" s="917"/>
      <c r="V63" s="917"/>
      <c r="W63" s="917"/>
      <c r="X63" s="917"/>
      <c r="Y63" s="917"/>
      <c r="Z63" s="917"/>
      <c r="AA63" s="917"/>
      <c r="AB63" s="917"/>
      <c r="AC63" s="917"/>
      <c r="AD63" s="917"/>
      <c r="AE63" s="918"/>
      <c r="AF63" s="919">
        <v>5892</v>
      </c>
      <c r="AG63" s="920"/>
      <c r="AH63" s="920"/>
      <c r="AI63" s="920"/>
      <c r="AJ63" s="921"/>
      <c r="AK63" s="922"/>
      <c r="AL63" s="917"/>
      <c r="AM63" s="917"/>
      <c r="AN63" s="917"/>
      <c r="AO63" s="917"/>
      <c r="AP63" s="920"/>
      <c r="AQ63" s="920"/>
      <c r="AR63" s="920"/>
      <c r="AS63" s="920"/>
      <c r="AT63" s="920"/>
      <c r="AU63" s="920"/>
      <c r="AV63" s="920"/>
      <c r="AW63" s="920"/>
      <c r="AX63" s="920"/>
      <c r="AY63" s="920"/>
      <c r="AZ63" s="924"/>
      <c r="BA63" s="924"/>
      <c r="BB63" s="924"/>
      <c r="BC63" s="924"/>
      <c r="BD63" s="924"/>
      <c r="BE63" s="925"/>
      <c r="BF63" s="925"/>
      <c r="BG63" s="925"/>
      <c r="BH63" s="925"/>
      <c r="BI63" s="926"/>
      <c r="BJ63" s="927" t="s">
        <v>418</v>
      </c>
      <c r="BK63" s="928"/>
      <c r="BL63" s="928"/>
      <c r="BM63" s="928"/>
      <c r="BN63" s="929"/>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420</v>
      </c>
      <c r="B66" s="793"/>
      <c r="C66" s="793"/>
      <c r="D66" s="793"/>
      <c r="E66" s="793"/>
      <c r="F66" s="793"/>
      <c r="G66" s="793"/>
      <c r="H66" s="793"/>
      <c r="I66" s="793"/>
      <c r="J66" s="793"/>
      <c r="K66" s="793"/>
      <c r="L66" s="793"/>
      <c r="M66" s="793"/>
      <c r="N66" s="793"/>
      <c r="O66" s="793"/>
      <c r="P66" s="794"/>
      <c r="Q66" s="798" t="s">
        <v>421</v>
      </c>
      <c r="R66" s="799"/>
      <c r="S66" s="799"/>
      <c r="T66" s="799"/>
      <c r="U66" s="800"/>
      <c r="V66" s="798" t="s">
        <v>422</v>
      </c>
      <c r="W66" s="799"/>
      <c r="X66" s="799"/>
      <c r="Y66" s="799"/>
      <c r="Z66" s="800"/>
      <c r="AA66" s="798" t="s">
        <v>398</v>
      </c>
      <c r="AB66" s="799"/>
      <c r="AC66" s="799"/>
      <c r="AD66" s="799"/>
      <c r="AE66" s="800"/>
      <c r="AF66" s="930" t="s">
        <v>399</v>
      </c>
      <c r="AG66" s="880"/>
      <c r="AH66" s="880"/>
      <c r="AI66" s="880"/>
      <c r="AJ66" s="931"/>
      <c r="AK66" s="798" t="s">
        <v>423</v>
      </c>
      <c r="AL66" s="793"/>
      <c r="AM66" s="793"/>
      <c r="AN66" s="793"/>
      <c r="AO66" s="794"/>
      <c r="AP66" s="798" t="s">
        <v>401</v>
      </c>
      <c r="AQ66" s="799"/>
      <c r="AR66" s="799"/>
      <c r="AS66" s="799"/>
      <c r="AT66" s="800"/>
      <c r="AU66" s="798" t="s">
        <v>424</v>
      </c>
      <c r="AV66" s="799"/>
      <c r="AW66" s="799"/>
      <c r="AX66" s="799"/>
      <c r="AY66" s="800"/>
      <c r="AZ66" s="798" t="s">
        <v>378</v>
      </c>
      <c r="BA66" s="799"/>
      <c r="BB66" s="799"/>
      <c r="BC66" s="799"/>
      <c r="BD66" s="805"/>
      <c r="BE66" s="244"/>
      <c r="BF66" s="244"/>
      <c r="BG66" s="244"/>
      <c r="BH66" s="244"/>
      <c r="BI66" s="244"/>
      <c r="BJ66" s="244"/>
      <c r="BK66" s="244"/>
      <c r="BL66" s="244"/>
      <c r="BM66" s="244"/>
      <c r="BN66" s="244"/>
      <c r="BO66" s="244"/>
      <c r="BP66" s="244"/>
      <c r="BQ66" s="241">
        <v>60</v>
      </c>
      <c r="BR66" s="246"/>
      <c r="BS66" s="935"/>
      <c r="BT66" s="936"/>
      <c r="BU66" s="936"/>
      <c r="BV66" s="936"/>
      <c r="BW66" s="936"/>
      <c r="BX66" s="936"/>
      <c r="BY66" s="936"/>
      <c r="BZ66" s="936"/>
      <c r="CA66" s="936"/>
      <c r="CB66" s="936"/>
      <c r="CC66" s="936"/>
      <c r="CD66" s="936"/>
      <c r="CE66" s="936"/>
      <c r="CF66" s="936"/>
      <c r="CG66" s="941"/>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32"/>
      <c r="AG67" s="883"/>
      <c r="AH67" s="883"/>
      <c r="AI67" s="883"/>
      <c r="AJ67" s="933"/>
      <c r="AK67" s="934"/>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35"/>
      <c r="BT67" s="936"/>
      <c r="BU67" s="936"/>
      <c r="BV67" s="936"/>
      <c r="BW67" s="936"/>
      <c r="BX67" s="936"/>
      <c r="BY67" s="936"/>
      <c r="BZ67" s="936"/>
      <c r="CA67" s="936"/>
      <c r="CB67" s="936"/>
      <c r="CC67" s="936"/>
      <c r="CD67" s="936"/>
      <c r="CE67" s="936"/>
      <c r="CF67" s="936"/>
      <c r="CG67" s="941"/>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33"/>
    </row>
    <row r="68" spans="1:131" ht="26.25" customHeight="1" thickTop="1" x14ac:dyDescent="0.15">
      <c r="A68" s="239">
        <v>1</v>
      </c>
      <c r="B68" s="945" t="s">
        <v>587</v>
      </c>
      <c r="C68" s="946"/>
      <c r="D68" s="946"/>
      <c r="E68" s="946"/>
      <c r="F68" s="946"/>
      <c r="G68" s="946"/>
      <c r="H68" s="946"/>
      <c r="I68" s="946"/>
      <c r="J68" s="946"/>
      <c r="K68" s="946"/>
      <c r="L68" s="946"/>
      <c r="M68" s="946"/>
      <c r="N68" s="946"/>
      <c r="O68" s="946"/>
      <c r="P68" s="947"/>
      <c r="Q68" s="948">
        <v>3491</v>
      </c>
      <c r="R68" s="942"/>
      <c r="S68" s="942"/>
      <c r="T68" s="942"/>
      <c r="U68" s="942"/>
      <c r="V68" s="942">
        <v>3393</v>
      </c>
      <c r="W68" s="942"/>
      <c r="X68" s="942"/>
      <c r="Y68" s="942"/>
      <c r="Z68" s="942"/>
      <c r="AA68" s="942">
        <v>98</v>
      </c>
      <c r="AB68" s="942"/>
      <c r="AC68" s="942"/>
      <c r="AD68" s="942"/>
      <c r="AE68" s="942"/>
      <c r="AF68" s="942">
        <v>98</v>
      </c>
      <c r="AG68" s="942"/>
      <c r="AH68" s="942"/>
      <c r="AI68" s="942"/>
      <c r="AJ68" s="942"/>
      <c r="AK68" s="942" t="s">
        <v>581</v>
      </c>
      <c r="AL68" s="942"/>
      <c r="AM68" s="942"/>
      <c r="AN68" s="942"/>
      <c r="AO68" s="942"/>
      <c r="AP68" s="942">
        <v>1643</v>
      </c>
      <c r="AQ68" s="942"/>
      <c r="AR68" s="942"/>
      <c r="AS68" s="942"/>
      <c r="AT68" s="942"/>
      <c r="AU68" s="942">
        <v>1325</v>
      </c>
      <c r="AV68" s="942"/>
      <c r="AW68" s="942"/>
      <c r="AX68" s="942"/>
      <c r="AY68" s="942"/>
      <c r="AZ68" s="943"/>
      <c r="BA68" s="943"/>
      <c r="BB68" s="943"/>
      <c r="BC68" s="943"/>
      <c r="BD68" s="944"/>
      <c r="BE68" s="244"/>
      <c r="BF68" s="244"/>
      <c r="BG68" s="244"/>
      <c r="BH68" s="244"/>
      <c r="BI68" s="244"/>
      <c r="BJ68" s="244"/>
      <c r="BK68" s="244"/>
      <c r="BL68" s="244"/>
      <c r="BM68" s="244"/>
      <c r="BN68" s="244"/>
      <c r="BO68" s="244"/>
      <c r="BP68" s="244"/>
      <c r="BQ68" s="241">
        <v>62</v>
      </c>
      <c r="BR68" s="246"/>
      <c r="BS68" s="935"/>
      <c r="BT68" s="936"/>
      <c r="BU68" s="936"/>
      <c r="BV68" s="936"/>
      <c r="BW68" s="936"/>
      <c r="BX68" s="936"/>
      <c r="BY68" s="936"/>
      <c r="BZ68" s="936"/>
      <c r="CA68" s="936"/>
      <c r="CB68" s="936"/>
      <c r="CC68" s="936"/>
      <c r="CD68" s="936"/>
      <c r="CE68" s="936"/>
      <c r="CF68" s="936"/>
      <c r="CG68" s="941"/>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33"/>
    </row>
    <row r="69" spans="1:131" ht="26.25" customHeight="1" x14ac:dyDescent="0.15">
      <c r="A69" s="241">
        <v>2</v>
      </c>
      <c r="B69" s="949" t="s">
        <v>588</v>
      </c>
      <c r="C69" s="950"/>
      <c r="D69" s="950"/>
      <c r="E69" s="950"/>
      <c r="F69" s="950"/>
      <c r="G69" s="950"/>
      <c r="H69" s="950"/>
      <c r="I69" s="950"/>
      <c r="J69" s="950"/>
      <c r="K69" s="950"/>
      <c r="L69" s="950"/>
      <c r="M69" s="950"/>
      <c r="N69" s="950"/>
      <c r="O69" s="950"/>
      <c r="P69" s="951"/>
      <c r="Q69" s="952">
        <v>38</v>
      </c>
      <c r="R69" s="900"/>
      <c r="S69" s="900"/>
      <c r="T69" s="900"/>
      <c r="U69" s="900"/>
      <c r="V69" s="900">
        <v>33</v>
      </c>
      <c r="W69" s="900"/>
      <c r="X69" s="900"/>
      <c r="Y69" s="900"/>
      <c r="Z69" s="900"/>
      <c r="AA69" s="900">
        <v>5</v>
      </c>
      <c r="AB69" s="900"/>
      <c r="AC69" s="900"/>
      <c r="AD69" s="900"/>
      <c r="AE69" s="900"/>
      <c r="AF69" s="900">
        <v>5</v>
      </c>
      <c r="AG69" s="900"/>
      <c r="AH69" s="900"/>
      <c r="AI69" s="900"/>
      <c r="AJ69" s="900"/>
      <c r="AK69" s="900" t="s">
        <v>581</v>
      </c>
      <c r="AL69" s="900"/>
      <c r="AM69" s="900"/>
      <c r="AN69" s="900"/>
      <c r="AO69" s="900"/>
      <c r="AP69" s="900" t="s">
        <v>581</v>
      </c>
      <c r="AQ69" s="900"/>
      <c r="AR69" s="900"/>
      <c r="AS69" s="900"/>
      <c r="AT69" s="900"/>
      <c r="AU69" s="900" t="s">
        <v>581</v>
      </c>
      <c r="AV69" s="900"/>
      <c r="AW69" s="900"/>
      <c r="AX69" s="900"/>
      <c r="AY69" s="900"/>
      <c r="AZ69" s="904"/>
      <c r="BA69" s="904"/>
      <c r="BB69" s="904"/>
      <c r="BC69" s="904"/>
      <c r="BD69" s="905"/>
      <c r="BE69" s="244"/>
      <c r="BF69" s="244"/>
      <c r="BG69" s="244"/>
      <c r="BH69" s="244"/>
      <c r="BI69" s="244"/>
      <c r="BJ69" s="244"/>
      <c r="BK69" s="244"/>
      <c r="BL69" s="244"/>
      <c r="BM69" s="244"/>
      <c r="BN69" s="244"/>
      <c r="BO69" s="244"/>
      <c r="BP69" s="244"/>
      <c r="BQ69" s="241">
        <v>63</v>
      </c>
      <c r="BR69" s="246"/>
      <c r="BS69" s="935"/>
      <c r="BT69" s="936"/>
      <c r="BU69" s="936"/>
      <c r="BV69" s="936"/>
      <c r="BW69" s="936"/>
      <c r="BX69" s="936"/>
      <c r="BY69" s="936"/>
      <c r="BZ69" s="936"/>
      <c r="CA69" s="936"/>
      <c r="CB69" s="936"/>
      <c r="CC69" s="936"/>
      <c r="CD69" s="936"/>
      <c r="CE69" s="936"/>
      <c r="CF69" s="936"/>
      <c r="CG69" s="941"/>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33"/>
    </row>
    <row r="70" spans="1:131" ht="26.25" customHeight="1" x14ac:dyDescent="0.15">
      <c r="A70" s="241">
        <v>3</v>
      </c>
      <c r="B70" s="949" t="s">
        <v>589</v>
      </c>
      <c r="C70" s="950"/>
      <c r="D70" s="950"/>
      <c r="E70" s="950"/>
      <c r="F70" s="950"/>
      <c r="G70" s="950"/>
      <c r="H70" s="950"/>
      <c r="I70" s="950"/>
      <c r="J70" s="950"/>
      <c r="K70" s="950"/>
      <c r="L70" s="950"/>
      <c r="M70" s="950"/>
      <c r="N70" s="950"/>
      <c r="O70" s="950"/>
      <c r="P70" s="951"/>
      <c r="Q70" s="952">
        <v>11</v>
      </c>
      <c r="R70" s="900"/>
      <c r="S70" s="900"/>
      <c r="T70" s="900"/>
      <c r="U70" s="900"/>
      <c r="V70" s="900">
        <v>4</v>
      </c>
      <c r="W70" s="900"/>
      <c r="X70" s="900"/>
      <c r="Y70" s="900"/>
      <c r="Z70" s="900"/>
      <c r="AA70" s="900">
        <v>7</v>
      </c>
      <c r="AB70" s="900"/>
      <c r="AC70" s="900"/>
      <c r="AD70" s="900"/>
      <c r="AE70" s="900"/>
      <c r="AF70" s="900">
        <v>7</v>
      </c>
      <c r="AG70" s="900"/>
      <c r="AH70" s="900"/>
      <c r="AI70" s="900"/>
      <c r="AJ70" s="900"/>
      <c r="AK70" s="900" t="s">
        <v>581</v>
      </c>
      <c r="AL70" s="900"/>
      <c r="AM70" s="900"/>
      <c r="AN70" s="900"/>
      <c r="AO70" s="900"/>
      <c r="AP70" s="900" t="s">
        <v>581</v>
      </c>
      <c r="AQ70" s="900"/>
      <c r="AR70" s="900"/>
      <c r="AS70" s="900"/>
      <c r="AT70" s="900"/>
      <c r="AU70" s="900" t="s">
        <v>581</v>
      </c>
      <c r="AV70" s="900"/>
      <c r="AW70" s="900"/>
      <c r="AX70" s="900"/>
      <c r="AY70" s="900"/>
      <c r="AZ70" s="904"/>
      <c r="BA70" s="904"/>
      <c r="BB70" s="904"/>
      <c r="BC70" s="904"/>
      <c r="BD70" s="905"/>
      <c r="BE70" s="244"/>
      <c r="BF70" s="244"/>
      <c r="BG70" s="244"/>
      <c r="BH70" s="244"/>
      <c r="BI70" s="244"/>
      <c r="BJ70" s="244"/>
      <c r="BK70" s="244"/>
      <c r="BL70" s="244"/>
      <c r="BM70" s="244"/>
      <c r="BN70" s="244"/>
      <c r="BO70" s="244"/>
      <c r="BP70" s="244"/>
      <c r="BQ70" s="241">
        <v>64</v>
      </c>
      <c r="BR70" s="246"/>
      <c r="BS70" s="935"/>
      <c r="BT70" s="936"/>
      <c r="BU70" s="936"/>
      <c r="BV70" s="936"/>
      <c r="BW70" s="936"/>
      <c r="BX70" s="936"/>
      <c r="BY70" s="936"/>
      <c r="BZ70" s="936"/>
      <c r="CA70" s="936"/>
      <c r="CB70" s="936"/>
      <c r="CC70" s="936"/>
      <c r="CD70" s="936"/>
      <c r="CE70" s="936"/>
      <c r="CF70" s="936"/>
      <c r="CG70" s="941"/>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33"/>
    </row>
    <row r="71" spans="1:131" ht="26.25" customHeight="1" x14ac:dyDescent="0.15">
      <c r="A71" s="241">
        <v>4</v>
      </c>
      <c r="B71" s="949" t="s">
        <v>590</v>
      </c>
      <c r="C71" s="950"/>
      <c r="D71" s="950"/>
      <c r="E71" s="950"/>
      <c r="F71" s="950"/>
      <c r="G71" s="950"/>
      <c r="H71" s="950"/>
      <c r="I71" s="950"/>
      <c r="J71" s="950"/>
      <c r="K71" s="950"/>
      <c r="L71" s="950"/>
      <c r="M71" s="950"/>
      <c r="N71" s="950"/>
      <c r="O71" s="950"/>
      <c r="P71" s="951"/>
      <c r="Q71" s="952">
        <v>125</v>
      </c>
      <c r="R71" s="900"/>
      <c r="S71" s="900"/>
      <c r="T71" s="900"/>
      <c r="U71" s="900"/>
      <c r="V71" s="900">
        <v>116</v>
      </c>
      <c r="W71" s="900"/>
      <c r="X71" s="900"/>
      <c r="Y71" s="900"/>
      <c r="Z71" s="900"/>
      <c r="AA71" s="900">
        <v>9</v>
      </c>
      <c r="AB71" s="900"/>
      <c r="AC71" s="900"/>
      <c r="AD71" s="900"/>
      <c r="AE71" s="900"/>
      <c r="AF71" s="900">
        <v>9</v>
      </c>
      <c r="AG71" s="900"/>
      <c r="AH71" s="900"/>
      <c r="AI71" s="900"/>
      <c r="AJ71" s="900"/>
      <c r="AK71" s="900" t="s">
        <v>581</v>
      </c>
      <c r="AL71" s="900"/>
      <c r="AM71" s="900"/>
      <c r="AN71" s="900"/>
      <c r="AO71" s="900"/>
      <c r="AP71" s="900" t="s">
        <v>581</v>
      </c>
      <c r="AQ71" s="900"/>
      <c r="AR71" s="900"/>
      <c r="AS71" s="900"/>
      <c r="AT71" s="900"/>
      <c r="AU71" s="900" t="s">
        <v>581</v>
      </c>
      <c r="AV71" s="900"/>
      <c r="AW71" s="900"/>
      <c r="AX71" s="900"/>
      <c r="AY71" s="900"/>
      <c r="AZ71" s="904"/>
      <c r="BA71" s="904"/>
      <c r="BB71" s="904"/>
      <c r="BC71" s="904"/>
      <c r="BD71" s="905"/>
      <c r="BE71" s="244"/>
      <c r="BF71" s="244"/>
      <c r="BG71" s="244"/>
      <c r="BH71" s="244"/>
      <c r="BI71" s="244"/>
      <c r="BJ71" s="244"/>
      <c r="BK71" s="244"/>
      <c r="BL71" s="244"/>
      <c r="BM71" s="244"/>
      <c r="BN71" s="244"/>
      <c r="BO71" s="244"/>
      <c r="BP71" s="244"/>
      <c r="BQ71" s="241">
        <v>65</v>
      </c>
      <c r="BR71" s="246"/>
      <c r="BS71" s="935"/>
      <c r="BT71" s="936"/>
      <c r="BU71" s="936"/>
      <c r="BV71" s="936"/>
      <c r="BW71" s="936"/>
      <c r="BX71" s="936"/>
      <c r="BY71" s="936"/>
      <c r="BZ71" s="936"/>
      <c r="CA71" s="936"/>
      <c r="CB71" s="936"/>
      <c r="CC71" s="936"/>
      <c r="CD71" s="936"/>
      <c r="CE71" s="936"/>
      <c r="CF71" s="936"/>
      <c r="CG71" s="941"/>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33"/>
    </row>
    <row r="72" spans="1:131" ht="26.25" customHeight="1" x14ac:dyDescent="0.15">
      <c r="A72" s="241">
        <v>5</v>
      </c>
      <c r="B72" s="949" t="s">
        <v>591</v>
      </c>
      <c r="C72" s="950"/>
      <c r="D72" s="950"/>
      <c r="E72" s="950"/>
      <c r="F72" s="950"/>
      <c r="G72" s="950"/>
      <c r="H72" s="950"/>
      <c r="I72" s="950"/>
      <c r="J72" s="950"/>
      <c r="K72" s="950"/>
      <c r="L72" s="950"/>
      <c r="M72" s="950"/>
      <c r="N72" s="950"/>
      <c r="O72" s="950"/>
      <c r="P72" s="951"/>
      <c r="Q72" s="952">
        <v>456828</v>
      </c>
      <c r="R72" s="900"/>
      <c r="S72" s="900"/>
      <c r="T72" s="900"/>
      <c r="U72" s="900"/>
      <c r="V72" s="900">
        <v>441715</v>
      </c>
      <c r="W72" s="900"/>
      <c r="X72" s="900"/>
      <c r="Y72" s="900"/>
      <c r="Z72" s="900"/>
      <c r="AA72" s="900">
        <v>15113</v>
      </c>
      <c r="AB72" s="900"/>
      <c r="AC72" s="900"/>
      <c r="AD72" s="900"/>
      <c r="AE72" s="900"/>
      <c r="AF72" s="900">
        <v>15113</v>
      </c>
      <c r="AG72" s="900"/>
      <c r="AH72" s="900"/>
      <c r="AI72" s="900"/>
      <c r="AJ72" s="900"/>
      <c r="AK72" s="900" t="s">
        <v>581</v>
      </c>
      <c r="AL72" s="900"/>
      <c r="AM72" s="900"/>
      <c r="AN72" s="900"/>
      <c r="AO72" s="900"/>
      <c r="AP72" s="900" t="s">
        <v>581</v>
      </c>
      <c r="AQ72" s="900"/>
      <c r="AR72" s="900"/>
      <c r="AS72" s="900"/>
      <c r="AT72" s="900"/>
      <c r="AU72" s="900" t="s">
        <v>581</v>
      </c>
      <c r="AV72" s="900"/>
      <c r="AW72" s="900"/>
      <c r="AX72" s="900"/>
      <c r="AY72" s="900"/>
      <c r="AZ72" s="904"/>
      <c r="BA72" s="904"/>
      <c r="BB72" s="904"/>
      <c r="BC72" s="904"/>
      <c r="BD72" s="905"/>
      <c r="BE72" s="244"/>
      <c r="BF72" s="244"/>
      <c r="BG72" s="244"/>
      <c r="BH72" s="244"/>
      <c r="BI72" s="244"/>
      <c r="BJ72" s="244"/>
      <c r="BK72" s="244"/>
      <c r="BL72" s="244"/>
      <c r="BM72" s="244"/>
      <c r="BN72" s="244"/>
      <c r="BO72" s="244"/>
      <c r="BP72" s="244"/>
      <c r="BQ72" s="241">
        <v>66</v>
      </c>
      <c r="BR72" s="246"/>
      <c r="BS72" s="935"/>
      <c r="BT72" s="936"/>
      <c r="BU72" s="936"/>
      <c r="BV72" s="936"/>
      <c r="BW72" s="936"/>
      <c r="BX72" s="936"/>
      <c r="BY72" s="936"/>
      <c r="BZ72" s="936"/>
      <c r="CA72" s="936"/>
      <c r="CB72" s="936"/>
      <c r="CC72" s="936"/>
      <c r="CD72" s="936"/>
      <c r="CE72" s="936"/>
      <c r="CF72" s="936"/>
      <c r="CG72" s="941"/>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33"/>
    </row>
    <row r="73" spans="1:131" ht="26.25" customHeight="1" x14ac:dyDescent="0.15">
      <c r="A73" s="241">
        <v>6</v>
      </c>
      <c r="B73" s="949" t="s">
        <v>592</v>
      </c>
      <c r="C73" s="950"/>
      <c r="D73" s="950"/>
      <c r="E73" s="950"/>
      <c r="F73" s="950"/>
      <c r="G73" s="950"/>
      <c r="H73" s="950"/>
      <c r="I73" s="950"/>
      <c r="J73" s="950"/>
      <c r="K73" s="950"/>
      <c r="L73" s="950"/>
      <c r="M73" s="950"/>
      <c r="N73" s="950"/>
      <c r="O73" s="950"/>
      <c r="P73" s="951"/>
      <c r="Q73" s="952">
        <v>307</v>
      </c>
      <c r="R73" s="900"/>
      <c r="S73" s="900"/>
      <c r="T73" s="900"/>
      <c r="U73" s="900"/>
      <c r="V73" s="900">
        <v>291</v>
      </c>
      <c r="W73" s="900"/>
      <c r="X73" s="900"/>
      <c r="Y73" s="900"/>
      <c r="Z73" s="900"/>
      <c r="AA73" s="900">
        <v>15</v>
      </c>
      <c r="AB73" s="900"/>
      <c r="AC73" s="900"/>
      <c r="AD73" s="900"/>
      <c r="AE73" s="900"/>
      <c r="AF73" s="900">
        <v>15</v>
      </c>
      <c r="AG73" s="900"/>
      <c r="AH73" s="900"/>
      <c r="AI73" s="900"/>
      <c r="AJ73" s="900"/>
      <c r="AK73" s="900">
        <v>4</v>
      </c>
      <c r="AL73" s="900"/>
      <c r="AM73" s="900"/>
      <c r="AN73" s="900"/>
      <c r="AO73" s="900"/>
      <c r="AP73" s="900" t="s">
        <v>581</v>
      </c>
      <c r="AQ73" s="900"/>
      <c r="AR73" s="900"/>
      <c r="AS73" s="900"/>
      <c r="AT73" s="900"/>
      <c r="AU73" s="900" t="s">
        <v>581</v>
      </c>
      <c r="AV73" s="900"/>
      <c r="AW73" s="900"/>
      <c r="AX73" s="900"/>
      <c r="AY73" s="900"/>
      <c r="AZ73" s="904"/>
      <c r="BA73" s="904"/>
      <c r="BB73" s="904"/>
      <c r="BC73" s="904"/>
      <c r="BD73" s="905"/>
      <c r="BE73" s="244"/>
      <c r="BF73" s="244"/>
      <c r="BG73" s="244"/>
      <c r="BH73" s="244"/>
      <c r="BI73" s="244"/>
      <c r="BJ73" s="244"/>
      <c r="BK73" s="244"/>
      <c r="BL73" s="244"/>
      <c r="BM73" s="244"/>
      <c r="BN73" s="244"/>
      <c r="BO73" s="244"/>
      <c r="BP73" s="244"/>
      <c r="BQ73" s="241">
        <v>67</v>
      </c>
      <c r="BR73" s="246"/>
      <c r="BS73" s="935"/>
      <c r="BT73" s="936"/>
      <c r="BU73" s="936"/>
      <c r="BV73" s="936"/>
      <c r="BW73" s="936"/>
      <c r="BX73" s="936"/>
      <c r="BY73" s="936"/>
      <c r="BZ73" s="936"/>
      <c r="CA73" s="936"/>
      <c r="CB73" s="936"/>
      <c r="CC73" s="936"/>
      <c r="CD73" s="936"/>
      <c r="CE73" s="936"/>
      <c r="CF73" s="936"/>
      <c r="CG73" s="941"/>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33"/>
    </row>
    <row r="74" spans="1:131" ht="26.25" customHeight="1" x14ac:dyDescent="0.15">
      <c r="A74" s="241">
        <v>7</v>
      </c>
      <c r="B74" s="949"/>
      <c r="C74" s="950"/>
      <c r="D74" s="950"/>
      <c r="E74" s="950"/>
      <c r="F74" s="950"/>
      <c r="G74" s="950"/>
      <c r="H74" s="950"/>
      <c r="I74" s="950"/>
      <c r="J74" s="950"/>
      <c r="K74" s="950"/>
      <c r="L74" s="950"/>
      <c r="M74" s="950"/>
      <c r="N74" s="950"/>
      <c r="O74" s="950"/>
      <c r="P74" s="951"/>
      <c r="Q74" s="952"/>
      <c r="R74" s="900"/>
      <c r="S74" s="900"/>
      <c r="T74" s="900"/>
      <c r="U74" s="900"/>
      <c r="V74" s="900"/>
      <c r="W74" s="900"/>
      <c r="X74" s="900"/>
      <c r="Y74" s="900"/>
      <c r="Z74" s="900"/>
      <c r="AA74" s="900"/>
      <c r="AB74" s="900"/>
      <c r="AC74" s="900"/>
      <c r="AD74" s="900"/>
      <c r="AE74" s="900"/>
      <c r="AF74" s="900"/>
      <c r="AG74" s="900"/>
      <c r="AH74" s="900"/>
      <c r="AI74" s="900"/>
      <c r="AJ74" s="900"/>
      <c r="AK74" s="900"/>
      <c r="AL74" s="900"/>
      <c r="AM74" s="900"/>
      <c r="AN74" s="900"/>
      <c r="AO74" s="900"/>
      <c r="AP74" s="900"/>
      <c r="AQ74" s="900"/>
      <c r="AR74" s="900"/>
      <c r="AS74" s="900"/>
      <c r="AT74" s="900"/>
      <c r="AU74" s="900"/>
      <c r="AV74" s="900"/>
      <c r="AW74" s="900"/>
      <c r="AX74" s="900"/>
      <c r="AY74" s="900"/>
      <c r="AZ74" s="904"/>
      <c r="BA74" s="904"/>
      <c r="BB74" s="904"/>
      <c r="BC74" s="904"/>
      <c r="BD74" s="905"/>
      <c r="BE74" s="244"/>
      <c r="BF74" s="244"/>
      <c r="BG74" s="244"/>
      <c r="BH74" s="244"/>
      <c r="BI74" s="244"/>
      <c r="BJ74" s="244"/>
      <c r="BK74" s="244"/>
      <c r="BL74" s="244"/>
      <c r="BM74" s="244"/>
      <c r="BN74" s="244"/>
      <c r="BO74" s="244"/>
      <c r="BP74" s="244"/>
      <c r="BQ74" s="241">
        <v>68</v>
      </c>
      <c r="BR74" s="246"/>
      <c r="BS74" s="935"/>
      <c r="BT74" s="936"/>
      <c r="BU74" s="936"/>
      <c r="BV74" s="936"/>
      <c r="BW74" s="936"/>
      <c r="BX74" s="936"/>
      <c r="BY74" s="936"/>
      <c r="BZ74" s="936"/>
      <c r="CA74" s="936"/>
      <c r="CB74" s="936"/>
      <c r="CC74" s="936"/>
      <c r="CD74" s="936"/>
      <c r="CE74" s="936"/>
      <c r="CF74" s="936"/>
      <c r="CG74" s="941"/>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33"/>
    </row>
    <row r="75" spans="1:131" ht="26.25" customHeight="1" x14ac:dyDescent="0.15">
      <c r="A75" s="241">
        <v>8</v>
      </c>
      <c r="B75" s="949"/>
      <c r="C75" s="950"/>
      <c r="D75" s="950"/>
      <c r="E75" s="950"/>
      <c r="F75" s="950"/>
      <c r="G75" s="950"/>
      <c r="H75" s="950"/>
      <c r="I75" s="950"/>
      <c r="J75" s="950"/>
      <c r="K75" s="950"/>
      <c r="L75" s="950"/>
      <c r="M75" s="950"/>
      <c r="N75" s="950"/>
      <c r="O75" s="950"/>
      <c r="P75" s="951"/>
      <c r="Q75" s="953"/>
      <c r="R75" s="908"/>
      <c r="S75" s="908"/>
      <c r="T75" s="908"/>
      <c r="U75" s="906"/>
      <c r="V75" s="909"/>
      <c r="W75" s="908"/>
      <c r="X75" s="908"/>
      <c r="Y75" s="908"/>
      <c r="Z75" s="906"/>
      <c r="AA75" s="909"/>
      <c r="AB75" s="908"/>
      <c r="AC75" s="908"/>
      <c r="AD75" s="908"/>
      <c r="AE75" s="906"/>
      <c r="AF75" s="909"/>
      <c r="AG75" s="908"/>
      <c r="AH75" s="908"/>
      <c r="AI75" s="908"/>
      <c r="AJ75" s="906"/>
      <c r="AK75" s="909"/>
      <c r="AL75" s="908"/>
      <c r="AM75" s="908"/>
      <c r="AN75" s="908"/>
      <c r="AO75" s="906"/>
      <c r="AP75" s="909"/>
      <c r="AQ75" s="908"/>
      <c r="AR75" s="908"/>
      <c r="AS75" s="908"/>
      <c r="AT75" s="906"/>
      <c r="AU75" s="909"/>
      <c r="AV75" s="908"/>
      <c r="AW75" s="908"/>
      <c r="AX75" s="908"/>
      <c r="AY75" s="906"/>
      <c r="AZ75" s="904"/>
      <c r="BA75" s="904"/>
      <c r="BB75" s="904"/>
      <c r="BC75" s="904"/>
      <c r="BD75" s="905"/>
      <c r="BE75" s="244"/>
      <c r="BF75" s="244"/>
      <c r="BG75" s="244"/>
      <c r="BH75" s="244"/>
      <c r="BI75" s="244"/>
      <c r="BJ75" s="244"/>
      <c r="BK75" s="244"/>
      <c r="BL75" s="244"/>
      <c r="BM75" s="244"/>
      <c r="BN75" s="244"/>
      <c r="BO75" s="244"/>
      <c r="BP75" s="244"/>
      <c r="BQ75" s="241">
        <v>69</v>
      </c>
      <c r="BR75" s="246"/>
      <c r="BS75" s="935"/>
      <c r="BT75" s="936"/>
      <c r="BU75" s="936"/>
      <c r="BV75" s="936"/>
      <c r="BW75" s="936"/>
      <c r="BX75" s="936"/>
      <c r="BY75" s="936"/>
      <c r="BZ75" s="936"/>
      <c r="CA75" s="936"/>
      <c r="CB75" s="936"/>
      <c r="CC75" s="936"/>
      <c r="CD75" s="936"/>
      <c r="CE75" s="936"/>
      <c r="CF75" s="936"/>
      <c r="CG75" s="941"/>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33"/>
    </row>
    <row r="76" spans="1:131" ht="26.25" customHeight="1" x14ac:dyDescent="0.15">
      <c r="A76" s="241">
        <v>9</v>
      </c>
      <c r="B76" s="949"/>
      <c r="C76" s="950"/>
      <c r="D76" s="950"/>
      <c r="E76" s="950"/>
      <c r="F76" s="950"/>
      <c r="G76" s="950"/>
      <c r="H76" s="950"/>
      <c r="I76" s="950"/>
      <c r="J76" s="950"/>
      <c r="K76" s="950"/>
      <c r="L76" s="950"/>
      <c r="M76" s="950"/>
      <c r="N76" s="950"/>
      <c r="O76" s="950"/>
      <c r="P76" s="951"/>
      <c r="Q76" s="953"/>
      <c r="R76" s="908"/>
      <c r="S76" s="908"/>
      <c r="T76" s="908"/>
      <c r="U76" s="906"/>
      <c r="V76" s="909"/>
      <c r="W76" s="908"/>
      <c r="X76" s="908"/>
      <c r="Y76" s="908"/>
      <c r="Z76" s="906"/>
      <c r="AA76" s="909"/>
      <c r="AB76" s="908"/>
      <c r="AC76" s="908"/>
      <c r="AD76" s="908"/>
      <c r="AE76" s="906"/>
      <c r="AF76" s="909"/>
      <c r="AG76" s="908"/>
      <c r="AH76" s="908"/>
      <c r="AI76" s="908"/>
      <c r="AJ76" s="906"/>
      <c r="AK76" s="909"/>
      <c r="AL76" s="908"/>
      <c r="AM76" s="908"/>
      <c r="AN76" s="908"/>
      <c r="AO76" s="906"/>
      <c r="AP76" s="909"/>
      <c r="AQ76" s="908"/>
      <c r="AR76" s="908"/>
      <c r="AS76" s="908"/>
      <c r="AT76" s="906"/>
      <c r="AU76" s="909"/>
      <c r="AV76" s="908"/>
      <c r="AW76" s="908"/>
      <c r="AX76" s="908"/>
      <c r="AY76" s="906"/>
      <c r="AZ76" s="904"/>
      <c r="BA76" s="904"/>
      <c r="BB76" s="904"/>
      <c r="BC76" s="904"/>
      <c r="BD76" s="905"/>
      <c r="BE76" s="244"/>
      <c r="BF76" s="244"/>
      <c r="BG76" s="244"/>
      <c r="BH76" s="244"/>
      <c r="BI76" s="244"/>
      <c r="BJ76" s="244"/>
      <c r="BK76" s="244"/>
      <c r="BL76" s="244"/>
      <c r="BM76" s="244"/>
      <c r="BN76" s="244"/>
      <c r="BO76" s="244"/>
      <c r="BP76" s="244"/>
      <c r="BQ76" s="241">
        <v>70</v>
      </c>
      <c r="BR76" s="246"/>
      <c r="BS76" s="935"/>
      <c r="BT76" s="936"/>
      <c r="BU76" s="936"/>
      <c r="BV76" s="936"/>
      <c r="BW76" s="936"/>
      <c r="BX76" s="936"/>
      <c r="BY76" s="936"/>
      <c r="BZ76" s="936"/>
      <c r="CA76" s="936"/>
      <c r="CB76" s="936"/>
      <c r="CC76" s="936"/>
      <c r="CD76" s="936"/>
      <c r="CE76" s="936"/>
      <c r="CF76" s="936"/>
      <c r="CG76" s="941"/>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33"/>
    </row>
    <row r="77" spans="1:131" ht="26.25" customHeight="1" x14ac:dyDescent="0.15">
      <c r="A77" s="241">
        <v>10</v>
      </c>
      <c r="B77" s="949"/>
      <c r="C77" s="950"/>
      <c r="D77" s="950"/>
      <c r="E77" s="950"/>
      <c r="F77" s="950"/>
      <c r="G77" s="950"/>
      <c r="H77" s="950"/>
      <c r="I77" s="950"/>
      <c r="J77" s="950"/>
      <c r="K77" s="950"/>
      <c r="L77" s="950"/>
      <c r="M77" s="950"/>
      <c r="N77" s="950"/>
      <c r="O77" s="950"/>
      <c r="P77" s="951"/>
      <c r="Q77" s="953"/>
      <c r="R77" s="908"/>
      <c r="S77" s="908"/>
      <c r="T77" s="908"/>
      <c r="U77" s="906"/>
      <c r="V77" s="909"/>
      <c r="W77" s="908"/>
      <c r="X77" s="908"/>
      <c r="Y77" s="908"/>
      <c r="Z77" s="906"/>
      <c r="AA77" s="909"/>
      <c r="AB77" s="908"/>
      <c r="AC77" s="908"/>
      <c r="AD77" s="908"/>
      <c r="AE77" s="906"/>
      <c r="AF77" s="909"/>
      <c r="AG77" s="908"/>
      <c r="AH77" s="908"/>
      <c r="AI77" s="908"/>
      <c r="AJ77" s="906"/>
      <c r="AK77" s="909"/>
      <c r="AL77" s="908"/>
      <c r="AM77" s="908"/>
      <c r="AN77" s="908"/>
      <c r="AO77" s="906"/>
      <c r="AP77" s="909"/>
      <c r="AQ77" s="908"/>
      <c r="AR77" s="908"/>
      <c r="AS77" s="908"/>
      <c r="AT77" s="906"/>
      <c r="AU77" s="909"/>
      <c r="AV77" s="908"/>
      <c r="AW77" s="908"/>
      <c r="AX77" s="908"/>
      <c r="AY77" s="906"/>
      <c r="AZ77" s="904"/>
      <c r="BA77" s="904"/>
      <c r="BB77" s="904"/>
      <c r="BC77" s="904"/>
      <c r="BD77" s="905"/>
      <c r="BE77" s="244"/>
      <c r="BF77" s="244"/>
      <c r="BG77" s="244"/>
      <c r="BH77" s="244"/>
      <c r="BI77" s="244"/>
      <c r="BJ77" s="244"/>
      <c r="BK77" s="244"/>
      <c r="BL77" s="244"/>
      <c r="BM77" s="244"/>
      <c r="BN77" s="244"/>
      <c r="BO77" s="244"/>
      <c r="BP77" s="244"/>
      <c r="BQ77" s="241">
        <v>71</v>
      </c>
      <c r="BR77" s="246"/>
      <c r="BS77" s="935"/>
      <c r="BT77" s="936"/>
      <c r="BU77" s="936"/>
      <c r="BV77" s="936"/>
      <c r="BW77" s="936"/>
      <c r="BX77" s="936"/>
      <c r="BY77" s="936"/>
      <c r="BZ77" s="936"/>
      <c r="CA77" s="936"/>
      <c r="CB77" s="936"/>
      <c r="CC77" s="936"/>
      <c r="CD77" s="936"/>
      <c r="CE77" s="936"/>
      <c r="CF77" s="936"/>
      <c r="CG77" s="941"/>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33"/>
    </row>
    <row r="78" spans="1:131" ht="26.25" customHeight="1" x14ac:dyDescent="0.15">
      <c r="A78" s="241">
        <v>11</v>
      </c>
      <c r="B78" s="949"/>
      <c r="C78" s="950"/>
      <c r="D78" s="950"/>
      <c r="E78" s="950"/>
      <c r="F78" s="950"/>
      <c r="G78" s="950"/>
      <c r="H78" s="950"/>
      <c r="I78" s="950"/>
      <c r="J78" s="950"/>
      <c r="K78" s="950"/>
      <c r="L78" s="950"/>
      <c r="M78" s="950"/>
      <c r="N78" s="950"/>
      <c r="O78" s="950"/>
      <c r="P78" s="951"/>
      <c r="Q78" s="952"/>
      <c r="R78" s="900"/>
      <c r="S78" s="900"/>
      <c r="T78" s="900"/>
      <c r="U78" s="900"/>
      <c r="V78" s="900"/>
      <c r="W78" s="900"/>
      <c r="X78" s="90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0"/>
      <c r="AY78" s="900"/>
      <c r="AZ78" s="904"/>
      <c r="BA78" s="904"/>
      <c r="BB78" s="904"/>
      <c r="BC78" s="904"/>
      <c r="BD78" s="905"/>
      <c r="BE78" s="244"/>
      <c r="BF78" s="244"/>
      <c r="BG78" s="244"/>
      <c r="BH78" s="244"/>
      <c r="BI78" s="244"/>
      <c r="BJ78" s="233"/>
      <c r="BK78" s="233"/>
      <c r="BL78" s="233"/>
      <c r="BM78" s="233"/>
      <c r="BN78" s="233"/>
      <c r="BO78" s="244"/>
      <c r="BP78" s="244"/>
      <c r="BQ78" s="241">
        <v>72</v>
      </c>
      <c r="BR78" s="246"/>
      <c r="BS78" s="935"/>
      <c r="BT78" s="936"/>
      <c r="BU78" s="936"/>
      <c r="BV78" s="936"/>
      <c r="BW78" s="936"/>
      <c r="BX78" s="936"/>
      <c r="BY78" s="936"/>
      <c r="BZ78" s="936"/>
      <c r="CA78" s="936"/>
      <c r="CB78" s="936"/>
      <c r="CC78" s="936"/>
      <c r="CD78" s="936"/>
      <c r="CE78" s="936"/>
      <c r="CF78" s="936"/>
      <c r="CG78" s="941"/>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33"/>
    </row>
    <row r="79" spans="1:131" ht="26.25" customHeight="1" x14ac:dyDescent="0.15">
      <c r="A79" s="241">
        <v>12</v>
      </c>
      <c r="B79" s="949"/>
      <c r="C79" s="950"/>
      <c r="D79" s="950"/>
      <c r="E79" s="950"/>
      <c r="F79" s="950"/>
      <c r="G79" s="950"/>
      <c r="H79" s="950"/>
      <c r="I79" s="950"/>
      <c r="J79" s="950"/>
      <c r="K79" s="950"/>
      <c r="L79" s="950"/>
      <c r="M79" s="950"/>
      <c r="N79" s="950"/>
      <c r="O79" s="950"/>
      <c r="P79" s="951"/>
      <c r="Q79" s="952"/>
      <c r="R79" s="900"/>
      <c r="S79" s="900"/>
      <c r="T79" s="900"/>
      <c r="U79" s="900"/>
      <c r="V79" s="900"/>
      <c r="W79" s="900"/>
      <c r="X79" s="900"/>
      <c r="Y79" s="900"/>
      <c r="Z79" s="900"/>
      <c r="AA79" s="900"/>
      <c r="AB79" s="900"/>
      <c r="AC79" s="900"/>
      <c r="AD79" s="900"/>
      <c r="AE79" s="900"/>
      <c r="AF79" s="900"/>
      <c r="AG79" s="900"/>
      <c r="AH79" s="900"/>
      <c r="AI79" s="900"/>
      <c r="AJ79" s="900"/>
      <c r="AK79" s="900"/>
      <c r="AL79" s="900"/>
      <c r="AM79" s="900"/>
      <c r="AN79" s="900"/>
      <c r="AO79" s="900"/>
      <c r="AP79" s="900"/>
      <c r="AQ79" s="900"/>
      <c r="AR79" s="900"/>
      <c r="AS79" s="900"/>
      <c r="AT79" s="900"/>
      <c r="AU79" s="900"/>
      <c r="AV79" s="900"/>
      <c r="AW79" s="900"/>
      <c r="AX79" s="900"/>
      <c r="AY79" s="900"/>
      <c r="AZ79" s="904"/>
      <c r="BA79" s="904"/>
      <c r="BB79" s="904"/>
      <c r="BC79" s="904"/>
      <c r="BD79" s="905"/>
      <c r="BE79" s="244"/>
      <c r="BF79" s="244"/>
      <c r="BG79" s="244"/>
      <c r="BH79" s="244"/>
      <c r="BI79" s="244"/>
      <c r="BJ79" s="233"/>
      <c r="BK79" s="233"/>
      <c r="BL79" s="233"/>
      <c r="BM79" s="233"/>
      <c r="BN79" s="233"/>
      <c r="BO79" s="244"/>
      <c r="BP79" s="244"/>
      <c r="BQ79" s="241">
        <v>73</v>
      </c>
      <c r="BR79" s="246"/>
      <c r="BS79" s="935"/>
      <c r="BT79" s="936"/>
      <c r="BU79" s="936"/>
      <c r="BV79" s="936"/>
      <c r="BW79" s="936"/>
      <c r="BX79" s="936"/>
      <c r="BY79" s="936"/>
      <c r="BZ79" s="936"/>
      <c r="CA79" s="936"/>
      <c r="CB79" s="936"/>
      <c r="CC79" s="936"/>
      <c r="CD79" s="936"/>
      <c r="CE79" s="936"/>
      <c r="CF79" s="936"/>
      <c r="CG79" s="941"/>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33"/>
    </row>
    <row r="80" spans="1:131" ht="26.25" customHeight="1" x14ac:dyDescent="0.15">
      <c r="A80" s="241">
        <v>13</v>
      </c>
      <c r="B80" s="949"/>
      <c r="C80" s="950"/>
      <c r="D80" s="950"/>
      <c r="E80" s="950"/>
      <c r="F80" s="950"/>
      <c r="G80" s="950"/>
      <c r="H80" s="950"/>
      <c r="I80" s="950"/>
      <c r="J80" s="950"/>
      <c r="K80" s="950"/>
      <c r="L80" s="950"/>
      <c r="M80" s="950"/>
      <c r="N80" s="950"/>
      <c r="O80" s="950"/>
      <c r="P80" s="951"/>
      <c r="Q80" s="952"/>
      <c r="R80" s="900"/>
      <c r="S80" s="900"/>
      <c r="T80" s="900"/>
      <c r="U80" s="900"/>
      <c r="V80" s="900"/>
      <c r="W80" s="900"/>
      <c r="X80" s="900"/>
      <c r="Y80" s="900"/>
      <c r="Z80" s="900"/>
      <c r="AA80" s="900"/>
      <c r="AB80" s="900"/>
      <c r="AC80" s="900"/>
      <c r="AD80" s="900"/>
      <c r="AE80" s="900"/>
      <c r="AF80" s="900"/>
      <c r="AG80" s="900"/>
      <c r="AH80" s="900"/>
      <c r="AI80" s="900"/>
      <c r="AJ80" s="900"/>
      <c r="AK80" s="900"/>
      <c r="AL80" s="900"/>
      <c r="AM80" s="900"/>
      <c r="AN80" s="900"/>
      <c r="AO80" s="900"/>
      <c r="AP80" s="900"/>
      <c r="AQ80" s="900"/>
      <c r="AR80" s="900"/>
      <c r="AS80" s="900"/>
      <c r="AT80" s="900"/>
      <c r="AU80" s="900"/>
      <c r="AV80" s="900"/>
      <c r="AW80" s="900"/>
      <c r="AX80" s="900"/>
      <c r="AY80" s="900"/>
      <c r="AZ80" s="904"/>
      <c r="BA80" s="904"/>
      <c r="BB80" s="904"/>
      <c r="BC80" s="904"/>
      <c r="BD80" s="905"/>
      <c r="BE80" s="244"/>
      <c r="BF80" s="244"/>
      <c r="BG80" s="244"/>
      <c r="BH80" s="244"/>
      <c r="BI80" s="244"/>
      <c r="BJ80" s="244"/>
      <c r="BK80" s="244"/>
      <c r="BL80" s="244"/>
      <c r="BM80" s="244"/>
      <c r="BN80" s="244"/>
      <c r="BO80" s="244"/>
      <c r="BP80" s="244"/>
      <c r="BQ80" s="241">
        <v>74</v>
      </c>
      <c r="BR80" s="246"/>
      <c r="BS80" s="935"/>
      <c r="BT80" s="936"/>
      <c r="BU80" s="936"/>
      <c r="BV80" s="936"/>
      <c r="BW80" s="936"/>
      <c r="BX80" s="936"/>
      <c r="BY80" s="936"/>
      <c r="BZ80" s="936"/>
      <c r="CA80" s="936"/>
      <c r="CB80" s="936"/>
      <c r="CC80" s="936"/>
      <c r="CD80" s="936"/>
      <c r="CE80" s="936"/>
      <c r="CF80" s="936"/>
      <c r="CG80" s="941"/>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33"/>
    </row>
    <row r="81" spans="1:131" ht="26.25" customHeight="1" x14ac:dyDescent="0.15">
      <c r="A81" s="241">
        <v>14</v>
      </c>
      <c r="B81" s="949"/>
      <c r="C81" s="950"/>
      <c r="D81" s="950"/>
      <c r="E81" s="950"/>
      <c r="F81" s="950"/>
      <c r="G81" s="950"/>
      <c r="H81" s="950"/>
      <c r="I81" s="950"/>
      <c r="J81" s="950"/>
      <c r="K81" s="950"/>
      <c r="L81" s="950"/>
      <c r="M81" s="950"/>
      <c r="N81" s="950"/>
      <c r="O81" s="950"/>
      <c r="P81" s="951"/>
      <c r="Q81" s="952"/>
      <c r="R81" s="900"/>
      <c r="S81" s="900"/>
      <c r="T81" s="900"/>
      <c r="U81" s="900"/>
      <c r="V81" s="900"/>
      <c r="W81" s="900"/>
      <c r="X81" s="900"/>
      <c r="Y81" s="900"/>
      <c r="Z81" s="900"/>
      <c r="AA81" s="900"/>
      <c r="AB81" s="900"/>
      <c r="AC81" s="900"/>
      <c r="AD81" s="900"/>
      <c r="AE81" s="900"/>
      <c r="AF81" s="900"/>
      <c r="AG81" s="900"/>
      <c r="AH81" s="900"/>
      <c r="AI81" s="900"/>
      <c r="AJ81" s="900"/>
      <c r="AK81" s="900"/>
      <c r="AL81" s="900"/>
      <c r="AM81" s="900"/>
      <c r="AN81" s="900"/>
      <c r="AO81" s="900"/>
      <c r="AP81" s="900"/>
      <c r="AQ81" s="900"/>
      <c r="AR81" s="900"/>
      <c r="AS81" s="900"/>
      <c r="AT81" s="900"/>
      <c r="AU81" s="900"/>
      <c r="AV81" s="900"/>
      <c r="AW81" s="900"/>
      <c r="AX81" s="900"/>
      <c r="AY81" s="900"/>
      <c r="AZ81" s="904"/>
      <c r="BA81" s="904"/>
      <c r="BB81" s="904"/>
      <c r="BC81" s="904"/>
      <c r="BD81" s="905"/>
      <c r="BE81" s="244"/>
      <c r="BF81" s="244"/>
      <c r="BG81" s="244"/>
      <c r="BH81" s="244"/>
      <c r="BI81" s="244"/>
      <c r="BJ81" s="244"/>
      <c r="BK81" s="244"/>
      <c r="BL81" s="244"/>
      <c r="BM81" s="244"/>
      <c r="BN81" s="244"/>
      <c r="BO81" s="244"/>
      <c r="BP81" s="244"/>
      <c r="BQ81" s="241">
        <v>75</v>
      </c>
      <c r="BR81" s="246"/>
      <c r="BS81" s="935"/>
      <c r="BT81" s="936"/>
      <c r="BU81" s="936"/>
      <c r="BV81" s="936"/>
      <c r="BW81" s="936"/>
      <c r="BX81" s="936"/>
      <c r="BY81" s="936"/>
      <c r="BZ81" s="936"/>
      <c r="CA81" s="936"/>
      <c r="CB81" s="936"/>
      <c r="CC81" s="936"/>
      <c r="CD81" s="936"/>
      <c r="CE81" s="936"/>
      <c r="CF81" s="936"/>
      <c r="CG81" s="941"/>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33"/>
    </row>
    <row r="82" spans="1:131" ht="26.25" customHeight="1" x14ac:dyDescent="0.15">
      <c r="A82" s="241">
        <v>15</v>
      </c>
      <c r="B82" s="949"/>
      <c r="C82" s="950"/>
      <c r="D82" s="950"/>
      <c r="E82" s="950"/>
      <c r="F82" s="950"/>
      <c r="G82" s="950"/>
      <c r="H82" s="950"/>
      <c r="I82" s="950"/>
      <c r="J82" s="950"/>
      <c r="K82" s="950"/>
      <c r="L82" s="950"/>
      <c r="M82" s="950"/>
      <c r="N82" s="950"/>
      <c r="O82" s="950"/>
      <c r="P82" s="951"/>
      <c r="Q82" s="952"/>
      <c r="R82" s="900"/>
      <c r="S82" s="900"/>
      <c r="T82" s="900"/>
      <c r="U82" s="900"/>
      <c r="V82" s="900"/>
      <c r="W82" s="900"/>
      <c r="X82" s="900"/>
      <c r="Y82" s="900"/>
      <c r="Z82" s="900"/>
      <c r="AA82" s="900"/>
      <c r="AB82" s="900"/>
      <c r="AC82" s="900"/>
      <c r="AD82" s="900"/>
      <c r="AE82" s="900"/>
      <c r="AF82" s="900"/>
      <c r="AG82" s="900"/>
      <c r="AH82" s="900"/>
      <c r="AI82" s="900"/>
      <c r="AJ82" s="900"/>
      <c r="AK82" s="900"/>
      <c r="AL82" s="900"/>
      <c r="AM82" s="900"/>
      <c r="AN82" s="900"/>
      <c r="AO82" s="900"/>
      <c r="AP82" s="900"/>
      <c r="AQ82" s="900"/>
      <c r="AR82" s="900"/>
      <c r="AS82" s="900"/>
      <c r="AT82" s="900"/>
      <c r="AU82" s="900"/>
      <c r="AV82" s="900"/>
      <c r="AW82" s="900"/>
      <c r="AX82" s="900"/>
      <c r="AY82" s="900"/>
      <c r="AZ82" s="904"/>
      <c r="BA82" s="904"/>
      <c r="BB82" s="904"/>
      <c r="BC82" s="904"/>
      <c r="BD82" s="905"/>
      <c r="BE82" s="244"/>
      <c r="BF82" s="244"/>
      <c r="BG82" s="244"/>
      <c r="BH82" s="244"/>
      <c r="BI82" s="244"/>
      <c r="BJ82" s="244"/>
      <c r="BK82" s="244"/>
      <c r="BL82" s="244"/>
      <c r="BM82" s="244"/>
      <c r="BN82" s="244"/>
      <c r="BO82" s="244"/>
      <c r="BP82" s="244"/>
      <c r="BQ82" s="241">
        <v>76</v>
      </c>
      <c r="BR82" s="246"/>
      <c r="BS82" s="935"/>
      <c r="BT82" s="936"/>
      <c r="BU82" s="936"/>
      <c r="BV82" s="936"/>
      <c r="BW82" s="936"/>
      <c r="BX82" s="936"/>
      <c r="BY82" s="936"/>
      <c r="BZ82" s="936"/>
      <c r="CA82" s="936"/>
      <c r="CB82" s="936"/>
      <c r="CC82" s="936"/>
      <c r="CD82" s="936"/>
      <c r="CE82" s="936"/>
      <c r="CF82" s="936"/>
      <c r="CG82" s="941"/>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33"/>
    </row>
    <row r="83" spans="1:131" ht="26.25" customHeight="1" x14ac:dyDescent="0.15">
      <c r="A83" s="241">
        <v>16</v>
      </c>
      <c r="B83" s="949"/>
      <c r="C83" s="950"/>
      <c r="D83" s="950"/>
      <c r="E83" s="950"/>
      <c r="F83" s="950"/>
      <c r="G83" s="950"/>
      <c r="H83" s="950"/>
      <c r="I83" s="950"/>
      <c r="J83" s="950"/>
      <c r="K83" s="950"/>
      <c r="L83" s="950"/>
      <c r="M83" s="950"/>
      <c r="N83" s="950"/>
      <c r="O83" s="950"/>
      <c r="P83" s="951"/>
      <c r="Q83" s="952"/>
      <c r="R83" s="900"/>
      <c r="S83" s="900"/>
      <c r="T83" s="900"/>
      <c r="U83" s="900"/>
      <c r="V83" s="900"/>
      <c r="W83" s="900"/>
      <c r="X83" s="900"/>
      <c r="Y83" s="900"/>
      <c r="Z83" s="900"/>
      <c r="AA83" s="900"/>
      <c r="AB83" s="900"/>
      <c r="AC83" s="900"/>
      <c r="AD83" s="900"/>
      <c r="AE83" s="900"/>
      <c r="AF83" s="900"/>
      <c r="AG83" s="900"/>
      <c r="AH83" s="900"/>
      <c r="AI83" s="900"/>
      <c r="AJ83" s="900"/>
      <c r="AK83" s="900"/>
      <c r="AL83" s="900"/>
      <c r="AM83" s="900"/>
      <c r="AN83" s="900"/>
      <c r="AO83" s="900"/>
      <c r="AP83" s="900"/>
      <c r="AQ83" s="900"/>
      <c r="AR83" s="900"/>
      <c r="AS83" s="900"/>
      <c r="AT83" s="900"/>
      <c r="AU83" s="900"/>
      <c r="AV83" s="900"/>
      <c r="AW83" s="900"/>
      <c r="AX83" s="900"/>
      <c r="AY83" s="900"/>
      <c r="AZ83" s="904"/>
      <c r="BA83" s="904"/>
      <c r="BB83" s="904"/>
      <c r="BC83" s="904"/>
      <c r="BD83" s="905"/>
      <c r="BE83" s="244"/>
      <c r="BF83" s="244"/>
      <c r="BG83" s="244"/>
      <c r="BH83" s="244"/>
      <c r="BI83" s="244"/>
      <c r="BJ83" s="244"/>
      <c r="BK83" s="244"/>
      <c r="BL83" s="244"/>
      <c r="BM83" s="244"/>
      <c r="BN83" s="244"/>
      <c r="BO83" s="244"/>
      <c r="BP83" s="244"/>
      <c r="BQ83" s="241">
        <v>77</v>
      </c>
      <c r="BR83" s="246"/>
      <c r="BS83" s="935"/>
      <c r="BT83" s="936"/>
      <c r="BU83" s="936"/>
      <c r="BV83" s="936"/>
      <c r="BW83" s="936"/>
      <c r="BX83" s="936"/>
      <c r="BY83" s="936"/>
      <c r="BZ83" s="936"/>
      <c r="CA83" s="936"/>
      <c r="CB83" s="936"/>
      <c r="CC83" s="936"/>
      <c r="CD83" s="936"/>
      <c r="CE83" s="936"/>
      <c r="CF83" s="936"/>
      <c r="CG83" s="941"/>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33"/>
    </row>
    <row r="84" spans="1:131" ht="26.25" customHeight="1" x14ac:dyDescent="0.15">
      <c r="A84" s="241">
        <v>17</v>
      </c>
      <c r="B84" s="949"/>
      <c r="C84" s="950"/>
      <c r="D84" s="950"/>
      <c r="E84" s="950"/>
      <c r="F84" s="950"/>
      <c r="G84" s="950"/>
      <c r="H84" s="950"/>
      <c r="I84" s="950"/>
      <c r="J84" s="950"/>
      <c r="K84" s="950"/>
      <c r="L84" s="950"/>
      <c r="M84" s="950"/>
      <c r="N84" s="950"/>
      <c r="O84" s="950"/>
      <c r="P84" s="951"/>
      <c r="Q84" s="952"/>
      <c r="R84" s="900"/>
      <c r="S84" s="900"/>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04"/>
      <c r="BA84" s="904"/>
      <c r="BB84" s="904"/>
      <c r="BC84" s="904"/>
      <c r="BD84" s="905"/>
      <c r="BE84" s="244"/>
      <c r="BF84" s="244"/>
      <c r="BG84" s="244"/>
      <c r="BH84" s="244"/>
      <c r="BI84" s="244"/>
      <c r="BJ84" s="244"/>
      <c r="BK84" s="244"/>
      <c r="BL84" s="244"/>
      <c r="BM84" s="244"/>
      <c r="BN84" s="244"/>
      <c r="BO84" s="244"/>
      <c r="BP84" s="244"/>
      <c r="BQ84" s="241">
        <v>78</v>
      </c>
      <c r="BR84" s="246"/>
      <c r="BS84" s="935"/>
      <c r="BT84" s="936"/>
      <c r="BU84" s="936"/>
      <c r="BV84" s="936"/>
      <c r="BW84" s="936"/>
      <c r="BX84" s="936"/>
      <c r="BY84" s="936"/>
      <c r="BZ84" s="936"/>
      <c r="CA84" s="936"/>
      <c r="CB84" s="936"/>
      <c r="CC84" s="936"/>
      <c r="CD84" s="936"/>
      <c r="CE84" s="936"/>
      <c r="CF84" s="936"/>
      <c r="CG84" s="941"/>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33"/>
    </row>
    <row r="85" spans="1:131" ht="26.25" customHeight="1" x14ac:dyDescent="0.15">
      <c r="A85" s="241">
        <v>18</v>
      </c>
      <c r="B85" s="949"/>
      <c r="C85" s="950"/>
      <c r="D85" s="950"/>
      <c r="E85" s="950"/>
      <c r="F85" s="950"/>
      <c r="G85" s="950"/>
      <c r="H85" s="950"/>
      <c r="I85" s="950"/>
      <c r="J85" s="950"/>
      <c r="K85" s="950"/>
      <c r="L85" s="950"/>
      <c r="M85" s="950"/>
      <c r="N85" s="950"/>
      <c r="O85" s="950"/>
      <c r="P85" s="951"/>
      <c r="Q85" s="952"/>
      <c r="R85" s="900"/>
      <c r="S85" s="900"/>
      <c r="T85" s="900"/>
      <c r="U85" s="900"/>
      <c r="V85" s="900"/>
      <c r="W85" s="900"/>
      <c r="X85" s="900"/>
      <c r="Y85" s="900"/>
      <c r="Z85" s="900"/>
      <c r="AA85" s="900"/>
      <c r="AB85" s="900"/>
      <c r="AC85" s="900"/>
      <c r="AD85" s="900"/>
      <c r="AE85" s="900"/>
      <c r="AF85" s="900"/>
      <c r="AG85" s="900"/>
      <c r="AH85" s="900"/>
      <c r="AI85" s="900"/>
      <c r="AJ85" s="900"/>
      <c r="AK85" s="900"/>
      <c r="AL85" s="900"/>
      <c r="AM85" s="900"/>
      <c r="AN85" s="900"/>
      <c r="AO85" s="900"/>
      <c r="AP85" s="900"/>
      <c r="AQ85" s="900"/>
      <c r="AR85" s="900"/>
      <c r="AS85" s="900"/>
      <c r="AT85" s="900"/>
      <c r="AU85" s="900"/>
      <c r="AV85" s="900"/>
      <c r="AW85" s="900"/>
      <c r="AX85" s="900"/>
      <c r="AY85" s="900"/>
      <c r="AZ85" s="904"/>
      <c r="BA85" s="904"/>
      <c r="BB85" s="904"/>
      <c r="BC85" s="904"/>
      <c r="BD85" s="905"/>
      <c r="BE85" s="244"/>
      <c r="BF85" s="244"/>
      <c r="BG85" s="244"/>
      <c r="BH85" s="244"/>
      <c r="BI85" s="244"/>
      <c r="BJ85" s="244"/>
      <c r="BK85" s="244"/>
      <c r="BL85" s="244"/>
      <c r="BM85" s="244"/>
      <c r="BN85" s="244"/>
      <c r="BO85" s="244"/>
      <c r="BP85" s="244"/>
      <c r="BQ85" s="241">
        <v>79</v>
      </c>
      <c r="BR85" s="246"/>
      <c r="BS85" s="935"/>
      <c r="BT85" s="936"/>
      <c r="BU85" s="936"/>
      <c r="BV85" s="936"/>
      <c r="BW85" s="936"/>
      <c r="BX85" s="936"/>
      <c r="BY85" s="936"/>
      <c r="BZ85" s="936"/>
      <c r="CA85" s="936"/>
      <c r="CB85" s="936"/>
      <c r="CC85" s="936"/>
      <c r="CD85" s="936"/>
      <c r="CE85" s="936"/>
      <c r="CF85" s="936"/>
      <c r="CG85" s="941"/>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33"/>
    </row>
    <row r="86" spans="1:131" ht="26.25" customHeight="1" x14ac:dyDescent="0.15">
      <c r="A86" s="241">
        <v>19</v>
      </c>
      <c r="B86" s="949"/>
      <c r="C86" s="950"/>
      <c r="D86" s="950"/>
      <c r="E86" s="950"/>
      <c r="F86" s="950"/>
      <c r="G86" s="950"/>
      <c r="H86" s="950"/>
      <c r="I86" s="950"/>
      <c r="J86" s="950"/>
      <c r="K86" s="950"/>
      <c r="L86" s="950"/>
      <c r="M86" s="950"/>
      <c r="N86" s="950"/>
      <c r="O86" s="950"/>
      <c r="P86" s="951"/>
      <c r="Q86" s="952"/>
      <c r="R86" s="900"/>
      <c r="S86" s="900"/>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04"/>
      <c r="BA86" s="904"/>
      <c r="BB86" s="904"/>
      <c r="BC86" s="904"/>
      <c r="BD86" s="905"/>
      <c r="BE86" s="244"/>
      <c r="BF86" s="244"/>
      <c r="BG86" s="244"/>
      <c r="BH86" s="244"/>
      <c r="BI86" s="244"/>
      <c r="BJ86" s="244"/>
      <c r="BK86" s="244"/>
      <c r="BL86" s="244"/>
      <c r="BM86" s="244"/>
      <c r="BN86" s="244"/>
      <c r="BO86" s="244"/>
      <c r="BP86" s="244"/>
      <c r="BQ86" s="241">
        <v>80</v>
      </c>
      <c r="BR86" s="246"/>
      <c r="BS86" s="935"/>
      <c r="BT86" s="936"/>
      <c r="BU86" s="936"/>
      <c r="BV86" s="936"/>
      <c r="BW86" s="936"/>
      <c r="BX86" s="936"/>
      <c r="BY86" s="936"/>
      <c r="BZ86" s="936"/>
      <c r="CA86" s="936"/>
      <c r="CB86" s="936"/>
      <c r="CC86" s="936"/>
      <c r="CD86" s="936"/>
      <c r="CE86" s="936"/>
      <c r="CF86" s="936"/>
      <c r="CG86" s="941"/>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33"/>
    </row>
    <row r="87" spans="1:131" ht="26.25" customHeight="1" x14ac:dyDescent="0.15">
      <c r="A87" s="24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244"/>
      <c r="BF87" s="244"/>
      <c r="BG87" s="244"/>
      <c r="BH87" s="244"/>
      <c r="BI87" s="244"/>
      <c r="BJ87" s="244"/>
      <c r="BK87" s="244"/>
      <c r="BL87" s="244"/>
      <c r="BM87" s="244"/>
      <c r="BN87" s="244"/>
      <c r="BO87" s="244"/>
      <c r="BP87" s="244"/>
      <c r="BQ87" s="241">
        <v>81</v>
      </c>
      <c r="BR87" s="246"/>
      <c r="BS87" s="935"/>
      <c r="BT87" s="936"/>
      <c r="BU87" s="936"/>
      <c r="BV87" s="936"/>
      <c r="BW87" s="936"/>
      <c r="BX87" s="936"/>
      <c r="BY87" s="936"/>
      <c r="BZ87" s="936"/>
      <c r="CA87" s="936"/>
      <c r="CB87" s="936"/>
      <c r="CC87" s="936"/>
      <c r="CD87" s="936"/>
      <c r="CE87" s="936"/>
      <c r="CF87" s="936"/>
      <c r="CG87" s="941"/>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33"/>
    </row>
    <row r="88" spans="1:131" ht="26.25" customHeight="1" thickBot="1" x14ac:dyDescent="0.2">
      <c r="A88" s="243" t="s">
        <v>391</v>
      </c>
      <c r="B88" s="854" t="s">
        <v>425</v>
      </c>
      <c r="C88" s="855"/>
      <c r="D88" s="855"/>
      <c r="E88" s="855"/>
      <c r="F88" s="855"/>
      <c r="G88" s="855"/>
      <c r="H88" s="855"/>
      <c r="I88" s="855"/>
      <c r="J88" s="855"/>
      <c r="K88" s="855"/>
      <c r="L88" s="855"/>
      <c r="M88" s="855"/>
      <c r="N88" s="855"/>
      <c r="O88" s="855"/>
      <c r="P88" s="856"/>
      <c r="Q88" s="916"/>
      <c r="R88" s="917"/>
      <c r="S88" s="917"/>
      <c r="T88" s="917"/>
      <c r="U88" s="917"/>
      <c r="V88" s="917"/>
      <c r="W88" s="917"/>
      <c r="X88" s="917"/>
      <c r="Y88" s="917"/>
      <c r="Z88" s="917"/>
      <c r="AA88" s="917"/>
      <c r="AB88" s="917"/>
      <c r="AC88" s="917"/>
      <c r="AD88" s="917"/>
      <c r="AE88" s="917"/>
      <c r="AF88" s="920"/>
      <c r="AG88" s="920"/>
      <c r="AH88" s="920"/>
      <c r="AI88" s="920"/>
      <c r="AJ88" s="920"/>
      <c r="AK88" s="917"/>
      <c r="AL88" s="917"/>
      <c r="AM88" s="917"/>
      <c r="AN88" s="917"/>
      <c r="AO88" s="917"/>
      <c r="AP88" s="920"/>
      <c r="AQ88" s="920"/>
      <c r="AR88" s="920"/>
      <c r="AS88" s="920"/>
      <c r="AT88" s="920"/>
      <c r="AU88" s="920"/>
      <c r="AV88" s="920"/>
      <c r="AW88" s="920"/>
      <c r="AX88" s="920"/>
      <c r="AY88" s="920"/>
      <c r="AZ88" s="925"/>
      <c r="BA88" s="925"/>
      <c r="BB88" s="925"/>
      <c r="BC88" s="925"/>
      <c r="BD88" s="926"/>
      <c r="BE88" s="244"/>
      <c r="BF88" s="244"/>
      <c r="BG88" s="244"/>
      <c r="BH88" s="244"/>
      <c r="BI88" s="244"/>
      <c r="BJ88" s="244"/>
      <c r="BK88" s="244"/>
      <c r="BL88" s="244"/>
      <c r="BM88" s="244"/>
      <c r="BN88" s="244"/>
      <c r="BO88" s="244"/>
      <c r="BP88" s="244"/>
      <c r="BQ88" s="241">
        <v>82</v>
      </c>
      <c r="BR88" s="246"/>
      <c r="BS88" s="935"/>
      <c r="BT88" s="936"/>
      <c r="BU88" s="936"/>
      <c r="BV88" s="936"/>
      <c r="BW88" s="936"/>
      <c r="BX88" s="936"/>
      <c r="BY88" s="936"/>
      <c r="BZ88" s="936"/>
      <c r="CA88" s="936"/>
      <c r="CB88" s="936"/>
      <c r="CC88" s="936"/>
      <c r="CD88" s="936"/>
      <c r="CE88" s="936"/>
      <c r="CF88" s="936"/>
      <c r="CG88" s="941"/>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35"/>
      <c r="BT89" s="936"/>
      <c r="BU89" s="936"/>
      <c r="BV89" s="936"/>
      <c r="BW89" s="936"/>
      <c r="BX89" s="936"/>
      <c r="BY89" s="936"/>
      <c r="BZ89" s="936"/>
      <c r="CA89" s="936"/>
      <c r="CB89" s="936"/>
      <c r="CC89" s="936"/>
      <c r="CD89" s="936"/>
      <c r="CE89" s="936"/>
      <c r="CF89" s="936"/>
      <c r="CG89" s="941"/>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35"/>
      <c r="BT90" s="936"/>
      <c r="BU90" s="936"/>
      <c r="BV90" s="936"/>
      <c r="BW90" s="936"/>
      <c r="BX90" s="936"/>
      <c r="BY90" s="936"/>
      <c r="BZ90" s="936"/>
      <c r="CA90" s="936"/>
      <c r="CB90" s="936"/>
      <c r="CC90" s="936"/>
      <c r="CD90" s="936"/>
      <c r="CE90" s="936"/>
      <c r="CF90" s="936"/>
      <c r="CG90" s="941"/>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35"/>
      <c r="BT91" s="936"/>
      <c r="BU91" s="936"/>
      <c r="BV91" s="936"/>
      <c r="BW91" s="936"/>
      <c r="BX91" s="936"/>
      <c r="BY91" s="936"/>
      <c r="BZ91" s="936"/>
      <c r="CA91" s="936"/>
      <c r="CB91" s="936"/>
      <c r="CC91" s="936"/>
      <c r="CD91" s="936"/>
      <c r="CE91" s="936"/>
      <c r="CF91" s="936"/>
      <c r="CG91" s="941"/>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35"/>
      <c r="BT92" s="936"/>
      <c r="BU92" s="936"/>
      <c r="BV92" s="936"/>
      <c r="BW92" s="936"/>
      <c r="BX92" s="936"/>
      <c r="BY92" s="936"/>
      <c r="BZ92" s="936"/>
      <c r="CA92" s="936"/>
      <c r="CB92" s="936"/>
      <c r="CC92" s="936"/>
      <c r="CD92" s="936"/>
      <c r="CE92" s="936"/>
      <c r="CF92" s="936"/>
      <c r="CG92" s="941"/>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35"/>
      <c r="BT93" s="936"/>
      <c r="BU93" s="936"/>
      <c r="BV93" s="936"/>
      <c r="BW93" s="936"/>
      <c r="BX93" s="936"/>
      <c r="BY93" s="936"/>
      <c r="BZ93" s="936"/>
      <c r="CA93" s="936"/>
      <c r="CB93" s="936"/>
      <c r="CC93" s="936"/>
      <c r="CD93" s="936"/>
      <c r="CE93" s="936"/>
      <c r="CF93" s="936"/>
      <c r="CG93" s="941"/>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35"/>
      <c r="BT94" s="936"/>
      <c r="BU94" s="936"/>
      <c r="BV94" s="936"/>
      <c r="BW94" s="936"/>
      <c r="BX94" s="936"/>
      <c r="BY94" s="936"/>
      <c r="BZ94" s="936"/>
      <c r="CA94" s="936"/>
      <c r="CB94" s="936"/>
      <c r="CC94" s="936"/>
      <c r="CD94" s="936"/>
      <c r="CE94" s="936"/>
      <c r="CF94" s="936"/>
      <c r="CG94" s="941"/>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35"/>
      <c r="BT95" s="936"/>
      <c r="BU95" s="936"/>
      <c r="BV95" s="936"/>
      <c r="BW95" s="936"/>
      <c r="BX95" s="936"/>
      <c r="BY95" s="936"/>
      <c r="BZ95" s="936"/>
      <c r="CA95" s="936"/>
      <c r="CB95" s="936"/>
      <c r="CC95" s="936"/>
      <c r="CD95" s="936"/>
      <c r="CE95" s="936"/>
      <c r="CF95" s="936"/>
      <c r="CG95" s="941"/>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35"/>
      <c r="BT96" s="936"/>
      <c r="BU96" s="936"/>
      <c r="BV96" s="936"/>
      <c r="BW96" s="936"/>
      <c r="BX96" s="936"/>
      <c r="BY96" s="936"/>
      <c r="BZ96" s="936"/>
      <c r="CA96" s="936"/>
      <c r="CB96" s="936"/>
      <c r="CC96" s="936"/>
      <c r="CD96" s="936"/>
      <c r="CE96" s="936"/>
      <c r="CF96" s="936"/>
      <c r="CG96" s="941"/>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35"/>
      <c r="BT97" s="936"/>
      <c r="BU97" s="936"/>
      <c r="BV97" s="936"/>
      <c r="BW97" s="936"/>
      <c r="BX97" s="936"/>
      <c r="BY97" s="936"/>
      <c r="BZ97" s="936"/>
      <c r="CA97" s="936"/>
      <c r="CB97" s="936"/>
      <c r="CC97" s="936"/>
      <c r="CD97" s="936"/>
      <c r="CE97" s="936"/>
      <c r="CF97" s="936"/>
      <c r="CG97" s="941"/>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35"/>
      <c r="BT98" s="936"/>
      <c r="BU98" s="936"/>
      <c r="BV98" s="936"/>
      <c r="BW98" s="936"/>
      <c r="BX98" s="936"/>
      <c r="BY98" s="936"/>
      <c r="BZ98" s="936"/>
      <c r="CA98" s="936"/>
      <c r="CB98" s="936"/>
      <c r="CC98" s="936"/>
      <c r="CD98" s="936"/>
      <c r="CE98" s="936"/>
      <c r="CF98" s="936"/>
      <c r="CG98" s="941"/>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35"/>
      <c r="BT99" s="936"/>
      <c r="BU99" s="936"/>
      <c r="BV99" s="936"/>
      <c r="BW99" s="936"/>
      <c r="BX99" s="936"/>
      <c r="BY99" s="936"/>
      <c r="BZ99" s="936"/>
      <c r="CA99" s="936"/>
      <c r="CB99" s="936"/>
      <c r="CC99" s="936"/>
      <c r="CD99" s="936"/>
      <c r="CE99" s="936"/>
      <c r="CF99" s="936"/>
      <c r="CG99" s="941"/>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35"/>
      <c r="BT100" s="936"/>
      <c r="BU100" s="936"/>
      <c r="BV100" s="936"/>
      <c r="BW100" s="936"/>
      <c r="BX100" s="936"/>
      <c r="BY100" s="936"/>
      <c r="BZ100" s="936"/>
      <c r="CA100" s="936"/>
      <c r="CB100" s="936"/>
      <c r="CC100" s="936"/>
      <c r="CD100" s="936"/>
      <c r="CE100" s="936"/>
      <c r="CF100" s="936"/>
      <c r="CG100" s="941"/>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35"/>
      <c r="BT101" s="936"/>
      <c r="BU101" s="936"/>
      <c r="BV101" s="936"/>
      <c r="BW101" s="936"/>
      <c r="BX101" s="936"/>
      <c r="BY101" s="936"/>
      <c r="BZ101" s="936"/>
      <c r="CA101" s="936"/>
      <c r="CB101" s="936"/>
      <c r="CC101" s="936"/>
      <c r="CD101" s="936"/>
      <c r="CE101" s="936"/>
      <c r="CF101" s="936"/>
      <c r="CG101" s="941"/>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4" t="s">
        <v>426</v>
      </c>
      <c r="BS102" s="855"/>
      <c r="BT102" s="855"/>
      <c r="BU102" s="855"/>
      <c r="BV102" s="855"/>
      <c r="BW102" s="855"/>
      <c r="BX102" s="855"/>
      <c r="BY102" s="855"/>
      <c r="BZ102" s="855"/>
      <c r="CA102" s="855"/>
      <c r="CB102" s="855"/>
      <c r="CC102" s="855"/>
      <c r="CD102" s="855"/>
      <c r="CE102" s="855"/>
      <c r="CF102" s="855"/>
      <c r="CG102" s="856"/>
      <c r="CH102" s="961"/>
      <c r="CI102" s="962"/>
      <c r="CJ102" s="962"/>
      <c r="CK102" s="962"/>
      <c r="CL102" s="963"/>
      <c r="CM102" s="961"/>
      <c r="CN102" s="962"/>
      <c r="CO102" s="962"/>
      <c r="CP102" s="962"/>
      <c r="CQ102" s="963"/>
      <c r="CR102" s="964"/>
      <c r="CS102" s="928"/>
      <c r="CT102" s="928"/>
      <c r="CU102" s="928"/>
      <c r="CV102" s="965"/>
      <c r="CW102" s="964"/>
      <c r="CX102" s="928"/>
      <c r="CY102" s="928"/>
      <c r="CZ102" s="928"/>
      <c r="DA102" s="965"/>
      <c r="DB102" s="964"/>
      <c r="DC102" s="928"/>
      <c r="DD102" s="928"/>
      <c r="DE102" s="928"/>
      <c r="DF102" s="965"/>
      <c r="DG102" s="964"/>
      <c r="DH102" s="928"/>
      <c r="DI102" s="928"/>
      <c r="DJ102" s="928"/>
      <c r="DK102" s="965"/>
      <c r="DL102" s="964"/>
      <c r="DM102" s="928"/>
      <c r="DN102" s="928"/>
      <c r="DO102" s="928"/>
      <c r="DP102" s="965"/>
      <c r="DQ102" s="964"/>
      <c r="DR102" s="928"/>
      <c r="DS102" s="928"/>
      <c r="DT102" s="928"/>
      <c r="DU102" s="965"/>
      <c r="DV102" s="854"/>
      <c r="DW102" s="855"/>
      <c r="DX102" s="855"/>
      <c r="DY102" s="855"/>
      <c r="DZ102" s="98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9" t="s">
        <v>427</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90" t="s">
        <v>428</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91" t="s">
        <v>431</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432</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233" customFormat="1" ht="26.25" customHeight="1" x14ac:dyDescent="0.15">
      <c r="A109" s="986" t="s">
        <v>433</v>
      </c>
      <c r="B109" s="967"/>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8"/>
      <c r="AA109" s="966" t="s">
        <v>434</v>
      </c>
      <c r="AB109" s="967"/>
      <c r="AC109" s="967"/>
      <c r="AD109" s="967"/>
      <c r="AE109" s="968"/>
      <c r="AF109" s="966" t="s">
        <v>435</v>
      </c>
      <c r="AG109" s="967"/>
      <c r="AH109" s="967"/>
      <c r="AI109" s="967"/>
      <c r="AJ109" s="968"/>
      <c r="AK109" s="966" t="s">
        <v>305</v>
      </c>
      <c r="AL109" s="967"/>
      <c r="AM109" s="967"/>
      <c r="AN109" s="967"/>
      <c r="AO109" s="968"/>
      <c r="AP109" s="966" t="s">
        <v>436</v>
      </c>
      <c r="AQ109" s="967"/>
      <c r="AR109" s="967"/>
      <c r="AS109" s="967"/>
      <c r="AT109" s="969"/>
      <c r="AU109" s="986" t="s">
        <v>433</v>
      </c>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8"/>
      <c r="BQ109" s="966" t="s">
        <v>434</v>
      </c>
      <c r="BR109" s="967"/>
      <c r="BS109" s="967"/>
      <c r="BT109" s="967"/>
      <c r="BU109" s="968"/>
      <c r="BV109" s="966" t="s">
        <v>435</v>
      </c>
      <c r="BW109" s="967"/>
      <c r="BX109" s="967"/>
      <c r="BY109" s="967"/>
      <c r="BZ109" s="968"/>
      <c r="CA109" s="966" t="s">
        <v>305</v>
      </c>
      <c r="CB109" s="967"/>
      <c r="CC109" s="967"/>
      <c r="CD109" s="967"/>
      <c r="CE109" s="968"/>
      <c r="CF109" s="987" t="s">
        <v>436</v>
      </c>
      <c r="CG109" s="987"/>
      <c r="CH109" s="987"/>
      <c r="CI109" s="987"/>
      <c r="CJ109" s="987"/>
      <c r="CK109" s="966" t="s">
        <v>437</v>
      </c>
      <c r="CL109" s="967"/>
      <c r="CM109" s="967"/>
      <c r="CN109" s="967"/>
      <c r="CO109" s="967"/>
      <c r="CP109" s="967"/>
      <c r="CQ109" s="967"/>
      <c r="CR109" s="967"/>
      <c r="CS109" s="967"/>
      <c r="CT109" s="967"/>
      <c r="CU109" s="967"/>
      <c r="CV109" s="967"/>
      <c r="CW109" s="967"/>
      <c r="CX109" s="967"/>
      <c r="CY109" s="967"/>
      <c r="CZ109" s="967"/>
      <c r="DA109" s="967"/>
      <c r="DB109" s="967"/>
      <c r="DC109" s="967"/>
      <c r="DD109" s="967"/>
      <c r="DE109" s="967"/>
      <c r="DF109" s="968"/>
      <c r="DG109" s="966" t="s">
        <v>434</v>
      </c>
      <c r="DH109" s="967"/>
      <c r="DI109" s="967"/>
      <c r="DJ109" s="967"/>
      <c r="DK109" s="968"/>
      <c r="DL109" s="966" t="s">
        <v>435</v>
      </c>
      <c r="DM109" s="967"/>
      <c r="DN109" s="967"/>
      <c r="DO109" s="967"/>
      <c r="DP109" s="968"/>
      <c r="DQ109" s="966" t="s">
        <v>305</v>
      </c>
      <c r="DR109" s="967"/>
      <c r="DS109" s="967"/>
      <c r="DT109" s="967"/>
      <c r="DU109" s="968"/>
      <c r="DV109" s="966" t="s">
        <v>436</v>
      </c>
      <c r="DW109" s="967"/>
      <c r="DX109" s="967"/>
      <c r="DY109" s="967"/>
      <c r="DZ109" s="969"/>
    </row>
    <row r="110" spans="1:131" s="233" customFormat="1" ht="26.25" customHeight="1" x14ac:dyDescent="0.15">
      <c r="A110" s="970" t="s">
        <v>438</v>
      </c>
      <c r="B110" s="971"/>
      <c r="C110" s="971"/>
      <c r="D110" s="971"/>
      <c r="E110" s="971"/>
      <c r="F110" s="971"/>
      <c r="G110" s="971"/>
      <c r="H110" s="971"/>
      <c r="I110" s="971"/>
      <c r="J110" s="971"/>
      <c r="K110" s="971"/>
      <c r="L110" s="971"/>
      <c r="M110" s="971"/>
      <c r="N110" s="971"/>
      <c r="O110" s="971"/>
      <c r="P110" s="971"/>
      <c r="Q110" s="971"/>
      <c r="R110" s="971"/>
      <c r="S110" s="971"/>
      <c r="T110" s="971"/>
      <c r="U110" s="971"/>
      <c r="V110" s="971"/>
      <c r="W110" s="971"/>
      <c r="X110" s="971"/>
      <c r="Y110" s="971"/>
      <c r="Z110" s="972"/>
      <c r="AA110" s="973">
        <v>2894457</v>
      </c>
      <c r="AB110" s="974"/>
      <c r="AC110" s="974"/>
      <c r="AD110" s="974"/>
      <c r="AE110" s="975"/>
      <c r="AF110" s="976">
        <v>2914922</v>
      </c>
      <c r="AG110" s="974"/>
      <c r="AH110" s="974"/>
      <c r="AI110" s="974"/>
      <c r="AJ110" s="975"/>
      <c r="AK110" s="976">
        <v>2939924</v>
      </c>
      <c r="AL110" s="974"/>
      <c r="AM110" s="974"/>
      <c r="AN110" s="974"/>
      <c r="AO110" s="975"/>
      <c r="AP110" s="977">
        <v>17</v>
      </c>
      <c r="AQ110" s="978"/>
      <c r="AR110" s="978"/>
      <c r="AS110" s="978"/>
      <c r="AT110" s="979"/>
      <c r="AU110" s="980" t="s">
        <v>73</v>
      </c>
      <c r="AV110" s="981"/>
      <c r="AW110" s="981"/>
      <c r="AX110" s="981"/>
      <c r="AY110" s="981"/>
      <c r="AZ110" s="1003" t="s">
        <v>439</v>
      </c>
      <c r="BA110" s="971"/>
      <c r="BB110" s="971"/>
      <c r="BC110" s="971"/>
      <c r="BD110" s="971"/>
      <c r="BE110" s="971"/>
      <c r="BF110" s="971"/>
      <c r="BG110" s="971"/>
      <c r="BH110" s="971"/>
      <c r="BI110" s="971"/>
      <c r="BJ110" s="971"/>
      <c r="BK110" s="971"/>
      <c r="BL110" s="971"/>
      <c r="BM110" s="971"/>
      <c r="BN110" s="971"/>
      <c r="BO110" s="971"/>
      <c r="BP110" s="972"/>
      <c r="BQ110" s="1004">
        <v>25441225</v>
      </c>
      <c r="BR110" s="1005"/>
      <c r="BS110" s="1005"/>
      <c r="BT110" s="1005"/>
      <c r="BU110" s="1005"/>
      <c r="BV110" s="1005">
        <v>24612078</v>
      </c>
      <c r="BW110" s="1005"/>
      <c r="BX110" s="1005"/>
      <c r="BY110" s="1005"/>
      <c r="BZ110" s="1005"/>
      <c r="CA110" s="1005">
        <v>23186024</v>
      </c>
      <c r="CB110" s="1005"/>
      <c r="CC110" s="1005"/>
      <c r="CD110" s="1005"/>
      <c r="CE110" s="1005"/>
      <c r="CF110" s="1018">
        <v>133.9</v>
      </c>
      <c r="CG110" s="1019"/>
      <c r="CH110" s="1019"/>
      <c r="CI110" s="1019"/>
      <c r="CJ110" s="1019"/>
      <c r="CK110" s="1020" t="s">
        <v>440</v>
      </c>
      <c r="CL110" s="1021"/>
      <c r="CM110" s="1003" t="s">
        <v>441</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1004">
        <v>412539</v>
      </c>
      <c r="DH110" s="1005"/>
      <c r="DI110" s="1005"/>
      <c r="DJ110" s="1005"/>
      <c r="DK110" s="1005"/>
      <c r="DL110" s="1005">
        <v>343932</v>
      </c>
      <c r="DM110" s="1005"/>
      <c r="DN110" s="1005"/>
      <c r="DO110" s="1005"/>
      <c r="DP110" s="1005"/>
      <c r="DQ110" s="1005">
        <v>275267</v>
      </c>
      <c r="DR110" s="1005"/>
      <c r="DS110" s="1005"/>
      <c r="DT110" s="1005"/>
      <c r="DU110" s="1005"/>
      <c r="DV110" s="1006">
        <v>1.6</v>
      </c>
      <c r="DW110" s="1006"/>
      <c r="DX110" s="1006"/>
      <c r="DY110" s="1006"/>
      <c r="DZ110" s="1007"/>
    </row>
    <row r="111" spans="1:131" s="233" customFormat="1" ht="26.25" customHeight="1" x14ac:dyDescent="0.15">
      <c r="A111" s="1008" t="s">
        <v>442</v>
      </c>
      <c r="B111" s="1009"/>
      <c r="C111" s="1009"/>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10"/>
      <c r="AA111" s="1011" t="s">
        <v>443</v>
      </c>
      <c r="AB111" s="1012"/>
      <c r="AC111" s="1012"/>
      <c r="AD111" s="1012"/>
      <c r="AE111" s="1013"/>
      <c r="AF111" s="1014" t="s">
        <v>127</v>
      </c>
      <c r="AG111" s="1012"/>
      <c r="AH111" s="1012"/>
      <c r="AI111" s="1012"/>
      <c r="AJ111" s="1013"/>
      <c r="AK111" s="1014" t="s">
        <v>444</v>
      </c>
      <c r="AL111" s="1012"/>
      <c r="AM111" s="1012"/>
      <c r="AN111" s="1012"/>
      <c r="AO111" s="1013"/>
      <c r="AP111" s="1015" t="s">
        <v>127</v>
      </c>
      <c r="AQ111" s="1016"/>
      <c r="AR111" s="1016"/>
      <c r="AS111" s="1016"/>
      <c r="AT111" s="1017"/>
      <c r="AU111" s="982"/>
      <c r="AV111" s="983"/>
      <c r="AW111" s="983"/>
      <c r="AX111" s="983"/>
      <c r="AY111" s="983"/>
      <c r="AZ111" s="996" t="s">
        <v>445</v>
      </c>
      <c r="BA111" s="997"/>
      <c r="BB111" s="997"/>
      <c r="BC111" s="997"/>
      <c r="BD111" s="997"/>
      <c r="BE111" s="997"/>
      <c r="BF111" s="997"/>
      <c r="BG111" s="997"/>
      <c r="BH111" s="997"/>
      <c r="BI111" s="997"/>
      <c r="BJ111" s="997"/>
      <c r="BK111" s="997"/>
      <c r="BL111" s="997"/>
      <c r="BM111" s="997"/>
      <c r="BN111" s="997"/>
      <c r="BO111" s="997"/>
      <c r="BP111" s="998"/>
      <c r="BQ111" s="999">
        <v>1331760</v>
      </c>
      <c r="BR111" s="1000"/>
      <c r="BS111" s="1000"/>
      <c r="BT111" s="1000"/>
      <c r="BU111" s="1000"/>
      <c r="BV111" s="1000">
        <v>1122998</v>
      </c>
      <c r="BW111" s="1000"/>
      <c r="BX111" s="1000"/>
      <c r="BY111" s="1000"/>
      <c r="BZ111" s="1000"/>
      <c r="CA111" s="1000">
        <v>1510248</v>
      </c>
      <c r="CB111" s="1000"/>
      <c r="CC111" s="1000"/>
      <c r="CD111" s="1000"/>
      <c r="CE111" s="1000"/>
      <c r="CF111" s="994">
        <v>8.6999999999999993</v>
      </c>
      <c r="CG111" s="995"/>
      <c r="CH111" s="995"/>
      <c r="CI111" s="995"/>
      <c r="CJ111" s="995"/>
      <c r="CK111" s="1022"/>
      <c r="CL111" s="1023"/>
      <c r="CM111" s="996" t="s">
        <v>446</v>
      </c>
      <c r="CN111" s="997"/>
      <c r="CO111" s="997"/>
      <c r="CP111" s="997"/>
      <c r="CQ111" s="997"/>
      <c r="CR111" s="997"/>
      <c r="CS111" s="997"/>
      <c r="CT111" s="997"/>
      <c r="CU111" s="997"/>
      <c r="CV111" s="997"/>
      <c r="CW111" s="997"/>
      <c r="CX111" s="997"/>
      <c r="CY111" s="997"/>
      <c r="CZ111" s="997"/>
      <c r="DA111" s="997"/>
      <c r="DB111" s="997"/>
      <c r="DC111" s="997"/>
      <c r="DD111" s="997"/>
      <c r="DE111" s="997"/>
      <c r="DF111" s="998"/>
      <c r="DG111" s="999" t="s">
        <v>444</v>
      </c>
      <c r="DH111" s="1000"/>
      <c r="DI111" s="1000"/>
      <c r="DJ111" s="1000"/>
      <c r="DK111" s="1000"/>
      <c r="DL111" s="1000" t="s">
        <v>127</v>
      </c>
      <c r="DM111" s="1000"/>
      <c r="DN111" s="1000"/>
      <c r="DO111" s="1000"/>
      <c r="DP111" s="1000"/>
      <c r="DQ111" s="1000" t="s">
        <v>127</v>
      </c>
      <c r="DR111" s="1000"/>
      <c r="DS111" s="1000"/>
      <c r="DT111" s="1000"/>
      <c r="DU111" s="1000"/>
      <c r="DV111" s="1001" t="s">
        <v>127</v>
      </c>
      <c r="DW111" s="1001"/>
      <c r="DX111" s="1001"/>
      <c r="DY111" s="1001"/>
      <c r="DZ111" s="1002"/>
    </row>
    <row r="112" spans="1:131" s="233" customFormat="1" ht="26.25" customHeight="1" x14ac:dyDescent="0.15">
      <c r="A112" s="1026" t="s">
        <v>447</v>
      </c>
      <c r="B112" s="1027"/>
      <c r="C112" s="997" t="s">
        <v>448</v>
      </c>
      <c r="D112" s="997"/>
      <c r="E112" s="997"/>
      <c r="F112" s="997"/>
      <c r="G112" s="997"/>
      <c r="H112" s="997"/>
      <c r="I112" s="997"/>
      <c r="J112" s="997"/>
      <c r="K112" s="997"/>
      <c r="L112" s="997"/>
      <c r="M112" s="997"/>
      <c r="N112" s="997"/>
      <c r="O112" s="997"/>
      <c r="P112" s="997"/>
      <c r="Q112" s="997"/>
      <c r="R112" s="997"/>
      <c r="S112" s="997"/>
      <c r="T112" s="997"/>
      <c r="U112" s="997"/>
      <c r="V112" s="997"/>
      <c r="W112" s="997"/>
      <c r="X112" s="997"/>
      <c r="Y112" s="997"/>
      <c r="Z112" s="998"/>
      <c r="AA112" s="1032" t="s">
        <v>127</v>
      </c>
      <c r="AB112" s="1033"/>
      <c r="AC112" s="1033"/>
      <c r="AD112" s="1033"/>
      <c r="AE112" s="1034"/>
      <c r="AF112" s="1035" t="s">
        <v>449</v>
      </c>
      <c r="AG112" s="1033"/>
      <c r="AH112" s="1033"/>
      <c r="AI112" s="1033"/>
      <c r="AJ112" s="1034"/>
      <c r="AK112" s="1035" t="s">
        <v>127</v>
      </c>
      <c r="AL112" s="1033"/>
      <c r="AM112" s="1033"/>
      <c r="AN112" s="1033"/>
      <c r="AO112" s="1034"/>
      <c r="AP112" s="1036" t="s">
        <v>449</v>
      </c>
      <c r="AQ112" s="1037"/>
      <c r="AR112" s="1037"/>
      <c r="AS112" s="1037"/>
      <c r="AT112" s="1038"/>
      <c r="AU112" s="982"/>
      <c r="AV112" s="983"/>
      <c r="AW112" s="983"/>
      <c r="AX112" s="983"/>
      <c r="AY112" s="983"/>
      <c r="AZ112" s="996" t="s">
        <v>450</v>
      </c>
      <c r="BA112" s="997"/>
      <c r="BB112" s="997"/>
      <c r="BC112" s="997"/>
      <c r="BD112" s="997"/>
      <c r="BE112" s="997"/>
      <c r="BF112" s="997"/>
      <c r="BG112" s="997"/>
      <c r="BH112" s="997"/>
      <c r="BI112" s="997"/>
      <c r="BJ112" s="997"/>
      <c r="BK112" s="997"/>
      <c r="BL112" s="997"/>
      <c r="BM112" s="997"/>
      <c r="BN112" s="997"/>
      <c r="BO112" s="997"/>
      <c r="BP112" s="998"/>
      <c r="BQ112" s="999">
        <v>6880159</v>
      </c>
      <c r="BR112" s="1000"/>
      <c r="BS112" s="1000"/>
      <c r="BT112" s="1000"/>
      <c r="BU112" s="1000"/>
      <c r="BV112" s="1000">
        <v>6790857</v>
      </c>
      <c r="BW112" s="1000"/>
      <c r="BX112" s="1000"/>
      <c r="BY112" s="1000"/>
      <c r="BZ112" s="1000"/>
      <c r="CA112" s="1000">
        <v>6492640</v>
      </c>
      <c r="CB112" s="1000"/>
      <c r="CC112" s="1000"/>
      <c r="CD112" s="1000"/>
      <c r="CE112" s="1000"/>
      <c r="CF112" s="994">
        <v>37.5</v>
      </c>
      <c r="CG112" s="995"/>
      <c r="CH112" s="995"/>
      <c r="CI112" s="995"/>
      <c r="CJ112" s="995"/>
      <c r="CK112" s="1022"/>
      <c r="CL112" s="1023"/>
      <c r="CM112" s="996" t="s">
        <v>451</v>
      </c>
      <c r="CN112" s="997"/>
      <c r="CO112" s="997"/>
      <c r="CP112" s="997"/>
      <c r="CQ112" s="997"/>
      <c r="CR112" s="997"/>
      <c r="CS112" s="997"/>
      <c r="CT112" s="997"/>
      <c r="CU112" s="997"/>
      <c r="CV112" s="997"/>
      <c r="CW112" s="997"/>
      <c r="CX112" s="997"/>
      <c r="CY112" s="997"/>
      <c r="CZ112" s="997"/>
      <c r="DA112" s="997"/>
      <c r="DB112" s="997"/>
      <c r="DC112" s="997"/>
      <c r="DD112" s="997"/>
      <c r="DE112" s="997"/>
      <c r="DF112" s="998"/>
      <c r="DG112" s="999" t="s">
        <v>127</v>
      </c>
      <c r="DH112" s="1000"/>
      <c r="DI112" s="1000"/>
      <c r="DJ112" s="1000"/>
      <c r="DK112" s="1000"/>
      <c r="DL112" s="1000" t="s">
        <v>452</v>
      </c>
      <c r="DM112" s="1000"/>
      <c r="DN112" s="1000"/>
      <c r="DO112" s="1000"/>
      <c r="DP112" s="1000"/>
      <c r="DQ112" s="1000" t="s">
        <v>127</v>
      </c>
      <c r="DR112" s="1000"/>
      <c r="DS112" s="1000"/>
      <c r="DT112" s="1000"/>
      <c r="DU112" s="1000"/>
      <c r="DV112" s="1001" t="s">
        <v>444</v>
      </c>
      <c r="DW112" s="1001"/>
      <c r="DX112" s="1001"/>
      <c r="DY112" s="1001"/>
      <c r="DZ112" s="1002"/>
    </row>
    <row r="113" spans="1:130" s="233" customFormat="1" ht="26.25" customHeight="1" x14ac:dyDescent="0.15">
      <c r="A113" s="1028"/>
      <c r="B113" s="1029"/>
      <c r="C113" s="997" t="s">
        <v>453</v>
      </c>
      <c r="D113" s="997"/>
      <c r="E113" s="997"/>
      <c r="F113" s="997"/>
      <c r="G113" s="997"/>
      <c r="H113" s="997"/>
      <c r="I113" s="997"/>
      <c r="J113" s="997"/>
      <c r="K113" s="997"/>
      <c r="L113" s="997"/>
      <c r="M113" s="997"/>
      <c r="N113" s="997"/>
      <c r="O113" s="997"/>
      <c r="P113" s="997"/>
      <c r="Q113" s="997"/>
      <c r="R113" s="997"/>
      <c r="S113" s="997"/>
      <c r="T113" s="997"/>
      <c r="U113" s="997"/>
      <c r="V113" s="997"/>
      <c r="W113" s="997"/>
      <c r="X113" s="997"/>
      <c r="Y113" s="997"/>
      <c r="Z113" s="998"/>
      <c r="AA113" s="1011">
        <v>489529</v>
      </c>
      <c r="AB113" s="1012"/>
      <c r="AC113" s="1012"/>
      <c r="AD113" s="1012"/>
      <c r="AE113" s="1013"/>
      <c r="AF113" s="1014">
        <v>496003</v>
      </c>
      <c r="AG113" s="1012"/>
      <c r="AH113" s="1012"/>
      <c r="AI113" s="1012"/>
      <c r="AJ113" s="1013"/>
      <c r="AK113" s="1014">
        <v>489495</v>
      </c>
      <c r="AL113" s="1012"/>
      <c r="AM113" s="1012"/>
      <c r="AN113" s="1012"/>
      <c r="AO113" s="1013"/>
      <c r="AP113" s="1015">
        <v>2.8</v>
      </c>
      <c r="AQ113" s="1016"/>
      <c r="AR113" s="1016"/>
      <c r="AS113" s="1016"/>
      <c r="AT113" s="1017"/>
      <c r="AU113" s="982"/>
      <c r="AV113" s="983"/>
      <c r="AW113" s="983"/>
      <c r="AX113" s="983"/>
      <c r="AY113" s="983"/>
      <c r="AZ113" s="996" t="s">
        <v>454</v>
      </c>
      <c r="BA113" s="997"/>
      <c r="BB113" s="997"/>
      <c r="BC113" s="997"/>
      <c r="BD113" s="997"/>
      <c r="BE113" s="997"/>
      <c r="BF113" s="997"/>
      <c r="BG113" s="997"/>
      <c r="BH113" s="997"/>
      <c r="BI113" s="997"/>
      <c r="BJ113" s="997"/>
      <c r="BK113" s="997"/>
      <c r="BL113" s="997"/>
      <c r="BM113" s="997"/>
      <c r="BN113" s="997"/>
      <c r="BO113" s="997"/>
      <c r="BP113" s="998"/>
      <c r="BQ113" s="999">
        <v>1558660</v>
      </c>
      <c r="BR113" s="1000"/>
      <c r="BS113" s="1000"/>
      <c r="BT113" s="1000"/>
      <c r="BU113" s="1000"/>
      <c r="BV113" s="1000">
        <v>1377178</v>
      </c>
      <c r="BW113" s="1000"/>
      <c r="BX113" s="1000"/>
      <c r="BY113" s="1000"/>
      <c r="BZ113" s="1000"/>
      <c r="CA113" s="1000">
        <v>1324575</v>
      </c>
      <c r="CB113" s="1000"/>
      <c r="CC113" s="1000"/>
      <c r="CD113" s="1000"/>
      <c r="CE113" s="1000"/>
      <c r="CF113" s="994">
        <v>7.7</v>
      </c>
      <c r="CG113" s="995"/>
      <c r="CH113" s="995"/>
      <c r="CI113" s="995"/>
      <c r="CJ113" s="995"/>
      <c r="CK113" s="1022"/>
      <c r="CL113" s="1023"/>
      <c r="CM113" s="996" t="s">
        <v>455</v>
      </c>
      <c r="CN113" s="997"/>
      <c r="CO113" s="997"/>
      <c r="CP113" s="997"/>
      <c r="CQ113" s="997"/>
      <c r="CR113" s="997"/>
      <c r="CS113" s="997"/>
      <c r="CT113" s="997"/>
      <c r="CU113" s="997"/>
      <c r="CV113" s="997"/>
      <c r="CW113" s="997"/>
      <c r="CX113" s="997"/>
      <c r="CY113" s="997"/>
      <c r="CZ113" s="997"/>
      <c r="DA113" s="997"/>
      <c r="DB113" s="997"/>
      <c r="DC113" s="997"/>
      <c r="DD113" s="997"/>
      <c r="DE113" s="997"/>
      <c r="DF113" s="998"/>
      <c r="DG113" s="1032" t="s">
        <v>127</v>
      </c>
      <c r="DH113" s="1033"/>
      <c r="DI113" s="1033"/>
      <c r="DJ113" s="1033"/>
      <c r="DK113" s="1034"/>
      <c r="DL113" s="1035" t="s">
        <v>127</v>
      </c>
      <c r="DM113" s="1033"/>
      <c r="DN113" s="1033"/>
      <c r="DO113" s="1033"/>
      <c r="DP113" s="1034"/>
      <c r="DQ113" s="1035" t="s">
        <v>444</v>
      </c>
      <c r="DR113" s="1033"/>
      <c r="DS113" s="1033"/>
      <c r="DT113" s="1033"/>
      <c r="DU113" s="1034"/>
      <c r="DV113" s="1036" t="s">
        <v>127</v>
      </c>
      <c r="DW113" s="1037"/>
      <c r="DX113" s="1037"/>
      <c r="DY113" s="1037"/>
      <c r="DZ113" s="1038"/>
    </row>
    <row r="114" spans="1:130" s="233" customFormat="1" ht="26.25" customHeight="1" x14ac:dyDescent="0.15">
      <c r="A114" s="1028"/>
      <c r="B114" s="1029"/>
      <c r="C114" s="997" t="s">
        <v>456</v>
      </c>
      <c r="D114" s="997"/>
      <c r="E114" s="997"/>
      <c r="F114" s="997"/>
      <c r="G114" s="997"/>
      <c r="H114" s="997"/>
      <c r="I114" s="997"/>
      <c r="J114" s="997"/>
      <c r="K114" s="997"/>
      <c r="L114" s="997"/>
      <c r="M114" s="997"/>
      <c r="N114" s="997"/>
      <c r="O114" s="997"/>
      <c r="P114" s="997"/>
      <c r="Q114" s="997"/>
      <c r="R114" s="997"/>
      <c r="S114" s="997"/>
      <c r="T114" s="997"/>
      <c r="U114" s="997"/>
      <c r="V114" s="997"/>
      <c r="W114" s="997"/>
      <c r="X114" s="997"/>
      <c r="Y114" s="997"/>
      <c r="Z114" s="998"/>
      <c r="AA114" s="1032">
        <v>108180</v>
      </c>
      <c r="AB114" s="1033"/>
      <c r="AC114" s="1033"/>
      <c r="AD114" s="1033"/>
      <c r="AE114" s="1034"/>
      <c r="AF114" s="1035">
        <v>195589</v>
      </c>
      <c r="AG114" s="1033"/>
      <c r="AH114" s="1033"/>
      <c r="AI114" s="1033"/>
      <c r="AJ114" s="1034"/>
      <c r="AK114" s="1035">
        <v>167701</v>
      </c>
      <c r="AL114" s="1033"/>
      <c r="AM114" s="1033"/>
      <c r="AN114" s="1033"/>
      <c r="AO114" s="1034"/>
      <c r="AP114" s="1036">
        <v>1</v>
      </c>
      <c r="AQ114" s="1037"/>
      <c r="AR114" s="1037"/>
      <c r="AS114" s="1037"/>
      <c r="AT114" s="1038"/>
      <c r="AU114" s="982"/>
      <c r="AV114" s="983"/>
      <c r="AW114" s="983"/>
      <c r="AX114" s="983"/>
      <c r="AY114" s="983"/>
      <c r="AZ114" s="996" t="s">
        <v>457</v>
      </c>
      <c r="BA114" s="997"/>
      <c r="BB114" s="997"/>
      <c r="BC114" s="997"/>
      <c r="BD114" s="997"/>
      <c r="BE114" s="997"/>
      <c r="BF114" s="997"/>
      <c r="BG114" s="997"/>
      <c r="BH114" s="997"/>
      <c r="BI114" s="997"/>
      <c r="BJ114" s="997"/>
      <c r="BK114" s="997"/>
      <c r="BL114" s="997"/>
      <c r="BM114" s="997"/>
      <c r="BN114" s="997"/>
      <c r="BO114" s="997"/>
      <c r="BP114" s="998"/>
      <c r="BQ114" s="999">
        <v>4026386</v>
      </c>
      <c r="BR114" s="1000"/>
      <c r="BS114" s="1000"/>
      <c r="BT114" s="1000"/>
      <c r="BU114" s="1000"/>
      <c r="BV114" s="1000">
        <v>4159731</v>
      </c>
      <c r="BW114" s="1000"/>
      <c r="BX114" s="1000"/>
      <c r="BY114" s="1000"/>
      <c r="BZ114" s="1000"/>
      <c r="CA114" s="1000">
        <v>4158163</v>
      </c>
      <c r="CB114" s="1000"/>
      <c r="CC114" s="1000"/>
      <c r="CD114" s="1000"/>
      <c r="CE114" s="1000"/>
      <c r="CF114" s="994">
        <v>24</v>
      </c>
      <c r="CG114" s="995"/>
      <c r="CH114" s="995"/>
      <c r="CI114" s="995"/>
      <c r="CJ114" s="995"/>
      <c r="CK114" s="1022"/>
      <c r="CL114" s="1023"/>
      <c r="CM114" s="996" t="s">
        <v>458</v>
      </c>
      <c r="CN114" s="997"/>
      <c r="CO114" s="997"/>
      <c r="CP114" s="997"/>
      <c r="CQ114" s="997"/>
      <c r="CR114" s="997"/>
      <c r="CS114" s="997"/>
      <c r="CT114" s="997"/>
      <c r="CU114" s="997"/>
      <c r="CV114" s="997"/>
      <c r="CW114" s="997"/>
      <c r="CX114" s="997"/>
      <c r="CY114" s="997"/>
      <c r="CZ114" s="997"/>
      <c r="DA114" s="997"/>
      <c r="DB114" s="997"/>
      <c r="DC114" s="997"/>
      <c r="DD114" s="997"/>
      <c r="DE114" s="997"/>
      <c r="DF114" s="998"/>
      <c r="DG114" s="1032" t="s">
        <v>127</v>
      </c>
      <c r="DH114" s="1033"/>
      <c r="DI114" s="1033"/>
      <c r="DJ114" s="1033"/>
      <c r="DK114" s="1034"/>
      <c r="DL114" s="1035" t="s">
        <v>127</v>
      </c>
      <c r="DM114" s="1033"/>
      <c r="DN114" s="1033"/>
      <c r="DO114" s="1033"/>
      <c r="DP114" s="1034"/>
      <c r="DQ114" s="1035" t="s">
        <v>444</v>
      </c>
      <c r="DR114" s="1033"/>
      <c r="DS114" s="1033"/>
      <c r="DT114" s="1033"/>
      <c r="DU114" s="1034"/>
      <c r="DV114" s="1036" t="s">
        <v>444</v>
      </c>
      <c r="DW114" s="1037"/>
      <c r="DX114" s="1037"/>
      <c r="DY114" s="1037"/>
      <c r="DZ114" s="1038"/>
    </row>
    <row r="115" spans="1:130" s="233" customFormat="1" ht="26.25" customHeight="1" x14ac:dyDescent="0.15">
      <c r="A115" s="1028"/>
      <c r="B115" s="1029"/>
      <c r="C115" s="997" t="s">
        <v>459</v>
      </c>
      <c r="D115" s="997"/>
      <c r="E115" s="997"/>
      <c r="F115" s="997"/>
      <c r="G115" s="997"/>
      <c r="H115" s="997"/>
      <c r="I115" s="997"/>
      <c r="J115" s="997"/>
      <c r="K115" s="997"/>
      <c r="L115" s="997"/>
      <c r="M115" s="997"/>
      <c r="N115" s="997"/>
      <c r="O115" s="997"/>
      <c r="P115" s="997"/>
      <c r="Q115" s="997"/>
      <c r="R115" s="997"/>
      <c r="S115" s="997"/>
      <c r="T115" s="997"/>
      <c r="U115" s="997"/>
      <c r="V115" s="997"/>
      <c r="W115" s="997"/>
      <c r="X115" s="997"/>
      <c r="Y115" s="997"/>
      <c r="Z115" s="998"/>
      <c r="AA115" s="1011">
        <v>68550</v>
      </c>
      <c r="AB115" s="1012"/>
      <c r="AC115" s="1012"/>
      <c r="AD115" s="1012"/>
      <c r="AE115" s="1013"/>
      <c r="AF115" s="1014">
        <v>68607</v>
      </c>
      <c r="AG115" s="1012"/>
      <c r="AH115" s="1012"/>
      <c r="AI115" s="1012"/>
      <c r="AJ115" s="1013"/>
      <c r="AK115" s="1014">
        <v>68665</v>
      </c>
      <c r="AL115" s="1012"/>
      <c r="AM115" s="1012"/>
      <c r="AN115" s="1012"/>
      <c r="AO115" s="1013"/>
      <c r="AP115" s="1015">
        <v>0.4</v>
      </c>
      <c r="AQ115" s="1016"/>
      <c r="AR115" s="1016"/>
      <c r="AS115" s="1016"/>
      <c r="AT115" s="1017"/>
      <c r="AU115" s="982"/>
      <c r="AV115" s="983"/>
      <c r="AW115" s="983"/>
      <c r="AX115" s="983"/>
      <c r="AY115" s="983"/>
      <c r="AZ115" s="996" t="s">
        <v>460</v>
      </c>
      <c r="BA115" s="997"/>
      <c r="BB115" s="997"/>
      <c r="BC115" s="997"/>
      <c r="BD115" s="997"/>
      <c r="BE115" s="997"/>
      <c r="BF115" s="997"/>
      <c r="BG115" s="997"/>
      <c r="BH115" s="997"/>
      <c r="BI115" s="997"/>
      <c r="BJ115" s="997"/>
      <c r="BK115" s="997"/>
      <c r="BL115" s="997"/>
      <c r="BM115" s="997"/>
      <c r="BN115" s="997"/>
      <c r="BO115" s="997"/>
      <c r="BP115" s="998"/>
      <c r="BQ115" s="999" t="s">
        <v>444</v>
      </c>
      <c r="BR115" s="1000"/>
      <c r="BS115" s="1000"/>
      <c r="BT115" s="1000"/>
      <c r="BU115" s="1000"/>
      <c r="BV115" s="1000" t="s">
        <v>444</v>
      </c>
      <c r="BW115" s="1000"/>
      <c r="BX115" s="1000"/>
      <c r="BY115" s="1000"/>
      <c r="BZ115" s="1000"/>
      <c r="CA115" s="1000" t="s">
        <v>444</v>
      </c>
      <c r="CB115" s="1000"/>
      <c r="CC115" s="1000"/>
      <c r="CD115" s="1000"/>
      <c r="CE115" s="1000"/>
      <c r="CF115" s="994" t="s">
        <v>452</v>
      </c>
      <c r="CG115" s="995"/>
      <c r="CH115" s="995"/>
      <c r="CI115" s="995"/>
      <c r="CJ115" s="995"/>
      <c r="CK115" s="1022"/>
      <c r="CL115" s="1023"/>
      <c r="CM115" s="996" t="s">
        <v>461</v>
      </c>
      <c r="CN115" s="997"/>
      <c r="CO115" s="997"/>
      <c r="CP115" s="997"/>
      <c r="CQ115" s="997"/>
      <c r="CR115" s="997"/>
      <c r="CS115" s="997"/>
      <c r="CT115" s="997"/>
      <c r="CU115" s="997"/>
      <c r="CV115" s="997"/>
      <c r="CW115" s="997"/>
      <c r="CX115" s="997"/>
      <c r="CY115" s="997"/>
      <c r="CZ115" s="997"/>
      <c r="DA115" s="997"/>
      <c r="DB115" s="997"/>
      <c r="DC115" s="997"/>
      <c r="DD115" s="997"/>
      <c r="DE115" s="997"/>
      <c r="DF115" s="998"/>
      <c r="DG115" s="1032">
        <v>919221</v>
      </c>
      <c r="DH115" s="1033"/>
      <c r="DI115" s="1033"/>
      <c r="DJ115" s="1033"/>
      <c r="DK115" s="1034"/>
      <c r="DL115" s="1035">
        <v>779066</v>
      </c>
      <c r="DM115" s="1033"/>
      <c r="DN115" s="1033"/>
      <c r="DO115" s="1033"/>
      <c r="DP115" s="1034"/>
      <c r="DQ115" s="1035">
        <v>1234981</v>
      </c>
      <c r="DR115" s="1033"/>
      <c r="DS115" s="1033"/>
      <c r="DT115" s="1033"/>
      <c r="DU115" s="1034"/>
      <c r="DV115" s="1036">
        <v>7.1</v>
      </c>
      <c r="DW115" s="1037"/>
      <c r="DX115" s="1037"/>
      <c r="DY115" s="1037"/>
      <c r="DZ115" s="1038"/>
    </row>
    <row r="116" spans="1:130" s="233" customFormat="1" ht="26.25" customHeight="1" x14ac:dyDescent="0.15">
      <c r="A116" s="1030"/>
      <c r="B116" s="1031"/>
      <c r="C116" s="1039" t="s">
        <v>462</v>
      </c>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40"/>
      <c r="AA116" s="1032" t="s">
        <v>443</v>
      </c>
      <c r="AB116" s="1033"/>
      <c r="AC116" s="1033"/>
      <c r="AD116" s="1033"/>
      <c r="AE116" s="1034"/>
      <c r="AF116" s="1035" t="s">
        <v>444</v>
      </c>
      <c r="AG116" s="1033"/>
      <c r="AH116" s="1033"/>
      <c r="AI116" s="1033"/>
      <c r="AJ116" s="1034"/>
      <c r="AK116" s="1035" t="s">
        <v>127</v>
      </c>
      <c r="AL116" s="1033"/>
      <c r="AM116" s="1033"/>
      <c r="AN116" s="1033"/>
      <c r="AO116" s="1034"/>
      <c r="AP116" s="1036" t="s">
        <v>449</v>
      </c>
      <c r="AQ116" s="1037"/>
      <c r="AR116" s="1037"/>
      <c r="AS116" s="1037"/>
      <c r="AT116" s="1038"/>
      <c r="AU116" s="982"/>
      <c r="AV116" s="983"/>
      <c r="AW116" s="983"/>
      <c r="AX116" s="983"/>
      <c r="AY116" s="983"/>
      <c r="AZ116" s="1041" t="s">
        <v>463</v>
      </c>
      <c r="BA116" s="1042"/>
      <c r="BB116" s="1042"/>
      <c r="BC116" s="1042"/>
      <c r="BD116" s="1042"/>
      <c r="BE116" s="1042"/>
      <c r="BF116" s="1042"/>
      <c r="BG116" s="1042"/>
      <c r="BH116" s="1042"/>
      <c r="BI116" s="1042"/>
      <c r="BJ116" s="1042"/>
      <c r="BK116" s="1042"/>
      <c r="BL116" s="1042"/>
      <c r="BM116" s="1042"/>
      <c r="BN116" s="1042"/>
      <c r="BO116" s="1042"/>
      <c r="BP116" s="1043"/>
      <c r="BQ116" s="999" t="s">
        <v>127</v>
      </c>
      <c r="BR116" s="1000"/>
      <c r="BS116" s="1000"/>
      <c r="BT116" s="1000"/>
      <c r="BU116" s="1000"/>
      <c r="BV116" s="1000" t="s">
        <v>444</v>
      </c>
      <c r="BW116" s="1000"/>
      <c r="BX116" s="1000"/>
      <c r="BY116" s="1000"/>
      <c r="BZ116" s="1000"/>
      <c r="CA116" s="1000" t="s">
        <v>127</v>
      </c>
      <c r="CB116" s="1000"/>
      <c r="CC116" s="1000"/>
      <c r="CD116" s="1000"/>
      <c r="CE116" s="1000"/>
      <c r="CF116" s="994" t="s">
        <v>127</v>
      </c>
      <c r="CG116" s="995"/>
      <c r="CH116" s="995"/>
      <c r="CI116" s="995"/>
      <c r="CJ116" s="995"/>
      <c r="CK116" s="1022"/>
      <c r="CL116" s="1023"/>
      <c r="CM116" s="996" t="s">
        <v>464</v>
      </c>
      <c r="CN116" s="997"/>
      <c r="CO116" s="997"/>
      <c r="CP116" s="997"/>
      <c r="CQ116" s="997"/>
      <c r="CR116" s="997"/>
      <c r="CS116" s="997"/>
      <c r="CT116" s="997"/>
      <c r="CU116" s="997"/>
      <c r="CV116" s="997"/>
      <c r="CW116" s="997"/>
      <c r="CX116" s="997"/>
      <c r="CY116" s="997"/>
      <c r="CZ116" s="997"/>
      <c r="DA116" s="997"/>
      <c r="DB116" s="997"/>
      <c r="DC116" s="997"/>
      <c r="DD116" s="997"/>
      <c r="DE116" s="997"/>
      <c r="DF116" s="998"/>
      <c r="DG116" s="1032" t="s">
        <v>127</v>
      </c>
      <c r="DH116" s="1033"/>
      <c r="DI116" s="1033"/>
      <c r="DJ116" s="1033"/>
      <c r="DK116" s="1034"/>
      <c r="DL116" s="1035" t="s">
        <v>127</v>
      </c>
      <c r="DM116" s="1033"/>
      <c r="DN116" s="1033"/>
      <c r="DO116" s="1033"/>
      <c r="DP116" s="1034"/>
      <c r="DQ116" s="1035" t="s">
        <v>443</v>
      </c>
      <c r="DR116" s="1033"/>
      <c r="DS116" s="1033"/>
      <c r="DT116" s="1033"/>
      <c r="DU116" s="1034"/>
      <c r="DV116" s="1036" t="s">
        <v>127</v>
      </c>
      <c r="DW116" s="1037"/>
      <c r="DX116" s="1037"/>
      <c r="DY116" s="1037"/>
      <c r="DZ116" s="1038"/>
    </row>
    <row r="117" spans="1:130" s="233" customFormat="1" ht="26.25" customHeight="1" x14ac:dyDescent="0.15">
      <c r="A117" s="986" t="s">
        <v>185</v>
      </c>
      <c r="B117" s="967"/>
      <c r="C117" s="967"/>
      <c r="D117" s="967"/>
      <c r="E117" s="967"/>
      <c r="F117" s="967"/>
      <c r="G117" s="967"/>
      <c r="H117" s="967"/>
      <c r="I117" s="967"/>
      <c r="J117" s="967"/>
      <c r="K117" s="967"/>
      <c r="L117" s="967"/>
      <c r="M117" s="967"/>
      <c r="N117" s="967"/>
      <c r="O117" s="967"/>
      <c r="P117" s="967"/>
      <c r="Q117" s="967"/>
      <c r="R117" s="967"/>
      <c r="S117" s="967"/>
      <c r="T117" s="967"/>
      <c r="U117" s="967"/>
      <c r="V117" s="967"/>
      <c r="W117" s="967"/>
      <c r="X117" s="967"/>
      <c r="Y117" s="1051" t="s">
        <v>465</v>
      </c>
      <c r="Z117" s="968"/>
      <c r="AA117" s="1052">
        <v>3560716</v>
      </c>
      <c r="AB117" s="1053"/>
      <c r="AC117" s="1053"/>
      <c r="AD117" s="1053"/>
      <c r="AE117" s="1054"/>
      <c r="AF117" s="1055">
        <v>3675121</v>
      </c>
      <c r="AG117" s="1053"/>
      <c r="AH117" s="1053"/>
      <c r="AI117" s="1053"/>
      <c r="AJ117" s="1054"/>
      <c r="AK117" s="1055">
        <v>3665785</v>
      </c>
      <c r="AL117" s="1053"/>
      <c r="AM117" s="1053"/>
      <c r="AN117" s="1053"/>
      <c r="AO117" s="1054"/>
      <c r="AP117" s="1056"/>
      <c r="AQ117" s="1057"/>
      <c r="AR117" s="1057"/>
      <c r="AS117" s="1057"/>
      <c r="AT117" s="1058"/>
      <c r="AU117" s="982"/>
      <c r="AV117" s="983"/>
      <c r="AW117" s="983"/>
      <c r="AX117" s="983"/>
      <c r="AY117" s="983"/>
      <c r="AZ117" s="1048" t="s">
        <v>466</v>
      </c>
      <c r="BA117" s="1049"/>
      <c r="BB117" s="1049"/>
      <c r="BC117" s="1049"/>
      <c r="BD117" s="1049"/>
      <c r="BE117" s="1049"/>
      <c r="BF117" s="1049"/>
      <c r="BG117" s="1049"/>
      <c r="BH117" s="1049"/>
      <c r="BI117" s="1049"/>
      <c r="BJ117" s="1049"/>
      <c r="BK117" s="1049"/>
      <c r="BL117" s="1049"/>
      <c r="BM117" s="1049"/>
      <c r="BN117" s="1049"/>
      <c r="BO117" s="1049"/>
      <c r="BP117" s="1050"/>
      <c r="BQ117" s="999" t="s">
        <v>127</v>
      </c>
      <c r="BR117" s="1000"/>
      <c r="BS117" s="1000"/>
      <c r="BT117" s="1000"/>
      <c r="BU117" s="1000"/>
      <c r="BV117" s="1000" t="s">
        <v>127</v>
      </c>
      <c r="BW117" s="1000"/>
      <c r="BX117" s="1000"/>
      <c r="BY117" s="1000"/>
      <c r="BZ117" s="1000"/>
      <c r="CA117" s="1000" t="s">
        <v>127</v>
      </c>
      <c r="CB117" s="1000"/>
      <c r="CC117" s="1000"/>
      <c r="CD117" s="1000"/>
      <c r="CE117" s="1000"/>
      <c r="CF117" s="994" t="s">
        <v>449</v>
      </c>
      <c r="CG117" s="995"/>
      <c r="CH117" s="995"/>
      <c r="CI117" s="995"/>
      <c r="CJ117" s="995"/>
      <c r="CK117" s="1022"/>
      <c r="CL117" s="1023"/>
      <c r="CM117" s="996" t="s">
        <v>467</v>
      </c>
      <c r="CN117" s="997"/>
      <c r="CO117" s="997"/>
      <c r="CP117" s="997"/>
      <c r="CQ117" s="997"/>
      <c r="CR117" s="997"/>
      <c r="CS117" s="997"/>
      <c r="CT117" s="997"/>
      <c r="CU117" s="997"/>
      <c r="CV117" s="997"/>
      <c r="CW117" s="997"/>
      <c r="CX117" s="997"/>
      <c r="CY117" s="997"/>
      <c r="CZ117" s="997"/>
      <c r="DA117" s="997"/>
      <c r="DB117" s="997"/>
      <c r="DC117" s="997"/>
      <c r="DD117" s="997"/>
      <c r="DE117" s="997"/>
      <c r="DF117" s="998"/>
      <c r="DG117" s="1032" t="s">
        <v>127</v>
      </c>
      <c r="DH117" s="1033"/>
      <c r="DI117" s="1033"/>
      <c r="DJ117" s="1033"/>
      <c r="DK117" s="1034"/>
      <c r="DL117" s="1035" t="s">
        <v>444</v>
      </c>
      <c r="DM117" s="1033"/>
      <c r="DN117" s="1033"/>
      <c r="DO117" s="1033"/>
      <c r="DP117" s="1034"/>
      <c r="DQ117" s="1035" t="s">
        <v>127</v>
      </c>
      <c r="DR117" s="1033"/>
      <c r="DS117" s="1033"/>
      <c r="DT117" s="1033"/>
      <c r="DU117" s="1034"/>
      <c r="DV117" s="1036" t="s">
        <v>444</v>
      </c>
      <c r="DW117" s="1037"/>
      <c r="DX117" s="1037"/>
      <c r="DY117" s="1037"/>
      <c r="DZ117" s="1038"/>
    </row>
    <row r="118" spans="1:130" s="233" customFormat="1" ht="26.25" customHeight="1" x14ac:dyDescent="0.15">
      <c r="A118" s="986" t="s">
        <v>437</v>
      </c>
      <c r="B118" s="967"/>
      <c r="C118" s="967"/>
      <c r="D118" s="967"/>
      <c r="E118" s="967"/>
      <c r="F118" s="967"/>
      <c r="G118" s="967"/>
      <c r="H118" s="967"/>
      <c r="I118" s="967"/>
      <c r="J118" s="967"/>
      <c r="K118" s="967"/>
      <c r="L118" s="967"/>
      <c r="M118" s="967"/>
      <c r="N118" s="967"/>
      <c r="O118" s="967"/>
      <c r="P118" s="967"/>
      <c r="Q118" s="967"/>
      <c r="R118" s="967"/>
      <c r="S118" s="967"/>
      <c r="T118" s="967"/>
      <c r="U118" s="967"/>
      <c r="V118" s="967"/>
      <c r="W118" s="967"/>
      <c r="X118" s="967"/>
      <c r="Y118" s="967"/>
      <c r="Z118" s="968"/>
      <c r="AA118" s="966" t="s">
        <v>434</v>
      </c>
      <c r="AB118" s="967"/>
      <c r="AC118" s="967"/>
      <c r="AD118" s="967"/>
      <c r="AE118" s="968"/>
      <c r="AF118" s="966" t="s">
        <v>435</v>
      </c>
      <c r="AG118" s="967"/>
      <c r="AH118" s="967"/>
      <c r="AI118" s="967"/>
      <c r="AJ118" s="968"/>
      <c r="AK118" s="966" t="s">
        <v>305</v>
      </c>
      <c r="AL118" s="967"/>
      <c r="AM118" s="967"/>
      <c r="AN118" s="967"/>
      <c r="AO118" s="968"/>
      <c r="AP118" s="1044" t="s">
        <v>436</v>
      </c>
      <c r="AQ118" s="1045"/>
      <c r="AR118" s="1045"/>
      <c r="AS118" s="1045"/>
      <c r="AT118" s="1046"/>
      <c r="AU118" s="982"/>
      <c r="AV118" s="983"/>
      <c r="AW118" s="983"/>
      <c r="AX118" s="983"/>
      <c r="AY118" s="983"/>
      <c r="AZ118" s="1047" t="s">
        <v>468</v>
      </c>
      <c r="BA118" s="1039"/>
      <c r="BB118" s="1039"/>
      <c r="BC118" s="1039"/>
      <c r="BD118" s="1039"/>
      <c r="BE118" s="1039"/>
      <c r="BF118" s="1039"/>
      <c r="BG118" s="1039"/>
      <c r="BH118" s="1039"/>
      <c r="BI118" s="1039"/>
      <c r="BJ118" s="1039"/>
      <c r="BK118" s="1039"/>
      <c r="BL118" s="1039"/>
      <c r="BM118" s="1039"/>
      <c r="BN118" s="1039"/>
      <c r="BO118" s="1039"/>
      <c r="BP118" s="1040"/>
      <c r="BQ118" s="1073" t="s">
        <v>127</v>
      </c>
      <c r="BR118" s="1074"/>
      <c r="BS118" s="1074"/>
      <c r="BT118" s="1074"/>
      <c r="BU118" s="1074"/>
      <c r="BV118" s="1074" t="s">
        <v>444</v>
      </c>
      <c r="BW118" s="1074"/>
      <c r="BX118" s="1074"/>
      <c r="BY118" s="1074"/>
      <c r="BZ118" s="1074"/>
      <c r="CA118" s="1074" t="s">
        <v>444</v>
      </c>
      <c r="CB118" s="1074"/>
      <c r="CC118" s="1074"/>
      <c r="CD118" s="1074"/>
      <c r="CE118" s="1074"/>
      <c r="CF118" s="994" t="s">
        <v>452</v>
      </c>
      <c r="CG118" s="995"/>
      <c r="CH118" s="995"/>
      <c r="CI118" s="995"/>
      <c r="CJ118" s="995"/>
      <c r="CK118" s="1022"/>
      <c r="CL118" s="1023"/>
      <c r="CM118" s="996" t="s">
        <v>469</v>
      </c>
      <c r="CN118" s="997"/>
      <c r="CO118" s="997"/>
      <c r="CP118" s="997"/>
      <c r="CQ118" s="997"/>
      <c r="CR118" s="997"/>
      <c r="CS118" s="997"/>
      <c r="CT118" s="997"/>
      <c r="CU118" s="997"/>
      <c r="CV118" s="997"/>
      <c r="CW118" s="997"/>
      <c r="CX118" s="997"/>
      <c r="CY118" s="997"/>
      <c r="CZ118" s="997"/>
      <c r="DA118" s="997"/>
      <c r="DB118" s="997"/>
      <c r="DC118" s="997"/>
      <c r="DD118" s="997"/>
      <c r="DE118" s="997"/>
      <c r="DF118" s="998"/>
      <c r="DG118" s="1032" t="s">
        <v>444</v>
      </c>
      <c r="DH118" s="1033"/>
      <c r="DI118" s="1033"/>
      <c r="DJ118" s="1033"/>
      <c r="DK118" s="1034"/>
      <c r="DL118" s="1035" t="s">
        <v>127</v>
      </c>
      <c r="DM118" s="1033"/>
      <c r="DN118" s="1033"/>
      <c r="DO118" s="1033"/>
      <c r="DP118" s="1034"/>
      <c r="DQ118" s="1035" t="s">
        <v>127</v>
      </c>
      <c r="DR118" s="1033"/>
      <c r="DS118" s="1033"/>
      <c r="DT118" s="1033"/>
      <c r="DU118" s="1034"/>
      <c r="DV118" s="1036" t="s">
        <v>444</v>
      </c>
      <c r="DW118" s="1037"/>
      <c r="DX118" s="1037"/>
      <c r="DY118" s="1037"/>
      <c r="DZ118" s="1038"/>
    </row>
    <row r="119" spans="1:130" s="233" customFormat="1" ht="26.25" customHeight="1" x14ac:dyDescent="0.15">
      <c r="A119" s="1130" t="s">
        <v>440</v>
      </c>
      <c r="B119" s="1021"/>
      <c r="C119" s="1003" t="s">
        <v>441</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v>68550</v>
      </c>
      <c r="AB119" s="974"/>
      <c r="AC119" s="974"/>
      <c r="AD119" s="974"/>
      <c r="AE119" s="975"/>
      <c r="AF119" s="976">
        <v>68607</v>
      </c>
      <c r="AG119" s="974"/>
      <c r="AH119" s="974"/>
      <c r="AI119" s="974"/>
      <c r="AJ119" s="975"/>
      <c r="AK119" s="976">
        <v>68665</v>
      </c>
      <c r="AL119" s="974"/>
      <c r="AM119" s="974"/>
      <c r="AN119" s="974"/>
      <c r="AO119" s="975"/>
      <c r="AP119" s="977">
        <v>0.4</v>
      </c>
      <c r="AQ119" s="978"/>
      <c r="AR119" s="978"/>
      <c r="AS119" s="978"/>
      <c r="AT119" s="979"/>
      <c r="AU119" s="984"/>
      <c r="AV119" s="985"/>
      <c r="AW119" s="985"/>
      <c r="AX119" s="985"/>
      <c r="AY119" s="985"/>
      <c r="AZ119" s="254" t="s">
        <v>185</v>
      </c>
      <c r="BA119" s="254"/>
      <c r="BB119" s="254"/>
      <c r="BC119" s="254"/>
      <c r="BD119" s="254"/>
      <c r="BE119" s="254"/>
      <c r="BF119" s="254"/>
      <c r="BG119" s="254"/>
      <c r="BH119" s="254"/>
      <c r="BI119" s="254"/>
      <c r="BJ119" s="254"/>
      <c r="BK119" s="254"/>
      <c r="BL119" s="254"/>
      <c r="BM119" s="254"/>
      <c r="BN119" s="254"/>
      <c r="BO119" s="1051" t="s">
        <v>470</v>
      </c>
      <c r="BP119" s="1079"/>
      <c r="BQ119" s="1073">
        <v>39238190</v>
      </c>
      <c r="BR119" s="1074"/>
      <c r="BS119" s="1074"/>
      <c r="BT119" s="1074"/>
      <c r="BU119" s="1074"/>
      <c r="BV119" s="1074">
        <v>38062842</v>
      </c>
      <c r="BW119" s="1074"/>
      <c r="BX119" s="1074"/>
      <c r="BY119" s="1074"/>
      <c r="BZ119" s="1074"/>
      <c r="CA119" s="1074">
        <v>36671650</v>
      </c>
      <c r="CB119" s="1074"/>
      <c r="CC119" s="1074"/>
      <c r="CD119" s="1074"/>
      <c r="CE119" s="1074"/>
      <c r="CF119" s="1075"/>
      <c r="CG119" s="1076"/>
      <c r="CH119" s="1076"/>
      <c r="CI119" s="1076"/>
      <c r="CJ119" s="1077"/>
      <c r="CK119" s="1024"/>
      <c r="CL119" s="1025"/>
      <c r="CM119" s="1047" t="s">
        <v>471</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78" t="s">
        <v>444</v>
      </c>
      <c r="DH119" s="1060"/>
      <c r="DI119" s="1060"/>
      <c r="DJ119" s="1060"/>
      <c r="DK119" s="1061"/>
      <c r="DL119" s="1059" t="s">
        <v>444</v>
      </c>
      <c r="DM119" s="1060"/>
      <c r="DN119" s="1060"/>
      <c r="DO119" s="1060"/>
      <c r="DP119" s="1061"/>
      <c r="DQ119" s="1059" t="s">
        <v>452</v>
      </c>
      <c r="DR119" s="1060"/>
      <c r="DS119" s="1060"/>
      <c r="DT119" s="1060"/>
      <c r="DU119" s="1061"/>
      <c r="DV119" s="1062" t="s">
        <v>443</v>
      </c>
      <c r="DW119" s="1063"/>
      <c r="DX119" s="1063"/>
      <c r="DY119" s="1063"/>
      <c r="DZ119" s="1064"/>
    </row>
    <row r="120" spans="1:130" s="233" customFormat="1" ht="26.25" customHeight="1" x14ac:dyDescent="0.15">
      <c r="A120" s="1131"/>
      <c r="B120" s="1023"/>
      <c r="C120" s="996" t="s">
        <v>446</v>
      </c>
      <c r="D120" s="997"/>
      <c r="E120" s="997"/>
      <c r="F120" s="997"/>
      <c r="G120" s="997"/>
      <c r="H120" s="997"/>
      <c r="I120" s="997"/>
      <c r="J120" s="997"/>
      <c r="K120" s="997"/>
      <c r="L120" s="997"/>
      <c r="M120" s="997"/>
      <c r="N120" s="997"/>
      <c r="O120" s="997"/>
      <c r="P120" s="997"/>
      <c r="Q120" s="997"/>
      <c r="R120" s="997"/>
      <c r="S120" s="997"/>
      <c r="T120" s="997"/>
      <c r="U120" s="997"/>
      <c r="V120" s="997"/>
      <c r="W120" s="997"/>
      <c r="X120" s="997"/>
      <c r="Y120" s="997"/>
      <c r="Z120" s="998"/>
      <c r="AA120" s="1032" t="s">
        <v>127</v>
      </c>
      <c r="AB120" s="1033"/>
      <c r="AC120" s="1033"/>
      <c r="AD120" s="1033"/>
      <c r="AE120" s="1034"/>
      <c r="AF120" s="1035" t="s">
        <v>444</v>
      </c>
      <c r="AG120" s="1033"/>
      <c r="AH120" s="1033"/>
      <c r="AI120" s="1033"/>
      <c r="AJ120" s="1034"/>
      <c r="AK120" s="1035" t="s">
        <v>444</v>
      </c>
      <c r="AL120" s="1033"/>
      <c r="AM120" s="1033"/>
      <c r="AN120" s="1033"/>
      <c r="AO120" s="1034"/>
      <c r="AP120" s="1036" t="s">
        <v>127</v>
      </c>
      <c r="AQ120" s="1037"/>
      <c r="AR120" s="1037"/>
      <c r="AS120" s="1037"/>
      <c r="AT120" s="1038"/>
      <c r="AU120" s="1065" t="s">
        <v>472</v>
      </c>
      <c r="AV120" s="1066"/>
      <c r="AW120" s="1066"/>
      <c r="AX120" s="1066"/>
      <c r="AY120" s="1067"/>
      <c r="AZ120" s="1003" t="s">
        <v>473</v>
      </c>
      <c r="BA120" s="971"/>
      <c r="BB120" s="971"/>
      <c r="BC120" s="971"/>
      <c r="BD120" s="971"/>
      <c r="BE120" s="971"/>
      <c r="BF120" s="971"/>
      <c r="BG120" s="971"/>
      <c r="BH120" s="971"/>
      <c r="BI120" s="971"/>
      <c r="BJ120" s="971"/>
      <c r="BK120" s="971"/>
      <c r="BL120" s="971"/>
      <c r="BM120" s="971"/>
      <c r="BN120" s="971"/>
      <c r="BO120" s="971"/>
      <c r="BP120" s="972"/>
      <c r="BQ120" s="1004">
        <v>7457388</v>
      </c>
      <c r="BR120" s="1005"/>
      <c r="BS120" s="1005"/>
      <c r="BT120" s="1005"/>
      <c r="BU120" s="1005"/>
      <c r="BV120" s="1005">
        <v>9598984</v>
      </c>
      <c r="BW120" s="1005"/>
      <c r="BX120" s="1005"/>
      <c r="BY120" s="1005"/>
      <c r="BZ120" s="1005"/>
      <c r="CA120" s="1005">
        <v>11345614</v>
      </c>
      <c r="CB120" s="1005"/>
      <c r="CC120" s="1005"/>
      <c r="CD120" s="1005"/>
      <c r="CE120" s="1005"/>
      <c r="CF120" s="1018">
        <v>65.5</v>
      </c>
      <c r="CG120" s="1019"/>
      <c r="CH120" s="1019"/>
      <c r="CI120" s="1019"/>
      <c r="CJ120" s="1019"/>
      <c r="CK120" s="1080" t="s">
        <v>474</v>
      </c>
      <c r="CL120" s="1081"/>
      <c r="CM120" s="1081"/>
      <c r="CN120" s="1081"/>
      <c r="CO120" s="1082"/>
      <c r="CP120" s="1088" t="s">
        <v>475</v>
      </c>
      <c r="CQ120" s="1089"/>
      <c r="CR120" s="1089"/>
      <c r="CS120" s="1089"/>
      <c r="CT120" s="1089"/>
      <c r="CU120" s="1089"/>
      <c r="CV120" s="1089"/>
      <c r="CW120" s="1089"/>
      <c r="CX120" s="1089"/>
      <c r="CY120" s="1089"/>
      <c r="CZ120" s="1089"/>
      <c r="DA120" s="1089"/>
      <c r="DB120" s="1089"/>
      <c r="DC120" s="1089"/>
      <c r="DD120" s="1089"/>
      <c r="DE120" s="1089"/>
      <c r="DF120" s="1090"/>
      <c r="DG120" s="1004">
        <v>6704071</v>
      </c>
      <c r="DH120" s="1005"/>
      <c r="DI120" s="1005"/>
      <c r="DJ120" s="1005"/>
      <c r="DK120" s="1005"/>
      <c r="DL120" s="1005">
        <v>6636354</v>
      </c>
      <c r="DM120" s="1005"/>
      <c r="DN120" s="1005"/>
      <c r="DO120" s="1005"/>
      <c r="DP120" s="1005"/>
      <c r="DQ120" s="1005">
        <v>6357764</v>
      </c>
      <c r="DR120" s="1005"/>
      <c r="DS120" s="1005"/>
      <c r="DT120" s="1005"/>
      <c r="DU120" s="1005"/>
      <c r="DV120" s="1006">
        <v>36.700000000000003</v>
      </c>
      <c r="DW120" s="1006"/>
      <c r="DX120" s="1006"/>
      <c r="DY120" s="1006"/>
      <c r="DZ120" s="1007"/>
    </row>
    <row r="121" spans="1:130" s="233" customFormat="1" ht="26.25" customHeight="1" x14ac:dyDescent="0.15">
      <c r="A121" s="1131"/>
      <c r="B121" s="1023"/>
      <c r="C121" s="1048" t="s">
        <v>476</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1032" t="s">
        <v>127</v>
      </c>
      <c r="AB121" s="1033"/>
      <c r="AC121" s="1033"/>
      <c r="AD121" s="1033"/>
      <c r="AE121" s="1034"/>
      <c r="AF121" s="1035" t="s">
        <v>127</v>
      </c>
      <c r="AG121" s="1033"/>
      <c r="AH121" s="1033"/>
      <c r="AI121" s="1033"/>
      <c r="AJ121" s="1034"/>
      <c r="AK121" s="1035" t="s">
        <v>444</v>
      </c>
      <c r="AL121" s="1033"/>
      <c r="AM121" s="1033"/>
      <c r="AN121" s="1033"/>
      <c r="AO121" s="1034"/>
      <c r="AP121" s="1036" t="s">
        <v>127</v>
      </c>
      <c r="AQ121" s="1037"/>
      <c r="AR121" s="1037"/>
      <c r="AS121" s="1037"/>
      <c r="AT121" s="1038"/>
      <c r="AU121" s="1068"/>
      <c r="AV121" s="1069"/>
      <c r="AW121" s="1069"/>
      <c r="AX121" s="1069"/>
      <c r="AY121" s="1070"/>
      <c r="AZ121" s="996" t="s">
        <v>477</v>
      </c>
      <c r="BA121" s="997"/>
      <c r="BB121" s="997"/>
      <c r="BC121" s="997"/>
      <c r="BD121" s="997"/>
      <c r="BE121" s="997"/>
      <c r="BF121" s="997"/>
      <c r="BG121" s="997"/>
      <c r="BH121" s="997"/>
      <c r="BI121" s="997"/>
      <c r="BJ121" s="997"/>
      <c r="BK121" s="997"/>
      <c r="BL121" s="997"/>
      <c r="BM121" s="997"/>
      <c r="BN121" s="997"/>
      <c r="BO121" s="997"/>
      <c r="BP121" s="998"/>
      <c r="BQ121" s="999">
        <v>5317181</v>
      </c>
      <c r="BR121" s="1000"/>
      <c r="BS121" s="1000"/>
      <c r="BT121" s="1000"/>
      <c r="BU121" s="1000"/>
      <c r="BV121" s="1000">
        <v>5612875</v>
      </c>
      <c r="BW121" s="1000"/>
      <c r="BX121" s="1000"/>
      <c r="BY121" s="1000"/>
      <c r="BZ121" s="1000"/>
      <c r="CA121" s="1000">
        <v>5893452</v>
      </c>
      <c r="CB121" s="1000"/>
      <c r="CC121" s="1000"/>
      <c r="CD121" s="1000"/>
      <c r="CE121" s="1000"/>
      <c r="CF121" s="994">
        <v>34</v>
      </c>
      <c r="CG121" s="995"/>
      <c r="CH121" s="995"/>
      <c r="CI121" s="995"/>
      <c r="CJ121" s="995"/>
      <c r="CK121" s="1083"/>
      <c r="CL121" s="1084"/>
      <c r="CM121" s="1084"/>
      <c r="CN121" s="1084"/>
      <c r="CO121" s="1085"/>
      <c r="CP121" s="1093" t="s">
        <v>412</v>
      </c>
      <c r="CQ121" s="1094"/>
      <c r="CR121" s="1094"/>
      <c r="CS121" s="1094"/>
      <c r="CT121" s="1094"/>
      <c r="CU121" s="1094"/>
      <c r="CV121" s="1094"/>
      <c r="CW121" s="1094"/>
      <c r="CX121" s="1094"/>
      <c r="CY121" s="1094"/>
      <c r="CZ121" s="1094"/>
      <c r="DA121" s="1094"/>
      <c r="DB121" s="1094"/>
      <c r="DC121" s="1094"/>
      <c r="DD121" s="1094"/>
      <c r="DE121" s="1094"/>
      <c r="DF121" s="1095"/>
      <c r="DG121" s="999">
        <v>176088</v>
      </c>
      <c r="DH121" s="1000"/>
      <c r="DI121" s="1000"/>
      <c r="DJ121" s="1000"/>
      <c r="DK121" s="1000"/>
      <c r="DL121" s="1000">
        <v>154503</v>
      </c>
      <c r="DM121" s="1000"/>
      <c r="DN121" s="1000"/>
      <c r="DO121" s="1000"/>
      <c r="DP121" s="1000"/>
      <c r="DQ121" s="1000">
        <v>134876</v>
      </c>
      <c r="DR121" s="1000"/>
      <c r="DS121" s="1000"/>
      <c r="DT121" s="1000"/>
      <c r="DU121" s="1000"/>
      <c r="DV121" s="1001">
        <v>0.8</v>
      </c>
      <c r="DW121" s="1001"/>
      <c r="DX121" s="1001"/>
      <c r="DY121" s="1001"/>
      <c r="DZ121" s="1002"/>
    </row>
    <row r="122" spans="1:130" s="233" customFormat="1" ht="26.25" customHeight="1" x14ac:dyDescent="0.15">
      <c r="A122" s="1131"/>
      <c r="B122" s="1023"/>
      <c r="C122" s="996" t="s">
        <v>458</v>
      </c>
      <c r="D122" s="997"/>
      <c r="E122" s="997"/>
      <c r="F122" s="997"/>
      <c r="G122" s="997"/>
      <c r="H122" s="997"/>
      <c r="I122" s="997"/>
      <c r="J122" s="997"/>
      <c r="K122" s="997"/>
      <c r="L122" s="997"/>
      <c r="M122" s="997"/>
      <c r="N122" s="997"/>
      <c r="O122" s="997"/>
      <c r="P122" s="997"/>
      <c r="Q122" s="997"/>
      <c r="R122" s="997"/>
      <c r="S122" s="997"/>
      <c r="T122" s="997"/>
      <c r="U122" s="997"/>
      <c r="V122" s="997"/>
      <c r="W122" s="997"/>
      <c r="X122" s="997"/>
      <c r="Y122" s="997"/>
      <c r="Z122" s="998"/>
      <c r="AA122" s="1032" t="s">
        <v>127</v>
      </c>
      <c r="AB122" s="1033"/>
      <c r="AC122" s="1033"/>
      <c r="AD122" s="1033"/>
      <c r="AE122" s="1034"/>
      <c r="AF122" s="1035" t="s">
        <v>444</v>
      </c>
      <c r="AG122" s="1033"/>
      <c r="AH122" s="1033"/>
      <c r="AI122" s="1033"/>
      <c r="AJ122" s="1034"/>
      <c r="AK122" s="1035" t="s">
        <v>127</v>
      </c>
      <c r="AL122" s="1033"/>
      <c r="AM122" s="1033"/>
      <c r="AN122" s="1033"/>
      <c r="AO122" s="1034"/>
      <c r="AP122" s="1036" t="s">
        <v>127</v>
      </c>
      <c r="AQ122" s="1037"/>
      <c r="AR122" s="1037"/>
      <c r="AS122" s="1037"/>
      <c r="AT122" s="1038"/>
      <c r="AU122" s="1068"/>
      <c r="AV122" s="1069"/>
      <c r="AW122" s="1069"/>
      <c r="AX122" s="1069"/>
      <c r="AY122" s="1070"/>
      <c r="AZ122" s="1047" t="s">
        <v>478</v>
      </c>
      <c r="BA122" s="1039"/>
      <c r="BB122" s="1039"/>
      <c r="BC122" s="1039"/>
      <c r="BD122" s="1039"/>
      <c r="BE122" s="1039"/>
      <c r="BF122" s="1039"/>
      <c r="BG122" s="1039"/>
      <c r="BH122" s="1039"/>
      <c r="BI122" s="1039"/>
      <c r="BJ122" s="1039"/>
      <c r="BK122" s="1039"/>
      <c r="BL122" s="1039"/>
      <c r="BM122" s="1039"/>
      <c r="BN122" s="1039"/>
      <c r="BO122" s="1039"/>
      <c r="BP122" s="1040"/>
      <c r="BQ122" s="1073">
        <v>15671711</v>
      </c>
      <c r="BR122" s="1074"/>
      <c r="BS122" s="1074"/>
      <c r="BT122" s="1074"/>
      <c r="BU122" s="1074"/>
      <c r="BV122" s="1074">
        <v>14934775</v>
      </c>
      <c r="BW122" s="1074"/>
      <c r="BX122" s="1074"/>
      <c r="BY122" s="1074"/>
      <c r="BZ122" s="1074"/>
      <c r="CA122" s="1074">
        <v>14196923</v>
      </c>
      <c r="CB122" s="1074"/>
      <c r="CC122" s="1074"/>
      <c r="CD122" s="1074"/>
      <c r="CE122" s="1074"/>
      <c r="CF122" s="1091">
        <v>82</v>
      </c>
      <c r="CG122" s="1092"/>
      <c r="CH122" s="1092"/>
      <c r="CI122" s="1092"/>
      <c r="CJ122" s="1092"/>
      <c r="CK122" s="1083"/>
      <c r="CL122" s="1084"/>
      <c r="CM122" s="1084"/>
      <c r="CN122" s="1084"/>
      <c r="CO122" s="1085"/>
      <c r="CP122" s="1093" t="s">
        <v>410</v>
      </c>
      <c r="CQ122" s="1094"/>
      <c r="CR122" s="1094"/>
      <c r="CS122" s="1094"/>
      <c r="CT122" s="1094"/>
      <c r="CU122" s="1094"/>
      <c r="CV122" s="1094"/>
      <c r="CW122" s="1094"/>
      <c r="CX122" s="1094"/>
      <c r="CY122" s="1094"/>
      <c r="CZ122" s="1094"/>
      <c r="DA122" s="1094"/>
      <c r="DB122" s="1094"/>
      <c r="DC122" s="1094"/>
      <c r="DD122" s="1094"/>
      <c r="DE122" s="1094"/>
      <c r="DF122" s="1095"/>
      <c r="DG122" s="999" t="s">
        <v>127</v>
      </c>
      <c r="DH122" s="1000"/>
      <c r="DI122" s="1000"/>
      <c r="DJ122" s="1000"/>
      <c r="DK122" s="1000"/>
      <c r="DL122" s="1000" t="s">
        <v>444</v>
      </c>
      <c r="DM122" s="1000"/>
      <c r="DN122" s="1000"/>
      <c r="DO122" s="1000"/>
      <c r="DP122" s="1000"/>
      <c r="DQ122" s="1000" t="s">
        <v>127</v>
      </c>
      <c r="DR122" s="1000"/>
      <c r="DS122" s="1000"/>
      <c r="DT122" s="1000"/>
      <c r="DU122" s="1000"/>
      <c r="DV122" s="1001" t="s">
        <v>127</v>
      </c>
      <c r="DW122" s="1001"/>
      <c r="DX122" s="1001"/>
      <c r="DY122" s="1001"/>
      <c r="DZ122" s="1002"/>
    </row>
    <row r="123" spans="1:130" s="233" customFormat="1" ht="26.25" customHeight="1" x14ac:dyDescent="0.15">
      <c r="A123" s="1131"/>
      <c r="B123" s="1023"/>
      <c r="C123" s="996" t="s">
        <v>464</v>
      </c>
      <c r="D123" s="997"/>
      <c r="E123" s="997"/>
      <c r="F123" s="997"/>
      <c r="G123" s="997"/>
      <c r="H123" s="997"/>
      <c r="I123" s="997"/>
      <c r="J123" s="997"/>
      <c r="K123" s="997"/>
      <c r="L123" s="997"/>
      <c r="M123" s="997"/>
      <c r="N123" s="997"/>
      <c r="O123" s="997"/>
      <c r="P123" s="997"/>
      <c r="Q123" s="997"/>
      <c r="R123" s="997"/>
      <c r="S123" s="997"/>
      <c r="T123" s="997"/>
      <c r="U123" s="997"/>
      <c r="V123" s="997"/>
      <c r="W123" s="997"/>
      <c r="X123" s="997"/>
      <c r="Y123" s="997"/>
      <c r="Z123" s="998"/>
      <c r="AA123" s="1032" t="s">
        <v>127</v>
      </c>
      <c r="AB123" s="1033"/>
      <c r="AC123" s="1033"/>
      <c r="AD123" s="1033"/>
      <c r="AE123" s="1034"/>
      <c r="AF123" s="1035" t="s">
        <v>444</v>
      </c>
      <c r="AG123" s="1033"/>
      <c r="AH123" s="1033"/>
      <c r="AI123" s="1033"/>
      <c r="AJ123" s="1034"/>
      <c r="AK123" s="1035" t="s">
        <v>127</v>
      </c>
      <c r="AL123" s="1033"/>
      <c r="AM123" s="1033"/>
      <c r="AN123" s="1033"/>
      <c r="AO123" s="1034"/>
      <c r="AP123" s="1036" t="s">
        <v>444</v>
      </c>
      <c r="AQ123" s="1037"/>
      <c r="AR123" s="1037"/>
      <c r="AS123" s="1037"/>
      <c r="AT123" s="1038"/>
      <c r="AU123" s="1071"/>
      <c r="AV123" s="1072"/>
      <c r="AW123" s="1072"/>
      <c r="AX123" s="1072"/>
      <c r="AY123" s="1072"/>
      <c r="AZ123" s="254" t="s">
        <v>185</v>
      </c>
      <c r="BA123" s="254"/>
      <c r="BB123" s="254"/>
      <c r="BC123" s="254"/>
      <c r="BD123" s="254"/>
      <c r="BE123" s="254"/>
      <c r="BF123" s="254"/>
      <c r="BG123" s="254"/>
      <c r="BH123" s="254"/>
      <c r="BI123" s="254"/>
      <c r="BJ123" s="254"/>
      <c r="BK123" s="254"/>
      <c r="BL123" s="254"/>
      <c r="BM123" s="254"/>
      <c r="BN123" s="254"/>
      <c r="BO123" s="1051" t="s">
        <v>479</v>
      </c>
      <c r="BP123" s="1079"/>
      <c r="BQ123" s="1137">
        <v>28446280</v>
      </c>
      <c r="BR123" s="1138"/>
      <c r="BS123" s="1138"/>
      <c r="BT123" s="1138"/>
      <c r="BU123" s="1138"/>
      <c r="BV123" s="1138">
        <v>30146634</v>
      </c>
      <c r="BW123" s="1138"/>
      <c r="BX123" s="1138"/>
      <c r="BY123" s="1138"/>
      <c r="BZ123" s="1138"/>
      <c r="CA123" s="1138">
        <v>31435989</v>
      </c>
      <c r="CB123" s="1138"/>
      <c r="CC123" s="1138"/>
      <c r="CD123" s="1138"/>
      <c r="CE123" s="1138"/>
      <c r="CF123" s="1075"/>
      <c r="CG123" s="1076"/>
      <c r="CH123" s="1076"/>
      <c r="CI123" s="1076"/>
      <c r="CJ123" s="1077"/>
      <c r="CK123" s="1083"/>
      <c r="CL123" s="1084"/>
      <c r="CM123" s="1084"/>
      <c r="CN123" s="1084"/>
      <c r="CO123" s="1085"/>
      <c r="CP123" s="1093" t="s">
        <v>480</v>
      </c>
      <c r="CQ123" s="1094"/>
      <c r="CR123" s="1094"/>
      <c r="CS123" s="1094"/>
      <c r="CT123" s="1094"/>
      <c r="CU123" s="1094"/>
      <c r="CV123" s="1094"/>
      <c r="CW123" s="1094"/>
      <c r="CX123" s="1094"/>
      <c r="CY123" s="1094"/>
      <c r="CZ123" s="1094"/>
      <c r="DA123" s="1094"/>
      <c r="DB123" s="1094"/>
      <c r="DC123" s="1094"/>
      <c r="DD123" s="1094"/>
      <c r="DE123" s="1094"/>
      <c r="DF123" s="1095"/>
      <c r="DG123" s="1032" t="s">
        <v>127</v>
      </c>
      <c r="DH123" s="1033"/>
      <c r="DI123" s="1033"/>
      <c r="DJ123" s="1033"/>
      <c r="DK123" s="1034"/>
      <c r="DL123" s="1035" t="s">
        <v>444</v>
      </c>
      <c r="DM123" s="1033"/>
      <c r="DN123" s="1033"/>
      <c r="DO123" s="1033"/>
      <c r="DP123" s="1034"/>
      <c r="DQ123" s="1035" t="s">
        <v>452</v>
      </c>
      <c r="DR123" s="1033"/>
      <c r="DS123" s="1033"/>
      <c r="DT123" s="1033"/>
      <c r="DU123" s="1034"/>
      <c r="DV123" s="1036" t="s">
        <v>127</v>
      </c>
      <c r="DW123" s="1037"/>
      <c r="DX123" s="1037"/>
      <c r="DY123" s="1037"/>
      <c r="DZ123" s="1038"/>
    </row>
    <row r="124" spans="1:130" s="233" customFormat="1" ht="26.25" customHeight="1" thickBot="1" x14ac:dyDescent="0.2">
      <c r="A124" s="1131"/>
      <c r="B124" s="1023"/>
      <c r="C124" s="996" t="s">
        <v>467</v>
      </c>
      <c r="D124" s="997"/>
      <c r="E124" s="997"/>
      <c r="F124" s="997"/>
      <c r="G124" s="997"/>
      <c r="H124" s="997"/>
      <c r="I124" s="997"/>
      <c r="J124" s="997"/>
      <c r="K124" s="997"/>
      <c r="L124" s="997"/>
      <c r="M124" s="997"/>
      <c r="N124" s="997"/>
      <c r="O124" s="997"/>
      <c r="P124" s="997"/>
      <c r="Q124" s="997"/>
      <c r="R124" s="997"/>
      <c r="S124" s="997"/>
      <c r="T124" s="997"/>
      <c r="U124" s="997"/>
      <c r="V124" s="997"/>
      <c r="W124" s="997"/>
      <c r="X124" s="997"/>
      <c r="Y124" s="997"/>
      <c r="Z124" s="998"/>
      <c r="AA124" s="1032" t="s">
        <v>127</v>
      </c>
      <c r="AB124" s="1033"/>
      <c r="AC124" s="1033"/>
      <c r="AD124" s="1033"/>
      <c r="AE124" s="1034"/>
      <c r="AF124" s="1035" t="s">
        <v>444</v>
      </c>
      <c r="AG124" s="1033"/>
      <c r="AH124" s="1033"/>
      <c r="AI124" s="1033"/>
      <c r="AJ124" s="1034"/>
      <c r="AK124" s="1035" t="s">
        <v>444</v>
      </c>
      <c r="AL124" s="1033"/>
      <c r="AM124" s="1033"/>
      <c r="AN124" s="1033"/>
      <c r="AO124" s="1034"/>
      <c r="AP124" s="1036" t="s">
        <v>127</v>
      </c>
      <c r="AQ124" s="1037"/>
      <c r="AR124" s="1037"/>
      <c r="AS124" s="1037"/>
      <c r="AT124" s="1038"/>
      <c r="AU124" s="1133" t="s">
        <v>481</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64.099999999999994</v>
      </c>
      <c r="BR124" s="1101"/>
      <c r="BS124" s="1101"/>
      <c r="BT124" s="1101"/>
      <c r="BU124" s="1101"/>
      <c r="BV124" s="1101">
        <v>44.8</v>
      </c>
      <c r="BW124" s="1101"/>
      <c r="BX124" s="1101"/>
      <c r="BY124" s="1101"/>
      <c r="BZ124" s="1101"/>
      <c r="CA124" s="1101">
        <v>30.2</v>
      </c>
      <c r="CB124" s="1101"/>
      <c r="CC124" s="1101"/>
      <c r="CD124" s="1101"/>
      <c r="CE124" s="1101"/>
      <c r="CF124" s="1102"/>
      <c r="CG124" s="1103"/>
      <c r="CH124" s="1103"/>
      <c r="CI124" s="1103"/>
      <c r="CJ124" s="1104"/>
      <c r="CK124" s="1086"/>
      <c r="CL124" s="1086"/>
      <c r="CM124" s="1086"/>
      <c r="CN124" s="1086"/>
      <c r="CO124" s="1087"/>
      <c r="CP124" s="1093" t="s">
        <v>482</v>
      </c>
      <c r="CQ124" s="1094"/>
      <c r="CR124" s="1094"/>
      <c r="CS124" s="1094"/>
      <c r="CT124" s="1094"/>
      <c r="CU124" s="1094"/>
      <c r="CV124" s="1094"/>
      <c r="CW124" s="1094"/>
      <c r="CX124" s="1094"/>
      <c r="CY124" s="1094"/>
      <c r="CZ124" s="1094"/>
      <c r="DA124" s="1094"/>
      <c r="DB124" s="1094"/>
      <c r="DC124" s="1094"/>
      <c r="DD124" s="1094"/>
      <c r="DE124" s="1094"/>
      <c r="DF124" s="1095"/>
      <c r="DG124" s="1078" t="s">
        <v>127</v>
      </c>
      <c r="DH124" s="1060"/>
      <c r="DI124" s="1060"/>
      <c r="DJ124" s="1060"/>
      <c r="DK124" s="1061"/>
      <c r="DL124" s="1059" t="s">
        <v>444</v>
      </c>
      <c r="DM124" s="1060"/>
      <c r="DN124" s="1060"/>
      <c r="DO124" s="1060"/>
      <c r="DP124" s="1061"/>
      <c r="DQ124" s="1059" t="s">
        <v>127</v>
      </c>
      <c r="DR124" s="1060"/>
      <c r="DS124" s="1060"/>
      <c r="DT124" s="1060"/>
      <c r="DU124" s="1061"/>
      <c r="DV124" s="1062" t="s">
        <v>444</v>
      </c>
      <c r="DW124" s="1063"/>
      <c r="DX124" s="1063"/>
      <c r="DY124" s="1063"/>
      <c r="DZ124" s="1064"/>
    </row>
    <row r="125" spans="1:130" s="233" customFormat="1" ht="26.25" customHeight="1" x14ac:dyDescent="0.15">
      <c r="A125" s="1131"/>
      <c r="B125" s="1023"/>
      <c r="C125" s="996" t="s">
        <v>469</v>
      </c>
      <c r="D125" s="997"/>
      <c r="E125" s="997"/>
      <c r="F125" s="997"/>
      <c r="G125" s="997"/>
      <c r="H125" s="997"/>
      <c r="I125" s="997"/>
      <c r="J125" s="997"/>
      <c r="K125" s="997"/>
      <c r="L125" s="997"/>
      <c r="M125" s="997"/>
      <c r="N125" s="997"/>
      <c r="O125" s="997"/>
      <c r="P125" s="997"/>
      <c r="Q125" s="997"/>
      <c r="R125" s="997"/>
      <c r="S125" s="997"/>
      <c r="T125" s="997"/>
      <c r="U125" s="997"/>
      <c r="V125" s="997"/>
      <c r="W125" s="997"/>
      <c r="X125" s="997"/>
      <c r="Y125" s="997"/>
      <c r="Z125" s="998"/>
      <c r="AA125" s="1032" t="s">
        <v>127</v>
      </c>
      <c r="AB125" s="1033"/>
      <c r="AC125" s="1033"/>
      <c r="AD125" s="1033"/>
      <c r="AE125" s="1034"/>
      <c r="AF125" s="1035" t="s">
        <v>444</v>
      </c>
      <c r="AG125" s="1033"/>
      <c r="AH125" s="1033"/>
      <c r="AI125" s="1033"/>
      <c r="AJ125" s="1034"/>
      <c r="AK125" s="1035" t="s">
        <v>452</v>
      </c>
      <c r="AL125" s="1033"/>
      <c r="AM125" s="1033"/>
      <c r="AN125" s="1033"/>
      <c r="AO125" s="1034"/>
      <c r="AP125" s="1036" t="s">
        <v>127</v>
      </c>
      <c r="AQ125" s="1037"/>
      <c r="AR125" s="1037"/>
      <c r="AS125" s="1037"/>
      <c r="AT125" s="103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96" t="s">
        <v>483</v>
      </c>
      <c r="CL125" s="1081"/>
      <c r="CM125" s="1081"/>
      <c r="CN125" s="1081"/>
      <c r="CO125" s="1082"/>
      <c r="CP125" s="1003" t="s">
        <v>484</v>
      </c>
      <c r="CQ125" s="971"/>
      <c r="CR125" s="971"/>
      <c r="CS125" s="971"/>
      <c r="CT125" s="971"/>
      <c r="CU125" s="971"/>
      <c r="CV125" s="971"/>
      <c r="CW125" s="971"/>
      <c r="CX125" s="971"/>
      <c r="CY125" s="971"/>
      <c r="CZ125" s="971"/>
      <c r="DA125" s="971"/>
      <c r="DB125" s="971"/>
      <c r="DC125" s="971"/>
      <c r="DD125" s="971"/>
      <c r="DE125" s="971"/>
      <c r="DF125" s="972"/>
      <c r="DG125" s="1004" t="s">
        <v>127</v>
      </c>
      <c r="DH125" s="1005"/>
      <c r="DI125" s="1005"/>
      <c r="DJ125" s="1005"/>
      <c r="DK125" s="1005"/>
      <c r="DL125" s="1005" t="s">
        <v>127</v>
      </c>
      <c r="DM125" s="1005"/>
      <c r="DN125" s="1005"/>
      <c r="DO125" s="1005"/>
      <c r="DP125" s="1005"/>
      <c r="DQ125" s="1005" t="s">
        <v>449</v>
      </c>
      <c r="DR125" s="1005"/>
      <c r="DS125" s="1005"/>
      <c r="DT125" s="1005"/>
      <c r="DU125" s="1005"/>
      <c r="DV125" s="1006" t="s">
        <v>444</v>
      </c>
      <c r="DW125" s="1006"/>
      <c r="DX125" s="1006"/>
      <c r="DY125" s="1006"/>
      <c r="DZ125" s="1007"/>
    </row>
    <row r="126" spans="1:130" s="233" customFormat="1" ht="26.25" customHeight="1" thickBot="1" x14ac:dyDescent="0.2">
      <c r="A126" s="1131"/>
      <c r="B126" s="1023"/>
      <c r="C126" s="996" t="s">
        <v>471</v>
      </c>
      <c r="D126" s="997"/>
      <c r="E126" s="997"/>
      <c r="F126" s="997"/>
      <c r="G126" s="997"/>
      <c r="H126" s="997"/>
      <c r="I126" s="997"/>
      <c r="J126" s="997"/>
      <c r="K126" s="997"/>
      <c r="L126" s="997"/>
      <c r="M126" s="997"/>
      <c r="N126" s="997"/>
      <c r="O126" s="997"/>
      <c r="P126" s="997"/>
      <c r="Q126" s="997"/>
      <c r="R126" s="997"/>
      <c r="S126" s="997"/>
      <c r="T126" s="997"/>
      <c r="U126" s="997"/>
      <c r="V126" s="997"/>
      <c r="W126" s="997"/>
      <c r="X126" s="997"/>
      <c r="Y126" s="997"/>
      <c r="Z126" s="998"/>
      <c r="AA126" s="1032" t="s">
        <v>127</v>
      </c>
      <c r="AB126" s="1033"/>
      <c r="AC126" s="1033"/>
      <c r="AD126" s="1033"/>
      <c r="AE126" s="1034"/>
      <c r="AF126" s="1035" t="s">
        <v>127</v>
      </c>
      <c r="AG126" s="1033"/>
      <c r="AH126" s="1033"/>
      <c r="AI126" s="1033"/>
      <c r="AJ126" s="1034"/>
      <c r="AK126" s="1035" t="s">
        <v>127</v>
      </c>
      <c r="AL126" s="1033"/>
      <c r="AM126" s="1033"/>
      <c r="AN126" s="1033"/>
      <c r="AO126" s="1034"/>
      <c r="AP126" s="1036" t="s">
        <v>444</v>
      </c>
      <c r="AQ126" s="1037"/>
      <c r="AR126" s="1037"/>
      <c r="AS126" s="1037"/>
      <c r="AT126" s="103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97"/>
      <c r="CL126" s="1084"/>
      <c r="CM126" s="1084"/>
      <c r="CN126" s="1084"/>
      <c r="CO126" s="1085"/>
      <c r="CP126" s="996" t="s">
        <v>485</v>
      </c>
      <c r="CQ126" s="997"/>
      <c r="CR126" s="997"/>
      <c r="CS126" s="997"/>
      <c r="CT126" s="997"/>
      <c r="CU126" s="997"/>
      <c r="CV126" s="997"/>
      <c r="CW126" s="997"/>
      <c r="CX126" s="997"/>
      <c r="CY126" s="997"/>
      <c r="CZ126" s="997"/>
      <c r="DA126" s="997"/>
      <c r="DB126" s="997"/>
      <c r="DC126" s="997"/>
      <c r="DD126" s="997"/>
      <c r="DE126" s="997"/>
      <c r="DF126" s="998"/>
      <c r="DG126" s="999" t="s">
        <v>127</v>
      </c>
      <c r="DH126" s="1000"/>
      <c r="DI126" s="1000"/>
      <c r="DJ126" s="1000"/>
      <c r="DK126" s="1000"/>
      <c r="DL126" s="1000" t="s">
        <v>127</v>
      </c>
      <c r="DM126" s="1000"/>
      <c r="DN126" s="1000"/>
      <c r="DO126" s="1000"/>
      <c r="DP126" s="1000"/>
      <c r="DQ126" s="1000" t="s">
        <v>449</v>
      </c>
      <c r="DR126" s="1000"/>
      <c r="DS126" s="1000"/>
      <c r="DT126" s="1000"/>
      <c r="DU126" s="1000"/>
      <c r="DV126" s="1001" t="s">
        <v>444</v>
      </c>
      <c r="DW126" s="1001"/>
      <c r="DX126" s="1001"/>
      <c r="DY126" s="1001"/>
      <c r="DZ126" s="1002"/>
    </row>
    <row r="127" spans="1:130" s="233" customFormat="1" ht="26.25" customHeight="1" x14ac:dyDescent="0.15">
      <c r="A127" s="1132"/>
      <c r="B127" s="1025"/>
      <c r="C127" s="1047" t="s">
        <v>486</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1032" t="s">
        <v>127</v>
      </c>
      <c r="AB127" s="1033"/>
      <c r="AC127" s="1033"/>
      <c r="AD127" s="1033"/>
      <c r="AE127" s="1034"/>
      <c r="AF127" s="1035" t="s">
        <v>127</v>
      </c>
      <c r="AG127" s="1033"/>
      <c r="AH127" s="1033"/>
      <c r="AI127" s="1033"/>
      <c r="AJ127" s="1034"/>
      <c r="AK127" s="1035" t="s">
        <v>127</v>
      </c>
      <c r="AL127" s="1033"/>
      <c r="AM127" s="1033"/>
      <c r="AN127" s="1033"/>
      <c r="AO127" s="1034"/>
      <c r="AP127" s="1036" t="s">
        <v>127</v>
      </c>
      <c r="AQ127" s="1037"/>
      <c r="AR127" s="1037"/>
      <c r="AS127" s="1037"/>
      <c r="AT127" s="1038"/>
      <c r="AU127" s="235"/>
      <c r="AV127" s="235"/>
      <c r="AW127" s="235"/>
      <c r="AX127" s="1105" t="s">
        <v>487</v>
      </c>
      <c r="AY127" s="1106"/>
      <c r="AZ127" s="1106"/>
      <c r="BA127" s="1106"/>
      <c r="BB127" s="1106"/>
      <c r="BC127" s="1106"/>
      <c r="BD127" s="1106"/>
      <c r="BE127" s="1107"/>
      <c r="BF127" s="1108" t="s">
        <v>488</v>
      </c>
      <c r="BG127" s="1106"/>
      <c r="BH127" s="1106"/>
      <c r="BI127" s="1106"/>
      <c r="BJ127" s="1106"/>
      <c r="BK127" s="1106"/>
      <c r="BL127" s="1107"/>
      <c r="BM127" s="1108" t="s">
        <v>489</v>
      </c>
      <c r="BN127" s="1106"/>
      <c r="BO127" s="1106"/>
      <c r="BP127" s="1106"/>
      <c r="BQ127" s="1106"/>
      <c r="BR127" s="1106"/>
      <c r="BS127" s="1107"/>
      <c r="BT127" s="1108" t="s">
        <v>490</v>
      </c>
      <c r="BU127" s="1106"/>
      <c r="BV127" s="1106"/>
      <c r="BW127" s="1106"/>
      <c r="BX127" s="1106"/>
      <c r="BY127" s="1106"/>
      <c r="BZ127" s="1129"/>
      <c r="CA127" s="235"/>
      <c r="CB127" s="235"/>
      <c r="CC127" s="235"/>
      <c r="CD127" s="258"/>
      <c r="CE127" s="258"/>
      <c r="CF127" s="258"/>
      <c r="CG127" s="235"/>
      <c r="CH127" s="235"/>
      <c r="CI127" s="235"/>
      <c r="CJ127" s="257"/>
      <c r="CK127" s="1097"/>
      <c r="CL127" s="1084"/>
      <c r="CM127" s="1084"/>
      <c r="CN127" s="1084"/>
      <c r="CO127" s="1085"/>
      <c r="CP127" s="996" t="s">
        <v>491</v>
      </c>
      <c r="CQ127" s="997"/>
      <c r="CR127" s="997"/>
      <c r="CS127" s="997"/>
      <c r="CT127" s="997"/>
      <c r="CU127" s="997"/>
      <c r="CV127" s="997"/>
      <c r="CW127" s="997"/>
      <c r="CX127" s="997"/>
      <c r="CY127" s="997"/>
      <c r="CZ127" s="997"/>
      <c r="DA127" s="997"/>
      <c r="DB127" s="997"/>
      <c r="DC127" s="997"/>
      <c r="DD127" s="997"/>
      <c r="DE127" s="997"/>
      <c r="DF127" s="998"/>
      <c r="DG127" s="999" t="s">
        <v>127</v>
      </c>
      <c r="DH127" s="1000"/>
      <c r="DI127" s="1000"/>
      <c r="DJ127" s="1000"/>
      <c r="DK127" s="1000"/>
      <c r="DL127" s="1000" t="s">
        <v>127</v>
      </c>
      <c r="DM127" s="1000"/>
      <c r="DN127" s="1000"/>
      <c r="DO127" s="1000"/>
      <c r="DP127" s="1000"/>
      <c r="DQ127" s="1000" t="s">
        <v>127</v>
      </c>
      <c r="DR127" s="1000"/>
      <c r="DS127" s="1000"/>
      <c r="DT127" s="1000"/>
      <c r="DU127" s="1000"/>
      <c r="DV127" s="1001" t="s">
        <v>127</v>
      </c>
      <c r="DW127" s="1001"/>
      <c r="DX127" s="1001"/>
      <c r="DY127" s="1001"/>
      <c r="DZ127" s="1002"/>
    </row>
    <row r="128" spans="1:130" s="233" customFormat="1" ht="26.25" customHeight="1" thickBot="1" x14ac:dyDescent="0.2">
      <c r="A128" s="1115" t="s">
        <v>492</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493</v>
      </c>
      <c r="X128" s="1117"/>
      <c r="Y128" s="1117"/>
      <c r="Z128" s="1118"/>
      <c r="AA128" s="1119">
        <v>486085</v>
      </c>
      <c r="AB128" s="1120"/>
      <c r="AC128" s="1120"/>
      <c r="AD128" s="1120"/>
      <c r="AE128" s="1121"/>
      <c r="AF128" s="1122">
        <v>486984</v>
      </c>
      <c r="AG128" s="1120"/>
      <c r="AH128" s="1120"/>
      <c r="AI128" s="1120"/>
      <c r="AJ128" s="1121"/>
      <c r="AK128" s="1122">
        <v>484607</v>
      </c>
      <c r="AL128" s="1120"/>
      <c r="AM128" s="1120"/>
      <c r="AN128" s="1120"/>
      <c r="AO128" s="1121"/>
      <c r="AP128" s="1123"/>
      <c r="AQ128" s="1124"/>
      <c r="AR128" s="1124"/>
      <c r="AS128" s="1124"/>
      <c r="AT128" s="1125"/>
      <c r="AU128" s="235"/>
      <c r="AV128" s="235"/>
      <c r="AW128" s="235"/>
      <c r="AX128" s="970" t="s">
        <v>494</v>
      </c>
      <c r="AY128" s="971"/>
      <c r="AZ128" s="971"/>
      <c r="BA128" s="971"/>
      <c r="BB128" s="971"/>
      <c r="BC128" s="971"/>
      <c r="BD128" s="971"/>
      <c r="BE128" s="972"/>
      <c r="BF128" s="1126" t="s">
        <v>127</v>
      </c>
      <c r="BG128" s="1127"/>
      <c r="BH128" s="1127"/>
      <c r="BI128" s="1127"/>
      <c r="BJ128" s="1127"/>
      <c r="BK128" s="1127"/>
      <c r="BL128" s="1128"/>
      <c r="BM128" s="1126">
        <v>12.56</v>
      </c>
      <c r="BN128" s="1127"/>
      <c r="BO128" s="1127"/>
      <c r="BP128" s="1127"/>
      <c r="BQ128" s="1127"/>
      <c r="BR128" s="1127"/>
      <c r="BS128" s="1128"/>
      <c r="BT128" s="1126">
        <v>20</v>
      </c>
      <c r="BU128" s="1127"/>
      <c r="BV128" s="1127"/>
      <c r="BW128" s="1127"/>
      <c r="BX128" s="1127"/>
      <c r="BY128" s="1127"/>
      <c r="BZ128" s="1150"/>
      <c r="CA128" s="258"/>
      <c r="CB128" s="258"/>
      <c r="CC128" s="258"/>
      <c r="CD128" s="258"/>
      <c r="CE128" s="258"/>
      <c r="CF128" s="258"/>
      <c r="CG128" s="235"/>
      <c r="CH128" s="235"/>
      <c r="CI128" s="235"/>
      <c r="CJ128" s="257"/>
      <c r="CK128" s="1098"/>
      <c r="CL128" s="1099"/>
      <c r="CM128" s="1099"/>
      <c r="CN128" s="1099"/>
      <c r="CO128" s="1100"/>
      <c r="CP128" s="1109" t="s">
        <v>495</v>
      </c>
      <c r="CQ128" s="791"/>
      <c r="CR128" s="791"/>
      <c r="CS128" s="791"/>
      <c r="CT128" s="791"/>
      <c r="CU128" s="791"/>
      <c r="CV128" s="791"/>
      <c r="CW128" s="791"/>
      <c r="CX128" s="791"/>
      <c r="CY128" s="791"/>
      <c r="CZ128" s="791"/>
      <c r="DA128" s="791"/>
      <c r="DB128" s="791"/>
      <c r="DC128" s="791"/>
      <c r="DD128" s="791"/>
      <c r="DE128" s="791"/>
      <c r="DF128" s="1110"/>
      <c r="DG128" s="1111" t="s">
        <v>127</v>
      </c>
      <c r="DH128" s="1112"/>
      <c r="DI128" s="1112"/>
      <c r="DJ128" s="1112"/>
      <c r="DK128" s="1112"/>
      <c r="DL128" s="1112" t="s">
        <v>127</v>
      </c>
      <c r="DM128" s="1112"/>
      <c r="DN128" s="1112"/>
      <c r="DO128" s="1112"/>
      <c r="DP128" s="1112"/>
      <c r="DQ128" s="1112" t="s">
        <v>444</v>
      </c>
      <c r="DR128" s="1112"/>
      <c r="DS128" s="1112"/>
      <c r="DT128" s="1112"/>
      <c r="DU128" s="1112"/>
      <c r="DV128" s="1113" t="s">
        <v>127</v>
      </c>
      <c r="DW128" s="1113"/>
      <c r="DX128" s="1113"/>
      <c r="DY128" s="1113"/>
      <c r="DZ128" s="1114"/>
    </row>
    <row r="129" spans="1:131" s="233" customFormat="1" ht="26.25" customHeight="1" x14ac:dyDescent="0.15">
      <c r="A129" s="1008" t="s">
        <v>106</v>
      </c>
      <c r="B129" s="1009"/>
      <c r="C129" s="1009"/>
      <c r="D129" s="1009"/>
      <c r="E129" s="1009"/>
      <c r="F129" s="1009"/>
      <c r="G129" s="1009"/>
      <c r="H129" s="1009"/>
      <c r="I129" s="1009"/>
      <c r="J129" s="1009"/>
      <c r="K129" s="1009"/>
      <c r="L129" s="1009"/>
      <c r="M129" s="1009"/>
      <c r="N129" s="1009"/>
      <c r="O129" s="1009"/>
      <c r="P129" s="1009"/>
      <c r="Q129" s="1009"/>
      <c r="R129" s="1009"/>
      <c r="S129" s="1009"/>
      <c r="T129" s="1009"/>
      <c r="U129" s="1009"/>
      <c r="V129" s="1009"/>
      <c r="W129" s="1144" t="s">
        <v>496</v>
      </c>
      <c r="X129" s="1145"/>
      <c r="Y129" s="1145"/>
      <c r="Z129" s="1146"/>
      <c r="AA129" s="1032">
        <v>18274945</v>
      </c>
      <c r="AB129" s="1033"/>
      <c r="AC129" s="1033"/>
      <c r="AD129" s="1033"/>
      <c r="AE129" s="1034"/>
      <c r="AF129" s="1035">
        <v>19061211</v>
      </c>
      <c r="AG129" s="1033"/>
      <c r="AH129" s="1033"/>
      <c r="AI129" s="1033"/>
      <c r="AJ129" s="1034"/>
      <c r="AK129" s="1035">
        <v>18700296</v>
      </c>
      <c r="AL129" s="1033"/>
      <c r="AM129" s="1033"/>
      <c r="AN129" s="1033"/>
      <c r="AO129" s="1034"/>
      <c r="AP129" s="1147"/>
      <c r="AQ129" s="1148"/>
      <c r="AR129" s="1148"/>
      <c r="AS129" s="1148"/>
      <c r="AT129" s="1149"/>
      <c r="AU129" s="236"/>
      <c r="AV129" s="236"/>
      <c r="AW129" s="236"/>
      <c r="AX129" s="1139" t="s">
        <v>497</v>
      </c>
      <c r="AY129" s="997"/>
      <c r="AZ129" s="997"/>
      <c r="BA129" s="997"/>
      <c r="BB129" s="997"/>
      <c r="BC129" s="997"/>
      <c r="BD129" s="997"/>
      <c r="BE129" s="998"/>
      <c r="BF129" s="1140" t="s">
        <v>127</v>
      </c>
      <c r="BG129" s="1141"/>
      <c r="BH129" s="1141"/>
      <c r="BI129" s="1141"/>
      <c r="BJ129" s="1141"/>
      <c r="BK129" s="1141"/>
      <c r="BL129" s="1142"/>
      <c r="BM129" s="1140">
        <v>17.559999999999999</v>
      </c>
      <c r="BN129" s="1141"/>
      <c r="BO129" s="1141"/>
      <c r="BP129" s="1141"/>
      <c r="BQ129" s="1141"/>
      <c r="BR129" s="1141"/>
      <c r="BS129" s="1142"/>
      <c r="BT129" s="1140">
        <v>30</v>
      </c>
      <c r="BU129" s="1141"/>
      <c r="BV129" s="1141"/>
      <c r="BW129" s="1141"/>
      <c r="BX129" s="1141"/>
      <c r="BY129" s="1141"/>
      <c r="BZ129" s="114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1008" t="s">
        <v>498</v>
      </c>
      <c r="B130" s="1009"/>
      <c r="C130" s="1009"/>
      <c r="D130" s="1009"/>
      <c r="E130" s="1009"/>
      <c r="F130" s="1009"/>
      <c r="G130" s="1009"/>
      <c r="H130" s="1009"/>
      <c r="I130" s="1009"/>
      <c r="J130" s="1009"/>
      <c r="K130" s="1009"/>
      <c r="L130" s="1009"/>
      <c r="M130" s="1009"/>
      <c r="N130" s="1009"/>
      <c r="O130" s="1009"/>
      <c r="P130" s="1009"/>
      <c r="Q130" s="1009"/>
      <c r="R130" s="1009"/>
      <c r="S130" s="1009"/>
      <c r="T130" s="1009"/>
      <c r="U130" s="1009"/>
      <c r="V130" s="1009"/>
      <c r="W130" s="1144" t="s">
        <v>499</v>
      </c>
      <c r="X130" s="1145"/>
      <c r="Y130" s="1145"/>
      <c r="Z130" s="1146"/>
      <c r="AA130" s="1032">
        <v>1456108</v>
      </c>
      <c r="AB130" s="1033"/>
      <c r="AC130" s="1033"/>
      <c r="AD130" s="1033"/>
      <c r="AE130" s="1034"/>
      <c r="AF130" s="1035">
        <v>1405868</v>
      </c>
      <c r="AG130" s="1033"/>
      <c r="AH130" s="1033"/>
      <c r="AI130" s="1033"/>
      <c r="AJ130" s="1034"/>
      <c r="AK130" s="1035">
        <v>1386185</v>
      </c>
      <c r="AL130" s="1033"/>
      <c r="AM130" s="1033"/>
      <c r="AN130" s="1033"/>
      <c r="AO130" s="1034"/>
      <c r="AP130" s="1147"/>
      <c r="AQ130" s="1148"/>
      <c r="AR130" s="1148"/>
      <c r="AS130" s="1148"/>
      <c r="AT130" s="1149"/>
      <c r="AU130" s="236"/>
      <c r="AV130" s="236"/>
      <c r="AW130" s="236"/>
      <c r="AX130" s="1139" t="s">
        <v>500</v>
      </c>
      <c r="AY130" s="997"/>
      <c r="AZ130" s="997"/>
      <c r="BA130" s="997"/>
      <c r="BB130" s="997"/>
      <c r="BC130" s="997"/>
      <c r="BD130" s="997"/>
      <c r="BE130" s="998"/>
      <c r="BF130" s="1175">
        <v>10</v>
      </c>
      <c r="BG130" s="1176"/>
      <c r="BH130" s="1176"/>
      <c r="BI130" s="1176"/>
      <c r="BJ130" s="1176"/>
      <c r="BK130" s="1176"/>
      <c r="BL130" s="1177"/>
      <c r="BM130" s="1175">
        <v>25</v>
      </c>
      <c r="BN130" s="1176"/>
      <c r="BO130" s="1176"/>
      <c r="BP130" s="1176"/>
      <c r="BQ130" s="1176"/>
      <c r="BR130" s="1176"/>
      <c r="BS130" s="1177"/>
      <c r="BT130" s="1175">
        <v>35</v>
      </c>
      <c r="BU130" s="1176"/>
      <c r="BV130" s="1176"/>
      <c r="BW130" s="1176"/>
      <c r="BX130" s="1176"/>
      <c r="BY130" s="1176"/>
      <c r="BZ130" s="117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8">
        <v>16818837</v>
      </c>
      <c r="AB131" s="1060"/>
      <c r="AC131" s="1060"/>
      <c r="AD131" s="1060"/>
      <c r="AE131" s="1061"/>
      <c r="AF131" s="1059">
        <v>17655343</v>
      </c>
      <c r="AG131" s="1060"/>
      <c r="AH131" s="1060"/>
      <c r="AI131" s="1060"/>
      <c r="AJ131" s="1061"/>
      <c r="AK131" s="1059">
        <v>17314111</v>
      </c>
      <c r="AL131" s="1060"/>
      <c r="AM131" s="1060"/>
      <c r="AN131" s="1060"/>
      <c r="AO131" s="1061"/>
      <c r="AP131" s="1184"/>
      <c r="AQ131" s="1185"/>
      <c r="AR131" s="1185"/>
      <c r="AS131" s="1185"/>
      <c r="AT131" s="1186"/>
      <c r="AU131" s="236"/>
      <c r="AV131" s="236"/>
      <c r="AW131" s="236"/>
      <c r="AX131" s="1157" t="s">
        <v>502</v>
      </c>
      <c r="AY131" s="791"/>
      <c r="AZ131" s="791"/>
      <c r="BA131" s="791"/>
      <c r="BB131" s="791"/>
      <c r="BC131" s="791"/>
      <c r="BD131" s="791"/>
      <c r="BE131" s="1110"/>
      <c r="BF131" s="1158">
        <v>30.2</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64" t="s">
        <v>503</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504</v>
      </c>
      <c r="W132" s="1168"/>
      <c r="X132" s="1168"/>
      <c r="Y132" s="1168"/>
      <c r="Z132" s="1169"/>
      <c r="AA132" s="1170">
        <v>9.6232753790000007</v>
      </c>
      <c r="AB132" s="1171"/>
      <c r="AC132" s="1171"/>
      <c r="AD132" s="1171"/>
      <c r="AE132" s="1172"/>
      <c r="AF132" s="1173">
        <v>10.09478547</v>
      </c>
      <c r="AG132" s="1171"/>
      <c r="AH132" s="1171"/>
      <c r="AI132" s="1171"/>
      <c r="AJ132" s="1172"/>
      <c r="AK132" s="1173">
        <v>10.367225899999999</v>
      </c>
      <c r="AL132" s="1171"/>
      <c r="AM132" s="1171"/>
      <c r="AN132" s="1171"/>
      <c r="AO132" s="1172"/>
      <c r="AP132" s="1075"/>
      <c r="AQ132" s="1076"/>
      <c r="AR132" s="1076"/>
      <c r="AS132" s="1076"/>
      <c r="AT132" s="117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505</v>
      </c>
      <c r="W133" s="1151"/>
      <c r="X133" s="1151"/>
      <c r="Y133" s="1151"/>
      <c r="Z133" s="1152"/>
      <c r="AA133" s="1153">
        <v>9.9</v>
      </c>
      <c r="AB133" s="1154"/>
      <c r="AC133" s="1154"/>
      <c r="AD133" s="1154"/>
      <c r="AE133" s="1155"/>
      <c r="AF133" s="1153">
        <v>9.9</v>
      </c>
      <c r="AG133" s="1154"/>
      <c r="AH133" s="1154"/>
      <c r="AI133" s="1154"/>
      <c r="AJ133" s="1155"/>
      <c r="AK133" s="1153">
        <v>10</v>
      </c>
      <c r="AL133" s="1154"/>
      <c r="AM133" s="1154"/>
      <c r="AN133" s="1154"/>
      <c r="AO133" s="1155"/>
      <c r="AP133" s="1102"/>
      <c r="AQ133" s="1103"/>
      <c r="AR133" s="1103"/>
      <c r="AS133" s="1103"/>
      <c r="AT133" s="11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Gnsb21Er8bQ8lqkt2OXSnOZZk20CmtokEZQ2LLzmQSu3csbnbYHAR2YYA+AozRnchrtvqYEikHNHddYOC3X5g==" saltValue="K4tr2wzbflHDJhFoyK82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34nTn0znX9cPNCYM/Ym0s1ujlGfI8kfVTdnnT8AOxbF0uXfPZNMG+hKb+aIaFtXIm0oNo3hXPSeN0W2KxaPwCA==" saltValue="rskHQgZyJPwunhH8oGgB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2ye8idOsj9w3FO9ZoxRjrg0y/kf3Srvq7ESDrWCVtrV6KvLktVswVYqOW/ZmEdi4d1+auiQ47EoUTIvHMZcA==" saltValue="D5D6hrm+bqERWvpIb47c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8"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9"/>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0" t="s">
        <v>514</v>
      </c>
      <c r="AL9" s="1191"/>
      <c r="AM9" s="1191"/>
      <c r="AN9" s="1192"/>
      <c r="AO9" s="284">
        <v>5934267</v>
      </c>
      <c r="AP9" s="284">
        <v>68384</v>
      </c>
      <c r="AQ9" s="285">
        <v>65025</v>
      </c>
      <c r="AR9" s="286">
        <v>5.2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0" t="s">
        <v>515</v>
      </c>
      <c r="AL10" s="1191"/>
      <c r="AM10" s="1191"/>
      <c r="AN10" s="1192"/>
      <c r="AO10" s="287">
        <v>1103097</v>
      </c>
      <c r="AP10" s="287">
        <v>12712</v>
      </c>
      <c r="AQ10" s="288">
        <v>6119</v>
      </c>
      <c r="AR10" s="289">
        <v>107.7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0" t="s">
        <v>516</v>
      </c>
      <c r="AL11" s="1191"/>
      <c r="AM11" s="1191"/>
      <c r="AN11" s="1192"/>
      <c r="AO11" s="287">
        <v>3050</v>
      </c>
      <c r="AP11" s="287">
        <v>35</v>
      </c>
      <c r="AQ11" s="288">
        <v>1220</v>
      </c>
      <c r="AR11" s="289">
        <v>-97.1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0" t="s">
        <v>517</v>
      </c>
      <c r="AL12" s="1191"/>
      <c r="AM12" s="1191"/>
      <c r="AN12" s="1192"/>
      <c r="AO12" s="287" t="s">
        <v>518</v>
      </c>
      <c r="AP12" s="287" t="s">
        <v>518</v>
      </c>
      <c r="AQ12" s="288">
        <v>12</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0" t="s">
        <v>519</v>
      </c>
      <c r="AL13" s="1191"/>
      <c r="AM13" s="1191"/>
      <c r="AN13" s="1192"/>
      <c r="AO13" s="287">
        <v>227609</v>
      </c>
      <c r="AP13" s="287">
        <v>2623</v>
      </c>
      <c r="AQ13" s="288">
        <v>2792</v>
      </c>
      <c r="AR13" s="289">
        <v>-6.1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0" t="s">
        <v>520</v>
      </c>
      <c r="AL14" s="1191"/>
      <c r="AM14" s="1191"/>
      <c r="AN14" s="1192"/>
      <c r="AO14" s="287">
        <v>196902</v>
      </c>
      <c r="AP14" s="287">
        <v>2269</v>
      </c>
      <c r="AQ14" s="288">
        <v>1408</v>
      </c>
      <c r="AR14" s="289">
        <v>61.2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3" t="s">
        <v>521</v>
      </c>
      <c r="AL15" s="1194"/>
      <c r="AM15" s="1194"/>
      <c r="AN15" s="1195"/>
      <c r="AO15" s="287">
        <v>-361011</v>
      </c>
      <c r="AP15" s="287">
        <v>-4160</v>
      </c>
      <c r="AQ15" s="288">
        <v>-3962</v>
      </c>
      <c r="AR15" s="289">
        <v>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3" t="s">
        <v>185</v>
      </c>
      <c r="AL16" s="1194"/>
      <c r="AM16" s="1194"/>
      <c r="AN16" s="1195"/>
      <c r="AO16" s="287">
        <v>7103914</v>
      </c>
      <c r="AP16" s="287">
        <v>81863</v>
      </c>
      <c r="AQ16" s="288">
        <v>72615</v>
      </c>
      <c r="AR16" s="289">
        <v>12.7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96" t="s">
        <v>526</v>
      </c>
      <c r="AL21" s="1197"/>
      <c r="AM21" s="1197"/>
      <c r="AN21" s="1198"/>
      <c r="AO21" s="300">
        <v>6.93</v>
      </c>
      <c r="AP21" s="301">
        <v>6.51</v>
      </c>
      <c r="AQ21" s="302">
        <v>0.42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96" t="s">
        <v>527</v>
      </c>
      <c r="AL22" s="1197"/>
      <c r="AM22" s="1197"/>
      <c r="AN22" s="1198"/>
      <c r="AO22" s="305">
        <v>101.2</v>
      </c>
      <c r="AP22" s="306">
        <v>98.4</v>
      </c>
      <c r="AQ22" s="307">
        <v>2.8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87" t="s">
        <v>528</v>
      </c>
      <c r="B26" s="1187"/>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7"/>
      <c r="AJ26" s="1187"/>
      <c r="AK26" s="1187"/>
      <c r="AL26" s="1187"/>
      <c r="AM26" s="1187"/>
      <c r="AN26" s="1187"/>
      <c r="AO26" s="1187"/>
      <c r="AP26" s="1187"/>
      <c r="AQ26" s="1187"/>
      <c r="AR26" s="1187"/>
      <c r="AS26" s="1187"/>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8"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9"/>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204" t="s">
        <v>531</v>
      </c>
      <c r="AL32" s="1205"/>
      <c r="AM32" s="1205"/>
      <c r="AN32" s="1206"/>
      <c r="AO32" s="315">
        <v>2939924</v>
      </c>
      <c r="AP32" s="315">
        <v>33879</v>
      </c>
      <c r="AQ32" s="316">
        <v>34910</v>
      </c>
      <c r="AR32" s="317">
        <v>-3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204" t="s">
        <v>532</v>
      </c>
      <c r="AL33" s="1205"/>
      <c r="AM33" s="1205"/>
      <c r="AN33" s="1206"/>
      <c r="AO33" s="315" t="s">
        <v>518</v>
      </c>
      <c r="AP33" s="315" t="s">
        <v>518</v>
      </c>
      <c r="AQ33" s="316" t="s">
        <v>518</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204" t="s">
        <v>533</v>
      </c>
      <c r="AL34" s="1205"/>
      <c r="AM34" s="1205"/>
      <c r="AN34" s="1206"/>
      <c r="AO34" s="315" t="s">
        <v>518</v>
      </c>
      <c r="AP34" s="315" t="s">
        <v>518</v>
      </c>
      <c r="AQ34" s="316">
        <v>4</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204" t="s">
        <v>534</v>
      </c>
      <c r="AL35" s="1205"/>
      <c r="AM35" s="1205"/>
      <c r="AN35" s="1206"/>
      <c r="AO35" s="315">
        <v>489495</v>
      </c>
      <c r="AP35" s="315">
        <v>5641</v>
      </c>
      <c r="AQ35" s="316">
        <v>8517</v>
      </c>
      <c r="AR35" s="317">
        <v>-33.799999999999997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204" t="s">
        <v>535</v>
      </c>
      <c r="AL36" s="1205"/>
      <c r="AM36" s="1205"/>
      <c r="AN36" s="1206"/>
      <c r="AO36" s="315">
        <v>167701</v>
      </c>
      <c r="AP36" s="315">
        <v>1933</v>
      </c>
      <c r="AQ36" s="316">
        <v>1600</v>
      </c>
      <c r="AR36" s="317">
        <v>20.8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204" t="s">
        <v>536</v>
      </c>
      <c r="AL37" s="1205"/>
      <c r="AM37" s="1205"/>
      <c r="AN37" s="1206"/>
      <c r="AO37" s="315">
        <v>68665</v>
      </c>
      <c r="AP37" s="315">
        <v>791</v>
      </c>
      <c r="AQ37" s="316">
        <v>1669</v>
      </c>
      <c r="AR37" s="317">
        <v>-52.6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7" t="s">
        <v>537</v>
      </c>
      <c r="AL38" s="1208"/>
      <c r="AM38" s="1208"/>
      <c r="AN38" s="1209"/>
      <c r="AO38" s="318" t="s">
        <v>518</v>
      </c>
      <c r="AP38" s="318" t="s">
        <v>518</v>
      </c>
      <c r="AQ38" s="319">
        <v>1</v>
      </c>
      <c r="AR38" s="307" t="s">
        <v>518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7" t="s">
        <v>538</v>
      </c>
      <c r="AL39" s="1208"/>
      <c r="AM39" s="1208"/>
      <c r="AN39" s="1209"/>
      <c r="AO39" s="315">
        <v>-484607</v>
      </c>
      <c r="AP39" s="315">
        <v>-5584</v>
      </c>
      <c r="AQ39" s="316">
        <v>-6461</v>
      </c>
      <c r="AR39" s="317">
        <v>-13.6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204" t="s">
        <v>539</v>
      </c>
      <c r="AL40" s="1205"/>
      <c r="AM40" s="1205"/>
      <c r="AN40" s="1206"/>
      <c r="AO40" s="315">
        <v>-1386185</v>
      </c>
      <c r="AP40" s="315">
        <v>-15974</v>
      </c>
      <c r="AQ40" s="316">
        <v>-28321</v>
      </c>
      <c r="AR40" s="317">
        <v>-43.6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10" t="s">
        <v>298</v>
      </c>
      <c r="AL41" s="1211"/>
      <c r="AM41" s="1211"/>
      <c r="AN41" s="1212"/>
      <c r="AO41" s="315">
        <v>1794993</v>
      </c>
      <c r="AP41" s="315">
        <v>20685</v>
      </c>
      <c r="AQ41" s="316">
        <v>11918</v>
      </c>
      <c r="AR41" s="317">
        <v>73.599999999999994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9" t="s">
        <v>509</v>
      </c>
      <c r="AN49" s="1201" t="s">
        <v>543</v>
      </c>
      <c r="AO49" s="1202"/>
      <c r="AP49" s="1202"/>
      <c r="AQ49" s="1202"/>
      <c r="AR49" s="120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200"/>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7034425</v>
      </c>
      <c r="AN51" s="337">
        <v>78974</v>
      </c>
      <c r="AO51" s="338">
        <v>-22.6</v>
      </c>
      <c r="AP51" s="339">
        <v>47820</v>
      </c>
      <c r="AQ51" s="340">
        <v>7.5</v>
      </c>
      <c r="AR51" s="341">
        <v>-30.1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3699670</v>
      </c>
      <c r="AN52" s="345">
        <v>41535</v>
      </c>
      <c r="AO52" s="346">
        <v>-37.9</v>
      </c>
      <c r="AP52" s="347">
        <v>25855</v>
      </c>
      <c r="AQ52" s="348">
        <v>-0.1</v>
      </c>
      <c r="AR52" s="349">
        <v>-37.799999999999997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8660865</v>
      </c>
      <c r="AN53" s="337">
        <v>97471</v>
      </c>
      <c r="AO53" s="338">
        <v>23.4</v>
      </c>
      <c r="AP53" s="339">
        <v>41934</v>
      </c>
      <c r="AQ53" s="340">
        <v>-12.3</v>
      </c>
      <c r="AR53" s="341">
        <v>35.700000000000003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4344867</v>
      </c>
      <c r="AN54" s="345">
        <v>48898</v>
      </c>
      <c r="AO54" s="346">
        <v>17.7</v>
      </c>
      <c r="AP54" s="347">
        <v>23352</v>
      </c>
      <c r="AQ54" s="348">
        <v>-9.6999999999999993</v>
      </c>
      <c r="AR54" s="349">
        <v>27.4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7123064</v>
      </c>
      <c r="AN55" s="337">
        <v>80713</v>
      </c>
      <c r="AO55" s="338">
        <v>-17.2</v>
      </c>
      <c r="AP55" s="339">
        <v>45588</v>
      </c>
      <c r="AQ55" s="340">
        <v>8.6999999999999993</v>
      </c>
      <c r="AR55" s="341">
        <v>-25.9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3777084</v>
      </c>
      <c r="AN56" s="345">
        <v>42799</v>
      </c>
      <c r="AO56" s="346">
        <v>-12.5</v>
      </c>
      <c r="AP56" s="347">
        <v>24150</v>
      </c>
      <c r="AQ56" s="348">
        <v>3.4</v>
      </c>
      <c r="AR56" s="349">
        <v>-15.9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5999956</v>
      </c>
      <c r="AN57" s="337">
        <v>68425</v>
      </c>
      <c r="AO57" s="338">
        <v>-15.2</v>
      </c>
      <c r="AP57" s="339">
        <v>45483</v>
      </c>
      <c r="AQ57" s="340">
        <v>-0.2</v>
      </c>
      <c r="AR57" s="341">
        <v>-15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3823545</v>
      </c>
      <c r="AN58" s="345">
        <v>43604</v>
      </c>
      <c r="AO58" s="346">
        <v>1.9</v>
      </c>
      <c r="AP58" s="347">
        <v>24241</v>
      </c>
      <c r="AQ58" s="348">
        <v>0.4</v>
      </c>
      <c r="AR58" s="349">
        <v>1.5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4244817</v>
      </c>
      <c r="AN59" s="337">
        <v>48916</v>
      </c>
      <c r="AO59" s="338">
        <v>-28.5</v>
      </c>
      <c r="AP59" s="339">
        <v>45945</v>
      </c>
      <c r="AQ59" s="340">
        <v>1</v>
      </c>
      <c r="AR59" s="341">
        <v>-29.5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2865342</v>
      </c>
      <c r="AN60" s="345">
        <v>33019</v>
      </c>
      <c r="AO60" s="346">
        <v>-24.3</v>
      </c>
      <c r="AP60" s="347">
        <v>25180</v>
      </c>
      <c r="AQ60" s="348">
        <v>3.9</v>
      </c>
      <c r="AR60" s="349">
        <v>-28.2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6612625</v>
      </c>
      <c r="AN61" s="352">
        <v>74900</v>
      </c>
      <c r="AO61" s="353">
        <v>-12</v>
      </c>
      <c r="AP61" s="354">
        <v>45354</v>
      </c>
      <c r="AQ61" s="355">
        <v>0.9</v>
      </c>
      <c r="AR61" s="341">
        <v>-12.9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3702102</v>
      </c>
      <c r="AN62" s="345">
        <v>41971</v>
      </c>
      <c r="AO62" s="346">
        <v>-11</v>
      </c>
      <c r="AP62" s="347">
        <v>24556</v>
      </c>
      <c r="AQ62" s="348">
        <v>-0.4</v>
      </c>
      <c r="AR62" s="349">
        <v>-10.6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aP/tN+SU2b3NHnmacjIjCmEplagJsvVQO0IruLK8lwBlWJK6hwF6IZomQkTA2o7x0PkZnK2s5onOz4FEDy8BNw==" saltValue="tII/Kh9oeZqYfTxeD2CN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0" spans="125:125" ht="13.5" hidden="1" customHeight="1" x14ac:dyDescent="0.15"/>
    <row r="121" spans="125:125" ht="13.5" hidden="1" customHeight="1" x14ac:dyDescent="0.15">
      <c r="DU121" s="262"/>
    </row>
  </sheetData>
  <sheetProtection algorithmName="SHA-512" hashValue="E+FaG8gzK6Sfy4l4LfMRdFuYNalWy5/gmRyQ3iEMXyNIUy7s8diVUe1VSicrvDOxIaisOn/6hrESWtK1H3f0+A==" saltValue="GZ1olZQVLeWWwJHviThh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PZY/iYyWW0VpCsuToKhvgDbhxFH9ipcyfzZd/hpQqszZ6SNmIUM5z2rbqz4MFjsG2x/rv532jY66BN2TFF6Vig==" saltValue="lQthzNT8p9+FazAl4EPX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3" t="s">
        <v>3</v>
      </c>
      <c r="D47" s="1213"/>
      <c r="E47" s="1214"/>
      <c r="F47" s="11">
        <v>8.33</v>
      </c>
      <c r="G47" s="12">
        <v>9.7799999999999994</v>
      </c>
      <c r="H47" s="12">
        <v>12.08</v>
      </c>
      <c r="I47" s="12">
        <v>13.24</v>
      </c>
      <c r="J47" s="13">
        <v>14.46</v>
      </c>
    </row>
    <row r="48" spans="2:10" ht="57.75" customHeight="1" x14ac:dyDescent="0.15">
      <c r="B48" s="14"/>
      <c r="C48" s="1215" t="s">
        <v>4</v>
      </c>
      <c r="D48" s="1215"/>
      <c r="E48" s="1216"/>
      <c r="F48" s="15">
        <v>8.2899999999999991</v>
      </c>
      <c r="G48" s="16">
        <v>10.59</v>
      </c>
      <c r="H48" s="16">
        <v>10.94</v>
      </c>
      <c r="I48" s="16">
        <v>9.23</v>
      </c>
      <c r="J48" s="17">
        <v>11.59</v>
      </c>
    </row>
    <row r="49" spans="2:10" ht="57.75" customHeight="1" thickBot="1" x14ac:dyDescent="0.2">
      <c r="B49" s="18"/>
      <c r="C49" s="1217" t="s">
        <v>5</v>
      </c>
      <c r="D49" s="1217"/>
      <c r="E49" s="1218"/>
      <c r="F49" s="19" t="s">
        <v>564</v>
      </c>
      <c r="G49" s="20">
        <v>3.43</v>
      </c>
      <c r="H49" s="20">
        <v>3.06</v>
      </c>
      <c r="I49" s="20">
        <v>0.4</v>
      </c>
      <c r="J49" s="21">
        <v>3.16</v>
      </c>
    </row>
    <row r="50" spans="2:10" x14ac:dyDescent="0.15"/>
  </sheetData>
  <sheetProtection algorithmName="SHA-512" hashValue="GNnQvbbXHilNAEUrPqgW4T0MEMVHHXC0t7pQ9htW+gTMBBy7/oNDUwhvSd0+wJz7izQsLXbG3bW+lD21h+OgOw==" saltValue="7z/gmGBw39yBhmitf6I7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GAdmin</cp:lastModifiedBy>
  <cp:lastPrinted>2023-11-07T04:56:36Z</cp:lastPrinted>
  <dcterms:created xsi:type="dcterms:W3CDTF">2023-02-20T05:36:15Z</dcterms:created>
  <dcterms:modified xsi:type="dcterms:W3CDTF">2023-11-07T04:56:42Z</dcterms:modified>
  <cp:category/>
</cp:coreProperties>
</file>