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hizu-lg.local\work\31総務課\3財政係\【報告・その他】\R5その他\22-（11.8（水）17時〆切）【修正依頼】R3年度財政状況資料集について\"/>
    </mc:Choice>
  </mc:AlternateContent>
  <xr:revisionPtr revIDLastSave="0" documentId="13_ncr:1_{AC2D0209-ACFB-476C-91A2-1E94241F8ACE}" xr6:coauthVersionLast="47" xr6:coauthVersionMax="47" xr10:uidLastSave="{00000000-0000-0000-0000-000000000000}"/>
  <bookViews>
    <workbookView xWindow="-120" yWindow="-120" windowWidth="19440" windowHeight="150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U34" i="10"/>
  <c r="C34" i="10"/>
  <c r="U35" i="10" l="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<sst xmlns="http://schemas.openxmlformats.org/spreadsheetml/2006/main" count="1158" uniqueCount="590">
  <si>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</si>
  <si>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</si>
  <si>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</si>
  <si>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</si>
  <si>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</si>
  <si>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</si>
  <si>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</si>
  <si>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</si>
  <si>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</si>
  <si>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</si>
  <si>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</si>
  <si>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</si>
  <si>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</si>
  <si>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</si>
  <si>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</si>
  <si>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</si>
  <si>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</si>
  <si>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</si>
  <si>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</si>
  <si>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</si>
  <si>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</si>
  <si>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</si>
  <si>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</si>
  <si>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</si>
  <si>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</si>
  <si>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</si>
  <si>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</si>
  <si>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</si>
  <si>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</si>
  <si>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</si>
  <si>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</si>
  <si>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</si>
  <si>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</si>
  <si>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</si>
  <si>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</si>
  <si>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</si>
  <si>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</si>
  <si>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</si>
  <si>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</si>
  <si>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</si>
  <si>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</si>
  <si>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</si>
  <si>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</si>
  <si>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</si>
  <si>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</si>
  <si>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</si>
  <si>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</si>
  <si>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</si>
  <si>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</si>
  <si>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</si>
  <si>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</si>
  <si>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</si>
  <si>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</si>
  <si>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</si>
  <si>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</si>
  <si>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</si>
  <si>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</si>
  <si>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</si>
  <si>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</si>
  <si>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</si>
  <si>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</si>
  <si>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</si>
  <si>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</si>
  <si>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</si>
  <si>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</si>
  <si>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</si>
  <si>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</si>
  <si>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</si>
  <si>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</si>
  <si>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</si>
  <si>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</si>
  <si>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</si>
  <si>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</si>
  <si>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</si>
  <si>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</si>
  <si>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</si>
  <si>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</si>
  <si>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</si>
  <si>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</si>
  <si>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</si>
  <si>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</si>
  <si>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</si>
  <si>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</si>
  <si>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</si>
  <si>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</si>
  <si>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</si>
  <si>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</si>
  <si>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</si>
  <si>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</si>
  <si>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</si>
  <si>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</si>
  <si>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</si>
  <si>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</si>
  <si>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</si>
  <si>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</si>
  <si>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</si>
  <si>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</si>
  <si>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</si>
  <si>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</si>
  <si>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</si>
  <si>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</si>
  <si>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</si>
  <si>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</si>
  <si>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</si>
  <si>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</si>
  <si>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</si>
  <si>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</si>
  <si>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</si>
  <si>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</si>
  <si>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</si>
  <si>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</si>
  <si>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</si>
  <si>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</si>
  <si>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</si>
  <si>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</si>
  <si>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</si>
  <si>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</si>
  <si>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</si>
  <si>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</si>
  <si>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</si>
  <si>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</si>
  <si>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</si>
  <si>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</si>
  <si>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</si>
  <si>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</si>
  <si>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</si>
  <si>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</si>
  <si>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</si>
  <si>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</si>
  <si>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</si>
  <si>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</si>
  <si>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</si>
  <si>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</si>
  <si>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</si>
  <si>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</si>
  <si>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</si>
  <si>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</si>
  <si>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</si>
  <si>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</si>
  <si>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</si>
  <si>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</si>
  <si>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</si>
  <si>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</si>
  <si>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</si>
  <si>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</si>
  <si>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</si>
  <si>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</si>
  <si>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</si>
  <si>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</si>
  <si>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</si>
  <si>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</si>
  <si>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</si>
  <si>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</si>
  <si>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</si>
  <si>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</si>
  <si>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</si>
  <si>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</si>
  <si>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</si>
  <si>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</si>
  <si>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</si>
  <si>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</si>
  <si>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</si>
  <si>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</si>
  <si>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</si>
  <si>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</si>
  <si>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</si>
  <si>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</si>
  <si>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</si>
  <si>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</si>
  <si>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</si>
  <si>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</si>
  <si>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</si>
  <si>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</si>
  <si>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</si>
  <si>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</si>
  <si>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</si>
  <si>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</si>
  <si>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</si>
  <si>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</si>
  <si>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</si>
  <si>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</si>
  <si>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</si>
  <si>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</si>
  <si>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</si>
  <si>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</si>
  <si>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</si>
  <si>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</si>
  <si>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</si>
  <si>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</si>
  <si>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</si>
  <si>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</si>
  <si>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</si>
  <si>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</si>
  <si>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</si>
  <si>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</si>
  <si>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</si>
  <si>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</si>
  <si>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</si>
  <si>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</si>
  <si>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</si>
  <si>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</si>
  <si>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</si>
  <si>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</si>
  <si>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</si>
  <si>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</si>
  <si>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</si>
  <si>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</si>
  <si>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</si>
  <si>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</si>
  <si>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</si>
  <si>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</si>
  <si>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</si>
  <si>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</si>
  <si>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静岡県東伊豆町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</si>
  <si>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</si>
  <si>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</si>
  <si>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</si>
  <si>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</si>
  <si>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</si>
  <si>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</si>
  <si>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</si>
  <si>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</si>
  <si>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</si>
  <si>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</si>
  <si>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</si>
  <si>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</si>
  <si>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</si>
  <si>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</si>
  <si>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</si>
  <si>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</si>
  <si>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</si>
  <si>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</si>
  <si>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</si>
  <si>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</si>
  <si>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</si>
  <si>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</si>
  <si>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</si>
  <si>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</si>
  <si>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</si>
  <si>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</si>
  <si>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</si>
  <si>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</si>
  <si>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</si>
  <si>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</si>
  <si>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</si>
  <si>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</si>
  <si>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</si>
  <si>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</si>
  <si>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</si>
  <si>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</si>
  <si>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</si>
  <si>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</si>
  <si>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</si>
  <si>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</si>
  <si>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</si>
  <si>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</si>
  <si>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</si>
  <si>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</si>
  <si>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</si>
  <si>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</si>
  <si>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</si>
  <si>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</si>
  <si>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</si>
  <si>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</si>
  <si>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</si>
  <si>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</si>
  <si>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</si>
  <si>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</si>
  <si>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</si>
  <si>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</si>
  <si>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</si>
  <si>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</si>
  <si>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</si>
  <si>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</si>
  <si>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</si>
  <si>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</si>
  <si>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</si>
  <si>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</si>
  <si>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</si>
  <si>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</si>
  <si>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</si>
  <si>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</si>
  <si>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</si>
  <si>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</si>
  <si>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</si>
  <si>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</si>
  <si>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</si>
  <si>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</si>
  <si>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</si>
  <si>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</si>
  <si>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</si>
  <si>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</si>
  <si>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</si>
  <si>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</si>
  <si>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</si>
  <si>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</si>
  <si>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</si>
  <si>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</si>
  <si>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</si>
  <si>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</si>
  <si>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</si>
  <si>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</si>
  <si>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</si>
  <si>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</si>
  <si>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</si>
  <si>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</si>
  <si>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</si>
  <si>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</si>
  <si>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</si>
  <si>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</si>
  <si>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</si>
  <si>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</si>
  <si>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</si>
  <si>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</si>
  <si>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</si>
  <si>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</si>
  <si>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</si>
  <si>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</si>
  <si>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</si>
  <si>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</si>
  <si>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</si>
  <si>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</si>
  <si>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</si>
  <si>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</si>
  <si>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</si>
  <si>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</si>
  <si>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</si>
  <si>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</si>
  <si>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</si>
  <si>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</si>
  <si>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</si>
  <si>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</si>
  <si>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</si>
  <si>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</si>
  <si>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</si>
  <si>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</si>
  <si>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</si>
  <si>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</si>
  <si>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</si>
  <si>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</si>
  <si>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</si>
  <si>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</si>
  <si>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</si>
  <si>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</si>
  <si>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</si>
  <si>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</si>
  <si>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</si>
  <si>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</si>
  <si>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</si>
  <si>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</si>
  <si>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</si>
  <si>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</si>
  <si>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</si>
  <si>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</si>
  <si>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</si>
  <si>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</si>
  <si>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</si>
  <si>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</si>
  <si>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</si>
  <si>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</si>
  <si>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</si>
  <si>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</si>
  <si>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</si>
  <si>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</si>
  <si>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</si>
  <si>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</si>
  <si>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静岡県東伊豆町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</si>
  <si>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</si>
  <si>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</si>
  <si>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</si>
  <si>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</si>
  <si>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</si>
  <si>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</si>
  <si>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</si>
  <si>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</si>
  <si>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</si>
  <si>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</si>
  <si>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</si>
  <si>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</si>
  <si>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</si>
  <si>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</si>
  <si>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</si>
  <si>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</si>
  <si>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</si>
  <si>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</si>
  <si>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</si>
  <si>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</si>
  <si>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</si>
  <si>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</si>
  <si>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</si>
  <si>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</si>
  <si>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</si>
  <si>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</si>
  <si>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</si>
  <si>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</si>
  <si>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</si>
  <si>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</si>
  <si>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</si>
  <si>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</si>
  <si>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</si>
  <si>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</si>
  <si>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</si>
  <si>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</si>
  <si>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</si>
  <si>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</si>
  <si>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</si>
  <si>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</si>
  <si>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</si>
  <si>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</si>
  <si>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</si>
  <si>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</si>
  <si>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</si>
  <si>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</si>
  <si>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</si>
  <si>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</si>
  <si>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</si>
  <si>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</si>
  <si>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</si>
  <si>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</si>
  <si>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</si>
  <si>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</si>
  <si>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</si>
  <si>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</si>
  <si>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</si>
  <si>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</si>
  <si>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</si>
  <si>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</si>
  <si>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</si>
  <si>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</si>
  <si>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</si>
  <si>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</si>
  <si>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</si>
  <si>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</si>
  <si>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</si>
  <si>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</si>
  <si>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</si>
  <si>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</si>
  <si>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</si>
  <si>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</si>
  <si>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</si>
  <si>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</si>
  <si>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</si>
  <si>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</si>
  <si>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</si>
  <si>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</si>
  <si>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</si>
  <si>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</si>
  <si>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</si>
  <si>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</si>
  <si>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</si>
  <si>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</si>
  <si>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</si>
  <si>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</si>
  <si>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</si>
  <si>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</si>
  <si>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</si>
  <si>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</si>
  <si>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</si>
  <si>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</si>
  <si>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</si>
  <si>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</si>
  <si>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</si>
  <si>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</si>
  <si>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</si>
  <si>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</si>
  <si>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</si>
  <si>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</si>
  <si>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</si>
  <si>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</si>
  <si>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</si>
  <si>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</si>
  <si>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</si>
  <si>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</si>
  <si>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</si>
  <si>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</si>
  <si>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</si>
  <si>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</si>
  <si>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</si>
  <si>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</si>
  <si>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</si>
  <si>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</si>
  <si>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</si>
  <si>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</si>
  <si>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</si>
  <si>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</si>
  <si>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</si>
  <si>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</si>
  <si>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</si>
  <si>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</si>
  <si>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</si>
  <si>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</si>
  <si>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</si>
  <si>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</si>
  <si>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</si>
  <si>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</si>
  <si>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</si>
  <si>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</si>
  <si>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</si>
  <si>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</si>
  <si>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</si>
  <si>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</si>
  <si>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</si>
  <si>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</si>
  <si>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</si>
  <si>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</si>
  <si>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</si>
  <si>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</si>
  <si>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</si>
  <si>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</si>
  <si>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</si>
  <si>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</si>
  <si>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</si>
  <si>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</si>
  <si>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</si>
  <si>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</si>
  <si>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</si>
  <si>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</si>
  <si>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</si>
  <si>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</si>
  <si>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</si>
  <si>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</si>
  <si>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</si>
  <si>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</si>
  <si>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</si>
  <si>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</si>
  <si>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</si>
  <si>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</si>
  <si>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</si>
  <si>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</si>
  <si>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</si>
  <si>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</si>
  <si>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</si>
  <si>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</si>
  <si>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</si>
  <si>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</si>
  <si>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</si>
  <si>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</si>
  <si>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</si>
  <si>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</si>
  <si>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</si>
  <si>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</si>
  <si>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</si>
  <si>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</si>
  <si>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</si>
  <si>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</si>
  <si>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</si>
  <si>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</si>
  <si>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</si>
  <si>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</si>
  <si>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</si>
  <si>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</si>
  <si>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7.09</t>
  </si>
  <si>
    <t>▲ 6.14</t>
  </si>
  <si>
    <t>▲ 6.26</t>
  </si>
  <si>
    <t>▲ 0.55</t>
  </si>
  <si>
    <t>水道事業会計</t>
  </si>
  <si>
    <t>一般会計</t>
  </si>
  <si>
    <t>介護保険特別会計</t>
  </si>
  <si>
    <t>国民健康保険特別会計</t>
  </si>
  <si>
    <t>風力発電事業特別会計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</si>
  <si>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</si>
  <si>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</si>
  <si>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</si>
  <si>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</si>
  <si>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</si>
  <si>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</si>
  <si>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</si>
  <si>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</si>
  <si>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</si>
  <si>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</si>
  <si>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</si>
  <si>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</si>
  <si>
    <t>ふるさと納税基金</t>
    <rPh sb="4" eb="6">
      <t>ノウゼイ</t>
    </rPh>
    <rPh sb="6" eb="8">
      <t>キキン</t>
    </rPh>
    <phoneticPr fontId="5"/>
  </si>
  <si>
    <t>社会福祉基金</t>
    <rPh sb="0" eb="2">
      <t>シャカイ</t>
    </rPh>
    <rPh sb="2" eb="4">
      <t>フクシ</t>
    </rPh>
    <rPh sb="4" eb="6">
      <t>キキン</t>
    </rPh>
    <phoneticPr fontId="5"/>
  </si>
  <si>
    <t>育英奨学基金</t>
    <rPh sb="0" eb="2">
      <t>イクエイ</t>
    </rPh>
    <rPh sb="2" eb="4">
      <t>ショウガク</t>
    </rPh>
    <rPh sb="4" eb="6">
      <t>キキン</t>
    </rPh>
    <phoneticPr fontId="5"/>
  </si>
  <si>
    <t>教育振興基金</t>
    <rPh sb="0" eb="2">
      <t>キョウイク</t>
    </rPh>
    <rPh sb="2" eb="4">
      <t>シンコウ</t>
    </rPh>
    <rPh sb="4" eb="6">
      <t>キキン</t>
    </rPh>
    <phoneticPr fontId="5"/>
  </si>
  <si>
    <t>利子補給基金</t>
    <rPh sb="0" eb="2">
      <t>リシ</t>
    </rPh>
    <rPh sb="2" eb="4">
      <t>ホキュウ</t>
    </rPh>
    <rPh sb="4" eb="6">
      <t>キキン</t>
    </rPh>
    <phoneticPr fontId="5"/>
  </si>
  <si>
    <t>-</t>
    <phoneticPr fontId="2"/>
  </si>
  <si>
    <t>※8：職員の状況については、令和3年地方公務員給与実態調査に基づいている。</t>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</si>
  <si>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</si>
  <si>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</si>
  <si>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</si>
  <si>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</si>
  <si>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</si>
  <si>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</si>
  <si>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</si>
  <si>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</si>
  <si>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</si>
  <si>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共施設の老朽化が進行し、更新が行われていない状況が続いているため、有形固定資産減価償却率が上昇している。一方、将来負担比率は、財政調整基金残高が大幅に増加したため昨年度よりも比率が減少している。町内の小学校、中学校などの学校施設が建設してから時間がかなり経過しているのと、少子化による児童生徒数の減少のため、今後学校施設の統廃合が見込まれる。今後学校等の施設整備に充てる資金として基金を積み立てる予定である。</t>
    <phoneticPr fontId="5"/>
  </si>
  <si>
    <t>将来負担比率は、財政調整基金残高が大幅に増加したため昨年度よりも比率が減少している。一方、実質公債費比率は、河津町と一部事務組合で運営している廃棄物処理施設「エコクリーンセンター東河」の大規模改修事業において起債の借入をした分の償還が始まったため、直近の単年度の比率が上昇している。今後同事業の起債の償還をしている間は、実質公債費比率が高い状態が続く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</si>
</sst>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pplyAlignment="1">
      <alignment vertical="center" wrapTex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629C137-AD6F-487E-9A3B-2E75B136772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A3A7-41F5-9CF9-9A84736E2B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23855</c:v>
                </c:pt>
                <c:pt idx="1">
                  <c:v>34705</c:v>
                </c:pt>
                <c:pt idx="2">
                  <c:v>47705</c:v>
                </c:pt>
                <c:pt idx="3">
                  <c:v>62138</c:v>
                </c:pt>
                <c:pt idx="4">
                  <c:v>34207</c:v>
                </c:pt>
              </c:numCache>
            </c:numRef>
          </c:val>
          <c:smooth val="0"/>
          <c:extLst>
            <c:ext xmlns:c16="http://schemas.microsoft.com/office/drawing/2014/chart" uri="{C3380CC4-5D6E-409C-BE32-E72D297353CC}">
              <c16:uniqueId val="{00000001-A3A7-41F5-9CF9-9A84736E2B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6.26</c:v>
                </c:pt>
                <c:pt idx="1">
                  <c:v>6.77</c:v>
                </c:pt>
                <c:pt idx="2">
                  <c:v>8.31</c:v>
                </c:pt>
                <c:pt idx="3">
                  <c:v>10.94</c:v>
                </c:pt>
                <c:pt idx="4">
                  <c:v>11.56</c:v>
                </c:pt>
              </c:numCache>
            </c:numRef>
          </c:val>
          <c:extLst>
            <c:ext xmlns:c16="http://schemas.microsoft.com/office/drawing/2014/chart" uri="{C3380CC4-5D6E-409C-BE32-E72D297353CC}">
              <c16:uniqueId val="{00000000-9CD3-427F-BE01-128911E3DD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20.350000000000001</c:v>
                </c:pt>
                <c:pt idx="1">
                  <c:v>19.39</c:v>
                </c:pt>
                <c:pt idx="2">
                  <c:v>17.48</c:v>
                </c:pt>
                <c:pt idx="3">
                  <c:v>20.309999999999999</c:v>
                </c:pt>
                <c:pt idx="4">
                  <c:v>32.380000000000003</c:v>
                </c:pt>
              </c:numCache>
            </c:numRef>
          </c:val>
          <c:extLst>
            <c:ext xmlns:c16="http://schemas.microsoft.com/office/drawing/2014/chart" uri="{C3380CC4-5D6E-409C-BE32-E72D297353CC}">
              <c16:uniqueId val="{00000001-9CD3-427F-BE01-128911E3DD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-7.09</c:v>
                </c:pt>
                <c:pt idx="1">
                  <c:v>-6.14</c:v>
                </c:pt>
                <c:pt idx="2">
                  <c:v>-6.26</c:v>
                </c:pt>
                <c:pt idx="3">
                  <c:v>-0.55000000000000004</c:v>
                </c:pt>
                <c:pt idx="4">
                  <c:v>14.73</c:v>
                </c:pt>
              </c:numCache>
            </c:numRef>
          </c:val>
          <c:smooth val="0"/>
          <c:extLst>
            <c:ext xmlns:c16="http://schemas.microsoft.com/office/drawing/2014/chart" uri="{C3380CC4-5D6E-409C-BE32-E72D297353CC}">
              <c16:uniqueId val="{00000002-9CD3-427F-BE01-128911E3DD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31-46C8-B902-B124A2B791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31-46C8-B902-B124A2B791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31-46C8-B902-B124A2B791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31-46C8-B902-B124A2B791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8331-46C8-B902-B124A2B79178}"/>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0.03</c:v>
                </c:pt>
                <c:pt idx="4">
                  <c:v>#N/A</c:v>
                </c:pt>
                <c:pt idx="5">
                  <c:v>0.04</c:v>
                </c:pt>
                <c:pt idx="6">
                  <c:v>#N/A</c:v>
                </c:pt>
                <c:pt idx="7">
                  <c:v>0.08</c:v>
                </c:pt>
                <c:pt idx="8">
                  <c:v>#N/A</c:v>
                </c:pt>
                <c:pt idx="9">
                  <c:v>0.06</c:v>
                </c:pt>
              </c:numCache>
            </c:numRef>
          </c:val>
          <c:extLst>
            <c:ext xmlns:c16="http://schemas.microsoft.com/office/drawing/2014/chart" uri="{C3380CC4-5D6E-409C-BE32-E72D297353CC}">
              <c16:uniqueId val="{00000005-8331-46C8-B902-B124A2B7917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3.54</c:v>
                </c:pt>
                <c:pt idx="2">
                  <c:v>#N/A</c:v>
                </c:pt>
                <c:pt idx="3">
                  <c:v>0.84</c:v>
                </c:pt>
                <c:pt idx="4">
                  <c:v>#N/A</c:v>
                </c:pt>
                <c:pt idx="5">
                  <c:v>0.56999999999999995</c:v>
                </c:pt>
                <c:pt idx="6">
                  <c:v>#N/A</c:v>
                </c:pt>
                <c:pt idx="7">
                  <c:v>0.56999999999999995</c:v>
                </c:pt>
                <c:pt idx="8">
                  <c:v>#N/A</c:v>
                </c:pt>
                <c:pt idx="9">
                  <c:v>0.56000000000000005</c:v>
                </c:pt>
              </c:numCache>
            </c:numRef>
          </c:val>
          <c:extLst>
            <c:ext xmlns:c16="http://schemas.microsoft.com/office/drawing/2014/chart" uri="{C3380CC4-5D6E-409C-BE32-E72D297353CC}">
              <c16:uniqueId val="{00000006-8331-46C8-B902-B124A2B7917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2.2400000000000002</c:v>
                </c:pt>
                <c:pt idx="2">
                  <c:v>#N/A</c:v>
                </c:pt>
                <c:pt idx="3">
                  <c:v>1.34</c:v>
                </c:pt>
                <c:pt idx="4">
                  <c:v>#N/A</c:v>
                </c:pt>
                <c:pt idx="5">
                  <c:v>1.24</c:v>
                </c:pt>
                <c:pt idx="6">
                  <c:v>#N/A</c:v>
                </c:pt>
                <c:pt idx="7">
                  <c:v>1.54</c:v>
                </c:pt>
                <c:pt idx="8">
                  <c:v>#N/A</c:v>
                </c:pt>
                <c:pt idx="9">
                  <c:v>0.97</c:v>
                </c:pt>
              </c:numCache>
            </c:numRef>
          </c:val>
          <c:extLst>
            <c:ext xmlns:c16="http://schemas.microsoft.com/office/drawing/2014/chart" uri="{C3380CC4-5D6E-409C-BE32-E72D297353CC}">
              <c16:uniqueId val="{00000007-8331-46C8-B902-B124A2B791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6.25</c:v>
                </c:pt>
                <c:pt idx="2">
                  <c:v>#N/A</c:v>
                </c:pt>
                <c:pt idx="3">
                  <c:v>6.76</c:v>
                </c:pt>
                <c:pt idx="4">
                  <c:v>#N/A</c:v>
                </c:pt>
                <c:pt idx="5">
                  <c:v>8.31</c:v>
                </c:pt>
                <c:pt idx="6">
                  <c:v>#N/A</c:v>
                </c:pt>
                <c:pt idx="7">
                  <c:v>10.94</c:v>
                </c:pt>
                <c:pt idx="8">
                  <c:v>#N/A</c:v>
                </c:pt>
                <c:pt idx="9">
                  <c:v>11.56</c:v>
                </c:pt>
              </c:numCache>
            </c:numRef>
          </c:val>
          <c:extLst>
            <c:ext xmlns:c16="http://schemas.microsoft.com/office/drawing/2014/chart" uri="{C3380CC4-5D6E-409C-BE32-E72D297353CC}">
              <c16:uniqueId val="{00000008-8331-46C8-B902-B124A2B791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21.62</c:v>
                </c:pt>
                <c:pt idx="2">
                  <c:v>#N/A</c:v>
                </c:pt>
                <c:pt idx="3">
                  <c:v>21.67</c:v>
                </c:pt>
                <c:pt idx="4">
                  <c:v>#N/A</c:v>
                </c:pt>
                <c:pt idx="5">
                  <c:v>20.56</c:v>
                </c:pt>
                <c:pt idx="6">
                  <c:v>#N/A</c:v>
                </c:pt>
                <c:pt idx="7">
                  <c:v>18.989999999999998</c:v>
                </c:pt>
                <c:pt idx="8">
                  <c:v>#N/A</c:v>
                </c:pt>
                <c:pt idx="9">
                  <c:v>15.22</c:v>
                </c:pt>
              </c:numCache>
            </c:numRef>
          </c:val>
          <c:extLst>
            <c:ext xmlns:c16="http://schemas.microsoft.com/office/drawing/2014/chart" uri="{C3380CC4-5D6E-409C-BE32-E72D297353CC}">
              <c16:uniqueId val="{00000009-8331-46C8-B902-B124A2B791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385</c:v>
                </c:pt>
                <c:pt idx="5">
                  <c:v>380</c:v>
                </c:pt>
                <c:pt idx="8">
                  <c:v>384</c:v>
                </c:pt>
                <c:pt idx="11">
                  <c:v>386</c:v>
                </c:pt>
                <c:pt idx="14">
                  <c:v>386</c:v>
                </c:pt>
              </c:numCache>
            </c:numRef>
          </c:val>
          <c:extLst>
            <c:ext xmlns:c16="http://schemas.microsoft.com/office/drawing/2014/chart" uri="{C3380CC4-5D6E-409C-BE32-E72D297353CC}">
              <c16:uniqueId val="{00000000-3716-48FC-8A4D-B84DDD07F4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16-48FC-8A4D-B84DDD07F4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17</c:v>
                </c:pt>
                <c:pt idx="12">
                  <c:v>16</c:v>
                </c:pt>
              </c:numCache>
            </c:numRef>
          </c:val>
          <c:extLst>
            <c:ext xmlns:c16="http://schemas.microsoft.com/office/drawing/2014/chart" uri="{C3380CC4-5D6E-409C-BE32-E72D297353CC}">
              <c16:uniqueId val="{00000002-3716-48FC-8A4D-B84DDD07F4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5</c:v>
                </c:pt>
                <c:pt idx="6">
                  <c:v>6</c:v>
                </c:pt>
                <c:pt idx="9">
                  <c:v>7</c:v>
                </c:pt>
                <c:pt idx="12">
                  <c:v>13</c:v>
                </c:pt>
              </c:numCache>
            </c:numRef>
          </c:val>
          <c:extLst>
            <c:ext xmlns:c16="http://schemas.microsoft.com/office/drawing/2014/chart" uri="{C3380CC4-5D6E-409C-BE32-E72D297353CC}">
              <c16:uniqueId val="{00000003-3716-48FC-8A4D-B84DDD07F4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16-48FC-8A4D-B84DDD07F4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16-48FC-8A4D-B84DDD07F4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16-48FC-8A4D-B84DDD07F4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511</c:v>
                </c:pt>
                <c:pt idx="3">
                  <c:v>522</c:v>
                </c:pt>
                <c:pt idx="6">
                  <c:v>530</c:v>
                </c:pt>
                <c:pt idx="9">
                  <c:v>537</c:v>
                </c:pt>
                <c:pt idx="12">
                  <c:v>615</c:v>
                </c:pt>
              </c:numCache>
            </c:numRef>
          </c:val>
          <c:extLst>
            <c:ext xmlns:c16="http://schemas.microsoft.com/office/drawing/2014/chart" uri="{C3380CC4-5D6E-409C-BE32-E72D297353CC}">
              <c16:uniqueId val="{00000007-3716-48FC-8A4D-B84DDD07F4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187</c:v>
                </c:pt>
                <c:pt idx="2">
                  <c:v>#N/A</c:v>
                </c:pt>
                <c:pt idx="3">
                  <c:v>#N/A</c:v>
                </c:pt>
                <c:pt idx="4">
                  <c:v>148</c:v>
                </c:pt>
                <c:pt idx="5">
                  <c:v>#N/A</c:v>
                </c:pt>
                <c:pt idx="6">
                  <c:v>#N/A</c:v>
                </c:pt>
                <c:pt idx="7">
                  <c:v>153</c:v>
                </c:pt>
                <c:pt idx="8">
                  <c:v>#N/A</c:v>
                </c:pt>
                <c:pt idx="9">
                  <c:v>#N/A</c:v>
                </c:pt>
                <c:pt idx="10">
                  <c:v>175</c:v>
                </c:pt>
                <c:pt idx="11">
                  <c:v>#N/A</c:v>
                </c:pt>
                <c:pt idx="12">
                  <c:v>#N/A</c:v>
                </c:pt>
                <c:pt idx="13">
                  <c:v>258</c:v>
                </c:pt>
                <c:pt idx="14">
                  <c:v>#N/A</c:v>
                </c:pt>
              </c:numCache>
            </c:numRef>
          </c:val>
          <c:smooth val="0"/>
          <c:extLst>
            <c:ext xmlns:c16="http://schemas.microsoft.com/office/drawing/2014/chart" uri="{C3380CC4-5D6E-409C-BE32-E72D297353CC}">
              <c16:uniqueId val="{00000008-3716-48FC-8A4D-B84DDD07F4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4321</c:v>
                </c:pt>
                <c:pt idx="5">
                  <c:v>4440</c:v>
                </c:pt>
                <c:pt idx="8">
                  <c:v>4567</c:v>
                </c:pt>
                <c:pt idx="11">
                  <c:v>4558</c:v>
                </c:pt>
                <c:pt idx="14">
                  <c:v>4454</c:v>
                </c:pt>
              </c:numCache>
            </c:numRef>
          </c:val>
          <c:extLst>
            <c:ext xmlns:c16="http://schemas.microsoft.com/office/drawing/2014/chart" uri="{C3380CC4-5D6E-409C-BE32-E72D297353CC}">
              <c16:uniqueId val="{00000000-2B3D-4984-B28E-F5FBBF6D6E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B3D-4984-B28E-F5FBBF6D6E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717</c:v>
                </c:pt>
                <c:pt idx="5">
                  <c:v>677</c:v>
                </c:pt>
                <c:pt idx="8">
                  <c:v>610</c:v>
                </c:pt>
                <c:pt idx="11">
                  <c:v>741</c:v>
                </c:pt>
                <c:pt idx="14">
                  <c:v>1264</c:v>
                </c:pt>
              </c:numCache>
            </c:numRef>
          </c:val>
          <c:extLst>
            <c:ext xmlns:c16="http://schemas.microsoft.com/office/drawing/2014/chart" uri="{C3380CC4-5D6E-409C-BE32-E72D297353CC}">
              <c16:uniqueId val="{00000002-2B3D-4984-B28E-F5FBBF6D6E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3D-4984-B28E-F5FBBF6D6E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3D-4984-B28E-F5FBBF6D6E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3D-4984-B28E-F5FBBF6D6E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1221</c:v>
                </c:pt>
                <c:pt idx="3">
                  <c:v>1364</c:v>
                </c:pt>
                <c:pt idx="6">
                  <c:v>1064</c:v>
                </c:pt>
                <c:pt idx="9">
                  <c:v>1010</c:v>
                </c:pt>
                <c:pt idx="12">
                  <c:v>1032</c:v>
                </c:pt>
              </c:numCache>
            </c:numRef>
          </c:val>
          <c:extLst>
            <c:ext xmlns:c16="http://schemas.microsoft.com/office/drawing/2014/chart" uri="{C3380CC4-5D6E-409C-BE32-E72D297353CC}">
              <c16:uniqueId val="{00000006-2B3D-4984-B28E-F5FBBF6D6E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c:v>
                </c:pt>
                <c:pt idx="3">
                  <c:v>522</c:v>
                </c:pt>
                <c:pt idx="6">
                  <c:v>943</c:v>
                </c:pt>
                <c:pt idx="9">
                  <c:v>973</c:v>
                </c:pt>
                <c:pt idx="12">
                  <c:v>1027</c:v>
                </c:pt>
              </c:numCache>
            </c:numRef>
          </c:val>
          <c:extLst>
            <c:ext xmlns:c16="http://schemas.microsoft.com/office/drawing/2014/chart" uri="{C3380CC4-5D6E-409C-BE32-E72D297353CC}">
              <c16:uniqueId val="{00000007-2B3D-4984-B28E-F5FBBF6D6E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B3D-4984-B28E-F5FBBF6D6E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3D-4984-B28E-F5FBBF6D6E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5151</c:v>
                </c:pt>
                <c:pt idx="3">
                  <c:v>5036</c:v>
                </c:pt>
                <c:pt idx="6">
                  <c:v>5056</c:v>
                </c:pt>
                <c:pt idx="9">
                  <c:v>5153</c:v>
                </c:pt>
                <c:pt idx="12">
                  <c:v>4886</c:v>
                </c:pt>
              </c:numCache>
            </c:numRef>
          </c:val>
          <c:extLst>
            <c:ext xmlns:c16="http://schemas.microsoft.com/office/drawing/2014/chart" uri="{C3380CC4-5D6E-409C-BE32-E72D297353CC}">
              <c16:uniqueId val="{0000000A-2B3D-4984-B28E-F5FBBF6D6E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1410</c:v>
                </c:pt>
                <c:pt idx="2">
                  <c:v>#N/A</c:v>
                </c:pt>
                <c:pt idx="3">
                  <c:v>#N/A</c:v>
                </c:pt>
                <c:pt idx="4">
                  <c:v>1805</c:v>
                </c:pt>
                <c:pt idx="5">
                  <c:v>#N/A</c:v>
                </c:pt>
                <c:pt idx="6">
                  <c:v>#N/A</c:v>
                </c:pt>
                <c:pt idx="7">
                  <c:v>1886</c:v>
                </c:pt>
                <c:pt idx="8">
                  <c:v>#N/A</c:v>
                </c:pt>
                <c:pt idx="9">
                  <c:v>#N/A</c:v>
                </c:pt>
                <c:pt idx="10">
                  <c:v>1838</c:v>
                </c:pt>
                <c:pt idx="11">
                  <c:v>#N/A</c:v>
                </c:pt>
                <c:pt idx="12">
                  <c:v>#N/A</c:v>
                </c:pt>
                <c:pt idx="13">
                  <c:v>1228</c:v>
                </c:pt>
                <c:pt idx="14">
                  <c:v>#N/A</c:v>
                </c:pt>
              </c:numCache>
            </c:numRef>
          </c:val>
          <c:smooth val="0"/>
          <c:extLst>
            <c:ext xmlns:c16="http://schemas.microsoft.com/office/drawing/2014/chart" uri="{C3380CC4-5D6E-409C-BE32-E72D297353CC}">
              <c16:uniqueId val="{0000000B-2B3D-4984-B28E-F5FBBF6D6E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610</c:v>
                </c:pt>
                <c:pt idx="1">
                  <c:v>741</c:v>
                </c:pt>
                <c:pt idx="2">
                  <c:v>1264</c:v>
                </c:pt>
              </c:numCache>
            </c:numRef>
          </c:val>
          <c:extLst>
            <c:ext xmlns:c16="http://schemas.microsoft.com/office/drawing/2014/chart" uri="{C3380CC4-5D6E-409C-BE32-E72D297353CC}">
              <c16:uniqueId val="{00000000-9E97-48A3-A139-F66EDE0B5B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E97-48A3-A139-F66EDE0B5B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402</c:v>
                </c:pt>
                <c:pt idx="1">
                  <c:v>420</c:v>
                </c:pt>
                <c:pt idx="2">
                  <c:v>464</c:v>
                </c:pt>
              </c:numCache>
            </c:numRef>
          </c:val>
          <c:extLst>
            <c:ext xmlns:c16="http://schemas.microsoft.com/office/drawing/2014/chart" uri="{C3380CC4-5D6E-409C-BE32-E72D297353CC}">
              <c16:uniqueId val="{00000002-9E97-48A3-A139-F66EDE0B5B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{203B310E-2F29-4D6F-8ECB-9CF19D51D9BE}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7D5-49B8-8A0F-D3F034848C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{1240FF8F-6FA9-4C8A-A077-6B563C0DF5C5}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D5-49B8-8A0F-D3F034848C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{E842B17A-25FB-40EB-8D51-5384BECC14E8}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D5-49B8-8A0F-D3F034848C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{58BA2CF2-8E1D-4D62-A0B9-3CF56B95D59B}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D5-49B8-8A0F-D3F034848C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{5D0C074E-44AC-453F-A3CF-ED3BAB68B520}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D5-49B8-8A0F-D3F034848CC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{B9F2B92F-975F-441B-A144-B413F04CBB8D}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7D5-49B8-8A0F-D3F034848CC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{95735568-1C1E-4B30-9FBE-5EDAE4EB8F63}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7D5-49B8-8A0F-D3F034848CC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{578053AF-DEE1-482E-9B89-B361CCC7B75F}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7D5-49B8-8A0F-D3F034848CC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{644A5EF7-E457-4268-800B-53565870EC20}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7D5-49B8-8A0F-D3F034848C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c:v>
                </c:pt>
                <c:pt idx="8">
                  <c:v>69.900000000000006</c:v>
                </c:pt>
                <c:pt idx="16">
                  <c:v>71.400000000000006</c:v>
                </c:pt>
                <c:pt idx="24">
                  <c:v>72.599999999999994</c:v>
                </c:pt>
                <c:pt idx="32">
                  <c:v>74</c:v>
                </c:pt>
              </c:numCache>
            </c:numRef>
          </c:xVal>
          <c:yVal>
            <c:numRef>
              <c:f>公会計指標分析・財政指標組合せ分析表!$BP$51:$DC$51</c:f>
              <c:numCache>
                <c:formatCode>#,##0.0;"▲ "#,##0.0</c:formatCode>
                <c:ptCount val="40"/>
                <c:pt idx="0">
                  <c:v>44.9</c:v>
                </c:pt>
                <c:pt idx="8">
                  <c:v>58</c:v>
                </c:pt>
                <c:pt idx="16">
                  <c:v>60.6</c:v>
                </c:pt>
                <c:pt idx="24">
                  <c:v>56.3</c:v>
                </c:pt>
                <c:pt idx="32">
                  <c:v>34.799999999999997</c:v>
                </c:pt>
              </c:numCache>
            </c:numRef>
          </c:yVal>
          <c:smooth val="0"/>
          <c:extLst>
            <c:ext xmlns:c16="http://schemas.microsoft.com/office/drawing/2014/chart" uri="{C3380CC4-5D6E-409C-BE32-E72D297353CC}">
              <c16:uniqueId val="{00000009-77D5-49B8-8A0F-D3F034848C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{4CC66A3B-0BFE-4B39-BC12-1608AFD88637}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7D5-49B8-8A0F-D3F034848C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{919DE5AB-D37B-4F12-8CEE-7B8DAB26EED2}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D5-49B8-8A0F-D3F034848C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{8E0E75D5-8D1E-4706-BB95-07DE91DAE4B4}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D5-49B8-8A0F-D3F034848C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{6A441FD8-2EEC-42C5-B14F-030713ED4617}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D5-49B8-8A0F-D3F034848C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{4EA77D8B-3991-444B-8D4D-5FBC20B1A2E6}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D5-49B8-8A0F-D3F034848CC4}"/>
                </c:ext>
              </c:extLst>
            </c:dLbl>
            <c:dLbl>
              <c:idx val="8"/>
              <c:layout>
                <c:manualLayout>
                  <c:x val="-3.721995373588683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{52EE2E48-F182-4919-9BDB-06389F63E336}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7D5-49B8-8A0F-D3F034848CC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{73E9E658-10BA-46C6-8578-55E4CB932B4D}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7D5-49B8-8A0F-D3F034848CC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{34231298-B27A-4556-9F65-F994B7128F59}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7D5-49B8-8A0F-D3F034848CC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{7B8798C0-C7C8-4CD8-9982-269A52420D6D}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7D5-49B8-8A0F-D3F034848C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77D5-49B8-8A0F-D3F034848CC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{AB2CE346-BF50-489A-AE35-0B9E5C1B0A82}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DE7-4056-B80B-A3866B7CCA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{B988E94F-28AC-4C75-B709-11D71400F656}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E7-4056-B80B-A3866B7CCA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{414C29F1-5979-4D78-A5C6-CB5B587E170E}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E7-4056-B80B-A3866B7CCA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{3E3BECBC-A47F-4F1C-B8AC-FE718DDCCB88}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E7-4056-B80B-A3866B7CCA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{D39A22E4-77BE-4966-ADAD-EC05E2B22BC6}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E7-4056-B80B-A3866B7CCA8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{31E36A6D-8A9C-434B-A0FC-F905976908AA}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DE7-4056-B80B-A3866B7CCA8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{6C4F7026-734A-475C-A05A-FF9B20EAC5E0}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DE7-4056-B80B-A3866B7CCA8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{AB12B92A-E3CB-4F53-97B1-D4E3B4675130}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DE7-4056-B80B-A3866B7CCA8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{85C1FA76-06A7-4773-82D2-D291E4FD8EC3}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DE7-4056-B80B-A3866B7CCA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5.7</c:v>
                </c:pt>
                <c:pt idx="16">
                  <c:v>5.2</c:v>
                </c:pt>
                <c:pt idx="24">
                  <c:v>4.9000000000000004</c:v>
                </c:pt>
                <c:pt idx="32">
                  <c:v>5.8</c:v>
                </c:pt>
              </c:numCache>
            </c:numRef>
          </c:xVal>
          <c:yVal>
            <c:numRef>
              <c:f>公会計指標分析・財政指標組合せ分析表!$BP$73:$DC$73</c:f>
              <c:numCache>
                <c:formatCode>#,##0.0;"▲ "#,##0.0</c:formatCode>
                <c:ptCount val="40"/>
                <c:pt idx="0">
                  <c:v>44.9</c:v>
                </c:pt>
                <c:pt idx="8">
                  <c:v>58</c:v>
                </c:pt>
                <c:pt idx="16">
                  <c:v>60.6</c:v>
                </c:pt>
                <c:pt idx="24">
                  <c:v>56.3</c:v>
                </c:pt>
                <c:pt idx="32">
                  <c:v>34.799999999999997</c:v>
                </c:pt>
              </c:numCache>
            </c:numRef>
          </c:yVal>
          <c:smooth val="0"/>
          <c:extLst>
            <c:ext xmlns:c16="http://schemas.microsoft.com/office/drawing/2014/chart" uri="{C3380CC4-5D6E-409C-BE32-E72D297353CC}">
              <c16:uniqueId val="{00000009-1DE7-4056-B80B-A3866B7CCA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640202423853026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{6A1F0D43-16DB-4BA0-A127-0C28EB4C84BA}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DE7-4056-B80B-A3866B7CCA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{2657112B-AA5C-44F6-A1BD-C4C97889F246}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E7-4056-B80B-A3866B7CCA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{76F16438-5EE7-4938-A1DA-A7A1333E4C36}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E7-4056-B80B-A3866B7CCA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{994FC3EE-CE0E-4701-B3E9-0FF36C2BAAE5}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E7-4056-B80B-A3866B7CCA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{865F78B1-458F-45BF-B32F-2DAA590DE4D2}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E7-4056-B80B-A3866B7CCA8F}"/>
                </c:ext>
              </c:extLst>
            </c:dLbl>
            <c:dLbl>
              <c:idx val="8"/>
              <c:layout>
                <c:manualLayout>
                  <c:x val="0"/>
                  <c:y val="2.722091201699834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{8A9222E2-1959-4BD7-B4E3-9D3AAD7BC93A}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DE7-4056-B80B-A3866B7CCA8F}"/>
                </c:ext>
              </c:extLst>
            </c:dLbl>
            <c:dLbl>
              <c:idx val="16"/>
              <c:layout>
                <c:manualLayout>
                  <c:x val="0"/>
                  <c:y val="9.367891242387358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{EB915348-5340-442D-8C59-F7CF1135332D}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DE7-4056-B80B-A3866B7CCA8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{747399A6-3541-498A-BD45-930BECCC03D7}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DE7-4056-B80B-A3866B7CCA8F}"/>
                </c:ext>
              </c:extLst>
            </c:dLbl>
            <c:dLbl>
              <c:idx val="32"/>
              <c:layout>
                <c:manualLayout>
                  <c:x val="0"/>
                  <c:y val="1.431238428201248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{D4AA5E52-823C-44C3-9D55-7FDF13715EF6}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DE7-4056-B80B-A3866B7CCA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DE7-4056-B80B-A3866B7CCA8F}"/>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C09A39D-C3C6-4180-9641-B5F461D29B8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181DA2E-2CC6-4F64-AA75-0B0FE2FD4AA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年度猶予特例債の一括償還に伴い、元利償還金が増加し、それに伴い実質公債費比率（分子）が増加した。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また、組合等が起こした地方債の元利償還金に対する負担金等においては、東河環境センターの大規模改修に係る起債償還の据置が終了し、令和３年度から元金償還が始まったため、増となった。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今後も、地方債の発行については、交付税算入比率の有利な地方債を選択する等、指標に悪影響を及ぼさないよう努める。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一般会計等に係る地方債の現在高は徴収猶予特例債の</a:t>
          </a:r>
          <a:r>
            <a:rPr kumimoji="1" lang="ja-JP" altLang="en-US" sz="1100">
              <a:solidFill>
                <a:schemeClr val="dk1"/>
              </a:solidFill>
              <a:effectLst/>
              <a:latin typeface="+mn-lt"/>
              <a:ea typeface="+mn-ea"/>
              <a:cs typeface="+mn-cs"/>
            </a:rPr>
            <a:t>償還に</a:t>
          </a:r>
          <a:r>
            <a:rPr kumimoji="1" lang="ja-JP" altLang="ja-JP" sz="1100">
              <a:solidFill>
                <a:schemeClr val="dk1"/>
              </a:solidFill>
              <a:effectLst/>
              <a:latin typeface="+mn-lt"/>
              <a:ea typeface="+mn-ea"/>
              <a:cs typeface="+mn-cs"/>
            </a:rPr>
            <a:t>伴い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した。また一部事務組合エコクリーンセンター東河や伊豆斎場組合においても大規模改修に伴う起債借入を実施したため、組合等負担等見込額が平成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年度にかけて大きく増とな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一方で充当可能基金は財政調整基金の残高が約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2,300</a:t>
          </a:r>
          <a:r>
            <a:rPr kumimoji="1" lang="ja-JP" altLang="ja-JP" sz="1100">
              <a:solidFill>
                <a:schemeClr val="dk1"/>
              </a:solidFill>
              <a:effectLst/>
              <a:latin typeface="+mn-lt"/>
              <a:ea typeface="+mn-ea"/>
              <a:cs typeface="+mn-cs"/>
            </a:rPr>
            <a:t>万円増加したことにより、差し引きで将来負担比率（分子）は</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減少となった。</a:t>
          </a:r>
          <a:endParaRPr lang="ja-JP" altLang="ja-JP" sz="1400">
            <a:effectLst/>
          </a:endParaRPr>
        </a:p>
        <a:p>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公共施設老朽化に伴う更新需要による地方債新規借入等の将来負担額の増が見込まれるため、</a:t>
          </a:r>
          <a:r>
            <a:rPr kumimoji="1" lang="ja-JP" altLang="en-US" sz="1100">
              <a:solidFill>
                <a:schemeClr val="dk1"/>
              </a:solidFill>
              <a:effectLst/>
              <a:latin typeface="+mn-lt"/>
              <a:ea typeface="+mn-ea"/>
              <a:cs typeface="+mn-cs"/>
            </a:rPr>
            <a:t>計画に則った</a:t>
          </a:r>
          <a:r>
            <a:rPr kumimoji="1" lang="ja-JP" altLang="ja-JP" sz="1100">
              <a:solidFill>
                <a:schemeClr val="dk1"/>
              </a:solidFill>
              <a:effectLst/>
              <a:latin typeface="+mn-lt"/>
              <a:ea typeface="+mn-ea"/>
              <a:cs typeface="+mn-cs"/>
            </a:rPr>
            <a:t>工事の実施</a:t>
          </a:r>
          <a:r>
            <a:rPr kumimoji="1" lang="ja-JP" altLang="en-US" sz="1100">
              <a:solidFill>
                <a:schemeClr val="dk1"/>
              </a:solidFill>
              <a:effectLst/>
              <a:latin typeface="+mn-lt"/>
              <a:ea typeface="+mn-ea"/>
              <a:cs typeface="+mn-cs"/>
            </a:rPr>
            <a:t>と並行して、適切な基金の運用を行う必要がある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静岡県東伊豆町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基金残高は今まで減少傾向にあったが、ふるさと納税や財政調整基金が増加し、基金全体として残高が増となった。</a:t>
          </a:r>
          <a:endParaRPr kumimoji="1" lang="en-US" altLang="ja-JP" sz="1100">
            <a:solidFill>
              <a:schemeClr val="dk1"/>
            </a:solidFill>
            <a:effectLst/>
            <a:latin typeface="+mn-lt"/>
            <a:ea typeface="+mn-ea"/>
            <a:cs typeface="+mn-cs"/>
          </a:endParaRPr>
        </a:p>
        <a:p>
          <a:endParaRPr lang="en-US" altLang="ja-JP" sz="1400">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災害の激甚化や</a:t>
          </a:r>
          <a:r>
            <a:rPr kumimoji="1" lang="ja-JP" altLang="ja-JP" sz="1100">
              <a:solidFill>
                <a:schemeClr val="dk1"/>
              </a:solidFill>
              <a:effectLst/>
              <a:latin typeface="+mn-lt"/>
              <a:ea typeface="+mn-ea"/>
              <a:cs typeface="+mn-cs"/>
            </a:rPr>
            <a:t>、今後の財政需要の増大にも適切に対応していけるように、</a:t>
          </a:r>
          <a:r>
            <a:rPr kumimoji="1" lang="ja-JP" altLang="en-US" sz="1100">
              <a:solidFill>
                <a:schemeClr val="dk1"/>
              </a:solidFill>
              <a:effectLst/>
              <a:latin typeface="+mn-lt"/>
              <a:ea typeface="+mn-ea"/>
              <a:cs typeface="+mn-cs"/>
            </a:rPr>
            <a:t>適切な積立に</a:t>
          </a:r>
          <a:r>
            <a:rPr kumimoji="1" lang="ja-JP" altLang="ja-JP" sz="1100">
              <a:solidFill>
                <a:schemeClr val="dk1"/>
              </a:solidFill>
              <a:effectLst/>
              <a:latin typeface="+mn-lt"/>
              <a:ea typeface="+mn-ea"/>
              <a:cs typeface="+mn-cs"/>
            </a:rPr>
            <a:t>取り組む。その他特定目的基金については、基金の目的に沿って適正な活用に努める。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ふるさと納税基金：寄付者の意向を重視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育英奨学基金：優良な学生及び生徒に対し育英奨学金を貸与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利子補給基金：新型コロナウイルス感染症に伴う中小企業経済変動対策貸付資金利子補給事業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ふるさと納税基金が、寄付額の増に伴い前年比増となった。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利子補給基金が、経済変動対策貸付資金利子補給金の実施に伴い減となった。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ふるさと納税基金：寄附者の意向に沿った事業の財源として、随時、有効適切に活用していく。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その他の基金についても、それぞれの基金の目的に沿った適正な活用に努める。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（増減理由）</a:t>
          </a:r>
        </a:p>
        <a:p>
          <a:r>
            <a:rPr kumimoji="1" lang="ja-JP" altLang="en-US" sz="1100">
              <a:solidFill>
                <a:schemeClr val="dk1"/>
              </a:solidFill>
              <a:effectLst/>
              <a:latin typeface="+mn-lt"/>
              <a:ea typeface="+mn-ea"/>
              <a:cs typeface="+mn-cs"/>
            </a:rPr>
            <a:t>想定よりも新型コロナウイルス感染症による町税の減収が少なく、令和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年度決算剰余金が多く発生した。また、普通交付税が想定より多く算定されたことや、臨時財政対策債の発行可能額が想定より多かったことにより、財政調整基金が大きく増となった。</a:t>
          </a: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景気後退や新型コロナウイルス感染症の影響による町税の減収、大規模災害の発生など不測の事態に備えるため、これまでと同様、予算編成や予算執行における効率化の徹底等を念頭に、適切な積立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9D88E57-56EB-4F86-99A6-6B0FEB750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07EB5D-0840-4DCE-B6B0-CD7F6439B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99E52CA-072E-4491-83AE-1A81AB22CF0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52CD954-0B40-4F6D-A54D-A33E18023CC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84DFFAC-94FD-446F-A012-E4A082231B9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9601DBE-CDCE-4D28-9B1B-849F7E3674D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0150910-93C2-47FA-8152-836D7198C12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DF19581-D2D0-4FA6-BEB8-4424A0045EB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2F9EF26-C49E-4209-901C-F7B07578C24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5700384-C616-41A9-908D-0700ABAFF1E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F25D587-B870-4431-95C6-60FDE25756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E2CD9F6-1879-4B17-B06A-56CB15CBA14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BF320F1-C369-4602-B50C-A8003B4DD29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8631AC2-C11C-4360-AF15-EACB1CFD277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CEEBF24-5A6A-4FE7-9DDB-2B0E0F27ECC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49D0F2A-CDC4-4821-AE18-B3DB3CAB217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FB89F99-30FB-4363-929B-5EDEAE21E01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7353863-DD3C-4D69-ACD7-4277BBA8B8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D4E1DDB-D6EB-4BBC-AE43-3F514C377B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9356A2F-67BD-480D-99CC-6DBCBA15B0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FEC3F5E-40D6-43C2-AEF1-5A59C14B1B7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BBD55D6-9221-4BB6-865A-64273B70B90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6B5357A-0AC7-4D69-95F5-0DBA7FD7C0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462F058-375C-4764-85EF-697E5FBDB24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4DE3064-8815-4376-8C59-2CB3AADEC60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EBF680E-744C-49A3-BA7A-095B56EB78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7A92622-7571-4CB9-9295-5ABD882A8BE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F02BAA0-7B87-4365-90CB-E6A3BD8C4E2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38E2D97-6CE6-47C1-BCC9-AF2D3707C8E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A0C0B80-859E-470C-A1BC-ECEC5A16AD2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2D7B6F4-F10B-4FFD-9CE3-C955C0B9CAD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BBD069C-3CE6-4C06-A13B-85BF83267F8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1B909A5-CF06-40EB-8E03-2960CDC8A5E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427311F-48E0-4448-8B35-279E4FAA053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FC06849-9230-47B2-AC8B-29086C5A773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AC7B2E4-7BE0-45A6-A0E0-68890A25112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331F84C-1A30-4EA6-9E72-8F8BAC3B363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DD3ED58-B021-4D8F-8C03-7CE83C3E51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6496E66-3E95-4F0D-BD9E-B1D94B370C3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0EF579C-14E1-45F4-872E-AD370DC7A4E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F8CCFB1-FB7E-4380-AE1A-7FED6FF2C15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A1AADBA-A084-47F4-9F11-8D8C76EC001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A9B9852-312B-432F-9BFE-2291792286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72972C-2355-4162-9454-F0B02E21C65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BCD9FD3-D2C7-4E79-B3B8-C2C0F1E6190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8E1B25-F032-46C8-A5C5-609522081BB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95F1CFC-C2B5-4F29-A840-89EACE22BD8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バブル期に多くの公共施設を建設し、施設の老朽化が進んでいるが、基幹産業の振興事業を優先し、長寿命化事業を先送りしているため、有形固定資産減価償却率は上昇している。今後は公共施設個別管理計画により、老朽化の進行した施設の除却、集約化、長寿命化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A3FD88E-E29F-4B22-9C93-1F21F7DA947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51A8F81-16DC-4548-AED2-2298572F823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C5D2352-0D76-49BF-95AF-BA4B383DDA4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70C2B96-F700-461A-BCE5-1E357285817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2229007-BB57-4A2D-822D-0701E406D81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05F147F-5F8C-432A-83CD-50A61C34868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14AD962-8D87-416F-B4D5-5A02BACAE4D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02372D7-7B78-464A-B579-3A1710723F5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7E77149-99E4-478A-AB1D-F182EA6E105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812BB4B-DF35-4B00-BECC-B7A27617E1B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193B762-DF1A-429E-917D-5F9119C2338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4F9FE87-3A7F-4DAE-8E1D-87C78C8EA72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26D5015-3732-4B79-9067-E083E6A41DE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5F80B73C-559B-4627-92B4-18A51427479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D4A7974-EF4C-4C4F-86C3-C83A064F419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86A121B-8A62-4367-B97E-2386EE73EF8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A6C4E3E-1189-43D3-B8AF-6AEE87240F4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F48C69B-70CE-4C35-B578-D04081F8156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97D1087B-6905-4A32-93DF-AD807DD51076}"/>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52B9C74A-8CC7-410E-B2A3-FD481B27AC82}"/>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C834B2C9-00FE-4D1F-87EC-6C0130D7632A}"/>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7E11906A-688D-4B01-AE9E-14620FBF4504}"/>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CAAD8F15-D561-4F99-A3AF-01E3A782027D}"/>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2A174335-8B75-4722-A190-86C2DE869E59}"/>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ACE212C6-94A2-49BC-B989-E3070DE064B2}"/>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5E343584-FC4E-4ED4-97C7-15B5142FC133}"/>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328A4C2B-9993-493D-97AC-4AFB59EEC335}"/>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3D0CD02F-76E8-4496-B2AB-97DCC0352621}"/>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4C8F18FD-5BA9-4DBD-B5D1-A0892E1D88AE}"/>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C10CBE6-9B87-4907-A89D-B34DAEE2E40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31AE446-6A3C-413C-9980-B8511C41D1A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799DC3A-57DF-4944-80E5-03128DFADD4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FB076CA-E7AF-404F-908C-4616934E896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545DFF6-9166-46BF-A2D9-F10A762423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1361</xdr:rowOff>
    </xdr:from>
    <xdr:to>
      <xdr:col>23</xdr:col>
      <xdr:colOff>136525</xdr:colOff>
      <xdr:row>32</xdr:row>
      <xdr:rowOff>102961</xdr:rowOff>
    </xdr:to>
    <xdr:sp macro="" textlink="">
      <xdr:nvSpPr>
        <xdr:cNvPr id="83" name="楕円 82">
          <a:extLst>
            <a:ext uri="{FF2B5EF4-FFF2-40B4-BE49-F238E27FC236}">
              <a16:creationId xmlns:a16="http://schemas.microsoft.com/office/drawing/2014/main" id="{A7ED7C46-34B6-4866-8076-8BAC61BAE5F0}"/>
            </a:ext>
          </a:extLst>
        </xdr:cNvPr>
        <xdr:cNvSpPr/>
      </xdr:nvSpPr>
      <xdr:spPr>
        <a:xfrm>
          <a:off x="4711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151238</xdr:rowOff>
    </xdr:from>
    <xdr:ext cx="405111" cy="259045"/>
    <xdr:sp macro="" textlink="">
      <xdr:nvSpPr>
        <xdr:cNvPr id="84" name="有形固定資産減価償却率該当値テキスト">
          <a:extLst>
            <a:ext uri="{FF2B5EF4-FFF2-40B4-BE49-F238E27FC236}">
              <a16:creationId xmlns:a16="http://schemas.microsoft.com/office/drawing/2014/main" id="{D2D4F47F-041D-4D5D-A047-E7E144072A75}"/>
            </a:ext>
          </a:extLst>
        </xdr:cNvPr>
        <xdr:cNvSpPr txBox="1"/>
      </xdr:nvSpPr>
      <xdr:spPr>
        <a:xfrm>
          <a:off x="4813300" y="623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129631</xdr:rowOff>
    </xdr:from>
    <xdr:to>
      <xdr:col>19</xdr:col>
      <xdr:colOff>187325</xdr:colOff>
      <xdr:row>32</xdr:row>
      <xdr:rowOff>59781</xdr:rowOff>
    </xdr:to>
    <xdr:sp macro="" textlink="">
      <xdr:nvSpPr>
        <xdr:cNvPr id="85" name="楕円 84">
          <a:extLst>
            <a:ext uri="{FF2B5EF4-FFF2-40B4-BE49-F238E27FC236}">
              <a16:creationId xmlns:a16="http://schemas.microsoft.com/office/drawing/2014/main" id="{8C1EE775-F6A1-4C71-8E82-F668840E5B24}"/>
            </a:ext>
          </a:extLst>
        </xdr:cNvPr>
        <xdr:cNvSpPr/>
      </xdr:nvSpPr>
      <xdr:spPr>
        <a:xfrm>
          <a:off x="4000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8981</xdr:rowOff>
    </xdr:from>
    <xdr:to>
      <xdr:col>23</xdr:col>
      <xdr:colOff>85725</xdr:colOff>
      <xdr:row>32</xdr:row>
      <xdr:rowOff>52161</xdr:rowOff>
    </xdr:to>
    <xdr:cxnSp macro="">
      <xdr:nvCxnSpPr>
        <xdr:cNvPr id="86" name="直線コネクタ 85">
          <a:extLst>
            <a:ext uri="{FF2B5EF4-FFF2-40B4-BE49-F238E27FC236}">
              <a16:creationId xmlns:a16="http://schemas.microsoft.com/office/drawing/2014/main" id="{7883874A-6E36-4F6F-B398-E3F70FDFE181}"/>
            </a:ext>
          </a:extLst>
        </xdr:cNvPr>
        <xdr:cNvCxnSpPr/>
      </xdr:nvCxnSpPr>
      <xdr:spPr>
        <a:xfrm>
          <a:off x="4051300" y="626690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7" name="楕円 86">
          <a:extLst>
            <a:ext uri="{FF2B5EF4-FFF2-40B4-BE49-F238E27FC236}">
              <a16:creationId xmlns:a16="http://schemas.microsoft.com/office/drawing/2014/main" id="{AB6C957F-F4E9-40B3-8E0B-F6C55291ADE1}"/>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8981</xdr:rowOff>
    </xdr:to>
    <xdr:cxnSp macro="">
      <xdr:nvCxnSpPr>
        <xdr:cNvPr id="88" name="直線コネクタ 87">
          <a:extLst>
            <a:ext uri="{FF2B5EF4-FFF2-40B4-BE49-F238E27FC236}">
              <a16:creationId xmlns:a16="http://schemas.microsoft.com/office/drawing/2014/main" id="{F399167F-CA70-430A-B6BB-4D0ACAFAD966}"/>
            </a:ext>
          </a:extLst>
        </xdr:cNvPr>
        <xdr:cNvCxnSpPr/>
      </xdr:nvCxnSpPr>
      <xdr:spPr>
        <a:xfrm>
          <a:off x="3289300" y="622989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46355</xdr:rowOff>
    </xdr:from>
    <xdr:to>
      <xdr:col>11</xdr:col>
      <xdr:colOff>187325</xdr:colOff>
      <xdr:row>31</xdr:row>
      <xdr:rowOff>147955</xdr:rowOff>
    </xdr:to>
    <xdr:sp macro="" textlink="">
      <xdr:nvSpPr>
        <xdr:cNvPr id="89" name="楕円 88">
          <a:extLst>
            <a:ext uri="{FF2B5EF4-FFF2-40B4-BE49-F238E27FC236}">
              <a16:creationId xmlns:a16="http://schemas.microsoft.com/office/drawing/2014/main" id="{A1460B15-ACC3-4DD6-A315-0A5D8447070D}"/>
            </a:ext>
          </a:extLst>
        </xdr:cNvPr>
        <xdr:cNvSpPr/>
      </xdr:nvSpPr>
      <xdr:spPr>
        <a:xfrm>
          <a:off x="2476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143419</xdr:rowOff>
    </xdr:to>
    <xdr:cxnSp macro="">
      <xdr:nvCxnSpPr>
        <xdr:cNvPr id="90" name="直線コネクタ 89">
          <a:extLst>
            <a:ext uri="{FF2B5EF4-FFF2-40B4-BE49-F238E27FC236}">
              <a16:creationId xmlns:a16="http://schemas.microsoft.com/office/drawing/2014/main" id="{A1137A3C-41CF-408B-9C88-89CE57B10C69}"/>
            </a:ext>
          </a:extLst>
        </xdr:cNvPr>
        <xdr:cNvCxnSpPr/>
      </xdr:nvCxnSpPr>
      <xdr:spPr>
        <a:xfrm>
          <a:off x="2527300" y="618363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159203</xdr:rowOff>
    </xdr:from>
    <xdr:to>
      <xdr:col>7</xdr:col>
      <xdr:colOff>187325</xdr:colOff>
      <xdr:row>31</xdr:row>
      <xdr:rowOff>89353</xdr:rowOff>
    </xdr:to>
    <xdr:sp macro="" textlink="">
      <xdr:nvSpPr>
        <xdr:cNvPr id="91" name="楕円 90">
          <a:extLst>
            <a:ext uri="{FF2B5EF4-FFF2-40B4-BE49-F238E27FC236}">
              <a16:creationId xmlns:a16="http://schemas.microsoft.com/office/drawing/2014/main" id="{F84DA8E9-16F6-4F98-987C-212FC15848E4}"/>
            </a:ext>
          </a:extLst>
        </xdr:cNvPr>
        <xdr:cNvSpPr/>
      </xdr:nvSpPr>
      <xdr:spPr>
        <a:xfrm>
          <a:off x="1714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38553</xdr:rowOff>
    </xdr:from>
    <xdr:to>
      <xdr:col>11</xdr:col>
      <xdr:colOff>136525</xdr:colOff>
      <xdr:row>31</xdr:row>
      <xdr:rowOff>97155</xdr:rowOff>
    </xdr:to>
    <xdr:cxnSp macro="">
      <xdr:nvCxnSpPr>
        <xdr:cNvPr id="92" name="直線コネクタ 91">
          <a:extLst>
            <a:ext uri="{FF2B5EF4-FFF2-40B4-BE49-F238E27FC236}">
              <a16:creationId xmlns:a16="http://schemas.microsoft.com/office/drawing/2014/main" id="{F87DFB01-0044-485C-9C4F-6A54571AE6C6}"/>
            </a:ext>
          </a:extLst>
        </xdr:cNvPr>
        <xdr:cNvCxnSpPr/>
      </xdr:nvCxnSpPr>
      <xdr:spPr>
        <a:xfrm>
          <a:off x="1765300" y="6125028"/>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FE0DB2FF-5EE6-44BF-8AC6-91903FCB9F8A}"/>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AA8F7C79-1E21-4EDF-A1D6-8006A7AC1040}"/>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822F4A77-9E94-490E-B661-E1F30F98CFD8}"/>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a:extLst>
            <a:ext uri="{FF2B5EF4-FFF2-40B4-BE49-F238E27FC236}">
              <a16:creationId xmlns:a16="http://schemas.microsoft.com/office/drawing/2014/main" id="{81B538B4-3854-4ECB-8E03-038DD01B88F9}"/>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50908</xdr:rowOff>
    </xdr:from>
    <xdr:ext cx="405111" cy="259045"/>
    <xdr:sp macro="" textlink="">
      <xdr:nvSpPr>
        <xdr:cNvPr id="97" name="n_1mainValue有形固定資産減価償却率">
          <a:extLst>
            <a:ext uri="{FF2B5EF4-FFF2-40B4-BE49-F238E27FC236}">
              <a16:creationId xmlns:a16="http://schemas.microsoft.com/office/drawing/2014/main" id="{FA976883-D24E-473A-96E2-52804EC35593}"/>
            </a:ext>
          </a:extLst>
        </xdr:cNvPr>
        <xdr:cNvSpPr txBox="1"/>
      </xdr:nvSpPr>
      <xdr:spPr>
        <a:xfrm>
          <a:off x="38360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8" name="n_2mainValue有形固定資産減価償却率">
          <a:extLst>
            <a:ext uri="{FF2B5EF4-FFF2-40B4-BE49-F238E27FC236}">
              <a16:creationId xmlns:a16="http://schemas.microsoft.com/office/drawing/2014/main" id="{A3E4E8BF-6A14-4E27-B07B-4CF8EA55A2FC}"/>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99" name="n_3mainValue有形固定資産減価償却率">
          <a:extLst>
            <a:ext uri="{FF2B5EF4-FFF2-40B4-BE49-F238E27FC236}">
              <a16:creationId xmlns:a16="http://schemas.microsoft.com/office/drawing/2014/main" id="{884D41E4-5F5F-47BB-BCA5-0349B8B44467}"/>
            </a:ext>
          </a:extLst>
        </xdr:cNvPr>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80480</xdr:rowOff>
    </xdr:from>
    <xdr:ext cx="405111" cy="259045"/>
    <xdr:sp macro="" textlink="">
      <xdr:nvSpPr>
        <xdr:cNvPr id="100" name="n_4mainValue有形固定資産減価償却率">
          <a:extLst>
            <a:ext uri="{FF2B5EF4-FFF2-40B4-BE49-F238E27FC236}">
              <a16:creationId xmlns:a16="http://schemas.microsoft.com/office/drawing/2014/main" id="{F03CFA2D-E3EE-4E7D-8C37-721F076473A8}"/>
            </a:ext>
          </a:extLst>
        </xdr:cNvPr>
        <xdr:cNvSpPr txBox="1"/>
      </xdr:nvSpPr>
      <xdr:spPr>
        <a:xfrm>
          <a:off x="15627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F2D30C6-13E2-42BF-B907-70B49974B1F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701192E-EC44-4A0E-9E8A-78BB0E70AA8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663A70E-ABE7-4929-A3C5-37855E23AFB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2A3995F-C75B-4A10-8D67-BD3B51FFF6F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49D055F-046F-490B-A593-7E106EA9413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DAF17C8-5799-40F8-B283-728A8B6C9DC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7E3FF74-4BFF-4E5F-8A00-74349583AA0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46FC0E2C-F291-4006-8220-DCF716E98DA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53AC4F3-D700-4CF2-A37F-AE204AFB969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1EC3614-7882-4C65-8EFD-C7FC6B051BB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3912B581-5994-4F30-9427-3C1DD3927A1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E4AB9C4-D188-49E9-BA0D-DD897B6BE08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8D90C1C-98B9-4301-887D-6DEA38EFC9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河津町と一部事務組合で運営している廃棄物処理施設「エコクリーンセンター東河」の大規模改修事業において、起債の借入を行ったため起債残高が増加したが、一般会計においては、年度毎に町債の償還高が発行額を上回る状態が続いていることと、将来の起債償還の財源に充てることができる財政調整基金の残高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千万円程増加したため、債務償還比率が低下した。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4F9AA22-2A77-4063-B120-69E42979125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C82635A7-7080-4B8C-9270-91E85CD1D18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7F8B2BA7-6E37-4850-9696-42E577B47AB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B5AF944B-486D-4D38-BDAB-67B522D284C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3873B64A-EB7F-432C-88B4-325B8956F4F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516CF6C2-4141-4FF4-9DFB-143858FE7D7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B39EE0A-EE3F-4E0E-89DC-B173CB5FF81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614861F-3F6C-44E0-93AE-0F5940369C1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1523500F-703C-4D33-ACC0-CA19B257388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898A167-4BF4-46F3-97BA-FA04D53F1EF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97F4302C-0763-49F8-A46B-FB343A82482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E3D84853-5938-494A-8EAC-8AC8ADB40B6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ACF1EF6E-5DD0-4D47-AE4B-CEA5667F442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1C4F663-3A83-49AE-B9E8-6FC71B20E6D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0D3152C-D4F2-4F38-B78C-B6DFC5B315B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622C0265-C250-4874-8DF5-B564CF341D9C}"/>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6203320E-F795-4375-8EFF-3862E3A37259}"/>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A78C8587-59A6-448E-AB7F-060155A31D9C}"/>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EE848D34-B3E9-4FAD-9377-1D34555B6E5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4EFD36A-11B4-4678-99E9-515476CE360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4" name="債務償還比率平均値テキスト">
          <a:extLst>
            <a:ext uri="{FF2B5EF4-FFF2-40B4-BE49-F238E27FC236}">
              <a16:creationId xmlns:a16="http://schemas.microsoft.com/office/drawing/2014/main" id="{DA9CAA8F-A64D-4F5F-877A-EDE6649088DE}"/>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01579898-C7E0-4684-B2D1-5A4237B78E35}"/>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2F063A5D-4A0F-46CF-8481-80D28FB64A0A}"/>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0CB18C5E-21C0-43B0-8342-6BBF70A401E4}"/>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2BE9E7B8-0DF0-4536-9112-35AE1134D5B3}"/>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3CB0BEF5-C3A0-4CBF-93EA-D9B8C07768BA}"/>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90C4C58-CD88-4EC9-ABA1-D90CBF81024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3888643-D104-46F7-97A9-E9BA8CCC405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EF6889C-BA3D-4902-B341-786CCAB774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8B4FF09-806D-4221-8A81-4E64D3F6D0A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7B0FEA0-0563-4D1A-8792-A429230D7D7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93042</xdr:rowOff>
    </xdr:from>
    <xdr:to>
      <xdr:col>76</xdr:col>
      <xdr:colOff>73025</xdr:colOff>
      <xdr:row>29</xdr:row>
      <xdr:rowOff>23192</xdr:rowOff>
    </xdr:to>
    <xdr:sp macro="" textlink="">
      <xdr:nvSpPr>
        <xdr:cNvPr id="145" name="楕円 144">
          <a:extLst>
            <a:ext uri="{FF2B5EF4-FFF2-40B4-BE49-F238E27FC236}">
              <a16:creationId xmlns:a16="http://schemas.microsoft.com/office/drawing/2014/main" id="{C4EA949F-1BB0-45F2-9352-D1360EF97A14}"/>
            </a:ext>
          </a:extLst>
        </xdr:cNvPr>
        <xdr:cNvSpPr/>
      </xdr:nvSpPr>
      <xdr:spPr>
        <a:xfrm>
          <a:off x="14744700" y="56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115919</xdr:rowOff>
    </xdr:from>
    <xdr:ext cx="469744" cy="259045"/>
    <xdr:sp macro="" textlink="">
      <xdr:nvSpPr>
        <xdr:cNvPr id="146" name="債務償還比率該当値テキスト">
          <a:extLst>
            <a:ext uri="{FF2B5EF4-FFF2-40B4-BE49-F238E27FC236}">
              <a16:creationId xmlns:a16="http://schemas.microsoft.com/office/drawing/2014/main" id="{21CBCFBE-81EA-4A0B-8AB0-155E33665303}"/>
            </a:ext>
          </a:extLst>
        </xdr:cNvPr>
        <xdr:cNvSpPr txBox="1"/>
      </xdr:nvSpPr>
      <xdr:spPr>
        <a:xfrm>
          <a:off x="14846300" y="55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44366</xdr:rowOff>
    </xdr:from>
    <xdr:to>
      <xdr:col>72</xdr:col>
      <xdr:colOff>123825</xdr:colOff>
      <xdr:row>30</xdr:row>
      <xdr:rowOff>145966</xdr:rowOff>
    </xdr:to>
    <xdr:sp macro="" textlink="">
      <xdr:nvSpPr>
        <xdr:cNvPr id="147" name="楕円 146">
          <a:extLst>
            <a:ext uri="{FF2B5EF4-FFF2-40B4-BE49-F238E27FC236}">
              <a16:creationId xmlns:a16="http://schemas.microsoft.com/office/drawing/2014/main" id="{DE4241D3-1931-4422-AE6E-271BE4C2CF7D}"/>
            </a:ext>
          </a:extLst>
        </xdr:cNvPr>
        <xdr:cNvSpPr/>
      </xdr:nvSpPr>
      <xdr:spPr>
        <a:xfrm>
          <a:off x="14033500" y="5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143842</xdr:rowOff>
    </xdr:from>
    <xdr:to>
      <xdr:col>76</xdr:col>
      <xdr:colOff>22225</xdr:colOff>
      <xdr:row>30</xdr:row>
      <xdr:rowOff>95166</xdr:rowOff>
    </xdr:to>
    <xdr:cxnSp macro="">
      <xdr:nvCxnSpPr>
        <xdr:cNvPr id="148" name="直線コネクタ 147">
          <a:extLst>
            <a:ext uri="{FF2B5EF4-FFF2-40B4-BE49-F238E27FC236}">
              <a16:creationId xmlns:a16="http://schemas.microsoft.com/office/drawing/2014/main" id="{4D148446-6F79-4672-AFB9-0FFF2D570E3F}"/>
            </a:ext>
          </a:extLst>
        </xdr:cNvPr>
        <xdr:cNvCxnSpPr/>
      </xdr:nvCxnSpPr>
      <xdr:spPr>
        <a:xfrm flipV="1">
          <a:off x="14084300" y="5715967"/>
          <a:ext cx="711200" cy="29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28843</xdr:rowOff>
    </xdr:from>
    <xdr:to>
      <xdr:col>68</xdr:col>
      <xdr:colOff>123825</xdr:colOff>
      <xdr:row>31</xdr:row>
      <xdr:rowOff>130443</xdr:rowOff>
    </xdr:to>
    <xdr:sp macro="" textlink="">
      <xdr:nvSpPr>
        <xdr:cNvPr id="149" name="楕円 148">
          <a:extLst>
            <a:ext uri="{FF2B5EF4-FFF2-40B4-BE49-F238E27FC236}">
              <a16:creationId xmlns:a16="http://schemas.microsoft.com/office/drawing/2014/main" id="{C5C56B4F-9A0A-42EE-A2E4-8107C6DA01A3}"/>
            </a:ext>
          </a:extLst>
        </xdr:cNvPr>
        <xdr:cNvSpPr/>
      </xdr:nvSpPr>
      <xdr:spPr>
        <a:xfrm>
          <a:off x="13271500" y="611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95166</xdr:rowOff>
    </xdr:from>
    <xdr:to>
      <xdr:col>72</xdr:col>
      <xdr:colOff>73025</xdr:colOff>
      <xdr:row>31</xdr:row>
      <xdr:rowOff>79643</xdr:rowOff>
    </xdr:to>
    <xdr:cxnSp macro="">
      <xdr:nvCxnSpPr>
        <xdr:cNvPr id="150" name="直線コネクタ 149">
          <a:extLst>
            <a:ext uri="{FF2B5EF4-FFF2-40B4-BE49-F238E27FC236}">
              <a16:creationId xmlns:a16="http://schemas.microsoft.com/office/drawing/2014/main" id="{26ED83C0-C481-4660-B609-E4FFC043B22B}"/>
            </a:ext>
          </a:extLst>
        </xdr:cNvPr>
        <xdr:cNvCxnSpPr/>
      </xdr:nvCxnSpPr>
      <xdr:spPr>
        <a:xfrm flipV="1">
          <a:off x="13322300" y="6010191"/>
          <a:ext cx="762000" cy="15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1016</xdr:rowOff>
    </xdr:from>
    <xdr:to>
      <xdr:col>64</xdr:col>
      <xdr:colOff>123825</xdr:colOff>
      <xdr:row>31</xdr:row>
      <xdr:rowOff>102616</xdr:rowOff>
    </xdr:to>
    <xdr:sp macro="" textlink="">
      <xdr:nvSpPr>
        <xdr:cNvPr id="151" name="楕円 150">
          <a:extLst>
            <a:ext uri="{FF2B5EF4-FFF2-40B4-BE49-F238E27FC236}">
              <a16:creationId xmlns:a16="http://schemas.microsoft.com/office/drawing/2014/main" id="{4DA14EF3-119F-4009-B539-1ED78526E650}"/>
            </a:ext>
          </a:extLst>
        </xdr:cNvPr>
        <xdr:cNvSpPr/>
      </xdr:nvSpPr>
      <xdr:spPr>
        <a:xfrm>
          <a:off x="12509500" y="60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51816</xdr:rowOff>
    </xdr:from>
    <xdr:to>
      <xdr:col>68</xdr:col>
      <xdr:colOff>73025</xdr:colOff>
      <xdr:row>31</xdr:row>
      <xdr:rowOff>79643</xdr:rowOff>
    </xdr:to>
    <xdr:cxnSp macro="">
      <xdr:nvCxnSpPr>
        <xdr:cNvPr id="152" name="直線コネクタ 151">
          <a:extLst>
            <a:ext uri="{FF2B5EF4-FFF2-40B4-BE49-F238E27FC236}">
              <a16:creationId xmlns:a16="http://schemas.microsoft.com/office/drawing/2014/main" id="{EC54AD88-B1B2-4422-A97B-2173CB62C34A}"/>
            </a:ext>
          </a:extLst>
        </xdr:cNvPr>
        <xdr:cNvCxnSpPr/>
      </xdr:nvCxnSpPr>
      <xdr:spPr>
        <a:xfrm>
          <a:off x="12560300" y="6138291"/>
          <a:ext cx="762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22655</xdr:rowOff>
    </xdr:from>
    <xdr:to>
      <xdr:col>60</xdr:col>
      <xdr:colOff>123825</xdr:colOff>
      <xdr:row>30</xdr:row>
      <xdr:rowOff>124255</xdr:rowOff>
    </xdr:to>
    <xdr:sp macro="" textlink="">
      <xdr:nvSpPr>
        <xdr:cNvPr id="153" name="楕円 152">
          <a:extLst>
            <a:ext uri="{FF2B5EF4-FFF2-40B4-BE49-F238E27FC236}">
              <a16:creationId xmlns:a16="http://schemas.microsoft.com/office/drawing/2014/main" id="{5087E23D-0E59-459A-BF8D-47031550C1B8}"/>
            </a:ext>
          </a:extLst>
        </xdr:cNvPr>
        <xdr:cNvSpPr/>
      </xdr:nvSpPr>
      <xdr:spPr>
        <a:xfrm>
          <a:off x="11747500" y="59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73455</xdr:rowOff>
    </xdr:from>
    <xdr:to>
      <xdr:col>64</xdr:col>
      <xdr:colOff>73025</xdr:colOff>
      <xdr:row>31</xdr:row>
      <xdr:rowOff>51816</xdr:rowOff>
    </xdr:to>
    <xdr:cxnSp macro="">
      <xdr:nvCxnSpPr>
        <xdr:cNvPr id="154" name="直線コネクタ 153">
          <a:extLst>
            <a:ext uri="{FF2B5EF4-FFF2-40B4-BE49-F238E27FC236}">
              <a16:creationId xmlns:a16="http://schemas.microsoft.com/office/drawing/2014/main" id="{489EEF86-AB5C-4B30-AB1B-96AD2E8D502B}"/>
            </a:ext>
          </a:extLst>
        </xdr:cNvPr>
        <xdr:cNvCxnSpPr/>
      </xdr:nvCxnSpPr>
      <xdr:spPr>
        <a:xfrm>
          <a:off x="11798300" y="5988480"/>
          <a:ext cx="762000" cy="1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FBC93937-7D7E-468F-BB3E-63B9ADF75BBE}"/>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0B6F04D3-AB05-4301-B9B3-5BA90020F160}"/>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65092C85-96AD-4CDE-977A-0FACC56D7D0C}"/>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DADC177E-2E68-434F-80BC-431DDDF94144}"/>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137093</xdr:rowOff>
    </xdr:from>
    <xdr:ext cx="469744" cy="259045"/>
    <xdr:sp macro="" textlink="">
      <xdr:nvSpPr>
        <xdr:cNvPr id="159" name="n_1mainValue債務償還比率">
          <a:extLst>
            <a:ext uri="{FF2B5EF4-FFF2-40B4-BE49-F238E27FC236}">
              <a16:creationId xmlns:a16="http://schemas.microsoft.com/office/drawing/2014/main" id="{919BBF1A-E9FA-49C0-B4BE-3C790B5687C0}"/>
            </a:ext>
          </a:extLst>
        </xdr:cNvPr>
        <xdr:cNvSpPr txBox="1"/>
      </xdr:nvSpPr>
      <xdr:spPr>
        <a:xfrm>
          <a:off x="13836727" y="60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121570</xdr:rowOff>
    </xdr:from>
    <xdr:ext cx="469744" cy="259045"/>
    <xdr:sp macro="" textlink="">
      <xdr:nvSpPr>
        <xdr:cNvPr id="160" name="n_2mainValue債務償還比率">
          <a:extLst>
            <a:ext uri="{FF2B5EF4-FFF2-40B4-BE49-F238E27FC236}">
              <a16:creationId xmlns:a16="http://schemas.microsoft.com/office/drawing/2014/main" id="{E27CB96C-E4DC-44B6-8030-411E327D7716}"/>
            </a:ext>
          </a:extLst>
        </xdr:cNvPr>
        <xdr:cNvSpPr txBox="1"/>
      </xdr:nvSpPr>
      <xdr:spPr>
        <a:xfrm>
          <a:off x="13087427" y="620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93743</xdr:rowOff>
    </xdr:from>
    <xdr:ext cx="469744" cy="259045"/>
    <xdr:sp macro="" textlink="">
      <xdr:nvSpPr>
        <xdr:cNvPr id="161" name="n_3mainValue債務償還比率">
          <a:extLst>
            <a:ext uri="{FF2B5EF4-FFF2-40B4-BE49-F238E27FC236}">
              <a16:creationId xmlns:a16="http://schemas.microsoft.com/office/drawing/2014/main" id="{DD7A60F9-99D4-4CB2-AB3D-427AC92D29AC}"/>
            </a:ext>
          </a:extLst>
        </xdr:cNvPr>
        <xdr:cNvSpPr txBox="1"/>
      </xdr:nvSpPr>
      <xdr:spPr>
        <a:xfrm>
          <a:off x="12325427" y="61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115382</xdr:rowOff>
    </xdr:from>
    <xdr:ext cx="469744" cy="259045"/>
    <xdr:sp macro="" textlink="">
      <xdr:nvSpPr>
        <xdr:cNvPr id="162" name="n_4mainValue債務償還比率">
          <a:extLst>
            <a:ext uri="{FF2B5EF4-FFF2-40B4-BE49-F238E27FC236}">
              <a16:creationId xmlns:a16="http://schemas.microsoft.com/office/drawing/2014/main" id="{F785F1CF-2833-4510-93CA-956D658F3A41}"/>
            </a:ext>
          </a:extLst>
        </xdr:cNvPr>
        <xdr:cNvSpPr txBox="1"/>
      </xdr:nvSpPr>
      <xdr:spPr>
        <a:xfrm>
          <a:off x="11563427" y="60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F2659ED-F6CA-4215-BEDC-777D295D1BA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6AB0B92-1777-4FC9-840B-A8FBDFE7452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2DFCBD33-CB63-4851-A823-AE94C1A883F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E4766EF-E0A4-4611-B963-D5822494E04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8E25436-06A3-413B-86AB-2F73B684B9F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4CFF283-96E3-4CA2-9EA3-A353435C0EE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6155A3-4ECE-454D-8F6A-BE243E912F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B824DF-B408-4F9D-9CD9-AD4BED1E46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AC711D-82D2-46FD-BF53-3520D80EF9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B0AB63-03CF-45EA-8109-EE166A82A5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D225F1-2C93-4B39-9A8C-582519200F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59A78A-0411-4ECB-B164-B8C15AC8D1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D4F93E-5C8A-4B92-B115-850C6672FC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E96CFF-D137-4FBB-9009-11493D748B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F0273A-8994-4479-9409-C3DA80FD87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CE9F5C-885A-4BB4-8E0D-533F4D1848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E20168-F3FF-4D71-87B6-F5F86768E5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CD26F0-0542-40CE-AD3C-165BD19166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D8FF87-C2B3-471C-82D0-45A05599EE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C71102-3558-4DED-B346-5F99781C67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340DCB-AA81-44E3-9F17-DBB4BD9E7A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50386E1-1750-414D-A08E-D8622F3C4C2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D8BFA1D-531D-40ED-8401-4172CCE5C0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4B2EAC-F873-4AE0-9101-50DD2DF8E5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3F7F08-6C84-4F21-B9BB-A2DB9DFCDF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D528493-69B9-489C-9473-A2AAB9A014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33FDD62-DCF7-45BA-964C-0CAB78FC37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7763B5-700A-422C-AE25-277BDD5CB8A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24985B-38A2-49A7-8E02-5EB008C02C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34F22D-8FD3-41B3-A423-C73646ECB9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A2D91E-1429-4CF3-90F9-7A386A28D1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FCE3B0-8AA3-496F-940F-C3A9921574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3C857D-75DE-485D-8E42-2E7EC7C94E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2FD215-AC54-4790-8192-BB1D423430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0D4C18-A091-4080-98CF-B376AA8E3B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A8DA3C-18CB-492D-9BEA-812DE2E68D7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46A009-4D86-44AD-BE56-0DE41D9CAE1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9970343-6E36-48E8-B430-551720B863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CC9FC9-AD2D-4ACC-BDE0-0EA3EF11D1D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D8999B2-48DA-4990-9999-0B0F524E95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303F4A-3340-482D-B5BF-6AFAC94DAB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CE6816-3711-4BA2-821F-FE0165697F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9CC360-C782-4174-9510-023AF04E45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048E873-0604-4FFC-AF33-D46D9BEE68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12BA7A-0D0E-4681-9260-C54F44D48CD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92813F-E84B-458D-A996-F7D78ABE8F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CC811D-3A13-40A3-81DC-5BEED9F3AE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CB7A75B-489E-45D6-804F-51F5F0998D3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2F595EC-1DF7-4933-ACC8-D922B17561C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6C0C43F-62C0-4C13-A733-71682E757D39}"/>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1C000DF-4B03-4440-9DDF-B2D1A1DA1DC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06399B6-FA07-46E2-836F-6D283CC1BB8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0462803-BE73-4A3F-B793-DB8549097F6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AB81F39-B8CC-4AB0-BA26-45614834651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02CEAA4-924B-439F-9163-43664AD48F0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9519F37-9B65-4785-A3E1-D1C0ABF79AD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AADFFB6-A892-4096-A79E-ED1E0C682B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DD6E368-91DA-4E91-BCA1-DA89BD348F7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8116D1B6-D342-48EC-AE76-94815E1962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30BA3B04-D1E2-4EAB-9F47-C1EF62682358}"/>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250AB3DA-A92F-487E-8E3C-E2ADF57322B3}"/>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518A0711-87C5-481C-B623-5BBD389CE042}"/>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942528AF-F006-45CF-97BA-7EBF1B834D8D}"/>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769B3BD2-012E-4C54-A58D-6DE3EC272BBB}"/>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DC52A224-A449-4DA8-992E-C3833181AEE6}"/>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3D0780C2-33A7-46DB-80BE-1AE97B96545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2106CD2C-2C14-4DA0-A8B8-B8EEA5495694}"/>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356A8184-32C7-4895-B5AA-F679A635E81D}"/>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415FD1FE-89DD-4146-ACC2-EB414CF1F261}"/>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F24FEFFC-464F-4BB5-8408-8049F94DEBAF}"/>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A366DE3-C30A-4648-B735-236345ABB8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03EDBA0-C6F7-4D99-9AA9-4F6460F61F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53F4349-C50A-4528-BD28-85A33E41F06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37AA3D-E414-497F-B7DD-D74E98BDC5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E9CE7E-4D59-4E17-98A8-FCC8809B7F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71" name="楕円 70">
          <a:extLst>
            <a:ext uri="{FF2B5EF4-FFF2-40B4-BE49-F238E27FC236}">
              <a16:creationId xmlns:a16="http://schemas.microsoft.com/office/drawing/2014/main" id="{C59A6AC8-476C-4C78-A7A5-EE7C792F1FC9}"/>
            </a:ext>
          </a:extLst>
        </xdr:cNvPr>
        <xdr:cNvSpPr/>
      </xdr:nvSpPr>
      <xdr:spPr>
        <a:xfrm>
          <a:off x="45847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145559</xdr:rowOff>
    </xdr:from>
    <xdr:ext cx="405111" cy="259045"/>
    <xdr:sp macro="" textlink="">
      <xdr:nvSpPr>
        <xdr:cNvPr id="72" name="【道路】&#10;有形固定資産減価償却率該当値テキスト">
          <a:extLst>
            <a:ext uri="{FF2B5EF4-FFF2-40B4-BE49-F238E27FC236}">
              <a16:creationId xmlns:a16="http://schemas.microsoft.com/office/drawing/2014/main" id="{D638FB7A-282E-4239-A7AF-E29C17E984CF}"/>
            </a:ext>
          </a:extLst>
        </xdr:cNvPr>
        <xdr:cNvSpPr txBox="1"/>
      </xdr:nvSpPr>
      <xdr:spPr>
        <a:xfrm>
          <a:off x="4673600"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125984</xdr:rowOff>
    </xdr:from>
    <xdr:to>
      <xdr:col>20</xdr:col>
      <xdr:colOff>38100</xdr:colOff>
      <xdr:row>38</xdr:row>
      <xdr:rowOff>56135</xdr:rowOff>
    </xdr:to>
    <xdr:sp macro="" textlink="">
      <xdr:nvSpPr>
        <xdr:cNvPr id="73" name="楕円 72">
          <a:extLst>
            <a:ext uri="{FF2B5EF4-FFF2-40B4-BE49-F238E27FC236}">
              <a16:creationId xmlns:a16="http://schemas.microsoft.com/office/drawing/2014/main" id="{AD98F29F-B804-43A8-BBB6-88F00C62F557}"/>
            </a:ext>
          </a:extLst>
        </xdr:cNvPr>
        <xdr:cNvSpPr/>
      </xdr:nvSpPr>
      <xdr:spPr>
        <a:xfrm>
          <a:off x="3746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xdr:rowOff>
    </xdr:from>
    <xdr:to>
      <xdr:col>24</xdr:col>
      <xdr:colOff>63500</xdr:colOff>
      <xdr:row>38</xdr:row>
      <xdr:rowOff>46482</xdr:rowOff>
    </xdr:to>
    <xdr:cxnSp macro="">
      <xdr:nvCxnSpPr>
        <xdr:cNvPr id="74" name="直線コネクタ 73">
          <a:extLst>
            <a:ext uri="{FF2B5EF4-FFF2-40B4-BE49-F238E27FC236}">
              <a16:creationId xmlns:a16="http://schemas.microsoft.com/office/drawing/2014/main" id="{09283647-36E7-455C-A7CD-81B20D35D160}"/>
            </a:ext>
          </a:extLst>
        </xdr:cNvPr>
        <xdr:cNvCxnSpPr/>
      </xdr:nvCxnSpPr>
      <xdr:spPr>
        <a:xfrm>
          <a:off x="3797300" y="652043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87122</xdr:rowOff>
    </xdr:from>
    <xdr:to>
      <xdr:col>15</xdr:col>
      <xdr:colOff>101600</xdr:colOff>
      <xdr:row>38</xdr:row>
      <xdr:rowOff>17272</xdr:rowOff>
    </xdr:to>
    <xdr:sp macro="" textlink="">
      <xdr:nvSpPr>
        <xdr:cNvPr id="75" name="楕円 74">
          <a:extLst>
            <a:ext uri="{FF2B5EF4-FFF2-40B4-BE49-F238E27FC236}">
              <a16:creationId xmlns:a16="http://schemas.microsoft.com/office/drawing/2014/main" id="{43F46552-CADC-4FB2-887E-AA644F9850CA}"/>
            </a:ext>
          </a:extLst>
        </xdr:cNvPr>
        <xdr:cNvSpPr/>
      </xdr:nvSpPr>
      <xdr:spPr>
        <a:xfrm>
          <a:off x="2857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137922</xdr:rowOff>
    </xdr:from>
    <xdr:to>
      <xdr:col>19</xdr:col>
      <xdr:colOff>177800</xdr:colOff>
      <xdr:row>38</xdr:row>
      <xdr:rowOff>5334</xdr:rowOff>
    </xdr:to>
    <xdr:cxnSp macro="">
      <xdr:nvCxnSpPr>
        <xdr:cNvPr id="76" name="直線コネクタ 75">
          <a:extLst>
            <a:ext uri="{FF2B5EF4-FFF2-40B4-BE49-F238E27FC236}">
              <a16:creationId xmlns:a16="http://schemas.microsoft.com/office/drawing/2014/main" id="{9B5DA353-AC02-42CC-BC39-83703A9E6926}"/>
            </a:ext>
          </a:extLst>
        </xdr:cNvPr>
        <xdr:cNvCxnSpPr/>
      </xdr:nvCxnSpPr>
      <xdr:spPr>
        <a:xfrm>
          <a:off x="2908300" y="64815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7" name="楕円 76">
          <a:extLst>
            <a:ext uri="{FF2B5EF4-FFF2-40B4-BE49-F238E27FC236}">
              <a16:creationId xmlns:a16="http://schemas.microsoft.com/office/drawing/2014/main" id="{1F7BF4B2-25DE-4882-BBAC-8E9D565E393A}"/>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137922</xdr:rowOff>
    </xdr:to>
    <xdr:cxnSp macro="">
      <xdr:nvCxnSpPr>
        <xdr:cNvPr id="78" name="直線コネクタ 77">
          <a:extLst>
            <a:ext uri="{FF2B5EF4-FFF2-40B4-BE49-F238E27FC236}">
              <a16:creationId xmlns:a16="http://schemas.microsoft.com/office/drawing/2014/main" id="{724A765B-16E1-4521-9B22-35F081EA932B}"/>
            </a:ext>
          </a:extLst>
        </xdr:cNvPr>
        <xdr:cNvCxnSpPr/>
      </xdr:nvCxnSpPr>
      <xdr:spPr>
        <a:xfrm>
          <a:off x="2019300" y="64427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79" name="楕円 78">
          <a:extLst>
            <a:ext uri="{FF2B5EF4-FFF2-40B4-BE49-F238E27FC236}">
              <a16:creationId xmlns:a16="http://schemas.microsoft.com/office/drawing/2014/main" id="{DE2540B9-1BAC-4A4F-B1E1-D4492BA370D5}"/>
            </a:ext>
          </a:extLst>
        </xdr:cNvPr>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99060</xdr:rowOff>
    </xdr:to>
    <xdr:cxnSp macro="">
      <xdr:nvCxnSpPr>
        <xdr:cNvPr id="80" name="直線コネクタ 79">
          <a:extLst>
            <a:ext uri="{FF2B5EF4-FFF2-40B4-BE49-F238E27FC236}">
              <a16:creationId xmlns:a16="http://schemas.microsoft.com/office/drawing/2014/main" id="{315F7050-C6C6-4A34-A0D4-45211FD90968}"/>
            </a:ext>
          </a:extLst>
        </xdr:cNvPr>
        <xdr:cNvCxnSpPr/>
      </xdr:nvCxnSpPr>
      <xdr:spPr>
        <a:xfrm>
          <a:off x="1130300" y="639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AA40F870-85A3-408B-9E35-BCDEF2E5F6BC}"/>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AD4DBBA1-BDA3-425C-9150-F3D52CA839FE}"/>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C88A1752-56DF-4D22-9F8B-281853E85670}"/>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A573CA53-7EAB-4B6C-B591-6AD0719BB32A}"/>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47261</xdr:rowOff>
    </xdr:from>
    <xdr:ext cx="405111" cy="259045"/>
    <xdr:sp macro="" textlink="">
      <xdr:nvSpPr>
        <xdr:cNvPr id="85" name="n_1mainValue【道路】&#10;有形固定資産減価償却率">
          <a:extLst>
            <a:ext uri="{FF2B5EF4-FFF2-40B4-BE49-F238E27FC236}">
              <a16:creationId xmlns:a16="http://schemas.microsoft.com/office/drawing/2014/main" id="{B6F36DB4-8F82-4B25-914C-D04A7BB68CA9}"/>
            </a:ext>
          </a:extLst>
        </xdr:cNvPr>
        <xdr:cNvSpPr txBox="1"/>
      </xdr:nvSpPr>
      <xdr:spPr>
        <a:xfrm>
          <a:off x="3582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8399</xdr:rowOff>
    </xdr:from>
    <xdr:ext cx="405111" cy="259045"/>
    <xdr:sp macro="" textlink="">
      <xdr:nvSpPr>
        <xdr:cNvPr id="86" name="n_2mainValue【道路】&#10;有形固定資産減価償却率">
          <a:extLst>
            <a:ext uri="{FF2B5EF4-FFF2-40B4-BE49-F238E27FC236}">
              <a16:creationId xmlns:a16="http://schemas.microsoft.com/office/drawing/2014/main" id="{5FF0CCB0-E8A3-44ED-A5BA-6585A5F29380}"/>
            </a:ext>
          </a:extLst>
        </xdr:cNvPr>
        <xdr:cNvSpPr txBox="1"/>
      </xdr:nvSpPr>
      <xdr:spPr>
        <a:xfrm>
          <a:off x="2705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7" name="n_3mainValue【道路】&#10;有形固定資産減価償却率">
          <a:extLst>
            <a:ext uri="{FF2B5EF4-FFF2-40B4-BE49-F238E27FC236}">
              <a16:creationId xmlns:a16="http://schemas.microsoft.com/office/drawing/2014/main" id="{F58CF9A2-E799-4351-8644-775565976B22}"/>
            </a:ext>
          </a:extLst>
        </xdr:cNvPr>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8" name="n_4mainValue【道路】&#10;有形固定資産減価償却率">
          <a:extLst>
            <a:ext uri="{FF2B5EF4-FFF2-40B4-BE49-F238E27FC236}">
              <a16:creationId xmlns:a16="http://schemas.microsoft.com/office/drawing/2014/main" id="{462CF264-CC65-4834-8EF5-F7B3C5CD9366}"/>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13AFBA4-6705-49FC-BD49-B1D9F719B4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6B4CFE3-FF1F-4698-B01A-A1628B3B5E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FB93CB9-03CD-46C6-81B3-5F05E46881C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562FBA5-7A2E-4EC4-BD38-32C26FF1176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C4840DE-C168-4793-959D-174AAEFA79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8D1E71E-C8C3-4A32-821E-7D1D77ADC8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7A32E4C-A752-4036-889E-A90480AD26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C56C483-57FC-4A7B-8FE8-DAA28A91AF7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D855ECF-1297-4FC0-B06B-9D509DF4F7C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D38C09F-4CE0-4DD6-8118-B3E89CFA637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3A14BED-27D5-438B-AE81-9C87D3714D6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9A62AAF-012F-48E4-82F1-1CF539156AF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15B613C-4B9E-4B6A-8662-17A6C7E2F7C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3537B3F0-61FA-41B6-8657-AE52C61A4BB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91BC0A0-2151-4F21-9F40-2346DA57EDE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FEDEE84D-0AB9-449C-9573-DA8E765A664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5EFDDB3-17DE-4B9B-873C-42328D18268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33E95D0A-294F-4349-8DA9-7734680EE7B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1FC38135-7BED-4248-9142-96389AFA159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BD546225-2B05-4782-BED5-92928CF11AE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02B3139-FEC3-48B7-A251-96F2224A44C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2F4492D-3CC1-48AB-8611-015ED83D81F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D79BD22-2447-47D9-85E9-E349204238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6B32EA85-55DA-4729-B68C-95BA7626B125}"/>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199A8AE2-C24B-468F-A977-5331FDF0ABFB}"/>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93004FFB-9EA4-4F46-A8E7-8BC43DC87FBE}"/>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6B0C59C9-EAD0-4D33-9CD3-66D382958E89}"/>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CF690CA8-CD91-47C3-B408-4C1AB94A66DD}"/>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E1BCC9C7-DA9C-4AD5-9AD2-C87DBBCBAD87}"/>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978935F0-251C-44A4-8258-1DD397E9FE76}"/>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79F246E3-735B-450F-A6BE-C9C67C8D4DEC}"/>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45BA2D67-FAB3-4C42-914E-5952DDAC9E08}"/>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1B037F83-F3FE-4DED-8CD1-3A66214EA3ED}"/>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E7DD1DF6-F39F-475F-BD99-05E755AC8EDE}"/>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7B9052D-D035-4949-B9AB-7A5BFFB6720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DCC3707-167C-48EC-B031-EFC97EBDD44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86BF798-18DD-4EE7-8541-C5023F3D44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AE50E5-D756-4FAE-8D69-62D2F4FED0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CA4FB8C-D897-41CF-B383-A2E6B284F10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29801</xdr:rowOff>
    </xdr:from>
    <xdr:to>
      <xdr:col>55</xdr:col>
      <xdr:colOff>50800</xdr:colOff>
      <xdr:row>40</xdr:row>
      <xdr:rowOff>131401</xdr:rowOff>
    </xdr:to>
    <xdr:sp macro="" textlink="">
      <xdr:nvSpPr>
        <xdr:cNvPr id="128" name="楕円 127">
          <a:extLst>
            <a:ext uri="{FF2B5EF4-FFF2-40B4-BE49-F238E27FC236}">
              <a16:creationId xmlns:a16="http://schemas.microsoft.com/office/drawing/2014/main" id="{F2BB1485-5644-4ACF-9FB8-D4415290A5F2}"/>
            </a:ext>
          </a:extLst>
        </xdr:cNvPr>
        <xdr:cNvSpPr/>
      </xdr:nvSpPr>
      <xdr:spPr>
        <a:xfrm>
          <a:off x="10426700" y="68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8228</xdr:rowOff>
    </xdr:from>
    <xdr:ext cx="534377" cy="259045"/>
    <xdr:sp macro="" textlink="">
      <xdr:nvSpPr>
        <xdr:cNvPr id="129" name="【道路】&#10;一人当たり延長該当値テキスト">
          <a:extLst>
            <a:ext uri="{FF2B5EF4-FFF2-40B4-BE49-F238E27FC236}">
              <a16:creationId xmlns:a16="http://schemas.microsoft.com/office/drawing/2014/main" id="{44003E17-DCD2-4D91-BCD8-8A147E3E6B28}"/>
            </a:ext>
          </a:extLst>
        </xdr:cNvPr>
        <xdr:cNvSpPr txBox="1"/>
      </xdr:nvSpPr>
      <xdr:spPr>
        <a:xfrm>
          <a:off x="10515600" y="68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33877</xdr:rowOff>
    </xdr:from>
    <xdr:to>
      <xdr:col>50</xdr:col>
      <xdr:colOff>165100</xdr:colOff>
      <xdr:row>40</xdr:row>
      <xdr:rowOff>135477</xdr:rowOff>
    </xdr:to>
    <xdr:sp macro="" textlink="">
      <xdr:nvSpPr>
        <xdr:cNvPr id="130" name="楕円 129">
          <a:extLst>
            <a:ext uri="{FF2B5EF4-FFF2-40B4-BE49-F238E27FC236}">
              <a16:creationId xmlns:a16="http://schemas.microsoft.com/office/drawing/2014/main" id="{AC540D92-86E6-4049-B8D5-0BF4682B205E}"/>
            </a:ext>
          </a:extLst>
        </xdr:cNvPr>
        <xdr:cNvSpPr/>
      </xdr:nvSpPr>
      <xdr:spPr>
        <a:xfrm>
          <a:off x="9588500" y="68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80601</xdr:rowOff>
    </xdr:from>
    <xdr:to>
      <xdr:col>55</xdr:col>
      <xdr:colOff>0</xdr:colOff>
      <xdr:row>40</xdr:row>
      <xdr:rowOff>84677</xdr:rowOff>
    </xdr:to>
    <xdr:cxnSp macro="">
      <xdr:nvCxnSpPr>
        <xdr:cNvPr id="131" name="直線コネクタ 130">
          <a:extLst>
            <a:ext uri="{FF2B5EF4-FFF2-40B4-BE49-F238E27FC236}">
              <a16:creationId xmlns:a16="http://schemas.microsoft.com/office/drawing/2014/main" id="{98322123-FC86-42F6-9A64-6A488521F653}"/>
            </a:ext>
          </a:extLst>
        </xdr:cNvPr>
        <xdr:cNvCxnSpPr/>
      </xdr:nvCxnSpPr>
      <xdr:spPr>
        <a:xfrm flipV="1">
          <a:off x="9639300" y="6938601"/>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40469</xdr:rowOff>
    </xdr:from>
    <xdr:to>
      <xdr:col>46</xdr:col>
      <xdr:colOff>38100</xdr:colOff>
      <xdr:row>40</xdr:row>
      <xdr:rowOff>142069</xdr:rowOff>
    </xdr:to>
    <xdr:sp macro="" textlink="">
      <xdr:nvSpPr>
        <xdr:cNvPr id="132" name="楕円 131">
          <a:extLst>
            <a:ext uri="{FF2B5EF4-FFF2-40B4-BE49-F238E27FC236}">
              <a16:creationId xmlns:a16="http://schemas.microsoft.com/office/drawing/2014/main" id="{C8FDEBA2-0228-4451-86F0-A13DFB2734C6}"/>
            </a:ext>
          </a:extLst>
        </xdr:cNvPr>
        <xdr:cNvSpPr/>
      </xdr:nvSpPr>
      <xdr:spPr>
        <a:xfrm>
          <a:off x="8699500" y="6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84677</xdr:rowOff>
    </xdr:from>
    <xdr:to>
      <xdr:col>50</xdr:col>
      <xdr:colOff>114300</xdr:colOff>
      <xdr:row>40</xdr:row>
      <xdr:rowOff>91269</xdr:rowOff>
    </xdr:to>
    <xdr:cxnSp macro="">
      <xdr:nvCxnSpPr>
        <xdr:cNvPr id="133" name="直線コネクタ 132">
          <a:extLst>
            <a:ext uri="{FF2B5EF4-FFF2-40B4-BE49-F238E27FC236}">
              <a16:creationId xmlns:a16="http://schemas.microsoft.com/office/drawing/2014/main" id="{B8C166C6-59E8-4A3A-91A4-C643A9D811B3}"/>
            </a:ext>
          </a:extLst>
        </xdr:cNvPr>
        <xdr:cNvCxnSpPr/>
      </xdr:nvCxnSpPr>
      <xdr:spPr>
        <a:xfrm flipV="1">
          <a:off x="8750300" y="6942677"/>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44965</xdr:rowOff>
    </xdr:from>
    <xdr:to>
      <xdr:col>41</xdr:col>
      <xdr:colOff>101600</xdr:colOff>
      <xdr:row>40</xdr:row>
      <xdr:rowOff>146565</xdr:rowOff>
    </xdr:to>
    <xdr:sp macro="" textlink="">
      <xdr:nvSpPr>
        <xdr:cNvPr id="134" name="楕円 133">
          <a:extLst>
            <a:ext uri="{FF2B5EF4-FFF2-40B4-BE49-F238E27FC236}">
              <a16:creationId xmlns:a16="http://schemas.microsoft.com/office/drawing/2014/main" id="{3A587852-19AB-4FFE-88B0-F5267D3964C4}"/>
            </a:ext>
          </a:extLst>
        </xdr:cNvPr>
        <xdr:cNvSpPr/>
      </xdr:nvSpPr>
      <xdr:spPr>
        <a:xfrm>
          <a:off x="7810500" y="69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91269</xdr:rowOff>
    </xdr:from>
    <xdr:to>
      <xdr:col>45</xdr:col>
      <xdr:colOff>177800</xdr:colOff>
      <xdr:row>40</xdr:row>
      <xdr:rowOff>95765</xdr:rowOff>
    </xdr:to>
    <xdr:cxnSp macro="">
      <xdr:nvCxnSpPr>
        <xdr:cNvPr id="135" name="直線コネクタ 134">
          <a:extLst>
            <a:ext uri="{FF2B5EF4-FFF2-40B4-BE49-F238E27FC236}">
              <a16:creationId xmlns:a16="http://schemas.microsoft.com/office/drawing/2014/main" id="{17C9C023-7482-4B54-8DC8-41ED70B6AF2B}"/>
            </a:ext>
          </a:extLst>
        </xdr:cNvPr>
        <xdr:cNvCxnSpPr/>
      </xdr:nvCxnSpPr>
      <xdr:spPr>
        <a:xfrm flipV="1">
          <a:off x="7861300" y="694926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50832</xdr:rowOff>
    </xdr:from>
    <xdr:to>
      <xdr:col>36</xdr:col>
      <xdr:colOff>165100</xdr:colOff>
      <xdr:row>40</xdr:row>
      <xdr:rowOff>152432</xdr:rowOff>
    </xdr:to>
    <xdr:sp macro="" textlink="">
      <xdr:nvSpPr>
        <xdr:cNvPr id="136" name="楕円 135">
          <a:extLst>
            <a:ext uri="{FF2B5EF4-FFF2-40B4-BE49-F238E27FC236}">
              <a16:creationId xmlns:a16="http://schemas.microsoft.com/office/drawing/2014/main" id="{43ADBEB3-8BCA-4065-AC9C-0F14B45BE995}"/>
            </a:ext>
          </a:extLst>
        </xdr:cNvPr>
        <xdr:cNvSpPr/>
      </xdr:nvSpPr>
      <xdr:spPr>
        <a:xfrm>
          <a:off x="6921500" y="6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95765</xdr:rowOff>
    </xdr:from>
    <xdr:to>
      <xdr:col>41</xdr:col>
      <xdr:colOff>50800</xdr:colOff>
      <xdr:row>40</xdr:row>
      <xdr:rowOff>101632</xdr:rowOff>
    </xdr:to>
    <xdr:cxnSp macro="">
      <xdr:nvCxnSpPr>
        <xdr:cNvPr id="137" name="直線コネクタ 136">
          <a:extLst>
            <a:ext uri="{FF2B5EF4-FFF2-40B4-BE49-F238E27FC236}">
              <a16:creationId xmlns:a16="http://schemas.microsoft.com/office/drawing/2014/main" id="{7FF84E24-F790-4ED0-BF1A-8072069ECFD5}"/>
            </a:ext>
          </a:extLst>
        </xdr:cNvPr>
        <xdr:cNvCxnSpPr/>
      </xdr:nvCxnSpPr>
      <xdr:spPr>
        <a:xfrm flipV="1">
          <a:off x="6972300" y="695376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EF7451B0-C229-4691-947D-B60FEE910731}"/>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D0B376F1-797D-4B01-B34F-64F37146A8FA}"/>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7A49E47D-7791-433A-9ECC-C9513C729D9F}"/>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C0F17B84-47A4-486F-9960-C2ED5A732E0A}"/>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126604</xdr:rowOff>
    </xdr:from>
    <xdr:ext cx="534377" cy="259045"/>
    <xdr:sp macro="" textlink="">
      <xdr:nvSpPr>
        <xdr:cNvPr id="142" name="n_1mainValue【道路】&#10;一人当たり延長">
          <a:extLst>
            <a:ext uri="{FF2B5EF4-FFF2-40B4-BE49-F238E27FC236}">
              <a16:creationId xmlns:a16="http://schemas.microsoft.com/office/drawing/2014/main" id="{74840373-114E-47D0-9302-3E30B0E9FA15}"/>
            </a:ext>
          </a:extLst>
        </xdr:cNvPr>
        <xdr:cNvSpPr txBox="1"/>
      </xdr:nvSpPr>
      <xdr:spPr>
        <a:xfrm>
          <a:off x="9359411" y="69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133196</xdr:rowOff>
    </xdr:from>
    <xdr:ext cx="534377" cy="259045"/>
    <xdr:sp macro="" textlink="">
      <xdr:nvSpPr>
        <xdr:cNvPr id="143" name="n_2mainValue【道路】&#10;一人当たり延長">
          <a:extLst>
            <a:ext uri="{FF2B5EF4-FFF2-40B4-BE49-F238E27FC236}">
              <a16:creationId xmlns:a16="http://schemas.microsoft.com/office/drawing/2014/main" id="{61F8AE40-7F70-4545-914F-CC72A166047F}"/>
            </a:ext>
          </a:extLst>
        </xdr:cNvPr>
        <xdr:cNvSpPr txBox="1"/>
      </xdr:nvSpPr>
      <xdr:spPr>
        <a:xfrm>
          <a:off x="8483111" y="69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137692</xdr:rowOff>
    </xdr:from>
    <xdr:ext cx="534377" cy="259045"/>
    <xdr:sp macro="" textlink="">
      <xdr:nvSpPr>
        <xdr:cNvPr id="144" name="n_3mainValue【道路】&#10;一人当たり延長">
          <a:extLst>
            <a:ext uri="{FF2B5EF4-FFF2-40B4-BE49-F238E27FC236}">
              <a16:creationId xmlns:a16="http://schemas.microsoft.com/office/drawing/2014/main" id="{0DD98E2E-0E86-4F05-B39A-C5E87FEC3B79}"/>
            </a:ext>
          </a:extLst>
        </xdr:cNvPr>
        <xdr:cNvSpPr txBox="1"/>
      </xdr:nvSpPr>
      <xdr:spPr>
        <a:xfrm>
          <a:off x="7594111" y="699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143559</xdr:rowOff>
    </xdr:from>
    <xdr:ext cx="534377" cy="259045"/>
    <xdr:sp macro="" textlink="">
      <xdr:nvSpPr>
        <xdr:cNvPr id="145" name="n_4mainValue【道路】&#10;一人当たり延長">
          <a:extLst>
            <a:ext uri="{FF2B5EF4-FFF2-40B4-BE49-F238E27FC236}">
              <a16:creationId xmlns:a16="http://schemas.microsoft.com/office/drawing/2014/main" id="{CB4E4CDB-20DD-4229-98DD-9638CE859C8F}"/>
            </a:ext>
          </a:extLst>
        </xdr:cNvPr>
        <xdr:cNvSpPr txBox="1"/>
      </xdr:nvSpPr>
      <xdr:spPr>
        <a:xfrm>
          <a:off x="6705111" y="70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9D9BA4D-262D-4A40-A4CF-5CCC4C353E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14ABFC9-26F0-43E4-A312-87436359483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17C8918-E079-44D4-BBD7-B155582545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8149982-F355-4CB8-A479-14B4F01F30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85560F9-F689-4D0A-BBA6-63793B1487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AFDFEB2-2697-4686-91E7-AA4D927657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9F2776D-EC48-41AF-AA17-F515CA596D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9FB2CC4-BC06-485D-BF91-D33B8B59E2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4F96DAC-7307-44FC-BE45-2E2318E53B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2256219-7D72-4389-9D94-3B0C9BF713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379A072-64CB-4925-838B-DCDE5FD85A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D7F6946-59AC-4EB8-AAA1-4836A99103A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AB7ED1D-80A4-4C0E-AB98-B13AA2D334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E636A51-BA7A-4DCF-AA18-332422495AE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28D0C72-E8BB-4ED3-97D4-DAD55BDB6B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F52170E-5D2E-46E7-BC87-DD7216E2741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99A3E3E-8245-4200-8225-8545053D22C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B72F13D-86D6-4658-93AC-B83411D549A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79BBB651-A8E8-4A35-827F-138C70C6222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571F0F9-6F02-49B0-B701-AEA0F52CD9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10C7774-5821-478D-8599-BDA02D39859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E29866D-3A9F-4A77-8679-AE0849DA034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B7331D9-A21F-4C73-B62C-04A91F577B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C00D737-9030-4C02-B68F-B3E129628C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30FF1A1-C556-470C-9DA9-AEF1EC22A1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28B171BC-1B6F-4B47-AB1E-02B7ADA71B0E}"/>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7BE018C-0F7D-47AE-9D73-1A04150201DF}"/>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4D838E43-7E34-4564-ABFE-E1BCBBBDBB2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DC312DA1-2011-4EA6-A07D-951F2138E714}"/>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DC690330-A789-415D-A663-1363616BE51D}"/>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1EE0628-D023-4E64-B278-7F8A8AA8006D}"/>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2B7A451F-576E-40E0-8C2C-3136588ACBDA}"/>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7131D2B-1C76-45B9-95C4-FFE2816BC9A5}"/>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D7468310-8D38-4A2D-A3AE-FB1EC9882C93}"/>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FC6AE351-5F41-417C-BBD4-2F0D352C9386}"/>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B48874A3-8605-41B4-803C-1A8633058028}"/>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FBA8C11-736D-4B80-BAD8-E3CA085E4BB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5539B4D-6832-488B-9974-E51A9DF691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C2AA03A-42CD-4212-B34F-FB152A9E3A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9786C45-846A-4D7F-A4C8-7A67B65EBAB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7A4EF26-600C-4A61-B8C1-14DE955CA02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87" name="楕円 186">
          <a:extLst>
            <a:ext uri="{FF2B5EF4-FFF2-40B4-BE49-F238E27FC236}">
              <a16:creationId xmlns:a16="http://schemas.microsoft.com/office/drawing/2014/main" id="{E8D0CC0C-07C0-4916-8678-22B8C170B54A}"/>
            </a:ext>
          </a:extLst>
        </xdr:cNvPr>
        <xdr:cNvSpPr/>
      </xdr:nvSpPr>
      <xdr:spPr>
        <a:xfrm>
          <a:off x="4584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150058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747818B-C571-4C58-A281-9B2D11F57D3E}"/>
            </a:ext>
          </a:extLst>
        </xdr:cNvPr>
        <xdr:cNvSpPr txBox="1"/>
      </xdr:nvSpPr>
      <xdr:spPr>
        <a:xfrm>
          <a:off x="4673600" y="1026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89" name="楕円 188">
          <a:extLst>
            <a:ext uri="{FF2B5EF4-FFF2-40B4-BE49-F238E27FC236}">
              <a16:creationId xmlns:a16="http://schemas.microsoft.com/office/drawing/2014/main" id="{39DBADFA-3042-47E5-AC8B-8533C0434BF8}"/>
            </a:ext>
          </a:extLst>
        </xdr:cNvPr>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6531</xdr:rowOff>
    </xdr:to>
    <xdr:cxnSp macro="">
      <xdr:nvCxnSpPr>
        <xdr:cNvPr id="190" name="直線コネクタ 189">
          <a:extLst>
            <a:ext uri="{FF2B5EF4-FFF2-40B4-BE49-F238E27FC236}">
              <a16:creationId xmlns:a16="http://schemas.microsoft.com/office/drawing/2014/main" id="{ACFA9349-6DFB-49A4-9AA6-179A944BAAEF}"/>
            </a:ext>
          </a:extLst>
        </xdr:cNvPr>
        <xdr:cNvCxnSpPr/>
      </xdr:nvCxnSpPr>
      <xdr:spPr>
        <a:xfrm>
          <a:off x="3797300" y="104453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1" name="楕円 190">
          <a:extLst>
            <a:ext uri="{FF2B5EF4-FFF2-40B4-BE49-F238E27FC236}">
              <a16:creationId xmlns:a16="http://schemas.microsoft.com/office/drawing/2014/main" id="{2078588B-F612-449C-9ED0-E4F1E8C780EC}"/>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61</xdr:row>
      <xdr:rowOff>21227</xdr:rowOff>
    </xdr:to>
    <xdr:cxnSp macro="">
      <xdr:nvCxnSpPr>
        <xdr:cNvPr id="192" name="直線コネクタ 191">
          <a:extLst>
            <a:ext uri="{FF2B5EF4-FFF2-40B4-BE49-F238E27FC236}">
              <a16:creationId xmlns:a16="http://schemas.microsoft.com/office/drawing/2014/main" id="{1293EAEF-797D-4052-9D08-A794ABBD6B9D}"/>
            </a:ext>
          </a:extLst>
        </xdr:cNvPr>
        <xdr:cNvCxnSpPr/>
      </xdr:nvCxnSpPr>
      <xdr:spPr>
        <a:xfrm flipV="1">
          <a:off x="2908300" y="104453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169635</xdr:rowOff>
    </xdr:from>
    <xdr:to>
      <xdr:col>10</xdr:col>
      <xdr:colOff>165100</xdr:colOff>
      <xdr:row>61</xdr:row>
      <xdr:rowOff>99785</xdr:rowOff>
    </xdr:to>
    <xdr:sp macro="" textlink="">
      <xdr:nvSpPr>
        <xdr:cNvPr id="193" name="楕円 192">
          <a:extLst>
            <a:ext uri="{FF2B5EF4-FFF2-40B4-BE49-F238E27FC236}">
              <a16:creationId xmlns:a16="http://schemas.microsoft.com/office/drawing/2014/main" id="{D2C3BEA0-2FBA-4D7C-A83A-AD396146D15D}"/>
            </a:ext>
          </a:extLst>
        </xdr:cNvPr>
        <xdr:cNvSpPr/>
      </xdr:nvSpPr>
      <xdr:spPr>
        <a:xfrm>
          <a:off x="1968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48985</xdr:rowOff>
    </xdr:to>
    <xdr:cxnSp macro="">
      <xdr:nvCxnSpPr>
        <xdr:cNvPr id="194" name="直線コネクタ 193">
          <a:extLst>
            <a:ext uri="{FF2B5EF4-FFF2-40B4-BE49-F238E27FC236}">
              <a16:creationId xmlns:a16="http://schemas.microsoft.com/office/drawing/2014/main" id="{67083FC5-4114-450E-ABE9-B175776540E9}"/>
            </a:ext>
          </a:extLst>
        </xdr:cNvPr>
        <xdr:cNvCxnSpPr/>
      </xdr:nvCxnSpPr>
      <xdr:spPr>
        <a:xfrm flipV="1">
          <a:off x="2019300" y="104796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5" name="楕円 194">
          <a:extLst>
            <a:ext uri="{FF2B5EF4-FFF2-40B4-BE49-F238E27FC236}">
              <a16:creationId xmlns:a16="http://schemas.microsoft.com/office/drawing/2014/main" id="{9982D74E-30A0-4377-BC70-D67F2A972E61}"/>
            </a:ext>
          </a:extLst>
        </xdr:cNvPr>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48985</xdr:rowOff>
    </xdr:to>
    <xdr:cxnSp macro="">
      <xdr:nvCxnSpPr>
        <xdr:cNvPr id="196" name="直線コネクタ 195">
          <a:extLst>
            <a:ext uri="{FF2B5EF4-FFF2-40B4-BE49-F238E27FC236}">
              <a16:creationId xmlns:a16="http://schemas.microsoft.com/office/drawing/2014/main" id="{17B05C6D-8FB3-4B1A-8632-5C07DB9F7E56}"/>
            </a:ext>
          </a:extLst>
        </xdr:cNvPr>
        <xdr:cNvCxnSpPr/>
      </xdr:nvCxnSpPr>
      <xdr:spPr>
        <a:xfrm>
          <a:off x="1130300" y="104829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53788CE-D47F-4BF7-9DB4-2FED70BBACD0}"/>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5633439-CD06-4013-9A69-2B09DEE224A6}"/>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2200AAE-9B5F-435F-8551-3F72755609F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30BBB0A-3927-4423-A8FD-00B1922058BB}"/>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28864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3F9A192-60BF-45A7-BFDE-E3B98A2C6AC1}"/>
            </a:ext>
          </a:extLst>
        </xdr:cNvPr>
        <xdr:cNvSpPr txBox="1"/>
      </xdr:nvSpPr>
      <xdr:spPr>
        <a:xfrm>
          <a:off x="3582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17576B3-DB97-4F93-A40E-B6560AFC97C1}"/>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90912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6B68A6E-65F4-4A02-8913-FF2AE034FD6D}"/>
            </a:ext>
          </a:extLst>
        </xdr:cNvPr>
        <xdr:cNvSpPr txBox="1"/>
      </xdr:nvSpPr>
      <xdr:spPr>
        <a:xfrm>
          <a:off x="1816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E37158A-9378-44EE-85AD-0BB54480536A}"/>
            </a:ext>
          </a:extLst>
        </xdr:cNvPr>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6EA29E7-DB13-47B3-BA55-D33CDBEB53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48FB2FF-0809-41E1-828F-C37BBCE6F0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8C7E441-77BF-48DB-8D59-21FC9F5757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C196216-99B8-405E-924F-55DD0616EF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A495142-6594-470D-B4F4-5EDFDF29F4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C7826C7-3AB8-4DB0-9A99-589338E557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034B5F5-48EE-4B1B-9D2B-83472122C2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6A9726A-3ECB-4208-98B5-388FA4F8D5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6E3D1EE-09F5-4610-9F29-A952CFDCF8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9834DC2-5763-4520-B111-C4090DDA413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37999C3-B08A-4EE0-B374-8330E8FB2E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5C17ABF-B7CA-4D62-9D31-470B78D1479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2515949-25B8-4113-92B7-1DE08B7C009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DCCB304F-6CCD-4528-A99A-431C0BF8104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F9EF9B9-D172-4637-B190-2DCDC794C4C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9861D47C-8427-4AED-AF97-C3AF1FCD8E2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21F306D-9068-4DF3-A271-2FE62C0B3B5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234605CC-F68A-4E6D-915E-10202BC1259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B5EC810-7F77-4BBD-AF05-DD9EA191AB4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701E6A56-A302-4AEE-8783-5CC8747EFB3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C309AE5-0AEA-47CD-B1EA-0F3ADE1FF1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2EC2DC4-2DE2-4DE2-9A24-E8BC423FFE4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E1FD2EA-C26A-49F1-805C-F51DF824796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98B98DB2-4940-4AEE-9C37-C7EDCF6034D2}"/>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A151042-AB6D-41BF-A418-6459C4711819}"/>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86706A2A-14E9-41E7-BEAC-4562CA449FC9}"/>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8FAC7CC1-A773-421B-AB4C-C36E29A476F8}"/>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45CFE08C-CAA1-408C-B4C1-D2B99D049EFE}"/>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A140BD9-0AEF-47DF-87EF-58B97BE3CC68}"/>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1F2F86FC-20E8-41C6-8F04-6BA388E20372}"/>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B70C5F9B-2E71-4785-9245-C4837B630124}"/>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61F1FF2B-E9AD-4C19-9684-51E01EFDF216}"/>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3314EF81-0601-4F95-9140-18D8E3ED873D}"/>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B8E9C7FC-3D34-426A-AE4F-2C1241CBB78E}"/>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7B897E2-95AE-420B-A59E-444305140E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26DF207-E9F9-4706-B9AA-C20D03C144E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24D9A79-5501-48D3-9284-F03A83C800B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23C52D7-8B77-4FED-9EB9-A7CFEF65CC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F9521F1-F73A-45E1-AECD-B61EA22BCA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30483</xdr:rowOff>
    </xdr:from>
    <xdr:to>
      <xdr:col>55</xdr:col>
      <xdr:colOff>50800</xdr:colOff>
      <xdr:row>62</xdr:row>
      <xdr:rowOff>132083</xdr:rowOff>
    </xdr:to>
    <xdr:sp macro="" textlink="">
      <xdr:nvSpPr>
        <xdr:cNvPr id="244" name="楕円 243">
          <a:extLst>
            <a:ext uri="{FF2B5EF4-FFF2-40B4-BE49-F238E27FC236}">
              <a16:creationId xmlns:a16="http://schemas.microsoft.com/office/drawing/2014/main" id="{E8385407-16CA-4CC6-A238-6809011C84E8}"/>
            </a:ext>
          </a:extLst>
        </xdr:cNvPr>
        <xdr:cNvSpPr/>
      </xdr:nvSpPr>
      <xdr:spPr>
        <a:xfrm>
          <a:off x="10426700" y="106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8910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3FF3698-3F86-4556-86AC-26582840E968}"/>
            </a:ext>
          </a:extLst>
        </xdr:cNvPr>
        <xdr:cNvSpPr txBox="1"/>
      </xdr:nvSpPr>
      <xdr:spPr>
        <a:xfrm>
          <a:off x="10515600" y="1063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36299</xdr:rowOff>
    </xdr:from>
    <xdr:to>
      <xdr:col>50</xdr:col>
      <xdr:colOff>165100</xdr:colOff>
      <xdr:row>62</xdr:row>
      <xdr:rowOff>137899</xdr:rowOff>
    </xdr:to>
    <xdr:sp macro="" textlink="">
      <xdr:nvSpPr>
        <xdr:cNvPr id="246" name="楕円 245">
          <a:extLst>
            <a:ext uri="{FF2B5EF4-FFF2-40B4-BE49-F238E27FC236}">
              <a16:creationId xmlns:a16="http://schemas.microsoft.com/office/drawing/2014/main" id="{38345ACA-166F-4F53-A63D-D3B218B74C3A}"/>
            </a:ext>
          </a:extLst>
        </xdr:cNvPr>
        <xdr:cNvSpPr/>
      </xdr:nvSpPr>
      <xdr:spPr>
        <a:xfrm>
          <a:off x="9588500" y="106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81283</xdr:rowOff>
    </xdr:from>
    <xdr:to>
      <xdr:col>55</xdr:col>
      <xdr:colOff>0</xdr:colOff>
      <xdr:row>62</xdr:row>
      <xdr:rowOff>87099</xdr:rowOff>
    </xdr:to>
    <xdr:cxnSp macro="">
      <xdr:nvCxnSpPr>
        <xdr:cNvPr id="247" name="直線コネクタ 246">
          <a:extLst>
            <a:ext uri="{FF2B5EF4-FFF2-40B4-BE49-F238E27FC236}">
              <a16:creationId xmlns:a16="http://schemas.microsoft.com/office/drawing/2014/main" id="{0478F67F-E133-4039-970B-1A3208158B43}"/>
            </a:ext>
          </a:extLst>
        </xdr:cNvPr>
        <xdr:cNvCxnSpPr/>
      </xdr:nvCxnSpPr>
      <xdr:spPr>
        <a:xfrm flipV="1">
          <a:off x="9639300" y="10711183"/>
          <a:ext cx="8382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61737</xdr:rowOff>
    </xdr:from>
    <xdr:to>
      <xdr:col>46</xdr:col>
      <xdr:colOff>38100</xdr:colOff>
      <xdr:row>62</xdr:row>
      <xdr:rowOff>163337</xdr:rowOff>
    </xdr:to>
    <xdr:sp macro="" textlink="">
      <xdr:nvSpPr>
        <xdr:cNvPr id="248" name="楕円 247">
          <a:extLst>
            <a:ext uri="{FF2B5EF4-FFF2-40B4-BE49-F238E27FC236}">
              <a16:creationId xmlns:a16="http://schemas.microsoft.com/office/drawing/2014/main" id="{6E63890C-7559-4C5B-9040-C5A65F81374F}"/>
            </a:ext>
          </a:extLst>
        </xdr:cNvPr>
        <xdr:cNvSpPr/>
      </xdr:nvSpPr>
      <xdr:spPr>
        <a:xfrm>
          <a:off x="8699500" y="106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87099</xdr:rowOff>
    </xdr:from>
    <xdr:to>
      <xdr:col>50</xdr:col>
      <xdr:colOff>114300</xdr:colOff>
      <xdr:row>62</xdr:row>
      <xdr:rowOff>112537</xdr:rowOff>
    </xdr:to>
    <xdr:cxnSp macro="">
      <xdr:nvCxnSpPr>
        <xdr:cNvPr id="249" name="直線コネクタ 248">
          <a:extLst>
            <a:ext uri="{FF2B5EF4-FFF2-40B4-BE49-F238E27FC236}">
              <a16:creationId xmlns:a16="http://schemas.microsoft.com/office/drawing/2014/main" id="{222D7556-2F19-4558-915E-A81A71891507}"/>
            </a:ext>
          </a:extLst>
        </xdr:cNvPr>
        <xdr:cNvCxnSpPr/>
      </xdr:nvCxnSpPr>
      <xdr:spPr>
        <a:xfrm flipV="1">
          <a:off x="8750300" y="10716999"/>
          <a:ext cx="8890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81291</xdr:rowOff>
    </xdr:from>
    <xdr:to>
      <xdr:col>41</xdr:col>
      <xdr:colOff>101600</xdr:colOff>
      <xdr:row>63</xdr:row>
      <xdr:rowOff>11441</xdr:rowOff>
    </xdr:to>
    <xdr:sp macro="" textlink="">
      <xdr:nvSpPr>
        <xdr:cNvPr id="250" name="楕円 249">
          <a:extLst>
            <a:ext uri="{FF2B5EF4-FFF2-40B4-BE49-F238E27FC236}">
              <a16:creationId xmlns:a16="http://schemas.microsoft.com/office/drawing/2014/main" id="{8DEA34B2-2FA7-4351-8677-C656999AAFFD}"/>
            </a:ext>
          </a:extLst>
        </xdr:cNvPr>
        <xdr:cNvSpPr/>
      </xdr:nvSpPr>
      <xdr:spPr>
        <a:xfrm>
          <a:off x="7810500" y="107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112537</xdr:rowOff>
    </xdr:from>
    <xdr:to>
      <xdr:col>45</xdr:col>
      <xdr:colOff>177800</xdr:colOff>
      <xdr:row>62</xdr:row>
      <xdr:rowOff>132091</xdr:rowOff>
    </xdr:to>
    <xdr:cxnSp macro="">
      <xdr:nvCxnSpPr>
        <xdr:cNvPr id="251" name="直線コネクタ 250">
          <a:extLst>
            <a:ext uri="{FF2B5EF4-FFF2-40B4-BE49-F238E27FC236}">
              <a16:creationId xmlns:a16="http://schemas.microsoft.com/office/drawing/2014/main" id="{E395A96C-3E1B-447F-A28A-8C02B6398B5B}"/>
            </a:ext>
          </a:extLst>
        </xdr:cNvPr>
        <xdr:cNvCxnSpPr/>
      </xdr:nvCxnSpPr>
      <xdr:spPr>
        <a:xfrm flipV="1">
          <a:off x="7861300" y="10742437"/>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90145</xdr:rowOff>
    </xdr:from>
    <xdr:to>
      <xdr:col>36</xdr:col>
      <xdr:colOff>165100</xdr:colOff>
      <xdr:row>63</xdr:row>
      <xdr:rowOff>20295</xdr:rowOff>
    </xdr:to>
    <xdr:sp macro="" textlink="">
      <xdr:nvSpPr>
        <xdr:cNvPr id="252" name="楕円 251">
          <a:extLst>
            <a:ext uri="{FF2B5EF4-FFF2-40B4-BE49-F238E27FC236}">
              <a16:creationId xmlns:a16="http://schemas.microsoft.com/office/drawing/2014/main" id="{B8AA0981-9B4A-433D-80A4-01E5D6FA22DB}"/>
            </a:ext>
          </a:extLst>
        </xdr:cNvPr>
        <xdr:cNvSpPr/>
      </xdr:nvSpPr>
      <xdr:spPr>
        <a:xfrm>
          <a:off x="6921500" y="107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132091</xdr:rowOff>
    </xdr:from>
    <xdr:to>
      <xdr:col>41</xdr:col>
      <xdr:colOff>50800</xdr:colOff>
      <xdr:row>62</xdr:row>
      <xdr:rowOff>140945</xdr:rowOff>
    </xdr:to>
    <xdr:cxnSp macro="">
      <xdr:nvCxnSpPr>
        <xdr:cNvPr id="253" name="直線コネクタ 252">
          <a:extLst>
            <a:ext uri="{FF2B5EF4-FFF2-40B4-BE49-F238E27FC236}">
              <a16:creationId xmlns:a16="http://schemas.microsoft.com/office/drawing/2014/main" id="{B64990E1-38EB-4B04-91DA-0333F3F147FB}"/>
            </a:ext>
          </a:extLst>
        </xdr:cNvPr>
        <xdr:cNvCxnSpPr/>
      </xdr:nvCxnSpPr>
      <xdr:spPr>
        <a:xfrm flipV="1">
          <a:off x="6972300" y="10761991"/>
          <a:ext cx="8890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17C8C86-356B-41C9-9893-A4BB42155885}"/>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A05B03F-6F7C-48A6-A552-0548E8DCE689}"/>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835E5-9277-4600-A536-CEFC400AC4D3}"/>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41B3E853-889C-422A-BA89-602B0240445A}"/>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129026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F9F892E3-BB59-4C8B-8677-4A43B6583AB0}"/>
            </a:ext>
          </a:extLst>
        </xdr:cNvPr>
        <xdr:cNvSpPr txBox="1"/>
      </xdr:nvSpPr>
      <xdr:spPr>
        <a:xfrm>
          <a:off x="9327095" y="1075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154464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9AE1B219-4AE9-478B-9A42-220FE6FA79C6}"/>
            </a:ext>
          </a:extLst>
        </xdr:cNvPr>
        <xdr:cNvSpPr txBox="1"/>
      </xdr:nvSpPr>
      <xdr:spPr>
        <a:xfrm>
          <a:off x="8450795" y="1078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2568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1677A807-D101-43D1-BF9E-23F570DE43B7}"/>
            </a:ext>
          </a:extLst>
        </xdr:cNvPr>
        <xdr:cNvSpPr txBox="1"/>
      </xdr:nvSpPr>
      <xdr:spPr>
        <a:xfrm>
          <a:off x="7561795" y="1080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11422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2BC3C04B-9E44-4E98-B957-06C04BC73288}"/>
            </a:ext>
          </a:extLst>
        </xdr:cNvPr>
        <xdr:cNvSpPr txBox="1"/>
      </xdr:nvSpPr>
      <xdr:spPr>
        <a:xfrm>
          <a:off x="6672795" y="1081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F02B002-0D24-4FB7-BC17-555BB5C4820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C6A562F-A535-4AD1-9DD6-D1805701DB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D3E634E-8358-4AA0-9721-4B1F8CD6C9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1247CD7E-B941-4E78-9AFD-376DFADA55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D62DCDC-30EB-4A7A-B0B2-5AC435E760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7A67C84-34C8-4F8B-866E-EF5B39D208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6199524-78A4-4648-8F7C-6C12D7F9931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9CDC651-EFCE-41AA-99F5-0AED1148A9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5D74E25-61DB-4F4D-A4A5-B821918CCF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C978EA0-780D-4A36-8342-D973A4389C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884C888-75DA-4DDC-8F64-DDF44EE56CB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9E5493A-8DBB-493A-A975-08BA6A6CF92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59D4921-B36B-4857-9E77-74A34CFB024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563C5C89-10A9-4497-91E0-E9A13F57DFD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81BBB85D-E343-4717-BE38-A9132C13994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C85D55FC-6D12-44BE-AF7C-404BA818A30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2AFF2EDA-B114-4B65-8758-1B310D13C6B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62070DCE-D8F5-42CF-86A4-140BDB6903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5DDDF523-B511-4D92-A6B5-BCFDD2F3B71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A10568B2-4716-44ED-AF85-26D67687959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8ACAED5-15E8-4EEC-9BBE-968CD821CD8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524B494-285B-48A7-B593-82167E2513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E06A6B4-0CAB-488F-922D-61BF8AFF0CE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F6BCB7A8-79D3-4884-9742-4B3490EC1B7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7D84049D-BCF4-4637-A1C9-3E9D417028DB}"/>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AD60A0B9-A7B0-4DD0-B452-3FB86BF9D84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A343CEA2-8421-43E1-9EC0-AAB29FE49FD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E6EF1191-3827-4A90-BEF0-C7DAD13D2A13}"/>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FCE3B9C1-D09E-4B0F-B5C2-4AB1919D85E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FA46B9BE-0222-400B-BA69-A6BF794E0F88}"/>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5A510B54-2274-4FFD-9079-96EA0B9D328D}"/>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4350385C-75F4-48C8-8EC5-AA672844F7F2}"/>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80934238-4B78-4A3C-B456-378FF4BC00E6}"/>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3DBF25EE-92A7-4285-B903-D816705E4BDA}"/>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39B4A197-F860-4853-9BE1-7C97E4894240}"/>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5D59B17-2B7E-461B-8D1B-486577E308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19C2D65-FAFE-471D-9FB7-C93A4DB1BDA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E009A72-34B6-4E5A-A411-815911235C1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3A42098-0DFB-4F92-8668-513F05CE08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6A0BB8A-D4E8-4149-93DD-738BD46F72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38736</xdr:rowOff>
    </xdr:from>
    <xdr:to>
      <xdr:col>24</xdr:col>
      <xdr:colOff>114300</xdr:colOff>
      <xdr:row>86</xdr:row>
      <xdr:rowOff>140336</xdr:rowOff>
    </xdr:to>
    <xdr:sp macro="" textlink="">
      <xdr:nvSpPr>
        <xdr:cNvPr id="302" name="楕円 301">
          <a:extLst>
            <a:ext uri="{FF2B5EF4-FFF2-40B4-BE49-F238E27FC236}">
              <a16:creationId xmlns:a16="http://schemas.microsoft.com/office/drawing/2014/main" id="{C2A3CAC4-97E3-4B00-87D3-53A814C365BA}"/>
            </a:ext>
          </a:extLst>
        </xdr:cNvPr>
        <xdr:cNvSpPr/>
      </xdr:nvSpPr>
      <xdr:spPr>
        <a:xfrm>
          <a:off x="45847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125113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1FA2F7E2-57F1-49FD-BC87-B7BDC8A6BD5A}"/>
            </a:ext>
          </a:extLst>
        </xdr:cNvPr>
        <xdr:cNvSpPr txBox="1"/>
      </xdr:nvSpPr>
      <xdr:spPr>
        <a:xfrm>
          <a:off x="4673600" y="1469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31114</xdr:rowOff>
    </xdr:from>
    <xdr:to>
      <xdr:col>20</xdr:col>
      <xdr:colOff>38100</xdr:colOff>
      <xdr:row>86</xdr:row>
      <xdr:rowOff>132714</xdr:rowOff>
    </xdr:to>
    <xdr:sp macro="" textlink="">
      <xdr:nvSpPr>
        <xdr:cNvPr id="304" name="楕円 303">
          <a:extLst>
            <a:ext uri="{FF2B5EF4-FFF2-40B4-BE49-F238E27FC236}">
              <a16:creationId xmlns:a16="http://schemas.microsoft.com/office/drawing/2014/main" id="{448F9201-E180-476F-9D2E-576789A55748}"/>
            </a:ext>
          </a:extLst>
        </xdr:cNvPr>
        <xdr:cNvSpPr/>
      </xdr:nvSpPr>
      <xdr:spPr>
        <a:xfrm>
          <a:off x="3746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81914</xdr:rowOff>
    </xdr:from>
    <xdr:to>
      <xdr:col>24</xdr:col>
      <xdr:colOff>63500</xdr:colOff>
      <xdr:row>86</xdr:row>
      <xdr:rowOff>89536</xdr:rowOff>
    </xdr:to>
    <xdr:cxnSp macro="">
      <xdr:nvCxnSpPr>
        <xdr:cNvPr id="305" name="直線コネクタ 304">
          <a:extLst>
            <a:ext uri="{FF2B5EF4-FFF2-40B4-BE49-F238E27FC236}">
              <a16:creationId xmlns:a16="http://schemas.microsoft.com/office/drawing/2014/main" id="{EA6172D9-DA70-4735-8458-79A71729DC62}"/>
            </a:ext>
          </a:extLst>
        </xdr:cNvPr>
        <xdr:cNvCxnSpPr/>
      </xdr:nvCxnSpPr>
      <xdr:spPr>
        <a:xfrm>
          <a:off x="3797300" y="148266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13970</xdr:rowOff>
    </xdr:from>
    <xdr:to>
      <xdr:col>15</xdr:col>
      <xdr:colOff>101600</xdr:colOff>
      <xdr:row>86</xdr:row>
      <xdr:rowOff>115570</xdr:rowOff>
    </xdr:to>
    <xdr:sp macro="" textlink="">
      <xdr:nvSpPr>
        <xdr:cNvPr id="306" name="楕円 305">
          <a:extLst>
            <a:ext uri="{FF2B5EF4-FFF2-40B4-BE49-F238E27FC236}">
              <a16:creationId xmlns:a16="http://schemas.microsoft.com/office/drawing/2014/main" id="{D58C6A59-FB84-4286-84AE-58E4A9C3CA14}"/>
            </a:ext>
          </a:extLst>
        </xdr:cNvPr>
        <xdr:cNvSpPr/>
      </xdr:nvSpPr>
      <xdr:spPr>
        <a:xfrm>
          <a:off x="2857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64770</xdr:rowOff>
    </xdr:from>
    <xdr:to>
      <xdr:col>19</xdr:col>
      <xdr:colOff>177800</xdr:colOff>
      <xdr:row>86</xdr:row>
      <xdr:rowOff>81914</xdr:rowOff>
    </xdr:to>
    <xdr:cxnSp macro="">
      <xdr:nvCxnSpPr>
        <xdr:cNvPr id="307" name="直線コネクタ 306">
          <a:extLst>
            <a:ext uri="{FF2B5EF4-FFF2-40B4-BE49-F238E27FC236}">
              <a16:creationId xmlns:a16="http://schemas.microsoft.com/office/drawing/2014/main" id="{F80266DD-7D8B-4D19-88F8-2CC76D9027CB}"/>
            </a:ext>
          </a:extLst>
        </xdr:cNvPr>
        <xdr:cNvCxnSpPr/>
      </xdr:nvCxnSpPr>
      <xdr:spPr>
        <a:xfrm>
          <a:off x="2908300" y="148094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19686</xdr:rowOff>
    </xdr:from>
    <xdr:to>
      <xdr:col>10</xdr:col>
      <xdr:colOff>165100</xdr:colOff>
      <xdr:row>86</xdr:row>
      <xdr:rowOff>121286</xdr:rowOff>
    </xdr:to>
    <xdr:sp macro="" textlink="">
      <xdr:nvSpPr>
        <xdr:cNvPr id="308" name="楕円 307">
          <a:extLst>
            <a:ext uri="{FF2B5EF4-FFF2-40B4-BE49-F238E27FC236}">
              <a16:creationId xmlns:a16="http://schemas.microsoft.com/office/drawing/2014/main" id="{E31119FE-7FFB-4655-BE11-A1BCBCD5B0CC}"/>
            </a:ext>
          </a:extLst>
        </xdr:cNvPr>
        <xdr:cNvSpPr/>
      </xdr:nvSpPr>
      <xdr:spPr>
        <a:xfrm>
          <a:off x="1968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64770</xdr:rowOff>
    </xdr:from>
    <xdr:to>
      <xdr:col>15</xdr:col>
      <xdr:colOff>50800</xdr:colOff>
      <xdr:row>86</xdr:row>
      <xdr:rowOff>70486</xdr:rowOff>
    </xdr:to>
    <xdr:cxnSp macro="">
      <xdr:nvCxnSpPr>
        <xdr:cNvPr id="309" name="直線コネクタ 308">
          <a:extLst>
            <a:ext uri="{FF2B5EF4-FFF2-40B4-BE49-F238E27FC236}">
              <a16:creationId xmlns:a16="http://schemas.microsoft.com/office/drawing/2014/main" id="{15BE031B-DFF0-4DE0-83FF-5B8185F48331}"/>
            </a:ext>
          </a:extLst>
        </xdr:cNvPr>
        <xdr:cNvCxnSpPr/>
      </xdr:nvCxnSpPr>
      <xdr:spPr>
        <a:xfrm flipV="1">
          <a:off x="2019300" y="148094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162561</xdr:rowOff>
    </xdr:from>
    <xdr:to>
      <xdr:col>6</xdr:col>
      <xdr:colOff>38100</xdr:colOff>
      <xdr:row>86</xdr:row>
      <xdr:rowOff>92711</xdr:rowOff>
    </xdr:to>
    <xdr:sp macro="" textlink="">
      <xdr:nvSpPr>
        <xdr:cNvPr id="310" name="楕円 309">
          <a:extLst>
            <a:ext uri="{FF2B5EF4-FFF2-40B4-BE49-F238E27FC236}">
              <a16:creationId xmlns:a16="http://schemas.microsoft.com/office/drawing/2014/main" id="{0A9A8246-0909-41F8-8481-9D564418E7D7}"/>
            </a:ext>
          </a:extLst>
        </xdr:cNvPr>
        <xdr:cNvSpPr/>
      </xdr:nvSpPr>
      <xdr:spPr>
        <a:xfrm>
          <a:off x="1079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41911</xdr:rowOff>
    </xdr:from>
    <xdr:to>
      <xdr:col>10</xdr:col>
      <xdr:colOff>114300</xdr:colOff>
      <xdr:row>86</xdr:row>
      <xdr:rowOff>70486</xdr:rowOff>
    </xdr:to>
    <xdr:cxnSp macro="">
      <xdr:nvCxnSpPr>
        <xdr:cNvPr id="311" name="直線コネクタ 310">
          <a:extLst>
            <a:ext uri="{FF2B5EF4-FFF2-40B4-BE49-F238E27FC236}">
              <a16:creationId xmlns:a16="http://schemas.microsoft.com/office/drawing/2014/main" id="{14D736FB-5169-4BE3-93DC-DC406F9AA68B}"/>
            </a:ext>
          </a:extLst>
        </xdr:cNvPr>
        <xdr:cNvCxnSpPr/>
      </xdr:nvCxnSpPr>
      <xdr:spPr>
        <a:xfrm>
          <a:off x="1130300" y="147866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0A5B8810-63CC-4CAB-ABD8-2A0BE1F2E913}"/>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A27E9679-6D65-4445-8067-46244FAC0DA4}"/>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C7108CDA-E059-47FE-A7EA-3FA6228CD296}"/>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CDAE5149-2067-46DE-9ACC-695D50F5132D}"/>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123841</xdr:rowOff>
    </xdr:from>
    <xdr:ext cx="405111" cy="259045"/>
    <xdr:sp macro="" textlink="">
      <xdr:nvSpPr>
        <xdr:cNvPr id="316" name="n_1mainValue【公営住宅】&#10;有形固定資産減価償却率">
          <a:extLst>
            <a:ext uri="{FF2B5EF4-FFF2-40B4-BE49-F238E27FC236}">
              <a16:creationId xmlns:a16="http://schemas.microsoft.com/office/drawing/2014/main" id="{7F266377-E08A-4768-AA59-8B70D24AB351}"/>
            </a:ext>
          </a:extLst>
        </xdr:cNvPr>
        <xdr:cNvSpPr txBox="1"/>
      </xdr:nvSpPr>
      <xdr:spPr>
        <a:xfrm>
          <a:off x="35820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106697</xdr:rowOff>
    </xdr:from>
    <xdr:ext cx="405111" cy="259045"/>
    <xdr:sp macro="" textlink="">
      <xdr:nvSpPr>
        <xdr:cNvPr id="317" name="n_2mainValue【公営住宅】&#10;有形固定資産減価償却率">
          <a:extLst>
            <a:ext uri="{FF2B5EF4-FFF2-40B4-BE49-F238E27FC236}">
              <a16:creationId xmlns:a16="http://schemas.microsoft.com/office/drawing/2014/main" id="{8C7CE32C-8A88-4884-B2E7-E1C0E7EE4B4A}"/>
            </a:ext>
          </a:extLst>
        </xdr:cNvPr>
        <xdr:cNvSpPr txBox="1"/>
      </xdr:nvSpPr>
      <xdr:spPr>
        <a:xfrm>
          <a:off x="27057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112413</xdr:rowOff>
    </xdr:from>
    <xdr:ext cx="405111" cy="259045"/>
    <xdr:sp macro="" textlink="">
      <xdr:nvSpPr>
        <xdr:cNvPr id="318" name="n_3mainValue【公営住宅】&#10;有形固定資産減価償却率">
          <a:extLst>
            <a:ext uri="{FF2B5EF4-FFF2-40B4-BE49-F238E27FC236}">
              <a16:creationId xmlns:a16="http://schemas.microsoft.com/office/drawing/2014/main" id="{5A7FEEEB-B9CC-4957-97F6-4EA4AA4CE0E0}"/>
            </a:ext>
          </a:extLst>
        </xdr:cNvPr>
        <xdr:cNvSpPr txBox="1"/>
      </xdr:nvSpPr>
      <xdr:spPr>
        <a:xfrm>
          <a:off x="18167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83838</xdr:rowOff>
    </xdr:from>
    <xdr:ext cx="405111" cy="259045"/>
    <xdr:sp macro="" textlink="">
      <xdr:nvSpPr>
        <xdr:cNvPr id="319" name="n_4mainValue【公営住宅】&#10;有形固定資産減価償却率">
          <a:extLst>
            <a:ext uri="{FF2B5EF4-FFF2-40B4-BE49-F238E27FC236}">
              <a16:creationId xmlns:a16="http://schemas.microsoft.com/office/drawing/2014/main" id="{740CF357-384B-45DA-BDC0-B7D6DE66BD77}"/>
            </a:ext>
          </a:extLst>
        </xdr:cNvPr>
        <xdr:cNvSpPr txBox="1"/>
      </xdr:nvSpPr>
      <xdr:spPr>
        <a:xfrm>
          <a:off x="927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53FCBF9-161B-479D-899D-8F413F5537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F4A3E73-411A-4BD0-97F6-F01693346C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A4EF2AE-B32D-400E-B861-16C4BDE853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BE78970C-15BB-4280-8594-37F261A36D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8A6DD33-6890-4E33-8527-B6DB5C48A2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303A65E-6880-46DA-8A98-6FBBCFA13F2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207AB14-0192-47E9-BCA2-70826551A0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10EDC5CE-D813-45DB-83AA-474E96177C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5782CC5-1B30-40D3-8784-28240979C3B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D1503A3-D0B7-4588-B5D0-4A4E8C45B2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BDAA4633-58C6-4897-B8FB-FD5DC280498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F3A17EFC-4329-4117-A5AC-49E700B2D4D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8D738086-2AA4-43C7-BBEF-BBC7F198CB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67A31D5E-7820-4315-9D5D-4FEB73761A5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7CABD13A-B299-4BA3-AD78-B3E1F7FE6F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1A4DACE3-5616-44D5-9815-99B77727B6A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171B6697-0944-4BA3-84A8-BD6F89EBAFA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D96E9179-E710-45D3-A770-E3AD728A658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D9200329-58D6-41DD-89EA-58C4EE03219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9B6CEFC-2634-428A-954E-9DA1304FD74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9B162B5-08AC-4936-8371-9A3C475E33F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13DC47CA-32CA-45C2-92DA-FFC0C95A3F9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FF4C52C9-A5B8-4AD9-86B6-BD600CE603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F7B43142-4963-46DD-B06E-783513A93FCB}"/>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3677870-96D0-4D98-8AAF-9BF4E362EE1E}"/>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CA31D416-8B0D-4A21-BBE3-F0308FE67D0B}"/>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573E2019-CFB5-4413-AC99-B9DF97D32E2F}"/>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96F8BA7A-7768-4B25-977C-E9E0B6DDA072}"/>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B2BEA224-1B9D-4470-B7C5-A8062AB7C88D}"/>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39B65162-66B4-451F-A95E-3B3C428FC7B6}"/>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922B85F5-DDD8-4B96-8296-0ED0491EC5FA}"/>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B7A3CB65-FD3C-4DDD-ABE5-869D392BA95D}"/>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0ECBFBE9-27AB-409A-B18E-AE84FCF25170}"/>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266B5524-42B0-4BF5-944E-F7AECD5C6353}"/>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9A3166F-C774-499B-B69C-79BB73F1D5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1D16871-5ECE-4379-8EE5-2423364F2CD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DEDDB33-17F7-418E-8E22-85D6AEDFD1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DB5268F-A08D-4BDF-8CB0-6CC4EC489E6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1A6053A-208D-48B3-A49C-3BF85AE2D2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148844</xdr:rowOff>
    </xdr:from>
    <xdr:to>
      <xdr:col>55</xdr:col>
      <xdr:colOff>50800</xdr:colOff>
      <xdr:row>86</xdr:row>
      <xdr:rowOff>78994</xdr:rowOff>
    </xdr:to>
    <xdr:sp macro="" textlink="">
      <xdr:nvSpPr>
        <xdr:cNvPr id="359" name="楕円 358">
          <a:extLst>
            <a:ext uri="{FF2B5EF4-FFF2-40B4-BE49-F238E27FC236}">
              <a16:creationId xmlns:a16="http://schemas.microsoft.com/office/drawing/2014/main" id="{690160F7-333A-4E64-B59A-A1783DCF4555}"/>
            </a:ext>
          </a:extLst>
        </xdr:cNvPr>
        <xdr:cNvSpPr/>
      </xdr:nvSpPr>
      <xdr:spPr>
        <a:xfrm>
          <a:off x="104267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63771</xdr:rowOff>
    </xdr:from>
    <xdr:ext cx="469744" cy="259045"/>
    <xdr:sp macro="" textlink="">
      <xdr:nvSpPr>
        <xdr:cNvPr id="360" name="【公営住宅】&#10;一人当たり面積該当値テキスト">
          <a:extLst>
            <a:ext uri="{FF2B5EF4-FFF2-40B4-BE49-F238E27FC236}">
              <a16:creationId xmlns:a16="http://schemas.microsoft.com/office/drawing/2014/main" id="{8FF1B860-4E51-4841-BF36-5CBFEB997428}"/>
            </a:ext>
          </a:extLst>
        </xdr:cNvPr>
        <xdr:cNvSpPr txBox="1"/>
      </xdr:nvSpPr>
      <xdr:spPr>
        <a:xfrm>
          <a:off x="10515600" y="1463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149988</xdr:rowOff>
    </xdr:from>
    <xdr:to>
      <xdr:col>50</xdr:col>
      <xdr:colOff>165100</xdr:colOff>
      <xdr:row>86</xdr:row>
      <xdr:rowOff>80138</xdr:rowOff>
    </xdr:to>
    <xdr:sp macro="" textlink="">
      <xdr:nvSpPr>
        <xdr:cNvPr id="361" name="楕円 360">
          <a:extLst>
            <a:ext uri="{FF2B5EF4-FFF2-40B4-BE49-F238E27FC236}">
              <a16:creationId xmlns:a16="http://schemas.microsoft.com/office/drawing/2014/main" id="{8A2C1BF4-4F18-4E02-B3F0-2C3ECF938F7A}"/>
            </a:ext>
          </a:extLst>
        </xdr:cNvPr>
        <xdr:cNvSpPr/>
      </xdr:nvSpPr>
      <xdr:spPr>
        <a:xfrm>
          <a:off x="9588500" y="14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28194</xdr:rowOff>
    </xdr:from>
    <xdr:to>
      <xdr:col>55</xdr:col>
      <xdr:colOff>0</xdr:colOff>
      <xdr:row>86</xdr:row>
      <xdr:rowOff>29338</xdr:rowOff>
    </xdr:to>
    <xdr:cxnSp macro="">
      <xdr:nvCxnSpPr>
        <xdr:cNvPr id="362" name="直線コネクタ 361">
          <a:extLst>
            <a:ext uri="{FF2B5EF4-FFF2-40B4-BE49-F238E27FC236}">
              <a16:creationId xmlns:a16="http://schemas.microsoft.com/office/drawing/2014/main" id="{9FB33F5C-EFBF-4B25-BDAF-EAB410929419}"/>
            </a:ext>
          </a:extLst>
        </xdr:cNvPr>
        <xdr:cNvCxnSpPr/>
      </xdr:nvCxnSpPr>
      <xdr:spPr>
        <a:xfrm flipV="1">
          <a:off x="9639300" y="1477289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151892</xdr:rowOff>
    </xdr:from>
    <xdr:to>
      <xdr:col>46</xdr:col>
      <xdr:colOff>38100</xdr:colOff>
      <xdr:row>86</xdr:row>
      <xdr:rowOff>82042</xdr:rowOff>
    </xdr:to>
    <xdr:sp macro="" textlink="">
      <xdr:nvSpPr>
        <xdr:cNvPr id="363" name="楕円 362">
          <a:extLst>
            <a:ext uri="{FF2B5EF4-FFF2-40B4-BE49-F238E27FC236}">
              <a16:creationId xmlns:a16="http://schemas.microsoft.com/office/drawing/2014/main" id="{F9F060B0-D237-41E8-93CE-D99F37224571}"/>
            </a:ext>
          </a:extLst>
        </xdr:cNvPr>
        <xdr:cNvSpPr/>
      </xdr:nvSpPr>
      <xdr:spPr>
        <a:xfrm>
          <a:off x="8699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29338</xdr:rowOff>
    </xdr:from>
    <xdr:to>
      <xdr:col>50</xdr:col>
      <xdr:colOff>114300</xdr:colOff>
      <xdr:row>86</xdr:row>
      <xdr:rowOff>31242</xdr:rowOff>
    </xdr:to>
    <xdr:cxnSp macro="">
      <xdr:nvCxnSpPr>
        <xdr:cNvPr id="364" name="直線コネクタ 363">
          <a:extLst>
            <a:ext uri="{FF2B5EF4-FFF2-40B4-BE49-F238E27FC236}">
              <a16:creationId xmlns:a16="http://schemas.microsoft.com/office/drawing/2014/main" id="{CA1850CA-9F22-4516-9827-0AD44DC95B37}"/>
            </a:ext>
          </a:extLst>
        </xdr:cNvPr>
        <xdr:cNvCxnSpPr/>
      </xdr:nvCxnSpPr>
      <xdr:spPr>
        <a:xfrm flipV="1">
          <a:off x="8750300" y="1477403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153225</xdr:rowOff>
    </xdr:from>
    <xdr:to>
      <xdr:col>41</xdr:col>
      <xdr:colOff>101600</xdr:colOff>
      <xdr:row>86</xdr:row>
      <xdr:rowOff>83375</xdr:rowOff>
    </xdr:to>
    <xdr:sp macro="" textlink="">
      <xdr:nvSpPr>
        <xdr:cNvPr id="365" name="楕円 364">
          <a:extLst>
            <a:ext uri="{FF2B5EF4-FFF2-40B4-BE49-F238E27FC236}">
              <a16:creationId xmlns:a16="http://schemas.microsoft.com/office/drawing/2014/main" id="{45F2945E-E762-4316-9146-ABE42BE960B3}"/>
            </a:ext>
          </a:extLst>
        </xdr:cNvPr>
        <xdr:cNvSpPr/>
      </xdr:nvSpPr>
      <xdr:spPr>
        <a:xfrm>
          <a:off x="7810500" y="14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31242</xdr:rowOff>
    </xdr:from>
    <xdr:to>
      <xdr:col>45</xdr:col>
      <xdr:colOff>177800</xdr:colOff>
      <xdr:row>86</xdr:row>
      <xdr:rowOff>32575</xdr:rowOff>
    </xdr:to>
    <xdr:cxnSp macro="">
      <xdr:nvCxnSpPr>
        <xdr:cNvPr id="366" name="直線コネクタ 365">
          <a:extLst>
            <a:ext uri="{FF2B5EF4-FFF2-40B4-BE49-F238E27FC236}">
              <a16:creationId xmlns:a16="http://schemas.microsoft.com/office/drawing/2014/main" id="{49B26FCA-8238-49AD-B80C-091EFB60E8B7}"/>
            </a:ext>
          </a:extLst>
        </xdr:cNvPr>
        <xdr:cNvCxnSpPr/>
      </xdr:nvCxnSpPr>
      <xdr:spPr>
        <a:xfrm flipV="1">
          <a:off x="7861300" y="1477594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154750</xdr:rowOff>
    </xdr:from>
    <xdr:to>
      <xdr:col>36</xdr:col>
      <xdr:colOff>165100</xdr:colOff>
      <xdr:row>86</xdr:row>
      <xdr:rowOff>84900</xdr:rowOff>
    </xdr:to>
    <xdr:sp macro="" textlink="">
      <xdr:nvSpPr>
        <xdr:cNvPr id="367" name="楕円 366">
          <a:extLst>
            <a:ext uri="{FF2B5EF4-FFF2-40B4-BE49-F238E27FC236}">
              <a16:creationId xmlns:a16="http://schemas.microsoft.com/office/drawing/2014/main" id="{5C39608F-1F09-4695-8CE0-BD395E8D4CC3}"/>
            </a:ext>
          </a:extLst>
        </xdr:cNvPr>
        <xdr:cNvSpPr/>
      </xdr:nvSpPr>
      <xdr:spPr>
        <a:xfrm>
          <a:off x="6921500" y="147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32575</xdr:rowOff>
    </xdr:from>
    <xdr:to>
      <xdr:col>41</xdr:col>
      <xdr:colOff>50800</xdr:colOff>
      <xdr:row>86</xdr:row>
      <xdr:rowOff>34100</xdr:rowOff>
    </xdr:to>
    <xdr:cxnSp macro="">
      <xdr:nvCxnSpPr>
        <xdr:cNvPr id="368" name="直線コネクタ 367">
          <a:extLst>
            <a:ext uri="{FF2B5EF4-FFF2-40B4-BE49-F238E27FC236}">
              <a16:creationId xmlns:a16="http://schemas.microsoft.com/office/drawing/2014/main" id="{DA83F0F6-2400-40C3-8C38-EBF56F2C8D79}"/>
            </a:ext>
          </a:extLst>
        </xdr:cNvPr>
        <xdr:cNvCxnSpPr/>
      </xdr:nvCxnSpPr>
      <xdr:spPr>
        <a:xfrm flipV="1">
          <a:off x="6972300" y="14777275"/>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B81C5352-3072-4A52-BF1A-8EA0360199A4}"/>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8D23DC06-2D53-48D3-921B-71420745C494}"/>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11F8E1C9-1C4B-4924-B17E-9E8FCF7F1902}"/>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629B0378-A764-4A83-B889-86989491C58C}"/>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71265</xdr:rowOff>
    </xdr:from>
    <xdr:ext cx="469744" cy="259045"/>
    <xdr:sp macro="" textlink="">
      <xdr:nvSpPr>
        <xdr:cNvPr id="373" name="n_1mainValue【公営住宅】&#10;一人当たり面積">
          <a:extLst>
            <a:ext uri="{FF2B5EF4-FFF2-40B4-BE49-F238E27FC236}">
              <a16:creationId xmlns:a16="http://schemas.microsoft.com/office/drawing/2014/main" id="{ABFF1B90-CFE5-4EF4-904A-B561F378EB6E}"/>
            </a:ext>
          </a:extLst>
        </xdr:cNvPr>
        <xdr:cNvSpPr txBox="1"/>
      </xdr:nvSpPr>
      <xdr:spPr>
        <a:xfrm>
          <a:off x="9391727" y="1481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73169</xdr:rowOff>
    </xdr:from>
    <xdr:ext cx="469744" cy="259045"/>
    <xdr:sp macro="" textlink="">
      <xdr:nvSpPr>
        <xdr:cNvPr id="374" name="n_2mainValue【公営住宅】&#10;一人当たり面積">
          <a:extLst>
            <a:ext uri="{FF2B5EF4-FFF2-40B4-BE49-F238E27FC236}">
              <a16:creationId xmlns:a16="http://schemas.microsoft.com/office/drawing/2014/main" id="{6EE5F564-733D-4084-9247-B11DF6682965}"/>
            </a:ext>
          </a:extLst>
        </xdr:cNvPr>
        <xdr:cNvSpPr txBox="1"/>
      </xdr:nvSpPr>
      <xdr:spPr>
        <a:xfrm>
          <a:off x="8515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74502</xdr:rowOff>
    </xdr:from>
    <xdr:ext cx="469744" cy="259045"/>
    <xdr:sp macro="" textlink="">
      <xdr:nvSpPr>
        <xdr:cNvPr id="375" name="n_3mainValue【公営住宅】&#10;一人当たり面積">
          <a:extLst>
            <a:ext uri="{FF2B5EF4-FFF2-40B4-BE49-F238E27FC236}">
              <a16:creationId xmlns:a16="http://schemas.microsoft.com/office/drawing/2014/main" id="{DB6E6ED0-235D-4470-AD13-4AB7DE87551D}"/>
            </a:ext>
          </a:extLst>
        </xdr:cNvPr>
        <xdr:cNvSpPr txBox="1"/>
      </xdr:nvSpPr>
      <xdr:spPr>
        <a:xfrm>
          <a:off x="7626427" y="1481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76027</xdr:rowOff>
    </xdr:from>
    <xdr:ext cx="469744" cy="259045"/>
    <xdr:sp macro="" textlink="">
      <xdr:nvSpPr>
        <xdr:cNvPr id="376" name="n_4mainValue【公営住宅】&#10;一人当たり面積">
          <a:extLst>
            <a:ext uri="{FF2B5EF4-FFF2-40B4-BE49-F238E27FC236}">
              <a16:creationId xmlns:a16="http://schemas.microsoft.com/office/drawing/2014/main" id="{CA559DE5-833F-4FEB-BE90-01DA431A556F}"/>
            </a:ext>
          </a:extLst>
        </xdr:cNvPr>
        <xdr:cNvSpPr txBox="1"/>
      </xdr:nvSpPr>
      <xdr:spPr>
        <a:xfrm>
          <a:off x="6737427" y="1482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AB815C2E-81C8-4D65-92BD-6633F1BB24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738E49A-FC49-460B-ACAD-6EDEBEB779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1873042-AA9C-40C3-B5CC-C4FD035ED8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53D59C2-4A62-44F6-B6E1-944930DF85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AD0685D-25D9-4B9B-B7DB-F399FA28A8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54D311C-BE91-4A01-8DD7-934DDB9BDF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0EE3D02-2A10-40E7-85C2-F313B80988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85B7B548-7A8A-4B97-A57D-A72EEDC0F24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5D51509C-31C3-4C69-B4DF-329FF538DE9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DE941CEF-BBDA-417B-9AF2-8B9697DE22E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73D9CB-D57A-4D7B-95DE-413D50825F1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975DB7AB-EFD4-41CC-9B9E-A08DA6EC3FD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45A90BCA-B40C-4AA6-BD5F-46CA169A498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193DF175-E1AB-4146-98CA-D7D24D006E5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93617A61-C68F-46BE-BFA0-71185954B69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1AE1ECDA-9CDB-49E2-8441-8EE69E615CA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50439882-1E00-448C-B3D4-B0B985AD24A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BA63FF1A-A912-432F-BC40-98BCAE5FBEC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C6B90782-5566-4A18-997F-E98A3A46E99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60B49DFB-995D-4B42-ACB5-EA36D70FAD7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25F35517-079F-4745-82A0-11C7E9DE0D4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BC97B291-353F-4487-BA4B-50B0DB2FFD0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7DCBA87D-1840-4138-ABB6-91ACACEEBFA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41C24DE3-8531-445E-A79C-E47AA67B81E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id="{9C46359F-F6F1-4314-B63C-9C490C0BBF3D}"/>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F5A2B279-580D-4446-B2ED-F674431DFB9A}"/>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id="{AF6B8263-4CB9-4E7E-93E8-ABE1EE0D648F}"/>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E993FFFE-A05E-471D-9C4B-6FD53DA65E82}"/>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id="{4492EAD6-8DFF-41D0-BCBB-1F139549C29B}"/>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D68B439C-D54B-4430-A959-D87BEC2EF54E}"/>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id="{A8EC5130-76C1-421F-A783-549F306FCF5F}"/>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id="{B74F71E7-BE04-4AEF-B66A-A1A2C7F98FD7}"/>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a:extLst>
            <a:ext uri="{FF2B5EF4-FFF2-40B4-BE49-F238E27FC236}">
              <a16:creationId xmlns:a16="http://schemas.microsoft.com/office/drawing/2014/main" id="{25FD00F3-CC1A-4EE4-BD2E-2C8E8302C4E9}"/>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a:extLst>
            <a:ext uri="{FF2B5EF4-FFF2-40B4-BE49-F238E27FC236}">
              <a16:creationId xmlns:a16="http://schemas.microsoft.com/office/drawing/2014/main" id="{A611A31E-2530-480D-8A27-D629D1A3F7DE}"/>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a:extLst>
            <a:ext uri="{FF2B5EF4-FFF2-40B4-BE49-F238E27FC236}">
              <a16:creationId xmlns:a16="http://schemas.microsoft.com/office/drawing/2014/main" id="{04E9EF61-F2E9-490F-8277-E5198CBC5BA4}"/>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2739D3C-DD2D-4B7F-B0F1-BB00E641D86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16BCBC2-F32A-4CC7-B128-95E882A1C76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B5175A6-09C3-4186-8610-83BF4B7CE57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EB07855-5CF4-46A1-8E2A-3F9FC076ED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16ECEC2-7E4B-4C51-8F9A-6444331118D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17" name="楕円 416">
          <a:extLst>
            <a:ext uri="{FF2B5EF4-FFF2-40B4-BE49-F238E27FC236}">
              <a16:creationId xmlns:a16="http://schemas.microsoft.com/office/drawing/2014/main" id="{2FB71D21-08F6-4D01-8300-407CA574E648}"/>
            </a:ext>
          </a:extLst>
        </xdr:cNvPr>
        <xdr:cNvSpPr/>
      </xdr:nvSpPr>
      <xdr:spPr>
        <a:xfrm>
          <a:off x="4584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100982</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B49B7C10-E8AA-484D-95EF-82D48E0BFFBE}"/>
            </a:ext>
          </a:extLst>
        </xdr:cNvPr>
        <xdr:cNvSpPr txBox="1"/>
      </xdr:nvSpPr>
      <xdr:spPr>
        <a:xfrm>
          <a:off x="4673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419" name="楕円 418">
          <a:extLst>
            <a:ext uri="{FF2B5EF4-FFF2-40B4-BE49-F238E27FC236}">
              <a16:creationId xmlns:a16="http://schemas.microsoft.com/office/drawing/2014/main" id="{967B0B35-4EAB-45BC-85C3-150BD1F78802}"/>
            </a:ext>
          </a:extLst>
        </xdr:cNvPr>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22861</xdr:rowOff>
    </xdr:to>
    <xdr:cxnSp macro="">
      <xdr:nvCxnSpPr>
        <xdr:cNvPr id="420" name="直線コネクタ 419">
          <a:extLst>
            <a:ext uri="{FF2B5EF4-FFF2-40B4-BE49-F238E27FC236}">
              <a16:creationId xmlns:a16="http://schemas.microsoft.com/office/drawing/2014/main" id="{58098424-F137-4C77-9F2A-FF5105749C8C}"/>
            </a:ext>
          </a:extLst>
        </xdr:cNvPr>
        <xdr:cNvCxnSpPr/>
      </xdr:nvCxnSpPr>
      <xdr:spPr>
        <a:xfrm flipV="1">
          <a:off x="3797300" y="180041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107314</xdr:rowOff>
    </xdr:from>
    <xdr:to>
      <xdr:col>15</xdr:col>
      <xdr:colOff>101600</xdr:colOff>
      <xdr:row>105</xdr:row>
      <xdr:rowOff>37464</xdr:rowOff>
    </xdr:to>
    <xdr:sp macro="" textlink="">
      <xdr:nvSpPr>
        <xdr:cNvPr id="421" name="楕円 420">
          <a:extLst>
            <a:ext uri="{FF2B5EF4-FFF2-40B4-BE49-F238E27FC236}">
              <a16:creationId xmlns:a16="http://schemas.microsoft.com/office/drawing/2014/main" id="{623519F0-6B9A-4AA7-A53F-0F69F13C29D8}"/>
            </a:ext>
          </a:extLst>
        </xdr:cNvPr>
        <xdr:cNvSpPr/>
      </xdr:nvSpPr>
      <xdr:spPr>
        <a:xfrm>
          <a:off x="2857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158114</xdr:rowOff>
    </xdr:from>
    <xdr:to>
      <xdr:col>19</xdr:col>
      <xdr:colOff>177800</xdr:colOff>
      <xdr:row>105</xdr:row>
      <xdr:rowOff>22861</xdr:rowOff>
    </xdr:to>
    <xdr:cxnSp macro="">
      <xdr:nvCxnSpPr>
        <xdr:cNvPr id="422" name="直線コネクタ 421">
          <a:extLst>
            <a:ext uri="{FF2B5EF4-FFF2-40B4-BE49-F238E27FC236}">
              <a16:creationId xmlns:a16="http://schemas.microsoft.com/office/drawing/2014/main" id="{1D885B4E-264F-492E-BB15-EB38B3A046C5}"/>
            </a:ext>
          </a:extLst>
        </xdr:cNvPr>
        <xdr:cNvCxnSpPr/>
      </xdr:nvCxnSpPr>
      <xdr:spPr>
        <a:xfrm>
          <a:off x="2908300" y="179889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69214</xdr:rowOff>
    </xdr:from>
    <xdr:to>
      <xdr:col>10</xdr:col>
      <xdr:colOff>165100</xdr:colOff>
      <xdr:row>104</xdr:row>
      <xdr:rowOff>170814</xdr:rowOff>
    </xdr:to>
    <xdr:sp macro="" textlink="">
      <xdr:nvSpPr>
        <xdr:cNvPr id="423" name="楕円 422">
          <a:extLst>
            <a:ext uri="{FF2B5EF4-FFF2-40B4-BE49-F238E27FC236}">
              <a16:creationId xmlns:a16="http://schemas.microsoft.com/office/drawing/2014/main" id="{2BEB9A02-3D74-4040-A7AE-C9EEFF2F628A}"/>
            </a:ext>
          </a:extLst>
        </xdr:cNvPr>
        <xdr:cNvSpPr/>
      </xdr:nvSpPr>
      <xdr:spPr>
        <a:xfrm>
          <a:off x="1968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120014</xdr:rowOff>
    </xdr:from>
    <xdr:to>
      <xdr:col>15</xdr:col>
      <xdr:colOff>50800</xdr:colOff>
      <xdr:row>104</xdr:row>
      <xdr:rowOff>158114</xdr:rowOff>
    </xdr:to>
    <xdr:cxnSp macro="">
      <xdr:nvCxnSpPr>
        <xdr:cNvPr id="424" name="直線コネクタ 423">
          <a:extLst>
            <a:ext uri="{FF2B5EF4-FFF2-40B4-BE49-F238E27FC236}">
              <a16:creationId xmlns:a16="http://schemas.microsoft.com/office/drawing/2014/main" id="{40207641-1DEC-4F76-A8EF-C89965FD65B7}"/>
            </a:ext>
          </a:extLst>
        </xdr:cNvPr>
        <xdr:cNvCxnSpPr/>
      </xdr:nvCxnSpPr>
      <xdr:spPr>
        <a:xfrm>
          <a:off x="2019300" y="17950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34925</xdr:rowOff>
    </xdr:from>
    <xdr:to>
      <xdr:col>6</xdr:col>
      <xdr:colOff>38100</xdr:colOff>
      <xdr:row>104</xdr:row>
      <xdr:rowOff>136525</xdr:rowOff>
    </xdr:to>
    <xdr:sp macro="" textlink="">
      <xdr:nvSpPr>
        <xdr:cNvPr id="425" name="楕円 424">
          <a:extLst>
            <a:ext uri="{FF2B5EF4-FFF2-40B4-BE49-F238E27FC236}">
              <a16:creationId xmlns:a16="http://schemas.microsoft.com/office/drawing/2014/main" id="{C895829A-FE4E-4F16-AECA-E2D000FD7E94}"/>
            </a:ext>
          </a:extLst>
        </xdr:cNvPr>
        <xdr:cNvSpPr/>
      </xdr:nvSpPr>
      <xdr:spPr>
        <a:xfrm>
          <a:off x="1079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85725</xdr:rowOff>
    </xdr:from>
    <xdr:to>
      <xdr:col>10</xdr:col>
      <xdr:colOff>114300</xdr:colOff>
      <xdr:row>104</xdr:row>
      <xdr:rowOff>120014</xdr:rowOff>
    </xdr:to>
    <xdr:cxnSp macro="">
      <xdr:nvCxnSpPr>
        <xdr:cNvPr id="426" name="直線コネクタ 425">
          <a:extLst>
            <a:ext uri="{FF2B5EF4-FFF2-40B4-BE49-F238E27FC236}">
              <a16:creationId xmlns:a16="http://schemas.microsoft.com/office/drawing/2014/main" id="{06132E97-5589-46D6-AA48-606D156B7CDA}"/>
            </a:ext>
          </a:extLst>
        </xdr:cNvPr>
        <xdr:cNvCxnSpPr/>
      </xdr:nvCxnSpPr>
      <xdr:spPr>
        <a:xfrm>
          <a:off x="1130300" y="179165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7" name="n_1aveValue【港湾・漁港】&#10;有形固定資産減価償却率">
          <a:extLst>
            <a:ext uri="{FF2B5EF4-FFF2-40B4-BE49-F238E27FC236}">
              <a16:creationId xmlns:a16="http://schemas.microsoft.com/office/drawing/2014/main" id="{16985F99-60F0-47E1-B483-C92FA2B89698}"/>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8" name="n_2aveValue【港湾・漁港】&#10;有形固定資産減価償却率">
          <a:extLst>
            <a:ext uri="{FF2B5EF4-FFF2-40B4-BE49-F238E27FC236}">
              <a16:creationId xmlns:a16="http://schemas.microsoft.com/office/drawing/2014/main" id="{97E6AC81-928E-4AC3-9C57-3A6672C3FF9C}"/>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29" name="n_3aveValue【港湾・漁港】&#10;有形固定資産減価償却率">
          <a:extLst>
            <a:ext uri="{FF2B5EF4-FFF2-40B4-BE49-F238E27FC236}">
              <a16:creationId xmlns:a16="http://schemas.microsoft.com/office/drawing/2014/main" id="{F06ADC06-9F53-435A-B474-F58C21523568}"/>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57802</xdr:rowOff>
    </xdr:from>
    <xdr:ext cx="405111" cy="259045"/>
    <xdr:sp macro="" textlink="">
      <xdr:nvSpPr>
        <xdr:cNvPr id="430" name="n_4aveValue【港湾・漁港】&#10;有形固定資産減価償却率">
          <a:extLst>
            <a:ext uri="{FF2B5EF4-FFF2-40B4-BE49-F238E27FC236}">
              <a16:creationId xmlns:a16="http://schemas.microsoft.com/office/drawing/2014/main" id="{CEDC8C0F-6C14-41DB-8AFD-37678886C4AF}"/>
            </a:ext>
          </a:extLst>
        </xdr:cNvPr>
        <xdr:cNvSpPr txBox="1"/>
      </xdr:nvSpPr>
      <xdr:spPr>
        <a:xfrm>
          <a:off x="927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64788</xdr:rowOff>
    </xdr:from>
    <xdr:ext cx="405111" cy="259045"/>
    <xdr:sp macro="" textlink="">
      <xdr:nvSpPr>
        <xdr:cNvPr id="431" name="n_1mainValue【港湾・漁港】&#10;有形固定資産減価償却率">
          <a:extLst>
            <a:ext uri="{FF2B5EF4-FFF2-40B4-BE49-F238E27FC236}">
              <a16:creationId xmlns:a16="http://schemas.microsoft.com/office/drawing/2014/main" id="{820E871A-1898-45C1-98D9-163762486788}"/>
            </a:ext>
          </a:extLst>
        </xdr:cNvPr>
        <xdr:cNvSpPr txBox="1"/>
      </xdr:nvSpPr>
      <xdr:spPr>
        <a:xfrm>
          <a:off x="3582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28591</xdr:rowOff>
    </xdr:from>
    <xdr:ext cx="405111" cy="259045"/>
    <xdr:sp macro="" textlink="">
      <xdr:nvSpPr>
        <xdr:cNvPr id="432" name="n_2mainValue【港湾・漁港】&#10;有形固定資産減価償却率">
          <a:extLst>
            <a:ext uri="{FF2B5EF4-FFF2-40B4-BE49-F238E27FC236}">
              <a16:creationId xmlns:a16="http://schemas.microsoft.com/office/drawing/2014/main" id="{A2BD0456-5C4F-432D-A027-DBCF89C23E00}"/>
            </a:ext>
          </a:extLst>
        </xdr:cNvPr>
        <xdr:cNvSpPr txBox="1"/>
      </xdr:nvSpPr>
      <xdr:spPr>
        <a:xfrm>
          <a:off x="2705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161941</xdr:rowOff>
    </xdr:from>
    <xdr:ext cx="405111" cy="259045"/>
    <xdr:sp macro="" textlink="">
      <xdr:nvSpPr>
        <xdr:cNvPr id="433" name="n_3mainValue【港湾・漁港】&#10;有形固定資産減価償却率">
          <a:extLst>
            <a:ext uri="{FF2B5EF4-FFF2-40B4-BE49-F238E27FC236}">
              <a16:creationId xmlns:a16="http://schemas.microsoft.com/office/drawing/2014/main" id="{B2FFDDC0-A590-49FA-80CF-7F877E57E007}"/>
            </a:ext>
          </a:extLst>
        </xdr:cNvPr>
        <xdr:cNvSpPr txBox="1"/>
      </xdr:nvSpPr>
      <xdr:spPr>
        <a:xfrm>
          <a:off x="1816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127652</xdr:rowOff>
    </xdr:from>
    <xdr:ext cx="405111" cy="259045"/>
    <xdr:sp macro="" textlink="">
      <xdr:nvSpPr>
        <xdr:cNvPr id="434" name="n_4mainValue【港湾・漁港】&#10;有形固定資産減価償却率">
          <a:extLst>
            <a:ext uri="{FF2B5EF4-FFF2-40B4-BE49-F238E27FC236}">
              <a16:creationId xmlns:a16="http://schemas.microsoft.com/office/drawing/2014/main" id="{ADB407F6-491F-4CDD-A678-336376F4F48F}"/>
            </a:ext>
          </a:extLst>
        </xdr:cNvPr>
        <xdr:cNvSpPr txBox="1"/>
      </xdr:nvSpPr>
      <xdr:spPr>
        <a:xfrm>
          <a:off x="927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3A1B8151-1394-4874-9DC2-2434661CAB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799270BE-5106-4939-A47C-399F947F12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5C3BCBBA-C005-4E25-899B-2EDB2D514E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69D74F48-4546-42F3-BF01-CA466242CC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3BD9E40B-1166-4B08-B968-63E22C6C3A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61F8B6A5-1C00-49DB-BFC3-F67C75B8F0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DAA3C9B0-64DC-4156-9D6D-6923BDCA5B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285639FB-E8BC-4927-A4C9-D93AD972EE9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468D7540-40A1-4CE7-9033-2838962E238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F7F70E4D-60E0-49B2-B441-ED4FC7C8055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6FF23A99-2757-4AC4-BBCE-2569EB2D87F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BB2E60B0-274E-4B21-9F47-93399CB8989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40C5F86B-8334-4E0F-BF6E-72858DE882F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875574CF-6061-4C69-8AA1-D431F1FF3CA3}"/>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5E622781-FCCC-4A1D-AB51-5E16FBF127A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89EC892C-09C6-4853-A01F-DC1B48B1FDC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2491D46D-EC31-4165-A4C6-FB9EA8BBFCB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16F339A5-C7F7-4840-B836-6D4BA8BFD7AA}"/>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6E653633-C352-4789-9F6B-85CA7C024FF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6C1E6844-999D-4949-B00E-E859A351343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B31141FB-8514-42A7-9234-F3ED099B1BB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CDF692FB-B7C0-4403-82B2-879FBCD33C3C}"/>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1D6350AA-C435-4C90-8C0B-0E3B1140132D}"/>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2FFB0635-6CD0-4EF3-9B5F-99FF6C3D03D7}"/>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ECA656A4-9884-49C2-825E-FFA5BCC2C098}"/>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id="{CEEE272C-56A3-4ACF-927C-147CBC0FAF15}"/>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73CCBEAD-16EC-48D3-849D-EEBAAB02ED49}"/>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id="{C65F3CD4-9812-4CA8-9768-16E272C31952}"/>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id="{E60BB248-C1FA-415C-B808-3DB881245243}"/>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a:extLst>
            <a:ext uri="{FF2B5EF4-FFF2-40B4-BE49-F238E27FC236}">
              <a16:creationId xmlns:a16="http://schemas.microsoft.com/office/drawing/2014/main" id="{65A77E17-64D1-439B-803D-74BDB5DAAB52}"/>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a:extLst>
            <a:ext uri="{FF2B5EF4-FFF2-40B4-BE49-F238E27FC236}">
              <a16:creationId xmlns:a16="http://schemas.microsoft.com/office/drawing/2014/main" id="{1FF6750B-A459-4521-A481-E3A261938077}"/>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a:extLst>
            <a:ext uri="{FF2B5EF4-FFF2-40B4-BE49-F238E27FC236}">
              <a16:creationId xmlns:a16="http://schemas.microsoft.com/office/drawing/2014/main" id="{EBD91F4F-C061-4A2A-B541-0661EF7496DF}"/>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CFAA325-2979-4BEE-8CB8-658CBBDE00C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EA9D147-4564-48EA-B5E0-E87AF2FB41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63288F3-CB1E-4751-8952-D08426E7489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DA9FD98-FA74-4B42-ACB8-5EDE6961834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0420C6A-8A39-4151-9395-0E285F36FF7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146405</xdr:rowOff>
    </xdr:from>
    <xdr:to>
      <xdr:col>55</xdr:col>
      <xdr:colOff>50800</xdr:colOff>
      <xdr:row>108</xdr:row>
      <xdr:rowOff>76555</xdr:rowOff>
    </xdr:to>
    <xdr:sp macro="" textlink="">
      <xdr:nvSpPr>
        <xdr:cNvPr id="472" name="楕円 471">
          <a:extLst>
            <a:ext uri="{FF2B5EF4-FFF2-40B4-BE49-F238E27FC236}">
              <a16:creationId xmlns:a16="http://schemas.microsoft.com/office/drawing/2014/main" id="{9DB7D677-D17B-4A8D-B59F-999CA100CAED}"/>
            </a:ext>
          </a:extLst>
        </xdr:cNvPr>
        <xdr:cNvSpPr/>
      </xdr:nvSpPr>
      <xdr:spPr>
        <a:xfrm>
          <a:off x="10426700" y="184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61332</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B453F395-B7F9-4F55-8EB7-4880F74BBC4E}"/>
            </a:ext>
          </a:extLst>
        </xdr:cNvPr>
        <xdr:cNvSpPr txBox="1"/>
      </xdr:nvSpPr>
      <xdr:spPr>
        <a:xfrm>
          <a:off x="10515600" y="1840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149385</xdr:rowOff>
    </xdr:from>
    <xdr:to>
      <xdr:col>50</xdr:col>
      <xdr:colOff>165100</xdr:colOff>
      <xdr:row>108</xdr:row>
      <xdr:rowOff>79535</xdr:rowOff>
    </xdr:to>
    <xdr:sp macro="" textlink="">
      <xdr:nvSpPr>
        <xdr:cNvPr id="474" name="楕円 473">
          <a:extLst>
            <a:ext uri="{FF2B5EF4-FFF2-40B4-BE49-F238E27FC236}">
              <a16:creationId xmlns:a16="http://schemas.microsoft.com/office/drawing/2014/main" id="{01ACE6EA-9D45-4EFC-BD4B-E570F84F9613}"/>
            </a:ext>
          </a:extLst>
        </xdr:cNvPr>
        <xdr:cNvSpPr/>
      </xdr:nvSpPr>
      <xdr:spPr>
        <a:xfrm>
          <a:off x="9588500" y="184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25755</xdr:rowOff>
    </xdr:from>
    <xdr:to>
      <xdr:col>55</xdr:col>
      <xdr:colOff>0</xdr:colOff>
      <xdr:row>108</xdr:row>
      <xdr:rowOff>28735</xdr:rowOff>
    </xdr:to>
    <xdr:cxnSp macro="">
      <xdr:nvCxnSpPr>
        <xdr:cNvPr id="475" name="直線コネクタ 474">
          <a:extLst>
            <a:ext uri="{FF2B5EF4-FFF2-40B4-BE49-F238E27FC236}">
              <a16:creationId xmlns:a16="http://schemas.microsoft.com/office/drawing/2014/main" id="{7F544928-DB3C-42F4-A92C-B1926AB4B064}"/>
            </a:ext>
          </a:extLst>
        </xdr:cNvPr>
        <xdr:cNvCxnSpPr/>
      </xdr:nvCxnSpPr>
      <xdr:spPr>
        <a:xfrm flipV="1">
          <a:off x="9639300" y="18542355"/>
          <a:ext cx="8382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150440</xdr:rowOff>
    </xdr:from>
    <xdr:to>
      <xdr:col>46</xdr:col>
      <xdr:colOff>38100</xdr:colOff>
      <xdr:row>108</xdr:row>
      <xdr:rowOff>80590</xdr:rowOff>
    </xdr:to>
    <xdr:sp macro="" textlink="">
      <xdr:nvSpPr>
        <xdr:cNvPr id="476" name="楕円 475">
          <a:extLst>
            <a:ext uri="{FF2B5EF4-FFF2-40B4-BE49-F238E27FC236}">
              <a16:creationId xmlns:a16="http://schemas.microsoft.com/office/drawing/2014/main" id="{4C2830A6-9BBC-46F1-8617-F8BB46FD4081}"/>
            </a:ext>
          </a:extLst>
        </xdr:cNvPr>
        <xdr:cNvSpPr/>
      </xdr:nvSpPr>
      <xdr:spPr>
        <a:xfrm>
          <a:off x="8699500" y="184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28735</xdr:rowOff>
    </xdr:from>
    <xdr:to>
      <xdr:col>50</xdr:col>
      <xdr:colOff>114300</xdr:colOff>
      <xdr:row>108</xdr:row>
      <xdr:rowOff>29790</xdr:rowOff>
    </xdr:to>
    <xdr:cxnSp macro="">
      <xdr:nvCxnSpPr>
        <xdr:cNvPr id="477" name="直線コネクタ 476">
          <a:extLst>
            <a:ext uri="{FF2B5EF4-FFF2-40B4-BE49-F238E27FC236}">
              <a16:creationId xmlns:a16="http://schemas.microsoft.com/office/drawing/2014/main" id="{670C672F-E630-46E0-922B-91AF8DB09BB8}"/>
            </a:ext>
          </a:extLst>
        </xdr:cNvPr>
        <xdr:cNvCxnSpPr/>
      </xdr:nvCxnSpPr>
      <xdr:spPr>
        <a:xfrm flipV="1">
          <a:off x="8750300" y="18545335"/>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151163</xdr:rowOff>
    </xdr:from>
    <xdr:to>
      <xdr:col>41</xdr:col>
      <xdr:colOff>101600</xdr:colOff>
      <xdr:row>108</xdr:row>
      <xdr:rowOff>81313</xdr:rowOff>
    </xdr:to>
    <xdr:sp macro="" textlink="">
      <xdr:nvSpPr>
        <xdr:cNvPr id="478" name="楕円 477">
          <a:extLst>
            <a:ext uri="{FF2B5EF4-FFF2-40B4-BE49-F238E27FC236}">
              <a16:creationId xmlns:a16="http://schemas.microsoft.com/office/drawing/2014/main" id="{D35A5619-1DAA-4418-A537-7183638B3168}"/>
            </a:ext>
          </a:extLst>
        </xdr:cNvPr>
        <xdr:cNvSpPr/>
      </xdr:nvSpPr>
      <xdr:spPr>
        <a:xfrm>
          <a:off x="7810500" y="184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29790</xdr:rowOff>
    </xdr:from>
    <xdr:to>
      <xdr:col>45</xdr:col>
      <xdr:colOff>177800</xdr:colOff>
      <xdr:row>108</xdr:row>
      <xdr:rowOff>30513</xdr:rowOff>
    </xdr:to>
    <xdr:cxnSp macro="">
      <xdr:nvCxnSpPr>
        <xdr:cNvPr id="479" name="直線コネクタ 478">
          <a:extLst>
            <a:ext uri="{FF2B5EF4-FFF2-40B4-BE49-F238E27FC236}">
              <a16:creationId xmlns:a16="http://schemas.microsoft.com/office/drawing/2014/main" id="{D65C652D-745D-445A-8FFC-04C7548F80C8}"/>
            </a:ext>
          </a:extLst>
        </xdr:cNvPr>
        <xdr:cNvCxnSpPr/>
      </xdr:nvCxnSpPr>
      <xdr:spPr>
        <a:xfrm flipV="1">
          <a:off x="7861300" y="18546390"/>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152154</xdr:rowOff>
    </xdr:from>
    <xdr:to>
      <xdr:col>36</xdr:col>
      <xdr:colOff>165100</xdr:colOff>
      <xdr:row>108</xdr:row>
      <xdr:rowOff>82304</xdr:rowOff>
    </xdr:to>
    <xdr:sp macro="" textlink="">
      <xdr:nvSpPr>
        <xdr:cNvPr id="480" name="楕円 479">
          <a:extLst>
            <a:ext uri="{FF2B5EF4-FFF2-40B4-BE49-F238E27FC236}">
              <a16:creationId xmlns:a16="http://schemas.microsoft.com/office/drawing/2014/main" id="{0BD13B74-6C4B-4017-BACE-50D3FAB5467B}"/>
            </a:ext>
          </a:extLst>
        </xdr:cNvPr>
        <xdr:cNvSpPr/>
      </xdr:nvSpPr>
      <xdr:spPr>
        <a:xfrm>
          <a:off x="6921500" y="18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30513</xdr:rowOff>
    </xdr:from>
    <xdr:to>
      <xdr:col>41</xdr:col>
      <xdr:colOff>50800</xdr:colOff>
      <xdr:row>108</xdr:row>
      <xdr:rowOff>31504</xdr:rowOff>
    </xdr:to>
    <xdr:cxnSp macro="">
      <xdr:nvCxnSpPr>
        <xdr:cNvPr id="481" name="直線コネクタ 480">
          <a:extLst>
            <a:ext uri="{FF2B5EF4-FFF2-40B4-BE49-F238E27FC236}">
              <a16:creationId xmlns:a16="http://schemas.microsoft.com/office/drawing/2014/main" id="{71B5E76C-EE96-4AC9-805D-E21BFCB9709D}"/>
            </a:ext>
          </a:extLst>
        </xdr:cNvPr>
        <xdr:cNvCxnSpPr/>
      </xdr:nvCxnSpPr>
      <xdr:spPr>
        <a:xfrm flipV="1">
          <a:off x="6972300" y="1854711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1042DB82-CAC0-4612-93D6-3755B06458CC}"/>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15A027C3-98BB-45F7-AD4B-74D7C6D2E493}"/>
            </a:ext>
          </a:extLst>
        </xdr:cNvPr>
        <xdr:cNvSpPr txBox="1"/>
      </xdr:nvSpPr>
      <xdr:spPr>
        <a:xfrm>
          <a:off x="84507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DEBF4965-B97B-444C-A977-04C5D70B59C3}"/>
            </a:ext>
          </a:extLst>
        </xdr:cNvPr>
        <xdr:cNvSpPr txBox="1"/>
      </xdr:nvSpPr>
      <xdr:spPr>
        <a:xfrm>
          <a:off x="7561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D3EBF391-FAB6-4DAA-B96D-3E5655303A5B}"/>
            </a:ext>
          </a:extLst>
        </xdr:cNvPr>
        <xdr:cNvSpPr txBox="1"/>
      </xdr:nvSpPr>
      <xdr:spPr>
        <a:xfrm>
          <a:off x="6672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70662</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FA6877B3-05F8-4256-B001-EA432B3D5B6F}"/>
            </a:ext>
          </a:extLst>
        </xdr:cNvPr>
        <xdr:cNvSpPr txBox="1"/>
      </xdr:nvSpPr>
      <xdr:spPr>
        <a:xfrm>
          <a:off x="9327095" y="1858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71717</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461F5AE3-7661-48EB-94CF-101E1D844C53}"/>
            </a:ext>
          </a:extLst>
        </xdr:cNvPr>
        <xdr:cNvSpPr txBox="1"/>
      </xdr:nvSpPr>
      <xdr:spPr>
        <a:xfrm>
          <a:off x="8450795" y="1858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72440</xdr:rowOff>
    </xdr:from>
    <xdr:ext cx="534377" cy="259045"/>
    <xdr:sp macro="" textlink="">
      <xdr:nvSpPr>
        <xdr:cNvPr id="488" name="n_3mainValue【港湾・漁港】&#10;一人当たり有形固定資産（償却資産）額">
          <a:extLst>
            <a:ext uri="{FF2B5EF4-FFF2-40B4-BE49-F238E27FC236}">
              <a16:creationId xmlns:a16="http://schemas.microsoft.com/office/drawing/2014/main" id="{04AA5B04-4202-4285-86CF-AAB33BA04AF2}"/>
            </a:ext>
          </a:extLst>
        </xdr:cNvPr>
        <xdr:cNvSpPr txBox="1"/>
      </xdr:nvSpPr>
      <xdr:spPr>
        <a:xfrm>
          <a:off x="7594111" y="1858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73431</xdr:rowOff>
    </xdr:from>
    <xdr:ext cx="534377" cy="259045"/>
    <xdr:sp macro="" textlink="">
      <xdr:nvSpPr>
        <xdr:cNvPr id="489" name="n_4mainValue【港湾・漁港】&#10;一人当たり有形固定資産（償却資産）額">
          <a:extLst>
            <a:ext uri="{FF2B5EF4-FFF2-40B4-BE49-F238E27FC236}">
              <a16:creationId xmlns:a16="http://schemas.microsoft.com/office/drawing/2014/main" id="{A4FADF8D-18E4-4419-B451-71F8966BCDFD}"/>
            </a:ext>
          </a:extLst>
        </xdr:cNvPr>
        <xdr:cNvSpPr txBox="1"/>
      </xdr:nvSpPr>
      <xdr:spPr>
        <a:xfrm>
          <a:off x="6705111" y="1859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CACE529D-F7FF-4F3A-80A8-44B0DDA0F5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11311EF3-B1A5-4A7A-8554-173C20699D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406026A0-E376-4F6A-AE14-3E6AA09C1D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71B73ED9-0786-40F8-B400-88AC921919D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7D13BF4A-B8C1-4C9A-AC71-C209E110C5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F081DC6D-9036-48D4-81FB-DCEB970B6D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64D75BF2-4529-4CDE-8D5E-D8267721CF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F2ED193-64A6-43A1-A12C-64F1A967A1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358AC538-C966-4AAE-8044-BFB58E0889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CBB88147-EF80-4244-AEE6-2ACBE50874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2DCD440A-2778-42AB-B61F-366ACC85EA3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B2860F3B-DF2C-4D96-B721-1B0A51413CB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714F87A5-800C-4CD9-9535-A07AA423204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4904BA07-3977-43E9-8D28-E8E96E31FF0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7AD240-3FBB-4C73-9636-928FDA50D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AFD76C3F-B103-40E8-8E54-953F1008F84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9CBD88A4-D458-4B1C-82A5-EED8103E528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4A32506F-B784-4639-945F-CB26A25AEFD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F776ABE-772E-4146-AF83-EAE2F225B09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591B685D-CCE6-4711-BC2D-8FF638008F1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id="{A7ED8E02-E01F-487A-9060-1033A8E2347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4A1FD0BC-7C5B-479D-8413-69AE584CC7D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8982F1CE-9EAB-45ED-B1D2-9539822275D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id="{6CCF4C8E-9DA2-49F3-B904-E26D2DAE33E4}"/>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71B96263-7013-47D4-BA58-C5D63DEAA2C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id="{1846BCBC-58EE-45CD-B941-18528517648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00C266EF-7FF6-44DD-9FDA-F2BFA5B12F22}"/>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id="{16050A64-2B16-4580-B079-8C52673F9BB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F3EC9335-FF38-433B-9B2C-D3F2AE97E00D}"/>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id="{49197260-19E2-4708-AE09-B72F8E8F8D4E}"/>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id="{B808FD2F-6074-40EE-95E6-49E0642012F6}"/>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a:extLst>
            <a:ext uri="{FF2B5EF4-FFF2-40B4-BE49-F238E27FC236}">
              <a16:creationId xmlns:a16="http://schemas.microsoft.com/office/drawing/2014/main" id="{645C9492-B070-4F27-94ED-FBC6C62D227B}"/>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a:extLst>
            <a:ext uri="{FF2B5EF4-FFF2-40B4-BE49-F238E27FC236}">
              <a16:creationId xmlns:a16="http://schemas.microsoft.com/office/drawing/2014/main" id="{5BA24E78-2377-41A2-8AFC-F2837E69C536}"/>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a:extLst>
            <a:ext uri="{FF2B5EF4-FFF2-40B4-BE49-F238E27FC236}">
              <a16:creationId xmlns:a16="http://schemas.microsoft.com/office/drawing/2014/main" id="{969896C2-F111-4A78-ADE3-F0402B904DCE}"/>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047D721-8997-4E33-81D4-0FE549717F1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E37D56B-9789-48CB-AFFD-03401A0E617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6D8F50F-68F4-42FE-B160-9F47F32BC0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2FA841D-1D33-4675-AA46-2B67B45D6A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A2B86C4-29CB-4157-A3E4-9B5B53D4D1C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529" name="楕円 528">
          <a:extLst>
            <a:ext uri="{FF2B5EF4-FFF2-40B4-BE49-F238E27FC236}">
              <a16:creationId xmlns:a16="http://schemas.microsoft.com/office/drawing/2014/main" id="{188F2912-3501-43E9-9659-195688EC242A}"/>
            </a:ext>
          </a:extLst>
        </xdr:cNvPr>
        <xdr:cNvSpPr/>
      </xdr:nvSpPr>
      <xdr:spPr>
        <a:xfrm>
          <a:off x="16268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86377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E3CA6970-146D-45D7-8B7E-0B55A78C6BD2}"/>
            </a:ext>
          </a:extLst>
        </xdr:cNvPr>
        <xdr:cNvSpPr txBox="1"/>
      </xdr:nvSpPr>
      <xdr:spPr>
        <a:xfrm>
          <a:off x="16357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531" name="楕円 530">
          <a:extLst>
            <a:ext uri="{FF2B5EF4-FFF2-40B4-BE49-F238E27FC236}">
              <a16:creationId xmlns:a16="http://schemas.microsoft.com/office/drawing/2014/main" id="{2655812B-BBF3-48D5-A5EC-C901CE36508D}"/>
            </a:ext>
          </a:extLst>
        </xdr:cNvPr>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80010</xdr:rowOff>
    </xdr:from>
    <xdr:to>
      <xdr:col>85</xdr:col>
      <xdr:colOff>127000</xdr:colOff>
      <xdr:row>37</xdr:row>
      <xdr:rowOff>114300</xdr:rowOff>
    </xdr:to>
    <xdr:cxnSp macro="">
      <xdr:nvCxnSpPr>
        <xdr:cNvPr id="532" name="直線コネクタ 531">
          <a:extLst>
            <a:ext uri="{FF2B5EF4-FFF2-40B4-BE49-F238E27FC236}">
              <a16:creationId xmlns:a16="http://schemas.microsoft.com/office/drawing/2014/main" id="{F0401B32-60B4-40D2-85BC-7DBF253210A2}"/>
            </a:ext>
          </a:extLst>
        </xdr:cNvPr>
        <xdr:cNvCxnSpPr/>
      </xdr:nvCxnSpPr>
      <xdr:spPr>
        <a:xfrm>
          <a:off x="15481300" y="64236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20320</xdr:rowOff>
    </xdr:from>
    <xdr:to>
      <xdr:col>76</xdr:col>
      <xdr:colOff>165100</xdr:colOff>
      <xdr:row>37</xdr:row>
      <xdr:rowOff>121920</xdr:rowOff>
    </xdr:to>
    <xdr:sp macro="" textlink="">
      <xdr:nvSpPr>
        <xdr:cNvPr id="533" name="楕円 532">
          <a:extLst>
            <a:ext uri="{FF2B5EF4-FFF2-40B4-BE49-F238E27FC236}">
              <a16:creationId xmlns:a16="http://schemas.microsoft.com/office/drawing/2014/main" id="{EB36D059-3C0A-47C5-9179-632A3E94A1B3}"/>
            </a:ext>
          </a:extLst>
        </xdr:cNvPr>
        <xdr:cNvSpPr/>
      </xdr:nvSpPr>
      <xdr:spPr>
        <a:xfrm>
          <a:off x="14541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71120</xdr:rowOff>
    </xdr:from>
    <xdr:to>
      <xdr:col>81</xdr:col>
      <xdr:colOff>50800</xdr:colOff>
      <xdr:row>37</xdr:row>
      <xdr:rowOff>80010</xdr:rowOff>
    </xdr:to>
    <xdr:cxnSp macro="">
      <xdr:nvCxnSpPr>
        <xdr:cNvPr id="534" name="直線コネクタ 533">
          <a:extLst>
            <a:ext uri="{FF2B5EF4-FFF2-40B4-BE49-F238E27FC236}">
              <a16:creationId xmlns:a16="http://schemas.microsoft.com/office/drawing/2014/main" id="{1F80B65C-90FB-403C-8CDD-E405F3D11875}"/>
            </a:ext>
          </a:extLst>
        </xdr:cNvPr>
        <xdr:cNvCxnSpPr/>
      </xdr:nvCxnSpPr>
      <xdr:spPr>
        <a:xfrm>
          <a:off x="14592300" y="64147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161290</xdr:rowOff>
    </xdr:from>
    <xdr:to>
      <xdr:col>72</xdr:col>
      <xdr:colOff>38100</xdr:colOff>
      <xdr:row>37</xdr:row>
      <xdr:rowOff>91440</xdr:rowOff>
    </xdr:to>
    <xdr:sp macro="" textlink="">
      <xdr:nvSpPr>
        <xdr:cNvPr id="535" name="楕円 534">
          <a:extLst>
            <a:ext uri="{FF2B5EF4-FFF2-40B4-BE49-F238E27FC236}">
              <a16:creationId xmlns:a16="http://schemas.microsoft.com/office/drawing/2014/main" id="{AB0DBDBB-04A3-4C3D-9E3E-20937070EFB3}"/>
            </a:ext>
          </a:extLst>
        </xdr:cNvPr>
        <xdr:cNvSpPr/>
      </xdr:nvSpPr>
      <xdr:spPr>
        <a:xfrm>
          <a:off x="13652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40640</xdr:rowOff>
    </xdr:from>
    <xdr:to>
      <xdr:col>76</xdr:col>
      <xdr:colOff>114300</xdr:colOff>
      <xdr:row>37</xdr:row>
      <xdr:rowOff>71120</xdr:rowOff>
    </xdr:to>
    <xdr:cxnSp macro="">
      <xdr:nvCxnSpPr>
        <xdr:cNvPr id="536" name="直線コネクタ 535">
          <a:extLst>
            <a:ext uri="{FF2B5EF4-FFF2-40B4-BE49-F238E27FC236}">
              <a16:creationId xmlns:a16="http://schemas.microsoft.com/office/drawing/2014/main" id="{13B5EF07-06DA-43CE-A66B-A739F7D5BD6E}"/>
            </a:ext>
          </a:extLst>
        </xdr:cNvPr>
        <xdr:cNvCxnSpPr/>
      </xdr:nvCxnSpPr>
      <xdr:spPr>
        <a:xfrm>
          <a:off x="13703300" y="6384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142240</xdr:rowOff>
    </xdr:from>
    <xdr:to>
      <xdr:col>67</xdr:col>
      <xdr:colOff>101600</xdr:colOff>
      <xdr:row>37</xdr:row>
      <xdr:rowOff>72390</xdr:rowOff>
    </xdr:to>
    <xdr:sp macro="" textlink="">
      <xdr:nvSpPr>
        <xdr:cNvPr id="537" name="楕円 536">
          <a:extLst>
            <a:ext uri="{FF2B5EF4-FFF2-40B4-BE49-F238E27FC236}">
              <a16:creationId xmlns:a16="http://schemas.microsoft.com/office/drawing/2014/main" id="{CF6147E7-52DB-4DDA-A09D-CD792E9C803A}"/>
            </a:ext>
          </a:extLst>
        </xdr:cNvPr>
        <xdr:cNvSpPr/>
      </xdr:nvSpPr>
      <xdr:spPr>
        <a:xfrm>
          <a:off x="12763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21590</xdr:rowOff>
    </xdr:from>
    <xdr:to>
      <xdr:col>71</xdr:col>
      <xdr:colOff>177800</xdr:colOff>
      <xdr:row>37</xdr:row>
      <xdr:rowOff>40640</xdr:rowOff>
    </xdr:to>
    <xdr:cxnSp macro="">
      <xdr:nvCxnSpPr>
        <xdr:cNvPr id="538" name="直線コネクタ 537">
          <a:extLst>
            <a:ext uri="{FF2B5EF4-FFF2-40B4-BE49-F238E27FC236}">
              <a16:creationId xmlns:a16="http://schemas.microsoft.com/office/drawing/2014/main" id="{CE4C3501-FAF3-4F8E-9067-BA29CBFF749C}"/>
            </a:ext>
          </a:extLst>
        </xdr:cNvPr>
        <xdr:cNvCxnSpPr/>
      </xdr:nvCxnSpPr>
      <xdr:spPr>
        <a:xfrm>
          <a:off x="12814300" y="6365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134E09F4-819F-468F-99BC-D53515DE0342}"/>
            </a:ext>
          </a:extLst>
        </xdr:cNvPr>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9A129D33-E5E5-42B4-84E8-968336B1E911}"/>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D7DADEFA-E58D-4554-9D8E-F98B4801B090}"/>
            </a:ext>
          </a:extLst>
        </xdr:cNvPr>
        <xdr:cNvSpPr txBox="1"/>
      </xdr:nvSpPr>
      <xdr:spPr>
        <a:xfrm>
          <a:off x="13500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B19D329A-6588-477E-8ECA-3FBDE6E34469}"/>
            </a:ext>
          </a:extLst>
        </xdr:cNvPr>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147337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839247B0-29D1-4D45-84D1-C1F60818C408}"/>
            </a:ext>
          </a:extLst>
        </xdr:cNvPr>
        <xdr:cNvSpPr txBox="1"/>
      </xdr:nvSpPr>
      <xdr:spPr>
        <a:xfrm>
          <a:off x="15266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113047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8E84546C-8345-4075-BAC1-03FA8EE3DB7C}"/>
            </a:ext>
          </a:extLst>
        </xdr:cNvPr>
        <xdr:cNvSpPr txBox="1"/>
      </xdr:nvSpPr>
      <xdr:spPr>
        <a:xfrm>
          <a:off x="14389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107967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9D6AB632-E5CE-4CA6-BA0E-E61D3BEC8A15}"/>
            </a:ext>
          </a:extLst>
        </xdr:cNvPr>
        <xdr:cNvSpPr txBox="1"/>
      </xdr:nvSpPr>
      <xdr:spPr>
        <a:xfrm>
          <a:off x="13500744" y="610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E5318009-CFA1-4788-AA68-B5BB5699C540}"/>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80844A52-F222-499C-B816-DABAD3B374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4D8CA23C-2A3F-422D-AFF0-A64FAC6591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68765BD-7214-4185-8938-336CFF5434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AF7DB082-CC51-4E62-AE62-BFCB7C75AEE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24A5EE8D-46C6-4065-B601-71C850B211E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ED855A2D-06F2-492F-A92F-AEB8AF2DE3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FE4F40D5-DCCD-4572-ADC4-98265B145F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42C784FC-2D6E-4379-9E6D-BA38343F51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CC1B019C-69DF-4E29-AA88-66FC933B58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AA2F608-F0F0-412C-927E-20919C0481B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9A4E3218-528B-4454-B385-2BCE26B2A16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DC795709-0B1A-4D29-A4A8-77F8C7EF4CA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66A2A55F-E1D0-4E5B-A112-F1B55D8422D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58C35631-FD82-4C0F-83A0-212E2BA8898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C22AA005-692B-4D40-9F36-44C27EB01E7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7A211DED-3095-4D65-B86F-A572B9EC608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BFD69D86-47C2-4751-880D-2BB7740C5D2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DF63090E-CA29-4D75-A4D2-41276B62CC0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8A2D2D9C-6304-4A9F-82A0-05F5B7C0CCF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94069F1C-88B1-4ECA-AD7C-723A275CB97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7C6A88CE-1941-4C18-A6C9-E0C025E38A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437B5DE7-F8AA-40B0-9873-F00496BFF29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5782EDC3-3B49-40F6-96A1-762A3F0A16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id="{44CC6970-5630-4F2A-B578-F359C6FD869F}"/>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AFBDEE1F-8447-4B34-9133-4F1854E31D13}"/>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id="{0D1FE5A2-B115-4A02-A48C-6E3E8446BF4F}"/>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2D5BF3C2-6D4F-43F4-9493-41B342C82D2E}"/>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id="{250FBA66-17B7-461C-BC0A-4B76F4D0638C}"/>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F734A60F-B00C-4BCD-BFB3-9D1C9794451B}"/>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id="{70811EB9-D41D-4D57-AA1C-038201845C41}"/>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id="{E948270F-B68F-4976-9426-96A6C6FC8DEF}"/>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a:extLst>
            <a:ext uri="{FF2B5EF4-FFF2-40B4-BE49-F238E27FC236}">
              <a16:creationId xmlns:a16="http://schemas.microsoft.com/office/drawing/2014/main" id="{FE056C93-CA13-4EC3-A4E7-E2DF82D91BF2}"/>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a:extLst>
            <a:ext uri="{FF2B5EF4-FFF2-40B4-BE49-F238E27FC236}">
              <a16:creationId xmlns:a16="http://schemas.microsoft.com/office/drawing/2014/main" id="{4BF7FE16-678E-4DED-B5D8-36FE54B7F112}"/>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a:extLst>
            <a:ext uri="{FF2B5EF4-FFF2-40B4-BE49-F238E27FC236}">
              <a16:creationId xmlns:a16="http://schemas.microsoft.com/office/drawing/2014/main" id="{9C104252-4217-4588-B5B4-37C4087EF1CE}"/>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4527F069-849F-4BBB-9FF1-420B8C3273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289F3F4-2AE2-45E3-B967-79FBFC6958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3FA63E96-3BA1-4B28-9F91-4B1F67935C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B319BB0-24A2-43BD-87F1-5570DF32E46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F42F1EF-9BC6-48BB-B544-3BACA9549C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81280</xdr:rowOff>
    </xdr:from>
    <xdr:to>
      <xdr:col>116</xdr:col>
      <xdr:colOff>114300</xdr:colOff>
      <xdr:row>40</xdr:row>
      <xdr:rowOff>11430</xdr:rowOff>
    </xdr:to>
    <xdr:sp macro="" textlink="">
      <xdr:nvSpPr>
        <xdr:cNvPr id="586" name="楕円 585">
          <a:extLst>
            <a:ext uri="{FF2B5EF4-FFF2-40B4-BE49-F238E27FC236}">
              <a16:creationId xmlns:a16="http://schemas.microsoft.com/office/drawing/2014/main" id="{7B2946A6-876D-4183-A9F1-8A3EE640C99C}"/>
            </a:ext>
          </a:extLst>
        </xdr:cNvPr>
        <xdr:cNvSpPr/>
      </xdr:nvSpPr>
      <xdr:spPr>
        <a:xfrm>
          <a:off x="221107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104157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A284122E-C36C-40AE-AF8E-E6159B08DF18}"/>
            </a:ext>
          </a:extLst>
        </xdr:cNvPr>
        <xdr:cNvSpPr txBox="1"/>
      </xdr:nvSpPr>
      <xdr:spPr>
        <a:xfrm>
          <a:off x="22199600" y="661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588" name="楕円 587">
          <a:extLst>
            <a:ext uri="{FF2B5EF4-FFF2-40B4-BE49-F238E27FC236}">
              <a16:creationId xmlns:a16="http://schemas.microsoft.com/office/drawing/2014/main" id="{B6F6EE6F-B699-45D4-B724-47A8104DAF7A}"/>
            </a:ext>
          </a:extLst>
        </xdr:cNvPr>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132080</xdr:rowOff>
    </xdr:from>
    <xdr:to>
      <xdr:col>116</xdr:col>
      <xdr:colOff>63500</xdr:colOff>
      <xdr:row>39</xdr:row>
      <xdr:rowOff>137160</xdr:rowOff>
    </xdr:to>
    <xdr:cxnSp macro="">
      <xdr:nvCxnSpPr>
        <xdr:cNvPr id="589" name="直線コネクタ 588">
          <a:extLst>
            <a:ext uri="{FF2B5EF4-FFF2-40B4-BE49-F238E27FC236}">
              <a16:creationId xmlns:a16="http://schemas.microsoft.com/office/drawing/2014/main" id="{A872B09B-455C-4E85-997E-D932A85592A8}"/>
            </a:ext>
          </a:extLst>
        </xdr:cNvPr>
        <xdr:cNvCxnSpPr/>
      </xdr:nvCxnSpPr>
      <xdr:spPr>
        <a:xfrm flipV="1">
          <a:off x="21323300" y="68186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590" name="楕円 589">
          <a:extLst>
            <a:ext uri="{FF2B5EF4-FFF2-40B4-BE49-F238E27FC236}">
              <a16:creationId xmlns:a16="http://schemas.microsoft.com/office/drawing/2014/main" id="{AD8D0F14-269C-415C-9DC8-3A4FDD570F0C}"/>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40</xdr:row>
      <xdr:rowOff>76200</xdr:rowOff>
    </xdr:to>
    <xdr:cxnSp macro="">
      <xdr:nvCxnSpPr>
        <xdr:cNvPr id="591" name="直線コネクタ 590">
          <a:extLst>
            <a:ext uri="{FF2B5EF4-FFF2-40B4-BE49-F238E27FC236}">
              <a16:creationId xmlns:a16="http://schemas.microsoft.com/office/drawing/2014/main" id="{43C70CED-7F87-4DD7-9268-828A88EBA65D}"/>
            </a:ext>
          </a:extLst>
        </xdr:cNvPr>
        <xdr:cNvCxnSpPr/>
      </xdr:nvCxnSpPr>
      <xdr:spPr>
        <a:xfrm flipV="1">
          <a:off x="20434300" y="68237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30480</xdr:rowOff>
    </xdr:from>
    <xdr:to>
      <xdr:col>102</xdr:col>
      <xdr:colOff>165100</xdr:colOff>
      <xdr:row>40</xdr:row>
      <xdr:rowOff>132080</xdr:rowOff>
    </xdr:to>
    <xdr:sp macro="" textlink="">
      <xdr:nvSpPr>
        <xdr:cNvPr id="592" name="楕円 591">
          <a:extLst>
            <a:ext uri="{FF2B5EF4-FFF2-40B4-BE49-F238E27FC236}">
              <a16:creationId xmlns:a16="http://schemas.microsoft.com/office/drawing/2014/main" id="{5C672120-BA1E-45E4-B194-AC262AFEAA82}"/>
            </a:ext>
          </a:extLst>
        </xdr:cNvPr>
        <xdr:cNvSpPr/>
      </xdr:nvSpPr>
      <xdr:spPr>
        <a:xfrm>
          <a:off x="194945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81280</xdr:rowOff>
    </xdr:to>
    <xdr:cxnSp macro="">
      <xdr:nvCxnSpPr>
        <xdr:cNvPr id="593" name="直線コネクタ 592">
          <a:extLst>
            <a:ext uri="{FF2B5EF4-FFF2-40B4-BE49-F238E27FC236}">
              <a16:creationId xmlns:a16="http://schemas.microsoft.com/office/drawing/2014/main" id="{F9777ABB-CFD1-42E7-93DF-E88BFAAA92CB}"/>
            </a:ext>
          </a:extLst>
        </xdr:cNvPr>
        <xdr:cNvCxnSpPr/>
      </xdr:nvCxnSpPr>
      <xdr:spPr>
        <a:xfrm flipV="1">
          <a:off x="19545300" y="69342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26670</xdr:rowOff>
    </xdr:from>
    <xdr:to>
      <xdr:col>98</xdr:col>
      <xdr:colOff>38100</xdr:colOff>
      <xdr:row>40</xdr:row>
      <xdr:rowOff>128270</xdr:rowOff>
    </xdr:to>
    <xdr:sp macro="" textlink="">
      <xdr:nvSpPr>
        <xdr:cNvPr id="594" name="楕円 593">
          <a:extLst>
            <a:ext uri="{FF2B5EF4-FFF2-40B4-BE49-F238E27FC236}">
              <a16:creationId xmlns:a16="http://schemas.microsoft.com/office/drawing/2014/main" id="{186075A9-4799-46C5-9933-69552E84FD17}"/>
            </a:ext>
          </a:extLst>
        </xdr:cNvPr>
        <xdr:cNvSpPr/>
      </xdr:nvSpPr>
      <xdr:spPr>
        <a:xfrm>
          <a:off x="18605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77470</xdr:rowOff>
    </xdr:from>
    <xdr:to>
      <xdr:col>102</xdr:col>
      <xdr:colOff>114300</xdr:colOff>
      <xdr:row>40</xdr:row>
      <xdr:rowOff>81280</xdr:rowOff>
    </xdr:to>
    <xdr:cxnSp macro="">
      <xdr:nvCxnSpPr>
        <xdr:cNvPr id="595" name="直線コネクタ 594">
          <a:extLst>
            <a:ext uri="{FF2B5EF4-FFF2-40B4-BE49-F238E27FC236}">
              <a16:creationId xmlns:a16="http://schemas.microsoft.com/office/drawing/2014/main" id="{9BE69EDE-C361-4E87-BF51-2BA05E86A67F}"/>
            </a:ext>
          </a:extLst>
        </xdr:cNvPr>
        <xdr:cNvCxnSpPr/>
      </xdr:nvCxnSpPr>
      <xdr:spPr>
        <a:xfrm>
          <a:off x="18656300" y="6935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52B56EE5-B7D8-4BA1-8340-79A1E0ACF0CF}"/>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F054AE7B-6C89-4FA4-BBB7-53F82D59ACEC}"/>
            </a:ext>
          </a:extLst>
        </xdr:cNvPr>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4A2CBA4A-D9E4-4746-AF84-FF582108D108}"/>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B4A65DA4-C4F3-405B-BABC-90251676B268}"/>
            </a:ext>
          </a:extLst>
        </xdr:cNvPr>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33037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596D162E-3E0C-42CA-97BA-C9C67F4E033E}"/>
            </a:ext>
          </a:extLst>
        </xdr:cNvPr>
        <xdr:cNvSpPr txBox="1"/>
      </xdr:nvSpPr>
      <xdr:spPr>
        <a:xfrm>
          <a:off x="210757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143527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2D660C1F-9E0A-479D-A43D-59F15158C6E8}"/>
            </a:ext>
          </a:extLst>
        </xdr:cNvPr>
        <xdr:cNvSpPr txBox="1"/>
      </xdr:nvSpPr>
      <xdr:spPr>
        <a:xfrm>
          <a:off x="20199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148607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1DE3D1E5-23FB-4EA5-B41E-F23E6FA0FEDE}"/>
            </a:ext>
          </a:extLst>
        </xdr:cNvPr>
        <xdr:cNvSpPr txBox="1"/>
      </xdr:nvSpPr>
      <xdr:spPr>
        <a:xfrm>
          <a:off x="19310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144797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CBA36B79-90E5-4C36-B5D1-78290E1D5997}"/>
            </a:ext>
          </a:extLst>
        </xdr:cNvPr>
        <xdr:cNvSpPr txBox="1"/>
      </xdr:nvSpPr>
      <xdr:spPr>
        <a:xfrm>
          <a:off x="18421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FAF7E369-A483-4466-BECF-B41D82E0F2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CB5A1420-7873-4935-942D-B215B12313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3BC89C95-CCED-4FF8-A4B1-86B1D4BAB7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F31A06F3-FF8C-4738-A04C-3D88596D1F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0A13C2C-A7F3-41C7-99F2-C1F473AA73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13E3656E-7BBF-4A71-99E2-4F5684E613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9D6E2E8F-D8D8-48DB-8B0C-9541D0FFFD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3D59438-65F3-49A1-AA63-EF45DEDDBF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9431660F-F75A-4919-ADE4-A7BB1A4846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B1C7EB87-C8A1-4F58-9FAE-6A6DF18AD8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6B6B63D6-8F72-4ADF-8469-7935B9F037D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82FD3E68-0E68-468F-9076-1C9E35A5D9B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8636614F-F125-4B34-8F7B-D78EC4A8B18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196FF196-7F54-4A0C-879A-4E4913ED9C9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366786C0-ADCC-4388-97E7-2F233270C59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AD66219C-BF11-469B-83A1-A36172AE9E2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AF72C066-A84A-4CDF-A313-7514B248C6D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248578AB-8D35-4E2D-8E58-B1B396F0CA2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54A3E4B7-6446-4F04-99CA-FACB91D5AC2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F7F0EBA2-13D4-42C6-9843-FF18DF6B483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82836B1C-4BD2-4EA3-B69F-A559D613A5E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C8CF28EA-DA9F-43DB-A8F9-DC7ED473A58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AC701CE9-1B86-44EF-BC6A-9E049FAD0C8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2A7883D5-0FBC-4C82-AED0-7AA1115D5F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id="{8ABF9A72-96DD-4622-8DD3-09D2FDC5F9F3}"/>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4D01F724-CDBA-47C7-B01A-73B28BE6B341}"/>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id="{F0EB2DEE-E2C7-42DF-B39E-96794C8A5A64}"/>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513FF3BB-1425-4B67-86B3-80F89C9BC99E}"/>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id="{83295240-1A69-4A33-8E57-BAA66F3BDE1F}"/>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E43E2003-7C1B-4A58-BE2C-C6330D4FACC1}"/>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id="{FC80E42B-D905-42D3-BCEB-963181AD4CF9}"/>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id="{8E62910B-1F5A-4569-943E-2B5400ECDD83}"/>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a:extLst>
            <a:ext uri="{FF2B5EF4-FFF2-40B4-BE49-F238E27FC236}">
              <a16:creationId xmlns:a16="http://schemas.microsoft.com/office/drawing/2014/main" id="{4C2EA7AC-81BA-48B7-8F13-72F626A4DEEC}"/>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a:extLst>
            <a:ext uri="{FF2B5EF4-FFF2-40B4-BE49-F238E27FC236}">
              <a16:creationId xmlns:a16="http://schemas.microsoft.com/office/drawing/2014/main" id="{3A635500-5129-4C2E-AD17-3F297FCF7CE6}"/>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a:extLst>
            <a:ext uri="{FF2B5EF4-FFF2-40B4-BE49-F238E27FC236}">
              <a16:creationId xmlns:a16="http://schemas.microsoft.com/office/drawing/2014/main" id="{5EFB0A7D-028A-4C9F-8778-D535CF382B93}"/>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2240E7ED-1C8A-48A0-84FF-AE1051F755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F14A271E-448D-4861-AD15-F9250AE121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7B5D981A-6225-4B8C-B374-8EC42A5F9C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DE96100-8897-4E86-96A8-EBA68DA64A4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6951ED3-54ED-4FFF-B59F-5933D6F8D1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644" name="楕円 643">
          <a:extLst>
            <a:ext uri="{FF2B5EF4-FFF2-40B4-BE49-F238E27FC236}">
              <a16:creationId xmlns:a16="http://schemas.microsoft.com/office/drawing/2014/main" id="{8CFB5EF1-422B-4F29-ABE5-6EC0C249B9D4}"/>
            </a:ext>
          </a:extLst>
        </xdr:cNvPr>
        <xdr:cNvSpPr/>
      </xdr:nvSpPr>
      <xdr:spPr>
        <a:xfrm>
          <a:off x="16268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66057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DA50C4A6-CB65-4E3D-AB2E-30C8A915D2F9}"/>
            </a:ext>
          </a:extLst>
        </xdr:cNvPr>
        <xdr:cNvSpPr txBox="1"/>
      </xdr:nvSpPr>
      <xdr:spPr>
        <a:xfrm>
          <a:off x="16357600" y="1069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126365</xdr:rowOff>
    </xdr:from>
    <xdr:to>
      <xdr:col>81</xdr:col>
      <xdr:colOff>101600</xdr:colOff>
      <xdr:row>63</xdr:row>
      <xdr:rowOff>56515</xdr:rowOff>
    </xdr:to>
    <xdr:sp macro="" textlink="">
      <xdr:nvSpPr>
        <xdr:cNvPr id="646" name="楕円 645">
          <a:extLst>
            <a:ext uri="{FF2B5EF4-FFF2-40B4-BE49-F238E27FC236}">
              <a16:creationId xmlns:a16="http://schemas.microsoft.com/office/drawing/2014/main" id="{CE873470-507E-4991-B097-A61903B02F83}"/>
            </a:ext>
          </a:extLst>
        </xdr:cNvPr>
        <xdr:cNvSpPr/>
      </xdr:nvSpPr>
      <xdr:spPr>
        <a:xfrm>
          <a:off x="15430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xdr:rowOff>
    </xdr:from>
    <xdr:to>
      <xdr:col>85</xdr:col>
      <xdr:colOff>127000</xdr:colOff>
      <xdr:row>63</xdr:row>
      <xdr:rowOff>30480</xdr:rowOff>
    </xdr:to>
    <xdr:cxnSp macro="">
      <xdr:nvCxnSpPr>
        <xdr:cNvPr id="647" name="直線コネクタ 646">
          <a:extLst>
            <a:ext uri="{FF2B5EF4-FFF2-40B4-BE49-F238E27FC236}">
              <a16:creationId xmlns:a16="http://schemas.microsoft.com/office/drawing/2014/main" id="{0505ED61-C5F0-4DD4-8D75-CD924027C600}"/>
            </a:ext>
          </a:extLst>
        </xdr:cNvPr>
        <xdr:cNvCxnSpPr/>
      </xdr:nvCxnSpPr>
      <xdr:spPr>
        <a:xfrm>
          <a:off x="15481300" y="108070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99695</xdr:rowOff>
    </xdr:from>
    <xdr:to>
      <xdr:col>76</xdr:col>
      <xdr:colOff>165100</xdr:colOff>
      <xdr:row>63</xdr:row>
      <xdr:rowOff>29845</xdr:rowOff>
    </xdr:to>
    <xdr:sp macro="" textlink="">
      <xdr:nvSpPr>
        <xdr:cNvPr id="648" name="楕円 647">
          <a:extLst>
            <a:ext uri="{FF2B5EF4-FFF2-40B4-BE49-F238E27FC236}">
              <a16:creationId xmlns:a16="http://schemas.microsoft.com/office/drawing/2014/main" id="{BB5E17F9-33A6-442B-8894-0BCD34609744}"/>
            </a:ext>
          </a:extLst>
        </xdr:cNvPr>
        <xdr:cNvSpPr/>
      </xdr:nvSpPr>
      <xdr:spPr>
        <a:xfrm>
          <a:off x="14541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150495</xdr:rowOff>
    </xdr:from>
    <xdr:to>
      <xdr:col>81</xdr:col>
      <xdr:colOff>50800</xdr:colOff>
      <xdr:row>63</xdr:row>
      <xdr:rowOff>5715</xdr:rowOff>
    </xdr:to>
    <xdr:cxnSp macro="">
      <xdr:nvCxnSpPr>
        <xdr:cNvPr id="649" name="直線コネクタ 648">
          <a:extLst>
            <a:ext uri="{FF2B5EF4-FFF2-40B4-BE49-F238E27FC236}">
              <a16:creationId xmlns:a16="http://schemas.microsoft.com/office/drawing/2014/main" id="{C05253B4-F9B4-4A6F-8E51-42E9A22DD91F}"/>
            </a:ext>
          </a:extLst>
        </xdr:cNvPr>
        <xdr:cNvCxnSpPr/>
      </xdr:nvCxnSpPr>
      <xdr:spPr>
        <a:xfrm>
          <a:off x="14592300" y="107803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76835</xdr:rowOff>
    </xdr:from>
    <xdr:to>
      <xdr:col>72</xdr:col>
      <xdr:colOff>38100</xdr:colOff>
      <xdr:row>63</xdr:row>
      <xdr:rowOff>6985</xdr:rowOff>
    </xdr:to>
    <xdr:sp macro="" textlink="">
      <xdr:nvSpPr>
        <xdr:cNvPr id="650" name="楕円 649">
          <a:extLst>
            <a:ext uri="{FF2B5EF4-FFF2-40B4-BE49-F238E27FC236}">
              <a16:creationId xmlns:a16="http://schemas.microsoft.com/office/drawing/2014/main" id="{2D2FA894-2C9C-45D2-AFD1-3A36608F2C2A}"/>
            </a:ext>
          </a:extLst>
        </xdr:cNvPr>
        <xdr:cNvSpPr/>
      </xdr:nvSpPr>
      <xdr:spPr>
        <a:xfrm>
          <a:off x="13652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127635</xdr:rowOff>
    </xdr:from>
    <xdr:to>
      <xdr:col>76</xdr:col>
      <xdr:colOff>114300</xdr:colOff>
      <xdr:row>62</xdr:row>
      <xdr:rowOff>150495</xdr:rowOff>
    </xdr:to>
    <xdr:cxnSp macro="">
      <xdr:nvCxnSpPr>
        <xdr:cNvPr id="651" name="直線コネクタ 650">
          <a:extLst>
            <a:ext uri="{FF2B5EF4-FFF2-40B4-BE49-F238E27FC236}">
              <a16:creationId xmlns:a16="http://schemas.microsoft.com/office/drawing/2014/main" id="{FA2020FB-92A9-4FBD-91AA-05B046C8534A}"/>
            </a:ext>
          </a:extLst>
        </xdr:cNvPr>
        <xdr:cNvCxnSpPr/>
      </xdr:nvCxnSpPr>
      <xdr:spPr>
        <a:xfrm>
          <a:off x="13703300" y="10757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46355</xdr:rowOff>
    </xdr:from>
    <xdr:to>
      <xdr:col>67</xdr:col>
      <xdr:colOff>101600</xdr:colOff>
      <xdr:row>62</xdr:row>
      <xdr:rowOff>147955</xdr:rowOff>
    </xdr:to>
    <xdr:sp macro="" textlink="">
      <xdr:nvSpPr>
        <xdr:cNvPr id="652" name="楕円 651">
          <a:extLst>
            <a:ext uri="{FF2B5EF4-FFF2-40B4-BE49-F238E27FC236}">
              <a16:creationId xmlns:a16="http://schemas.microsoft.com/office/drawing/2014/main" id="{FA6ADCD3-7140-4BF6-974E-D9C6F4EC3130}"/>
            </a:ext>
          </a:extLst>
        </xdr:cNvPr>
        <xdr:cNvSpPr/>
      </xdr:nvSpPr>
      <xdr:spPr>
        <a:xfrm>
          <a:off x="12763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97155</xdr:rowOff>
    </xdr:from>
    <xdr:to>
      <xdr:col>71</xdr:col>
      <xdr:colOff>177800</xdr:colOff>
      <xdr:row>62</xdr:row>
      <xdr:rowOff>127635</xdr:rowOff>
    </xdr:to>
    <xdr:cxnSp macro="">
      <xdr:nvCxnSpPr>
        <xdr:cNvPr id="653" name="直線コネクタ 652">
          <a:extLst>
            <a:ext uri="{FF2B5EF4-FFF2-40B4-BE49-F238E27FC236}">
              <a16:creationId xmlns:a16="http://schemas.microsoft.com/office/drawing/2014/main" id="{0EE1066B-96A4-46D7-B5FC-728BB86E69CC}"/>
            </a:ext>
          </a:extLst>
        </xdr:cNvPr>
        <xdr:cNvCxnSpPr/>
      </xdr:nvCxnSpPr>
      <xdr:spPr>
        <a:xfrm>
          <a:off x="12814300" y="107270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4" name="n_1aveValue【学校施設】&#10;有形固定資産減価償却率">
          <a:extLst>
            <a:ext uri="{FF2B5EF4-FFF2-40B4-BE49-F238E27FC236}">
              <a16:creationId xmlns:a16="http://schemas.microsoft.com/office/drawing/2014/main" id="{BF1EEAEF-4E22-4BE1-A2DE-DCAC64D4F10A}"/>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5" name="n_2aveValue【学校施設】&#10;有形固定資産減価償却率">
          <a:extLst>
            <a:ext uri="{FF2B5EF4-FFF2-40B4-BE49-F238E27FC236}">
              <a16:creationId xmlns:a16="http://schemas.microsoft.com/office/drawing/2014/main" id="{02BAD674-FF20-4414-A0F9-FD7C6E8C62E5}"/>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56" name="n_3aveValue【学校施設】&#10;有形固定資産減価償却率">
          <a:extLst>
            <a:ext uri="{FF2B5EF4-FFF2-40B4-BE49-F238E27FC236}">
              <a16:creationId xmlns:a16="http://schemas.microsoft.com/office/drawing/2014/main" id="{78AC5F45-DDF0-4C9C-B245-75C250C887D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7" name="n_4aveValue【学校施設】&#10;有形固定資産減価償却率">
          <a:extLst>
            <a:ext uri="{FF2B5EF4-FFF2-40B4-BE49-F238E27FC236}">
              <a16:creationId xmlns:a16="http://schemas.microsoft.com/office/drawing/2014/main" id="{3249E38F-0F47-4118-8225-325E32F1E3C5}"/>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47642</xdr:rowOff>
    </xdr:from>
    <xdr:ext cx="405111" cy="259045"/>
    <xdr:sp macro="" textlink="">
      <xdr:nvSpPr>
        <xdr:cNvPr id="658" name="n_1mainValue【学校施設】&#10;有形固定資産減価償却率">
          <a:extLst>
            <a:ext uri="{FF2B5EF4-FFF2-40B4-BE49-F238E27FC236}">
              <a16:creationId xmlns:a16="http://schemas.microsoft.com/office/drawing/2014/main" id="{C84FF45C-BBAE-4C52-948B-8D02E55704C1}"/>
            </a:ext>
          </a:extLst>
        </xdr:cNvPr>
        <xdr:cNvSpPr txBox="1"/>
      </xdr:nvSpPr>
      <xdr:spPr>
        <a:xfrm>
          <a:off x="15266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20972</xdr:rowOff>
    </xdr:from>
    <xdr:ext cx="405111" cy="259045"/>
    <xdr:sp macro="" textlink="">
      <xdr:nvSpPr>
        <xdr:cNvPr id="659" name="n_2mainValue【学校施設】&#10;有形固定資産減価償却率">
          <a:extLst>
            <a:ext uri="{FF2B5EF4-FFF2-40B4-BE49-F238E27FC236}">
              <a16:creationId xmlns:a16="http://schemas.microsoft.com/office/drawing/2014/main" id="{DB2FD7E5-6DC5-4303-BEB9-296881FF75E3}"/>
            </a:ext>
          </a:extLst>
        </xdr:cNvPr>
        <xdr:cNvSpPr txBox="1"/>
      </xdr:nvSpPr>
      <xdr:spPr>
        <a:xfrm>
          <a:off x="14389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169562</xdr:rowOff>
    </xdr:from>
    <xdr:ext cx="405111" cy="259045"/>
    <xdr:sp macro="" textlink="">
      <xdr:nvSpPr>
        <xdr:cNvPr id="660" name="n_3mainValue【学校施設】&#10;有形固定資産減価償却率">
          <a:extLst>
            <a:ext uri="{FF2B5EF4-FFF2-40B4-BE49-F238E27FC236}">
              <a16:creationId xmlns:a16="http://schemas.microsoft.com/office/drawing/2014/main" id="{9E0F54C9-4F34-4B51-9045-42CBBC84D547}"/>
            </a:ext>
          </a:extLst>
        </xdr:cNvPr>
        <xdr:cNvSpPr txBox="1"/>
      </xdr:nvSpPr>
      <xdr:spPr>
        <a:xfrm>
          <a:off x="13500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139082</xdr:rowOff>
    </xdr:from>
    <xdr:ext cx="405111" cy="259045"/>
    <xdr:sp macro="" textlink="">
      <xdr:nvSpPr>
        <xdr:cNvPr id="661" name="n_4mainValue【学校施設】&#10;有形固定資産減価償却率">
          <a:extLst>
            <a:ext uri="{FF2B5EF4-FFF2-40B4-BE49-F238E27FC236}">
              <a16:creationId xmlns:a16="http://schemas.microsoft.com/office/drawing/2014/main" id="{EBA14930-C8FE-4ECE-9306-9C432270BDD4}"/>
            </a:ext>
          </a:extLst>
        </xdr:cNvPr>
        <xdr:cNvSpPr txBox="1"/>
      </xdr:nvSpPr>
      <xdr:spPr>
        <a:xfrm>
          <a:off x="12611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BDAD81DC-B6D6-4B3E-B067-BD9D26855C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51662889-7C79-4854-87AF-7D21DFCF83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5771A979-CC5D-4151-81FA-66B93F4009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ED400B07-ABC0-4695-B15F-0F8A945FC05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9F1E17C6-99DD-4496-BBC9-C91F046C9C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2614215A-FA3B-438A-BC36-7B478E7BFF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F06A2F6E-18C5-44AF-A2D5-138ECC1917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3D08E2D5-3E9D-4B21-8927-27E81A1154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11F43403-25E8-4BC1-B664-61463FABBC8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C37243-520A-42A8-8CC7-8D6154F61B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0832FBF3-8561-45AF-B77F-51094A680A3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38288ACC-9FF6-41A5-AB3F-1520F743AD9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EA53B6AF-F8CA-435C-BAA1-AFC0E480AB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346BD5C6-767D-47D8-AEE5-3AD4863C654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F7B3BA10-E431-4676-99C5-7C755349D9D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3AF6EA1C-4393-4739-8798-82255FCEBA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E29370B5-23C6-4589-8B7E-3A37495ED09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D8D29AE6-186D-4C9D-8061-B7197112BDA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C7FC0AC6-8A20-460A-A758-E32F909B572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4A441C88-6420-49C5-A300-0C96B6628F2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7DA319B1-B4FE-45B9-A9CA-B8198C6DF7F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78423577-64FE-4ADF-86C2-025D1F4A71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1C03D6C6-7F4D-4E73-87DF-19ADFF9A6C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66196190-2327-451A-9516-96173BB611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id="{F37F218F-7AF1-41C1-8911-513E05359619}"/>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id="{53888D7A-B809-4F30-8047-AB124FC9A4E4}"/>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id="{4A090DD8-F122-4C3A-9E75-9190D9100409}"/>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id="{F02081CB-7D1E-4770-915F-384CD04640DC}"/>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id="{69F48944-5DFF-40BE-87A6-EB6A8D54DE1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1" name="【学校施設】&#10;一人当たり面積平均値テキスト">
          <a:extLst>
            <a:ext uri="{FF2B5EF4-FFF2-40B4-BE49-F238E27FC236}">
              <a16:creationId xmlns:a16="http://schemas.microsoft.com/office/drawing/2014/main" id="{11049818-2860-4BB9-B5D9-25E9C1819D0F}"/>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id="{0D8A45B8-21F4-4A75-964B-AFCCC13AC818}"/>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id="{8E137775-342F-4DC9-ADE5-7283630D1EE8}"/>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a:extLst>
            <a:ext uri="{FF2B5EF4-FFF2-40B4-BE49-F238E27FC236}">
              <a16:creationId xmlns:a16="http://schemas.microsoft.com/office/drawing/2014/main" id="{9161B9C3-66A3-4CE0-BE42-3EE748D76A60}"/>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a:extLst>
            <a:ext uri="{FF2B5EF4-FFF2-40B4-BE49-F238E27FC236}">
              <a16:creationId xmlns:a16="http://schemas.microsoft.com/office/drawing/2014/main" id="{8CD527F5-FE48-4C73-B0C8-72BAA5A676CC}"/>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a:extLst>
            <a:ext uri="{FF2B5EF4-FFF2-40B4-BE49-F238E27FC236}">
              <a16:creationId xmlns:a16="http://schemas.microsoft.com/office/drawing/2014/main" id="{FCD11A05-767A-433C-948E-A527C4112191}"/>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BF1AD59-B2A9-44F6-869B-30D2D2A0E5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D4CDDFB-2530-46B1-8F98-636A262698E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3E796DE-307F-4CF3-9FB9-831BC9C6DF8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EEA7857-4029-407E-9E0D-A456C6E373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FCE116B-2810-46CE-824F-597CBF6E71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134366</xdr:rowOff>
    </xdr:from>
    <xdr:to>
      <xdr:col>116</xdr:col>
      <xdr:colOff>114300</xdr:colOff>
      <xdr:row>61</xdr:row>
      <xdr:rowOff>64516</xdr:rowOff>
    </xdr:to>
    <xdr:sp macro="" textlink="">
      <xdr:nvSpPr>
        <xdr:cNvPr id="702" name="楕円 701">
          <a:extLst>
            <a:ext uri="{FF2B5EF4-FFF2-40B4-BE49-F238E27FC236}">
              <a16:creationId xmlns:a16="http://schemas.microsoft.com/office/drawing/2014/main" id="{C9C1BCEB-E1C4-46AB-875A-7F07910739FC}"/>
            </a:ext>
          </a:extLst>
        </xdr:cNvPr>
        <xdr:cNvSpPr/>
      </xdr:nvSpPr>
      <xdr:spPr>
        <a:xfrm>
          <a:off x="221107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157243</xdr:rowOff>
    </xdr:from>
    <xdr:ext cx="469744" cy="259045"/>
    <xdr:sp macro="" textlink="">
      <xdr:nvSpPr>
        <xdr:cNvPr id="703" name="【学校施設】&#10;一人当たり面積該当値テキスト">
          <a:extLst>
            <a:ext uri="{FF2B5EF4-FFF2-40B4-BE49-F238E27FC236}">
              <a16:creationId xmlns:a16="http://schemas.microsoft.com/office/drawing/2014/main" id="{6D03C637-B558-46C7-854F-4475C76FA3B0}"/>
            </a:ext>
          </a:extLst>
        </xdr:cNvPr>
        <xdr:cNvSpPr txBox="1"/>
      </xdr:nvSpPr>
      <xdr:spPr>
        <a:xfrm>
          <a:off x="22199600"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704" name="楕円 703">
          <a:extLst>
            <a:ext uri="{FF2B5EF4-FFF2-40B4-BE49-F238E27FC236}">
              <a16:creationId xmlns:a16="http://schemas.microsoft.com/office/drawing/2014/main" id="{D0751EED-AD5E-4823-91F6-49C90AF103F9}"/>
            </a:ext>
          </a:extLst>
        </xdr:cNvPr>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13716</xdr:rowOff>
    </xdr:from>
    <xdr:to>
      <xdr:col>116</xdr:col>
      <xdr:colOff>63500</xdr:colOff>
      <xdr:row>61</xdr:row>
      <xdr:rowOff>26670</xdr:rowOff>
    </xdr:to>
    <xdr:cxnSp macro="">
      <xdr:nvCxnSpPr>
        <xdr:cNvPr id="705" name="直線コネクタ 704">
          <a:extLst>
            <a:ext uri="{FF2B5EF4-FFF2-40B4-BE49-F238E27FC236}">
              <a16:creationId xmlns:a16="http://schemas.microsoft.com/office/drawing/2014/main" id="{389872FB-01AE-46E7-9B12-2A8A0BEAB674}"/>
            </a:ext>
          </a:extLst>
        </xdr:cNvPr>
        <xdr:cNvCxnSpPr/>
      </xdr:nvCxnSpPr>
      <xdr:spPr>
        <a:xfrm flipV="1">
          <a:off x="21323300" y="1047216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168275</xdr:rowOff>
    </xdr:from>
    <xdr:to>
      <xdr:col>107</xdr:col>
      <xdr:colOff>101600</xdr:colOff>
      <xdr:row>61</xdr:row>
      <xdr:rowOff>98425</xdr:rowOff>
    </xdr:to>
    <xdr:sp macro="" textlink="">
      <xdr:nvSpPr>
        <xdr:cNvPr id="706" name="楕円 705">
          <a:extLst>
            <a:ext uri="{FF2B5EF4-FFF2-40B4-BE49-F238E27FC236}">
              <a16:creationId xmlns:a16="http://schemas.microsoft.com/office/drawing/2014/main" id="{AA8C9B05-93F1-4683-AC7C-4C1279634B17}"/>
            </a:ext>
          </a:extLst>
        </xdr:cNvPr>
        <xdr:cNvSpPr/>
      </xdr:nvSpPr>
      <xdr:spPr>
        <a:xfrm>
          <a:off x="20383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26670</xdr:rowOff>
    </xdr:from>
    <xdr:to>
      <xdr:col>111</xdr:col>
      <xdr:colOff>177800</xdr:colOff>
      <xdr:row>61</xdr:row>
      <xdr:rowOff>47625</xdr:rowOff>
    </xdr:to>
    <xdr:cxnSp macro="">
      <xdr:nvCxnSpPr>
        <xdr:cNvPr id="707" name="直線コネクタ 706">
          <a:extLst>
            <a:ext uri="{FF2B5EF4-FFF2-40B4-BE49-F238E27FC236}">
              <a16:creationId xmlns:a16="http://schemas.microsoft.com/office/drawing/2014/main" id="{AC02CA7E-B5AC-4A93-9FE9-62CC19094F70}"/>
            </a:ext>
          </a:extLst>
        </xdr:cNvPr>
        <xdr:cNvCxnSpPr/>
      </xdr:nvCxnSpPr>
      <xdr:spPr>
        <a:xfrm flipV="1">
          <a:off x="20434300" y="10485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11303</xdr:rowOff>
    </xdr:from>
    <xdr:to>
      <xdr:col>102</xdr:col>
      <xdr:colOff>165100</xdr:colOff>
      <xdr:row>61</xdr:row>
      <xdr:rowOff>112903</xdr:rowOff>
    </xdr:to>
    <xdr:sp macro="" textlink="">
      <xdr:nvSpPr>
        <xdr:cNvPr id="708" name="楕円 707">
          <a:extLst>
            <a:ext uri="{FF2B5EF4-FFF2-40B4-BE49-F238E27FC236}">
              <a16:creationId xmlns:a16="http://schemas.microsoft.com/office/drawing/2014/main" id="{0F06800C-82D3-490C-BD86-972F1EA5ACA9}"/>
            </a:ext>
          </a:extLst>
        </xdr:cNvPr>
        <xdr:cNvSpPr/>
      </xdr:nvSpPr>
      <xdr:spPr>
        <a:xfrm>
          <a:off x="19494500" y="104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47625</xdr:rowOff>
    </xdr:from>
    <xdr:to>
      <xdr:col>107</xdr:col>
      <xdr:colOff>50800</xdr:colOff>
      <xdr:row>61</xdr:row>
      <xdr:rowOff>62103</xdr:rowOff>
    </xdr:to>
    <xdr:cxnSp macro="">
      <xdr:nvCxnSpPr>
        <xdr:cNvPr id="709" name="直線コネクタ 708">
          <a:extLst>
            <a:ext uri="{FF2B5EF4-FFF2-40B4-BE49-F238E27FC236}">
              <a16:creationId xmlns:a16="http://schemas.microsoft.com/office/drawing/2014/main" id="{5235A61C-F66B-42C3-A881-9A4BDA71DBF7}"/>
            </a:ext>
          </a:extLst>
        </xdr:cNvPr>
        <xdr:cNvCxnSpPr/>
      </xdr:nvCxnSpPr>
      <xdr:spPr>
        <a:xfrm flipV="1">
          <a:off x="19545300" y="105060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156845</xdr:rowOff>
    </xdr:from>
    <xdr:to>
      <xdr:col>98</xdr:col>
      <xdr:colOff>38100</xdr:colOff>
      <xdr:row>61</xdr:row>
      <xdr:rowOff>86995</xdr:rowOff>
    </xdr:to>
    <xdr:sp macro="" textlink="">
      <xdr:nvSpPr>
        <xdr:cNvPr id="710" name="楕円 709">
          <a:extLst>
            <a:ext uri="{FF2B5EF4-FFF2-40B4-BE49-F238E27FC236}">
              <a16:creationId xmlns:a16="http://schemas.microsoft.com/office/drawing/2014/main" id="{2EED4968-9437-46EF-82A2-F8BAC8DAC2A1}"/>
            </a:ext>
          </a:extLst>
        </xdr:cNvPr>
        <xdr:cNvSpPr/>
      </xdr:nvSpPr>
      <xdr:spPr>
        <a:xfrm>
          <a:off x="18605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36195</xdr:rowOff>
    </xdr:from>
    <xdr:to>
      <xdr:col>102</xdr:col>
      <xdr:colOff>114300</xdr:colOff>
      <xdr:row>61</xdr:row>
      <xdr:rowOff>62103</xdr:rowOff>
    </xdr:to>
    <xdr:cxnSp macro="">
      <xdr:nvCxnSpPr>
        <xdr:cNvPr id="711" name="直線コネクタ 710">
          <a:extLst>
            <a:ext uri="{FF2B5EF4-FFF2-40B4-BE49-F238E27FC236}">
              <a16:creationId xmlns:a16="http://schemas.microsoft.com/office/drawing/2014/main" id="{B16EF083-F27D-4709-BD94-0D8EF17A39D3}"/>
            </a:ext>
          </a:extLst>
        </xdr:cNvPr>
        <xdr:cNvCxnSpPr/>
      </xdr:nvCxnSpPr>
      <xdr:spPr>
        <a:xfrm>
          <a:off x="18656300" y="1049464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2" name="n_1aveValue【学校施設】&#10;一人当たり面積">
          <a:extLst>
            <a:ext uri="{FF2B5EF4-FFF2-40B4-BE49-F238E27FC236}">
              <a16:creationId xmlns:a16="http://schemas.microsoft.com/office/drawing/2014/main" id="{EAD05972-33A1-453F-8BB1-F82172F85A06}"/>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713" name="n_2aveValue【学校施設】&#10;一人当たり面積">
          <a:extLst>
            <a:ext uri="{FF2B5EF4-FFF2-40B4-BE49-F238E27FC236}">
              <a16:creationId xmlns:a16="http://schemas.microsoft.com/office/drawing/2014/main" id="{8CB4832B-8CC8-4521-8D89-AB71CBC3F718}"/>
            </a:ext>
          </a:extLst>
        </xdr:cNvPr>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714" name="n_3aveValue【学校施設】&#10;一人当たり面積">
          <a:extLst>
            <a:ext uri="{FF2B5EF4-FFF2-40B4-BE49-F238E27FC236}">
              <a16:creationId xmlns:a16="http://schemas.microsoft.com/office/drawing/2014/main" id="{792C3BA3-F91E-4BAD-A644-82DAFB9707A4}"/>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715" name="n_4aveValue【学校施設】&#10;一人当たり面積">
          <a:extLst>
            <a:ext uri="{FF2B5EF4-FFF2-40B4-BE49-F238E27FC236}">
              <a16:creationId xmlns:a16="http://schemas.microsoft.com/office/drawing/2014/main" id="{AA2AD552-A27A-4521-AEFF-8223B7BE4275}"/>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93997</xdr:rowOff>
    </xdr:from>
    <xdr:ext cx="469744" cy="259045"/>
    <xdr:sp macro="" textlink="">
      <xdr:nvSpPr>
        <xdr:cNvPr id="716" name="n_1mainValue【学校施設】&#10;一人当たり面積">
          <a:extLst>
            <a:ext uri="{FF2B5EF4-FFF2-40B4-BE49-F238E27FC236}">
              <a16:creationId xmlns:a16="http://schemas.microsoft.com/office/drawing/2014/main" id="{CF831762-C566-425A-B001-38127CC0F0D8}"/>
            </a:ext>
          </a:extLst>
        </xdr:cNvPr>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114952</xdr:rowOff>
    </xdr:from>
    <xdr:ext cx="469744" cy="259045"/>
    <xdr:sp macro="" textlink="">
      <xdr:nvSpPr>
        <xdr:cNvPr id="717" name="n_2mainValue【学校施設】&#10;一人当たり面積">
          <a:extLst>
            <a:ext uri="{FF2B5EF4-FFF2-40B4-BE49-F238E27FC236}">
              <a16:creationId xmlns:a16="http://schemas.microsoft.com/office/drawing/2014/main" id="{317EA82A-9F18-42D5-A777-6E2ED0976F15}"/>
            </a:ext>
          </a:extLst>
        </xdr:cNvPr>
        <xdr:cNvSpPr txBox="1"/>
      </xdr:nvSpPr>
      <xdr:spPr>
        <a:xfrm>
          <a:off x="201994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129430</xdr:rowOff>
    </xdr:from>
    <xdr:ext cx="469744" cy="259045"/>
    <xdr:sp macro="" textlink="">
      <xdr:nvSpPr>
        <xdr:cNvPr id="718" name="n_3mainValue【学校施設】&#10;一人当たり面積">
          <a:extLst>
            <a:ext uri="{FF2B5EF4-FFF2-40B4-BE49-F238E27FC236}">
              <a16:creationId xmlns:a16="http://schemas.microsoft.com/office/drawing/2014/main" id="{69327425-931B-4965-B1C8-D2346ACEFE4D}"/>
            </a:ext>
          </a:extLst>
        </xdr:cNvPr>
        <xdr:cNvSpPr txBox="1"/>
      </xdr:nvSpPr>
      <xdr:spPr>
        <a:xfrm>
          <a:off x="19310427" y="1024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103522</xdr:rowOff>
    </xdr:from>
    <xdr:ext cx="469744" cy="259045"/>
    <xdr:sp macro="" textlink="">
      <xdr:nvSpPr>
        <xdr:cNvPr id="719" name="n_4mainValue【学校施設】&#10;一人当たり面積">
          <a:extLst>
            <a:ext uri="{FF2B5EF4-FFF2-40B4-BE49-F238E27FC236}">
              <a16:creationId xmlns:a16="http://schemas.microsoft.com/office/drawing/2014/main" id="{002A6F8D-2E3B-49C6-8D3F-489A6A33C570}"/>
            </a:ext>
          </a:extLst>
        </xdr:cNvPr>
        <xdr:cNvSpPr txBox="1"/>
      </xdr:nvSpPr>
      <xdr:spPr>
        <a:xfrm>
          <a:off x="184214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9E61C74D-F9C4-45BA-84E4-C149C3EC23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AD1C94F3-D9ED-434E-8BA9-075C90C65E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2D130C3A-DD93-453F-96EC-9347F70610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6B60F2DE-10A3-423A-B9BF-C8283D4840B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1A9E32DB-CFA6-480E-9188-D0836E6ECCF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64CBE24-92B5-4FE4-981A-1ACAC7CDC6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E4DE7420-C074-4F14-8E45-19C549DB626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927AE8C-F70F-4ABC-BEA8-C0F251C9727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FA06A1B4-0915-44C4-9B35-E00BCD5C27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BF7B88FF-D06A-4DBF-8EE0-5714F2E060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B8C09E2A-7508-4655-82DC-B6F6098200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CE0197BF-7FBF-4F12-9AE5-899AEE8E63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3C3C068C-3086-403B-8DCE-5B3D48551B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0BB9907F-11F5-4A74-871E-EF1AED02A1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AFC21584-3D23-461F-B9E6-FDDFDB73C2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9352407B-5B42-4758-B90B-982EB7F1F5F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631942EF-61EC-4D9F-B388-BE9F42EF36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EC274F79-0126-42CC-987A-DB3D588F98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676C3273-ECDA-40DE-A61D-22B0F7EBD3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2E7D0730-D67E-46DE-9697-5425C34EFB4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1C71E268-BA62-4E78-8ECD-2B6A1B7329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634CBB77-86D3-40CA-ABA1-D1160E3996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6AEBD11F-2B4F-44E7-AE91-8357A0DD3C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3A70C199-2968-4C7C-891A-BBEB1F32FB8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9F1BD755-9F0A-4329-9841-6F892684C3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BE2D25ED-8520-4487-873F-E242F3E620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C6E6425F-1E74-43DB-BEE5-BAD3E680734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6DADAB42-D263-41AD-B57E-0EF7B068AD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64161B91-0BED-4F19-8EDC-E79E04A7EB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82E48A26-AB68-43E9-B8AF-A1573FC841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A23659F1-7B5A-49F8-8150-CA586F1A1BC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44190FA9-AEC0-4DA4-848E-D45FB97D87B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275930B6-EE18-4335-93EB-31F5AB3260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925E0E4F-0E8C-4FC0-92D2-405C4DEEBA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E6D2A16-1B49-45CF-B470-761158DFDB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町の資産は町内２カ所の幼稚園のみで、うち１カ所を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年に建て替えたため、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概ね類似団体内平均値と同等となっている。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町の資産として、小学校２校、中学校２校を擁しているが、いずれの施設も建設年度が古く（最古は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年）、更新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長寿命化が進んでいない。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令和５年度には幼稚園の統合を行う。今後は小中学校の再編を計画的に進め、施設の集約化、長寿命化により有形固定資産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償却率を下げていきたい。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町内２カ所に計５棟あるが、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年の建設以降更新等を行っておらず、老朽化が進んでいる。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今後は公共施設個別管理計画により、施設の除却、集約化、長寿命化を進めていく。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F8DC21-967B-45F0-B30F-1D7F1BDC25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961E48-68F8-4B83-B88A-DF1E403F5C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20BDAA-B109-4C67-81F6-9DE3DC22F7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7011B0-D4A9-4716-BE95-E5DE54B317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12A03C-C4E3-42BE-A5FE-18DC041131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F0AB55-1F22-460D-B479-FBA760BA92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150A0A-A846-4739-BC92-7B9ABB24C7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0E1B3AC-1891-430F-8698-4C39C2501F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8D5C52-68ED-4B21-B4EE-D93FE51A81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428EF9-D405-4B3E-9F95-51AF0E2B2C7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97D1FC-A820-4DDA-87D7-5186429DE7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DBEF96-2B67-4627-AB53-0ADF8E79CF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BBD7F5-DD92-40A0-82ED-89F2DB2AF1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4A9AC7-6D91-428E-8C95-95A99C97EA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257980-D28D-4376-B36A-4A5F0DE028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81FBDFD-DA15-482E-9B6B-85C4A3C8099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A8D5EE-B61D-4ACB-A657-C6BB0DD111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B4FEA9-63D9-43B1-99CB-9C9270C8FD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B1ACDB-67A6-40C9-BD85-4001B0950C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8BD2B7-17C3-4239-BA1E-F3927805FF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53F2A1-20A6-45B1-B62C-B3136588A9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47EBB1-D005-415C-BBA7-9F27CED124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885378-BA79-4BBE-8B46-2130750821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36D04F-F8B3-41AF-B296-0B9213C8391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F5C667-1D30-4405-93AF-2C00FAAC68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F8C109-20FB-408F-9A70-DDF67A22E7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600C3D-03B9-4707-B1BA-08873779CE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2CB478-CF91-423D-A436-C81510AF5E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209BC0-80E1-4F2A-8603-85921594B8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3D6841-B033-4546-9DB7-BD46763CE0F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DE3736-DEB1-4D8A-9E35-B3D798CABE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99BEF9-56A3-449F-B780-28C70996D2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F869AE8-F3BB-45D9-A9C2-CFE3C3793B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82F766-DB1A-4951-9CC8-3CEEE073A1A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E7A4F5-90ED-4A1C-9EF4-6B6F8E7AE2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385A44-D841-4F64-8E84-0CB75271A9D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A35D0AE-BEE1-49D5-8E34-AFEA1F2468A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87BC384-7BE5-4FFD-B81E-C355D8589C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4A86F7-C898-4A23-9CE7-C22CCB7B00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890615-73CA-405F-9935-99E1B31AA9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511E95-0F69-40C0-8493-3FC92A307FA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A80720D-F5DA-46CD-8B0C-CF02AD39D30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40A5F2C-DE97-4254-8D6C-250C6124914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D59B62-FD1B-40C8-B7B0-A028ACBA5E2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1139DF1-33D6-47E5-81A3-85EC028B5E1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58EF36D-1039-4039-B853-98932DC408C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AC1C5AA-5544-4118-8912-F8CB72C4F41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E674A36-3D0B-4CCB-9D31-DBBFBB34768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C374808-7517-4B5A-9304-E712B31C8D4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39D7C4F-A160-46E0-BA1B-98A92F6DDF6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06F067E-2031-4A2C-A267-9BAAA19CDE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6517C4E-9DA6-449B-B2D6-0691AB916D0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292C978-B6B5-4F7D-A6F9-B72B341AFC4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C866935-DE60-42BF-8BC4-60A1D98DB8C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2C04747-86D3-476E-9717-08122B7A7B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1483F36-DA14-4D93-BF77-18FE79020AD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D63D5DCC-B6F7-45AF-BB7D-6E29B88F677F}"/>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6C1B3DD9-08F4-4967-99D6-6E76277A41E6}"/>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DFDA978E-316A-47B9-8252-F55C8E7FAF4D}"/>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229C1E78-DBA0-46E8-A282-DB9DD8E5F949}"/>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DB6115E5-872F-45C6-BBC3-CD3B49C5037A}"/>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E1DF2615-FD4F-4A44-B29F-8A093AAAF8D3}"/>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5F51EC7C-13D0-44B8-94CE-B78A18C6230C}"/>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4D29F00C-C0AC-49C2-AD37-A81C3D244F86}"/>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A9529447-23AB-42B2-91DB-81F6CB962AA7}"/>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8E22C4B2-67F8-4F3A-81CB-D4A9D260A7E2}"/>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CCB3874D-04D8-4339-8D8A-85532E43CCEA}"/>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BFDE40-A0B2-41DE-AB4F-1742019F0A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309029-48C5-4DDD-AF5D-8A2BD01557B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EF4E4D-D8C4-48AF-9654-CA0233C77B0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AE53BA-03FD-40EB-9D5B-BD6B332059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A57E47-CCE5-4171-A6F2-5F63FACD84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4" name="楕円 73">
          <a:extLst>
            <a:ext uri="{FF2B5EF4-FFF2-40B4-BE49-F238E27FC236}">
              <a16:creationId xmlns:a16="http://schemas.microsoft.com/office/drawing/2014/main" id="{A285FE2D-43B5-4720-8F73-57C3559093C7}"/>
            </a:ext>
          </a:extLst>
        </xdr:cNvPr>
        <xdr:cNvSpPr/>
      </xdr:nvSpPr>
      <xdr:spPr>
        <a:xfrm>
          <a:off x="4584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5" name="【図書館】&#10;有形固定資産減価償却率該当値テキスト">
          <a:extLst>
            <a:ext uri="{FF2B5EF4-FFF2-40B4-BE49-F238E27FC236}">
              <a16:creationId xmlns:a16="http://schemas.microsoft.com/office/drawing/2014/main" id="{70F81F9A-BFAB-49B7-A574-096794B52FC5}"/>
            </a:ext>
          </a:extLst>
        </xdr:cNvPr>
        <xdr:cNvSpPr txBox="1"/>
      </xdr:nvSpPr>
      <xdr:spPr>
        <a:xfrm>
          <a:off x="4673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6" name="楕円 75">
          <a:extLst>
            <a:ext uri="{FF2B5EF4-FFF2-40B4-BE49-F238E27FC236}">
              <a16:creationId xmlns:a16="http://schemas.microsoft.com/office/drawing/2014/main" id="{C7C7BF9D-71B3-419A-8C05-A9BA37205FEC}"/>
            </a:ext>
          </a:extLst>
        </xdr:cNvPr>
        <xdr:cNvSpPr/>
      </xdr:nvSpPr>
      <xdr:spPr>
        <a:xfrm>
          <a:off x="3746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37012</xdr:rowOff>
    </xdr:from>
    <xdr:to>
      <xdr:col>24</xdr:col>
      <xdr:colOff>63500</xdr:colOff>
      <xdr:row>39</xdr:row>
      <xdr:rowOff>63137</xdr:rowOff>
    </xdr:to>
    <xdr:cxnSp macro="">
      <xdr:nvCxnSpPr>
        <xdr:cNvPr id="77" name="直線コネクタ 76">
          <a:extLst>
            <a:ext uri="{FF2B5EF4-FFF2-40B4-BE49-F238E27FC236}">
              <a16:creationId xmlns:a16="http://schemas.microsoft.com/office/drawing/2014/main" id="{3C098AF4-532E-44DE-8A63-4504D2268557}"/>
            </a:ext>
          </a:extLst>
        </xdr:cNvPr>
        <xdr:cNvCxnSpPr/>
      </xdr:nvCxnSpPr>
      <xdr:spPr>
        <a:xfrm>
          <a:off x="3797300" y="67235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a:extLst>
            <a:ext uri="{FF2B5EF4-FFF2-40B4-BE49-F238E27FC236}">
              <a16:creationId xmlns:a16="http://schemas.microsoft.com/office/drawing/2014/main" id="{5A3F4565-625E-46E6-B454-62F2A2B352C4}"/>
            </a:ext>
          </a:extLst>
        </xdr:cNvPr>
        <xdr:cNvSpPr/>
      </xdr:nvSpPr>
      <xdr:spPr>
        <a:xfrm>
          <a:off x="2857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37012</xdr:rowOff>
    </xdr:to>
    <xdr:cxnSp macro="">
      <xdr:nvCxnSpPr>
        <xdr:cNvPr id="79" name="直線コネクタ 78">
          <a:extLst>
            <a:ext uri="{FF2B5EF4-FFF2-40B4-BE49-F238E27FC236}">
              <a16:creationId xmlns:a16="http://schemas.microsoft.com/office/drawing/2014/main" id="{95126FD4-1E8F-4864-BF4F-A2628C20D5AD}"/>
            </a:ext>
          </a:extLst>
        </xdr:cNvPr>
        <xdr:cNvCxnSpPr/>
      </xdr:nvCxnSpPr>
      <xdr:spPr>
        <a:xfrm>
          <a:off x="2908300" y="670396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111941</xdr:rowOff>
    </xdr:from>
    <xdr:to>
      <xdr:col>10</xdr:col>
      <xdr:colOff>165100</xdr:colOff>
      <xdr:row>39</xdr:row>
      <xdr:rowOff>42091</xdr:rowOff>
    </xdr:to>
    <xdr:sp macro="" textlink="">
      <xdr:nvSpPr>
        <xdr:cNvPr id="80" name="楕円 79">
          <a:extLst>
            <a:ext uri="{FF2B5EF4-FFF2-40B4-BE49-F238E27FC236}">
              <a16:creationId xmlns:a16="http://schemas.microsoft.com/office/drawing/2014/main" id="{4CB072BB-3E36-4573-A4FE-E4F6CE9A603D}"/>
            </a:ext>
          </a:extLst>
        </xdr:cNvPr>
        <xdr:cNvSpPr/>
      </xdr:nvSpPr>
      <xdr:spPr>
        <a:xfrm>
          <a:off x="1968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162741</xdr:rowOff>
    </xdr:from>
    <xdr:to>
      <xdr:col>15</xdr:col>
      <xdr:colOff>50800</xdr:colOff>
      <xdr:row>39</xdr:row>
      <xdr:rowOff>17417</xdr:rowOff>
    </xdr:to>
    <xdr:cxnSp macro="">
      <xdr:nvCxnSpPr>
        <xdr:cNvPr id="81" name="直線コネクタ 80">
          <a:extLst>
            <a:ext uri="{FF2B5EF4-FFF2-40B4-BE49-F238E27FC236}">
              <a16:creationId xmlns:a16="http://schemas.microsoft.com/office/drawing/2014/main" id="{84CAE001-9C93-44A1-84C5-556B7C435D1C}"/>
            </a:ext>
          </a:extLst>
        </xdr:cNvPr>
        <xdr:cNvCxnSpPr/>
      </xdr:nvCxnSpPr>
      <xdr:spPr>
        <a:xfrm>
          <a:off x="2019300" y="66778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85816</xdr:rowOff>
    </xdr:from>
    <xdr:to>
      <xdr:col>6</xdr:col>
      <xdr:colOff>38100</xdr:colOff>
      <xdr:row>39</xdr:row>
      <xdr:rowOff>15966</xdr:rowOff>
    </xdr:to>
    <xdr:sp macro="" textlink="">
      <xdr:nvSpPr>
        <xdr:cNvPr id="82" name="楕円 81">
          <a:extLst>
            <a:ext uri="{FF2B5EF4-FFF2-40B4-BE49-F238E27FC236}">
              <a16:creationId xmlns:a16="http://schemas.microsoft.com/office/drawing/2014/main" id="{4CFB6F54-7F48-4A76-B8F4-59806BD8B087}"/>
            </a:ext>
          </a:extLst>
        </xdr:cNvPr>
        <xdr:cNvSpPr/>
      </xdr:nvSpPr>
      <xdr:spPr>
        <a:xfrm>
          <a:off x="1079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136616</xdr:rowOff>
    </xdr:from>
    <xdr:to>
      <xdr:col>10</xdr:col>
      <xdr:colOff>114300</xdr:colOff>
      <xdr:row>38</xdr:row>
      <xdr:rowOff>162741</xdr:rowOff>
    </xdr:to>
    <xdr:cxnSp macro="">
      <xdr:nvCxnSpPr>
        <xdr:cNvPr id="83" name="直線コネクタ 82">
          <a:extLst>
            <a:ext uri="{FF2B5EF4-FFF2-40B4-BE49-F238E27FC236}">
              <a16:creationId xmlns:a16="http://schemas.microsoft.com/office/drawing/2014/main" id="{3C5E8548-EE84-4AEE-A3E9-5D41FE4FBA25}"/>
            </a:ext>
          </a:extLst>
        </xdr:cNvPr>
        <xdr:cNvCxnSpPr/>
      </xdr:nvCxnSpPr>
      <xdr:spPr>
        <a:xfrm>
          <a:off x="1130300" y="66517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7F61D193-1FB7-43C1-A984-117D853E6657}"/>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69631668-4310-4DE7-AF66-BDD154FC7004}"/>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418C014B-7D33-43F2-B386-E9F77139636E}"/>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8B92665A-FE62-40B0-A4FC-25C904E5DCFC}"/>
            </a:ext>
          </a:extLst>
        </xdr:cNvPr>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8" name="n_1mainValue【図書館】&#10;有形固定資産減価償却率">
          <a:extLst>
            <a:ext uri="{FF2B5EF4-FFF2-40B4-BE49-F238E27FC236}">
              <a16:creationId xmlns:a16="http://schemas.microsoft.com/office/drawing/2014/main" id="{5C087066-52AF-4F75-B5CD-15B634564D5B}"/>
            </a:ext>
          </a:extLst>
        </xdr:cNvPr>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9" name="n_2mainValue【図書館】&#10;有形固定資産減価償却率">
          <a:extLst>
            <a:ext uri="{FF2B5EF4-FFF2-40B4-BE49-F238E27FC236}">
              <a16:creationId xmlns:a16="http://schemas.microsoft.com/office/drawing/2014/main" id="{8CDA7696-2DC8-4D10-BCEE-B34857CD05A0}"/>
            </a:ext>
          </a:extLst>
        </xdr:cNvPr>
        <xdr:cNvSpPr txBox="1"/>
      </xdr:nvSpPr>
      <xdr:spPr>
        <a:xfrm>
          <a:off x="2705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33218</xdr:rowOff>
    </xdr:from>
    <xdr:ext cx="405111" cy="259045"/>
    <xdr:sp macro="" textlink="">
      <xdr:nvSpPr>
        <xdr:cNvPr id="90" name="n_3mainValue【図書館】&#10;有形固定資産減価償却率">
          <a:extLst>
            <a:ext uri="{FF2B5EF4-FFF2-40B4-BE49-F238E27FC236}">
              <a16:creationId xmlns:a16="http://schemas.microsoft.com/office/drawing/2014/main" id="{E08853FF-A29A-4C5A-80D3-5BCD1F4F4164}"/>
            </a:ext>
          </a:extLst>
        </xdr:cNvPr>
        <xdr:cNvSpPr txBox="1"/>
      </xdr:nvSpPr>
      <xdr:spPr>
        <a:xfrm>
          <a:off x="1816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id="{E459A74C-4B9C-4A78-9790-56244537F802}"/>
            </a:ext>
          </a:extLst>
        </xdr:cNvPr>
        <xdr:cNvSpPr txBox="1"/>
      </xdr:nvSpPr>
      <xdr:spPr>
        <a:xfrm>
          <a:off x="927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6A9F3D0-23FA-458E-B462-9F9AAFEB97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D6F1FA4-4063-44F9-8B2B-F59301E82C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1606995-E726-458B-AD02-C382699EDB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2D9AEB8-7EA3-43D2-8254-1FF2EF7577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6D911BE-4510-4AD1-8820-A2C560DDD5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BE71B8A-8D1F-4C9D-AB89-A4A6773264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FCBF652-E99A-4C77-A8C6-916D464942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798DBF-8413-49C8-81D8-544AE12D6C2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7BA5470-1C0D-4FFC-8D4E-A9D46825E3A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110D90B-4231-4B9F-848E-C0E611100C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6709345-7BC5-465D-A54D-746B6B55832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431D2E4-DEBB-4092-81F5-81EEF86E6F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95B8FA1-8C86-4618-BDFD-FC9F590E79B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472DEBC-61A1-49EE-9282-4E38FE92BFA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1839B29-CB59-4139-9B86-1763C52F92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DF78BFD-9BCC-48BA-B725-0F1E331A305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97658C3-5F02-4BB8-BAE5-FD4DB9EDEF2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7663224-4AE5-43FF-8640-EEC4348B626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1F8D221-D808-44A5-BE0B-87381DB32D7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685FF68-4E2A-431F-ACE1-5AC573279D8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A702ABD-C480-425A-8932-CCD1DB5E57A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6FFA495-143F-47DF-B2B2-B18A53CAB2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2799ADD-70BB-4E36-80A6-CC8EE7CD56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D2960C69-1214-4091-857E-9289BA5DB3E3}"/>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15115847-E3D6-4BE5-9206-D875C79208DF}"/>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63F9B0E-0466-4C58-BD0C-FEAAD1EF9348}"/>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6FC78077-397F-4C2D-9A2D-C939A19E79D3}"/>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15FACC85-3F19-410A-86F6-A6AEBBD2578D}"/>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a:extLst>
            <a:ext uri="{FF2B5EF4-FFF2-40B4-BE49-F238E27FC236}">
              <a16:creationId xmlns:a16="http://schemas.microsoft.com/office/drawing/2014/main" id="{882A75A6-CF7E-45AD-8828-4533306C9BFE}"/>
            </a:ext>
          </a:extLst>
        </xdr:cNvPr>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36CCCECB-8CC2-4BED-B337-D00CF9EF97A3}"/>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44D3BC34-9B9D-426B-9938-C5A1F65134A5}"/>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B0975FAF-8D61-43AB-80D8-43622F6065F7}"/>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B003DB21-73D3-4492-B12E-4F00FBAF70AA}"/>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D62CD4A1-BBCA-45AA-A710-1DA210D739EC}"/>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C234F51-1E8B-4EE0-9D92-0F79B15EC5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06D2B54-745A-4F08-87E6-74010D36C26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F5C6E89-4978-4190-BCAA-635DF36670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6EFC86A-4654-48E8-BFD3-12D0D7C14F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588FE64-FF9D-4FF9-A5BA-B60CE4AC1E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101600</xdr:rowOff>
    </xdr:from>
    <xdr:to>
      <xdr:col>55</xdr:col>
      <xdr:colOff>50800</xdr:colOff>
      <xdr:row>33</xdr:row>
      <xdr:rowOff>31750</xdr:rowOff>
    </xdr:to>
    <xdr:sp macro="" textlink="">
      <xdr:nvSpPr>
        <xdr:cNvPr id="131" name="楕円 130">
          <a:extLst>
            <a:ext uri="{FF2B5EF4-FFF2-40B4-BE49-F238E27FC236}">
              <a16:creationId xmlns:a16="http://schemas.microsoft.com/office/drawing/2014/main" id="{DB06F05F-811C-4227-8AD3-66478010C9AF}"/>
            </a:ext>
          </a:extLst>
        </xdr:cNvPr>
        <xdr:cNvSpPr/>
      </xdr:nvSpPr>
      <xdr:spPr>
        <a:xfrm>
          <a:off x="10426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54627</xdr:rowOff>
    </xdr:from>
    <xdr:ext cx="469744" cy="259045"/>
    <xdr:sp macro="" textlink="">
      <xdr:nvSpPr>
        <xdr:cNvPr id="132" name="【図書館】&#10;一人当たり面積該当値テキスト">
          <a:extLst>
            <a:ext uri="{FF2B5EF4-FFF2-40B4-BE49-F238E27FC236}">
              <a16:creationId xmlns:a16="http://schemas.microsoft.com/office/drawing/2014/main" id="{57D15B38-B74E-4B2A-BE97-70B71AFECF41}"/>
            </a:ext>
          </a:extLst>
        </xdr:cNvPr>
        <xdr:cNvSpPr txBox="1"/>
      </xdr:nvSpPr>
      <xdr:spPr>
        <a:xfrm>
          <a:off x="105156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124460</xdr:rowOff>
    </xdr:from>
    <xdr:to>
      <xdr:col>50</xdr:col>
      <xdr:colOff>165100</xdr:colOff>
      <xdr:row>33</xdr:row>
      <xdr:rowOff>54610</xdr:rowOff>
    </xdr:to>
    <xdr:sp macro="" textlink="">
      <xdr:nvSpPr>
        <xdr:cNvPr id="133" name="楕円 132">
          <a:extLst>
            <a:ext uri="{FF2B5EF4-FFF2-40B4-BE49-F238E27FC236}">
              <a16:creationId xmlns:a16="http://schemas.microsoft.com/office/drawing/2014/main" id="{97E3817F-EAFD-4F6C-9A37-2A0BE6412382}"/>
            </a:ext>
          </a:extLst>
        </xdr:cNvPr>
        <xdr:cNvSpPr/>
      </xdr:nvSpPr>
      <xdr:spPr>
        <a:xfrm>
          <a:off x="95885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152400</xdr:rowOff>
    </xdr:from>
    <xdr:to>
      <xdr:col>55</xdr:col>
      <xdr:colOff>0</xdr:colOff>
      <xdr:row>33</xdr:row>
      <xdr:rowOff>3810</xdr:rowOff>
    </xdr:to>
    <xdr:cxnSp macro="">
      <xdr:nvCxnSpPr>
        <xdr:cNvPr id="134" name="直線コネクタ 133">
          <a:extLst>
            <a:ext uri="{FF2B5EF4-FFF2-40B4-BE49-F238E27FC236}">
              <a16:creationId xmlns:a16="http://schemas.microsoft.com/office/drawing/2014/main" id="{16AD9F0A-650B-4F9B-9197-DCEA82273CC5}"/>
            </a:ext>
          </a:extLst>
        </xdr:cNvPr>
        <xdr:cNvCxnSpPr/>
      </xdr:nvCxnSpPr>
      <xdr:spPr>
        <a:xfrm flipV="1">
          <a:off x="9639300" y="5638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158750</xdr:rowOff>
    </xdr:from>
    <xdr:to>
      <xdr:col>46</xdr:col>
      <xdr:colOff>38100</xdr:colOff>
      <xdr:row>33</xdr:row>
      <xdr:rowOff>88900</xdr:rowOff>
    </xdr:to>
    <xdr:sp macro="" textlink="">
      <xdr:nvSpPr>
        <xdr:cNvPr id="135" name="楕円 134">
          <a:extLst>
            <a:ext uri="{FF2B5EF4-FFF2-40B4-BE49-F238E27FC236}">
              <a16:creationId xmlns:a16="http://schemas.microsoft.com/office/drawing/2014/main" id="{07F7EB7A-7EA9-4D0D-B41E-C688C6E58983}"/>
            </a:ext>
          </a:extLst>
        </xdr:cNvPr>
        <xdr:cNvSpPr/>
      </xdr:nvSpPr>
      <xdr:spPr>
        <a:xfrm>
          <a:off x="8699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3810</xdr:rowOff>
    </xdr:from>
    <xdr:to>
      <xdr:col>50</xdr:col>
      <xdr:colOff>114300</xdr:colOff>
      <xdr:row>33</xdr:row>
      <xdr:rowOff>38100</xdr:rowOff>
    </xdr:to>
    <xdr:cxnSp macro="">
      <xdr:nvCxnSpPr>
        <xdr:cNvPr id="136" name="直線コネクタ 135">
          <a:extLst>
            <a:ext uri="{FF2B5EF4-FFF2-40B4-BE49-F238E27FC236}">
              <a16:creationId xmlns:a16="http://schemas.microsoft.com/office/drawing/2014/main" id="{38A5D537-083E-4172-B3CD-EC8BA35CF4AF}"/>
            </a:ext>
          </a:extLst>
        </xdr:cNvPr>
        <xdr:cNvCxnSpPr/>
      </xdr:nvCxnSpPr>
      <xdr:spPr>
        <a:xfrm flipV="1">
          <a:off x="8750300" y="5661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10160</xdr:rowOff>
    </xdr:from>
    <xdr:to>
      <xdr:col>41</xdr:col>
      <xdr:colOff>101600</xdr:colOff>
      <xdr:row>33</xdr:row>
      <xdr:rowOff>111760</xdr:rowOff>
    </xdr:to>
    <xdr:sp macro="" textlink="">
      <xdr:nvSpPr>
        <xdr:cNvPr id="137" name="楕円 136">
          <a:extLst>
            <a:ext uri="{FF2B5EF4-FFF2-40B4-BE49-F238E27FC236}">
              <a16:creationId xmlns:a16="http://schemas.microsoft.com/office/drawing/2014/main" id="{2970E503-5E4F-408D-9C55-AC8AF13A17AC}"/>
            </a:ext>
          </a:extLst>
        </xdr:cNvPr>
        <xdr:cNvSpPr/>
      </xdr:nvSpPr>
      <xdr:spPr>
        <a:xfrm>
          <a:off x="7810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38100</xdr:rowOff>
    </xdr:from>
    <xdr:to>
      <xdr:col>45</xdr:col>
      <xdr:colOff>177800</xdr:colOff>
      <xdr:row>33</xdr:row>
      <xdr:rowOff>60960</xdr:rowOff>
    </xdr:to>
    <xdr:cxnSp macro="">
      <xdr:nvCxnSpPr>
        <xdr:cNvPr id="138" name="直線コネクタ 137">
          <a:extLst>
            <a:ext uri="{FF2B5EF4-FFF2-40B4-BE49-F238E27FC236}">
              <a16:creationId xmlns:a16="http://schemas.microsoft.com/office/drawing/2014/main" id="{D5B39341-9A76-434C-AB92-4EC97937898B}"/>
            </a:ext>
          </a:extLst>
        </xdr:cNvPr>
        <xdr:cNvCxnSpPr/>
      </xdr:nvCxnSpPr>
      <xdr:spPr>
        <a:xfrm flipV="1">
          <a:off x="7861300" y="5695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40640</xdr:rowOff>
    </xdr:from>
    <xdr:to>
      <xdr:col>36</xdr:col>
      <xdr:colOff>165100</xdr:colOff>
      <xdr:row>33</xdr:row>
      <xdr:rowOff>142240</xdr:rowOff>
    </xdr:to>
    <xdr:sp macro="" textlink="">
      <xdr:nvSpPr>
        <xdr:cNvPr id="139" name="楕円 138">
          <a:extLst>
            <a:ext uri="{FF2B5EF4-FFF2-40B4-BE49-F238E27FC236}">
              <a16:creationId xmlns:a16="http://schemas.microsoft.com/office/drawing/2014/main" id="{11FB10E6-8A91-4A3A-9BA3-E8C376F614C6}"/>
            </a:ext>
          </a:extLst>
        </xdr:cNvPr>
        <xdr:cNvSpPr/>
      </xdr:nvSpPr>
      <xdr:spPr>
        <a:xfrm>
          <a:off x="6921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60960</xdr:rowOff>
    </xdr:from>
    <xdr:to>
      <xdr:col>41</xdr:col>
      <xdr:colOff>50800</xdr:colOff>
      <xdr:row>33</xdr:row>
      <xdr:rowOff>91440</xdr:rowOff>
    </xdr:to>
    <xdr:cxnSp macro="">
      <xdr:nvCxnSpPr>
        <xdr:cNvPr id="140" name="直線コネクタ 139">
          <a:extLst>
            <a:ext uri="{FF2B5EF4-FFF2-40B4-BE49-F238E27FC236}">
              <a16:creationId xmlns:a16="http://schemas.microsoft.com/office/drawing/2014/main" id="{45793E60-715E-4DA3-AB17-440E69D80875}"/>
            </a:ext>
          </a:extLst>
        </xdr:cNvPr>
        <xdr:cNvCxnSpPr/>
      </xdr:nvCxnSpPr>
      <xdr:spPr>
        <a:xfrm flipV="1">
          <a:off x="6972300" y="5718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a:extLst>
            <a:ext uri="{FF2B5EF4-FFF2-40B4-BE49-F238E27FC236}">
              <a16:creationId xmlns:a16="http://schemas.microsoft.com/office/drawing/2014/main" id="{E3DBC68F-EC0D-49A9-8EFA-990899D292BD}"/>
            </a:ext>
          </a:extLst>
        </xdr:cNvPr>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a:extLst>
            <a:ext uri="{FF2B5EF4-FFF2-40B4-BE49-F238E27FC236}">
              <a16:creationId xmlns:a16="http://schemas.microsoft.com/office/drawing/2014/main" id="{0D416F2D-E603-4970-9D88-3D0D2A427C21}"/>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aveValue【図書館】&#10;一人当たり面積">
          <a:extLst>
            <a:ext uri="{FF2B5EF4-FFF2-40B4-BE49-F238E27FC236}">
              <a16:creationId xmlns:a16="http://schemas.microsoft.com/office/drawing/2014/main" id="{E746BA0C-D8E2-4D6C-829D-5EE2AD01EB8A}"/>
            </a:ext>
          </a:extLst>
        </xdr:cNvPr>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a:extLst>
            <a:ext uri="{FF2B5EF4-FFF2-40B4-BE49-F238E27FC236}">
              <a16:creationId xmlns:a16="http://schemas.microsoft.com/office/drawing/2014/main" id="{3A57F6C5-1000-4EC1-8A11-9600F6728945}"/>
            </a:ext>
          </a:extLst>
        </xdr:cNvPr>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71137</xdr:rowOff>
    </xdr:from>
    <xdr:ext cx="469744" cy="259045"/>
    <xdr:sp macro="" textlink="">
      <xdr:nvSpPr>
        <xdr:cNvPr id="145" name="n_1mainValue【図書館】&#10;一人当たり面積">
          <a:extLst>
            <a:ext uri="{FF2B5EF4-FFF2-40B4-BE49-F238E27FC236}">
              <a16:creationId xmlns:a16="http://schemas.microsoft.com/office/drawing/2014/main" id="{FBAC4D61-7BF8-4E1A-A8C2-1F7DDCCB5106}"/>
            </a:ext>
          </a:extLst>
        </xdr:cNvPr>
        <xdr:cNvSpPr txBox="1"/>
      </xdr:nvSpPr>
      <xdr:spPr>
        <a:xfrm>
          <a:off x="9391727"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105427</xdr:rowOff>
    </xdr:from>
    <xdr:ext cx="469744" cy="259045"/>
    <xdr:sp macro="" textlink="">
      <xdr:nvSpPr>
        <xdr:cNvPr id="146" name="n_2mainValue【図書館】&#10;一人当たり面積">
          <a:extLst>
            <a:ext uri="{FF2B5EF4-FFF2-40B4-BE49-F238E27FC236}">
              <a16:creationId xmlns:a16="http://schemas.microsoft.com/office/drawing/2014/main" id="{298EC217-5A62-4E2E-9BAE-692F5C026B74}"/>
            </a:ext>
          </a:extLst>
        </xdr:cNvPr>
        <xdr:cNvSpPr txBox="1"/>
      </xdr:nvSpPr>
      <xdr:spPr>
        <a:xfrm>
          <a:off x="8515427"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128287</xdr:rowOff>
    </xdr:from>
    <xdr:ext cx="469744" cy="259045"/>
    <xdr:sp macro="" textlink="">
      <xdr:nvSpPr>
        <xdr:cNvPr id="147" name="n_3mainValue【図書館】&#10;一人当たり面積">
          <a:extLst>
            <a:ext uri="{FF2B5EF4-FFF2-40B4-BE49-F238E27FC236}">
              <a16:creationId xmlns:a16="http://schemas.microsoft.com/office/drawing/2014/main" id="{ADD6344D-6F51-414F-85B9-E436E29690C6}"/>
            </a:ext>
          </a:extLst>
        </xdr:cNvPr>
        <xdr:cNvSpPr txBox="1"/>
      </xdr:nvSpPr>
      <xdr:spPr>
        <a:xfrm>
          <a:off x="7626427" y="54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158767</xdr:rowOff>
    </xdr:from>
    <xdr:ext cx="469744" cy="259045"/>
    <xdr:sp macro="" textlink="">
      <xdr:nvSpPr>
        <xdr:cNvPr id="148" name="n_4mainValue【図書館】&#10;一人当たり面積">
          <a:extLst>
            <a:ext uri="{FF2B5EF4-FFF2-40B4-BE49-F238E27FC236}">
              <a16:creationId xmlns:a16="http://schemas.microsoft.com/office/drawing/2014/main" id="{CA7705F6-5121-45F7-94B2-9F9EC6F79A74}"/>
            </a:ext>
          </a:extLst>
        </xdr:cNvPr>
        <xdr:cNvSpPr txBox="1"/>
      </xdr:nvSpPr>
      <xdr:spPr>
        <a:xfrm>
          <a:off x="67374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AEAAA25-D530-44F7-8DDA-3B39F19603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1235552-3265-4090-9A55-F277855F84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A01C5F2-3BA0-479B-B233-115467F02B5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ED955F3-3C88-43FA-AAE8-5918ACE3A1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AEA8B3F-4859-4ACE-9A90-C210E3F598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42570E3-B0B9-47D7-8BD3-885C57D9CB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F45D501-6165-43B8-8FA2-E3FBE85095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A175124-C82D-4B3D-BCA7-DDB2689C24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F43AF30-8142-4864-BC66-859A233E9E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463E4D8-7F51-4B2A-8401-5623B4E1B18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AAB9098-BB81-4890-8B18-71042DE475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87096C1-C907-4AA6-9A9C-D364F5A06F3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EDA143F-BF6E-4210-A14D-0D370EBB313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BA29A3C-CBF6-4012-AB8E-A7238EF3D62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9B5F0DB-0232-4C33-95DE-732E13A5A7B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6EA1BE5-4834-43C3-A05F-9453FA025D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F86584A-F551-4498-93E4-B4D38BAEA0A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655F0CC-6465-45E3-8D93-5ED726CA183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A5F1A04-2EE7-468E-BDB8-1895D9129D1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C3EB453-B2D9-4631-A63D-CCC61ED6326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C1E962D-8ACC-451E-A8AD-9A4CEDDFE42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89726DD-1D2D-4772-B90C-46A47AD5DDF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7B0F831-FB59-43B8-B650-7E82CFDAFC6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C7141D0-DAC9-4764-8614-A927266B74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E2AD6491-0B65-494D-B1AD-2E801CB8D8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981A33E3-143D-429D-8C73-5D89AB641865}"/>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F2B54B4E-5D82-4738-B72B-7A2663C7E62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F7D234F-DD6D-47E3-8C9A-F82277F06C4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05BC597-33C6-40B6-B0E6-A340F0CFCB01}"/>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24DEC637-C32C-48DE-8E75-0A844B713406}"/>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AE304B7-15A0-44E8-A84E-4D6ADB2172F5}"/>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81F36AC1-383B-4DB1-80EE-382BE11E8D26}"/>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FD1E486C-3348-4234-AF15-524C754EA9F5}"/>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C9EAD40C-6E62-446A-870D-2B2799A03F55}"/>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0BB8A6C3-E0BC-43EA-B3F6-25C842ED6875}"/>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DB1F270E-8DE0-4274-A550-17BF8F23449E}"/>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1B46DF2-48BA-42D9-A1DB-59729103056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6070BAE-AEAC-4BB2-8245-25424711008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E76CC54-7EC5-417D-AEE5-B29CE9BE5D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E854416-5562-4EB2-93A0-637F1D8143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762A372-1588-42E2-A45B-231EBB60FE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90" name="楕円 189">
          <a:extLst>
            <a:ext uri="{FF2B5EF4-FFF2-40B4-BE49-F238E27FC236}">
              <a16:creationId xmlns:a16="http://schemas.microsoft.com/office/drawing/2014/main" id="{97742E0E-25AE-4BB4-A825-532708F1DFBF}"/>
            </a:ext>
          </a:extLst>
        </xdr:cNvPr>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B2ACD10-917C-4CCD-872F-215C2924B1F6}"/>
            </a:ext>
          </a:extLst>
        </xdr:cNvPr>
        <xdr:cNvSpPr txBox="1"/>
      </xdr:nvSpPr>
      <xdr:spPr>
        <a:xfrm>
          <a:off x="4673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92" name="楕円 191">
          <a:extLst>
            <a:ext uri="{FF2B5EF4-FFF2-40B4-BE49-F238E27FC236}">
              <a16:creationId xmlns:a16="http://schemas.microsoft.com/office/drawing/2014/main" id="{23A39865-DCD5-4F7D-81B9-D26B1540D586}"/>
            </a:ext>
          </a:extLst>
        </xdr:cNvPr>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112667</xdr:rowOff>
    </xdr:to>
    <xdr:cxnSp macro="">
      <xdr:nvCxnSpPr>
        <xdr:cNvPr id="193" name="直線コネクタ 192">
          <a:extLst>
            <a:ext uri="{FF2B5EF4-FFF2-40B4-BE49-F238E27FC236}">
              <a16:creationId xmlns:a16="http://schemas.microsoft.com/office/drawing/2014/main" id="{7040B0DC-FECA-4A1E-AB93-8D63E54A9CB9}"/>
            </a:ext>
          </a:extLst>
        </xdr:cNvPr>
        <xdr:cNvCxnSpPr/>
      </xdr:nvCxnSpPr>
      <xdr:spPr>
        <a:xfrm>
          <a:off x="3797300" y="105090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xdr:rowOff>
    </xdr:from>
    <xdr:to>
      <xdr:col>15</xdr:col>
      <xdr:colOff>101600</xdr:colOff>
      <xdr:row>62</xdr:row>
      <xdr:rowOff>104684</xdr:rowOff>
    </xdr:to>
    <xdr:sp macro="" textlink="">
      <xdr:nvSpPr>
        <xdr:cNvPr id="194" name="楕円 193">
          <a:extLst>
            <a:ext uri="{FF2B5EF4-FFF2-40B4-BE49-F238E27FC236}">
              <a16:creationId xmlns:a16="http://schemas.microsoft.com/office/drawing/2014/main" id="{8FDD957B-16E8-47EC-B36F-A1A3DBA089C4}"/>
            </a:ext>
          </a:extLst>
        </xdr:cNvPr>
        <xdr:cNvSpPr/>
      </xdr:nvSpPr>
      <xdr:spPr>
        <a:xfrm>
          <a:off x="2857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62</xdr:row>
      <xdr:rowOff>53884</xdr:rowOff>
    </xdr:to>
    <xdr:cxnSp macro="">
      <xdr:nvCxnSpPr>
        <xdr:cNvPr id="195" name="直線コネクタ 194">
          <a:extLst>
            <a:ext uri="{FF2B5EF4-FFF2-40B4-BE49-F238E27FC236}">
              <a16:creationId xmlns:a16="http://schemas.microsoft.com/office/drawing/2014/main" id="{35B1F4FD-5CEC-4394-8F2F-902C34778F4A}"/>
            </a:ext>
          </a:extLst>
        </xdr:cNvPr>
        <xdr:cNvCxnSpPr/>
      </xdr:nvCxnSpPr>
      <xdr:spPr>
        <a:xfrm flipV="1">
          <a:off x="2908300" y="10509069"/>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115751</xdr:rowOff>
    </xdr:from>
    <xdr:to>
      <xdr:col>10</xdr:col>
      <xdr:colOff>165100</xdr:colOff>
      <xdr:row>62</xdr:row>
      <xdr:rowOff>45901</xdr:rowOff>
    </xdr:to>
    <xdr:sp macro="" textlink="">
      <xdr:nvSpPr>
        <xdr:cNvPr id="196" name="楕円 195">
          <a:extLst>
            <a:ext uri="{FF2B5EF4-FFF2-40B4-BE49-F238E27FC236}">
              <a16:creationId xmlns:a16="http://schemas.microsoft.com/office/drawing/2014/main" id="{F2E5B28E-9956-4A50-BC28-6A16A87D46DF}"/>
            </a:ext>
          </a:extLst>
        </xdr:cNvPr>
        <xdr:cNvSpPr/>
      </xdr:nvSpPr>
      <xdr:spPr>
        <a:xfrm>
          <a:off x="1968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166551</xdr:rowOff>
    </xdr:from>
    <xdr:to>
      <xdr:col>15</xdr:col>
      <xdr:colOff>50800</xdr:colOff>
      <xdr:row>62</xdr:row>
      <xdr:rowOff>53884</xdr:rowOff>
    </xdr:to>
    <xdr:cxnSp macro="">
      <xdr:nvCxnSpPr>
        <xdr:cNvPr id="197" name="直線コネクタ 196">
          <a:extLst>
            <a:ext uri="{FF2B5EF4-FFF2-40B4-BE49-F238E27FC236}">
              <a16:creationId xmlns:a16="http://schemas.microsoft.com/office/drawing/2014/main" id="{D13E6C19-BBF0-47E6-9A06-523199D7BC3C}"/>
            </a:ext>
          </a:extLst>
        </xdr:cNvPr>
        <xdr:cNvCxnSpPr/>
      </xdr:nvCxnSpPr>
      <xdr:spPr>
        <a:xfrm>
          <a:off x="2019300" y="106250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98" name="楕円 197">
          <a:extLst>
            <a:ext uri="{FF2B5EF4-FFF2-40B4-BE49-F238E27FC236}">
              <a16:creationId xmlns:a16="http://schemas.microsoft.com/office/drawing/2014/main" id="{246DFC18-8659-4B30-9ECE-ACEF7D35A105}"/>
            </a:ext>
          </a:extLst>
        </xdr:cNvPr>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61</xdr:row>
      <xdr:rowOff>166551</xdr:rowOff>
    </xdr:to>
    <xdr:cxnSp macro="">
      <xdr:nvCxnSpPr>
        <xdr:cNvPr id="199" name="直線コネクタ 198">
          <a:extLst>
            <a:ext uri="{FF2B5EF4-FFF2-40B4-BE49-F238E27FC236}">
              <a16:creationId xmlns:a16="http://schemas.microsoft.com/office/drawing/2014/main" id="{E3B0D799-0332-4C41-8A02-71BB70B05B98}"/>
            </a:ext>
          </a:extLst>
        </xdr:cNvPr>
        <xdr:cNvCxnSpPr/>
      </xdr:nvCxnSpPr>
      <xdr:spPr>
        <a:xfrm>
          <a:off x="1130300" y="10564585"/>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a16="http://schemas.microsoft.com/office/drawing/2014/main" id="{A5B2CF09-4EAE-4310-BCAC-BF89D045F645}"/>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B7A84D6A-D553-4A27-8A51-8D6DD9868938}"/>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A624ACF7-931B-4A5D-9463-BD6508D01A74}"/>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8A49C312-AFB2-4941-B1B7-8BE7AD3DEC5B}"/>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117946</xdr:rowOff>
    </xdr:from>
    <xdr:ext cx="405111" cy="259045"/>
    <xdr:sp macro="" textlink="">
      <xdr:nvSpPr>
        <xdr:cNvPr id="204" name="n_1mainValue【体育館・プール】&#10;有形固定資産減価償却率">
          <a:extLst>
            <a:ext uri="{FF2B5EF4-FFF2-40B4-BE49-F238E27FC236}">
              <a16:creationId xmlns:a16="http://schemas.microsoft.com/office/drawing/2014/main" id="{CD7E50F8-0F88-4334-ADAA-C7489458008F}"/>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95811</xdr:rowOff>
    </xdr:from>
    <xdr:ext cx="405111" cy="259045"/>
    <xdr:sp macro="" textlink="">
      <xdr:nvSpPr>
        <xdr:cNvPr id="205" name="n_2mainValue【体育館・プール】&#10;有形固定資産減価償却率">
          <a:extLst>
            <a:ext uri="{FF2B5EF4-FFF2-40B4-BE49-F238E27FC236}">
              <a16:creationId xmlns:a16="http://schemas.microsoft.com/office/drawing/2014/main" id="{FB9D7987-6F81-402C-AEC9-F5A9E7F5BA4B}"/>
            </a:ext>
          </a:extLst>
        </xdr:cNvPr>
        <xdr:cNvSpPr txBox="1"/>
      </xdr:nvSpPr>
      <xdr:spPr>
        <a:xfrm>
          <a:off x="2705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37028</xdr:rowOff>
    </xdr:from>
    <xdr:ext cx="405111" cy="259045"/>
    <xdr:sp macro="" textlink="">
      <xdr:nvSpPr>
        <xdr:cNvPr id="206" name="n_3mainValue【体育館・プール】&#10;有形固定資産減価償却率">
          <a:extLst>
            <a:ext uri="{FF2B5EF4-FFF2-40B4-BE49-F238E27FC236}">
              <a16:creationId xmlns:a16="http://schemas.microsoft.com/office/drawing/2014/main" id="{37BF6662-EB84-415D-B4A7-A85218DBB4C9}"/>
            </a:ext>
          </a:extLst>
        </xdr:cNvPr>
        <xdr:cNvSpPr txBox="1"/>
      </xdr:nvSpPr>
      <xdr:spPr>
        <a:xfrm>
          <a:off x="1816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207" name="n_4mainValue【体育館・プール】&#10;有形固定資産減価償却率">
          <a:extLst>
            <a:ext uri="{FF2B5EF4-FFF2-40B4-BE49-F238E27FC236}">
              <a16:creationId xmlns:a16="http://schemas.microsoft.com/office/drawing/2014/main" id="{1DEBAB7A-15ED-4DAD-B627-A4E2B60C2587}"/>
            </a:ext>
          </a:extLst>
        </xdr:cNvPr>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D2C6FF8-808E-4183-81DA-9E5EC48D53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DF2385C-FFF9-431C-96AD-493324F458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C003073-C786-4971-9937-362DFD2B8F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F303426-1AD4-49FB-A42A-FD621FA579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F3B9A2B-3713-4D19-8E15-F1168F155A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BEA9A37-F584-4C73-9064-420D1704A6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F8796FB-2C63-4686-AC50-742EBCCA84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C8069D7-767B-4C53-A8E0-3F38A1DAD2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374C281-BD52-4760-AAA0-1DCB2A4F53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B9E963E-1B35-4C58-90A4-F8194C88A8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634CD5E-8D2E-4636-8F99-73CCB594073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C9922E74-DEA9-4A81-89FE-F0D193B8C0A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1A39E0A-44D7-41C8-B929-005D5E8C332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C4A7092-7100-4530-B95A-D4ECB2040E8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48371F4-1ED3-4902-BC3A-3B4249604B3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8FBCBF00-96BA-405C-AEB7-BB3A8221170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F66985CE-6B97-4935-99A3-77BB870A957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EF38FDBE-79B2-4B8D-A4B3-606CA028E25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6C22ED0-D2A3-4768-BFA5-C81F8379AB2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BC88A9F-8C76-4611-BC27-AFAC0038AD8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C982363-9355-42DD-8103-DA08A12971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8E5F64A1-BFAC-4480-9219-914464B1699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BACE6998-D9B7-4DD7-8689-41D70198908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BBD0DBD6-E3D0-48C7-AE11-AB41CEB4CC62}"/>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E3B8D516-79E4-4E1B-827C-DB35E1EC37A6}"/>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E2D5CC59-2A6C-4275-8F5D-C70C1A8394A1}"/>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6DB61527-D76B-41E0-960C-353A6281E2FE}"/>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FEA31E4F-5C99-4FA8-9082-CB4771F7B198}"/>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8E532D88-5C88-4E72-AE5E-AD16384BC262}"/>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5BCA0427-9AE1-4C31-A755-9456EF805D53}"/>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7BAD5048-5E79-4330-9CC8-46011BD5299B}"/>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85DC4E08-2EEB-453D-8903-BD9762F3C6D2}"/>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E9310C1F-487E-4A59-B3A3-45E812B65920}"/>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73D24AEA-19BC-4BE2-A024-1C4A6A3A5B6C}"/>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8535DCF-6186-4FE5-A9C7-D63783A7D8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C4DB230-99FD-47CF-91D8-E79E948366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E774941-3FC3-4228-9A5A-F857FE622F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F66C28D-3E26-411A-9A89-4623BEA03D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708BC2C-67E7-4E2D-95F8-59DCCB9A7A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33020</xdr:rowOff>
    </xdr:from>
    <xdr:to>
      <xdr:col>55</xdr:col>
      <xdr:colOff>50800</xdr:colOff>
      <xdr:row>59</xdr:row>
      <xdr:rowOff>134620</xdr:rowOff>
    </xdr:to>
    <xdr:sp macro="" textlink="">
      <xdr:nvSpPr>
        <xdr:cNvPr id="247" name="楕円 246">
          <a:extLst>
            <a:ext uri="{FF2B5EF4-FFF2-40B4-BE49-F238E27FC236}">
              <a16:creationId xmlns:a16="http://schemas.microsoft.com/office/drawing/2014/main" id="{74A695E1-329E-4B26-BA0D-7E56E9A569FF}"/>
            </a:ext>
          </a:extLst>
        </xdr:cNvPr>
        <xdr:cNvSpPr/>
      </xdr:nvSpPr>
      <xdr:spPr>
        <a:xfrm>
          <a:off x="10426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55897</xdr:rowOff>
    </xdr:from>
    <xdr:ext cx="469744" cy="259045"/>
    <xdr:sp macro="" textlink="">
      <xdr:nvSpPr>
        <xdr:cNvPr id="248" name="【体育館・プール】&#10;一人当たり面積該当値テキスト">
          <a:extLst>
            <a:ext uri="{FF2B5EF4-FFF2-40B4-BE49-F238E27FC236}">
              <a16:creationId xmlns:a16="http://schemas.microsoft.com/office/drawing/2014/main" id="{7574E19B-45A1-45E6-A21C-488A8746D01B}"/>
            </a:ext>
          </a:extLst>
        </xdr:cNvPr>
        <xdr:cNvSpPr txBox="1"/>
      </xdr:nvSpPr>
      <xdr:spPr>
        <a:xfrm>
          <a:off x="10515600"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44450</xdr:rowOff>
    </xdr:from>
    <xdr:to>
      <xdr:col>50</xdr:col>
      <xdr:colOff>165100</xdr:colOff>
      <xdr:row>59</xdr:row>
      <xdr:rowOff>146050</xdr:rowOff>
    </xdr:to>
    <xdr:sp macro="" textlink="">
      <xdr:nvSpPr>
        <xdr:cNvPr id="249" name="楕円 248">
          <a:extLst>
            <a:ext uri="{FF2B5EF4-FFF2-40B4-BE49-F238E27FC236}">
              <a16:creationId xmlns:a16="http://schemas.microsoft.com/office/drawing/2014/main" id="{AB9C5381-F5AC-4374-B4C0-AC4B3B5E266C}"/>
            </a:ext>
          </a:extLst>
        </xdr:cNvPr>
        <xdr:cNvSpPr/>
      </xdr:nvSpPr>
      <xdr:spPr>
        <a:xfrm>
          <a:off x="9588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83820</xdr:rowOff>
    </xdr:from>
    <xdr:to>
      <xdr:col>55</xdr:col>
      <xdr:colOff>0</xdr:colOff>
      <xdr:row>59</xdr:row>
      <xdr:rowOff>95250</xdr:rowOff>
    </xdr:to>
    <xdr:cxnSp macro="">
      <xdr:nvCxnSpPr>
        <xdr:cNvPr id="250" name="直線コネクタ 249">
          <a:extLst>
            <a:ext uri="{FF2B5EF4-FFF2-40B4-BE49-F238E27FC236}">
              <a16:creationId xmlns:a16="http://schemas.microsoft.com/office/drawing/2014/main" id="{E6268168-458F-4267-B361-1D1AE30E17A1}"/>
            </a:ext>
          </a:extLst>
        </xdr:cNvPr>
        <xdr:cNvCxnSpPr/>
      </xdr:nvCxnSpPr>
      <xdr:spPr>
        <a:xfrm flipV="1">
          <a:off x="9639300" y="10199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63500</xdr:rowOff>
    </xdr:from>
    <xdr:to>
      <xdr:col>46</xdr:col>
      <xdr:colOff>38100</xdr:colOff>
      <xdr:row>59</xdr:row>
      <xdr:rowOff>165100</xdr:rowOff>
    </xdr:to>
    <xdr:sp macro="" textlink="">
      <xdr:nvSpPr>
        <xdr:cNvPr id="251" name="楕円 250">
          <a:extLst>
            <a:ext uri="{FF2B5EF4-FFF2-40B4-BE49-F238E27FC236}">
              <a16:creationId xmlns:a16="http://schemas.microsoft.com/office/drawing/2014/main" id="{40083D11-DE7B-4996-9B30-A27AEB530C3F}"/>
            </a:ext>
          </a:extLst>
        </xdr:cNvPr>
        <xdr:cNvSpPr/>
      </xdr:nvSpPr>
      <xdr:spPr>
        <a:xfrm>
          <a:off x="869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95250</xdr:rowOff>
    </xdr:from>
    <xdr:to>
      <xdr:col>50</xdr:col>
      <xdr:colOff>114300</xdr:colOff>
      <xdr:row>59</xdr:row>
      <xdr:rowOff>114300</xdr:rowOff>
    </xdr:to>
    <xdr:cxnSp macro="">
      <xdr:nvCxnSpPr>
        <xdr:cNvPr id="252" name="直線コネクタ 251">
          <a:extLst>
            <a:ext uri="{FF2B5EF4-FFF2-40B4-BE49-F238E27FC236}">
              <a16:creationId xmlns:a16="http://schemas.microsoft.com/office/drawing/2014/main" id="{A2B1A14A-F4EA-4FFC-8F0F-1C0EE8A41BCF}"/>
            </a:ext>
          </a:extLst>
        </xdr:cNvPr>
        <xdr:cNvCxnSpPr/>
      </xdr:nvCxnSpPr>
      <xdr:spPr>
        <a:xfrm flipV="1">
          <a:off x="8750300" y="10210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76200</xdr:rowOff>
    </xdr:from>
    <xdr:to>
      <xdr:col>41</xdr:col>
      <xdr:colOff>101600</xdr:colOff>
      <xdr:row>60</xdr:row>
      <xdr:rowOff>6350</xdr:rowOff>
    </xdr:to>
    <xdr:sp macro="" textlink="">
      <xdr:nvSpPr>
        <xdr:cNvPr id="253" name="楕円 252">
          <a:extLst>
            <a:ext uri="{FF2B5EF4-FFF2-40B4-BE49-F238E27FC236}">
              <a16:creationId xmlns:a16="http://schemas.microsoft.com/office/drawing/2014/main" id="{DE3146DD-0C16-441A-9EAB-BE4AD859842E}"/>
            </a:ext>
          </a:extLst>
        </xdr:cNvPr>
        <xdr:cNvSpPr/>
      </xdr:nvSpPr>
      <xdr:spPr>
        <a:xfrm>
          <a:off x="78105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114300</xdr:rowOff>
    </xdr:from>
    <xdr:to>
      <xdr:col>45</xdr:col>
      <xdr:colOff>177800</xdr:colOff>
      <xdr:row>59</xdr:row>
      <xdr:rowOff>127000</xdr:rowOff>
    </xdr:to>
    <xdr:cxnSp macro="">
      <xdr:nvCxnSpPr>
        <xdr:cNvPr id="254" name="直線コネクタ 253">
          <a:extLst>
            <a:ext uri="{FF2B5EF4-FFF2-40B4-BE49-F238E27FC236}">
              <a16:creationId xmlns:a16="http://schemas.microsoft.com/office/drawing/2014/main" id="{0CB975D7-53D7-41DE-8234-DB1C6EAF9F68}"/>
            </a:ext>
          </a:extLst>
        </xdr:cNvPr>
        <xdr:cNvCxnSpPr/>
      </xdr:nvCxnSpPr>
      <xdr:spPr>
        <a:xfrm flipV="1">
          <a:off x="7861300" y="102298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91440</xdr:rowOff>
    </xdr:from>
    <xdr:to>
      <xdr:col>36</xdr:col>
      <xdr:colOff>165100</xdr:colOff>
      <xdr:row>60</xdr:row>
      <xdr:rowOff>21590</xdr:rowOff>
    </xdr:to>
    <xdr:sp macro="" textlink="">
      <xdr:nvSpPr>
        <xdr:cNvPr id="255" name="楕円 254">
          <a:extLst>
            <a:ext uri="{FF2B5EF4-FFF2-40B4-BE49-F238E27FC236}">
              <a16:creationId xmlns:a16="http://schemas.microsoft.com/office/drawing/2014/main" id="{9518540E-049A-4010-AF05-B20A3EA20B9F}"/>
            </a:ext>
          </a:extLst>
        </xdr:cNvPr>
        <xdr:cNvSpPr/>
      </xdr:nvSpPr>
      <xdr:spPr>
        <a:xfrm>
          <a:off x="69215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127000</xdr:rowOff>
    </xdr:from>
    <xdr:to>
      <xdr:col>41</xdr:col>
      <xdr:colOff>50800</xdr:colOff>
      <xdr:row>59</xdr:row>
      <xdr:rowOff>142240</xdr:rowOff>
    </xdr:to>
    <xdr:cxnSp macro="">
      <xdr:nvCxnSpPr>
        <xdr:cNvPr id="256" name="直線コネクタ 255">
          <a:extLst>
            <a:ext uri="{FF2B5EF4-FFF2-40B4-BE49-F238E27FC236}">
              <a16:creationId xmlns:a16="http://schemas.microsoft.com/office/drawing/2014/main" id="{FAD70B28-FCCF-406B-BAD8-E880EC42837E}"/>
            </a:ext>
          </a:extLst>
        </xdr:cNvPr>
        <xdr:cNvCxnSpPr/>
      </xdr:nvCxnSpPr>
      <xdr:spPr>
        <a:xfrm flipV="1">
          <a:off x="6972300" y="102425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id="{87A151B6-8F10-41DF-A337-5FBE76D3FC57}"/>
            </a:ext>
          </a:extLst>
        </xdr:cNvPr>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a:extLst>
            <a:ext uri="{FF2B5EF4-FFF2-40B4-BE49-F238E27FC236}">
              <a16:creationId xmlns:a16="http://schemas.microsoft.com/office/drawing/2014/main" id="{65B5394F-9A40-4EC5-95B3-409DCB5C74E5}"/>
            </a:ext>
          </a:extLst>
        </xdr:cNvPr>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a:extLst>
            <a:ext uri="{FF2B5EF4-FFF2-40B4-BE49-F238E27FC236}">
              <a16:creationId xmlns:a16="http://schemas.microsoft.com/office/drawing/2014/main" id="{476775DB-8D42-4E0C-96E2-30654C17F60D}"/>
            </a:ext>
          </a:extLst>
        </xdr:cNvPr>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a:extLst>
            <a:ext uri="{FF2B5EF4-FFF2-40B4-BE49-F238E27FC236}">
              <a16:creationId xmlns:a16="http://schemas.microsoft.com/office/drawing/2014/main" id="{B46DA3EF-6CC3-48E2-B775-C0A15E638A4C}"/>
            </a:ext>
          </a:extLst>
        </xdr:cNvPr>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162577</xdr:rowOff>
    </xdr:from>
    <xdr:ext cx="469744" cy="259045"/>
    <xdr:sp macro="" textlink="">
      <xdr:nvSpPr>
        <xdr:cNvPr id="261" name="n_1mainValue【体育館・プール】&#10;一人当たり面積">
          <a:extLst>
            <a:ext uri="{FF2B5EF4-FFF2-40B4-BE49-F238E27FC236}">
              <a16:creationId xmlns:a16="http://schemas.microsoft.com/office/drawing/2014/main" id="{CF0933F3-A535-4040-BEA8-520C18BEF4FD}"/>
            </a:ext>
          </a:extLst>
        </xdr:cNvPr>
        <xdr:cNvSpPr txBox="1"/>
      </xdr:nvSpPr>
      <xdr:spPr>
        <a:xfrm>
          <a:off x="9391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10177</xdr:rowOff>
    </xdr:from>
    <xdr:ext cx="469744" cy="259045"/>
    <xdr:sp macro="" textlink="">
      <xdr:nvSpPr>
        <xdr:cNvPr id="262" name="n_2mainValue【体育館・プール】&#10;一人当たり面積">
          <a:extLst>
            <a:ext uri="{FF2B5EF4-FFF2-40B4-BE49-F238E27FC236}">
              <a16:creationId xmlns:a16="http://schemas.microsoft.com/office/drawing/2014/main" id="{897CAFBD-64D8-4BB0-BA9A-3D5F90A833AF}"/>
            </a:ext>
          </a:extLst>
        </xdr:cNvPr>
        <xdr:cNvSpPr txBox="1"/>
      </xdr:nvSpPr>
      <xdr:spPr>
        <a:xfrm>
          <a:off x="8515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22877</xdr:rowOff>
    </xdr:from>
    <xdr:ext cx="469744" cy="259045"/>
    <xdr:sp macro="" textlink="">
      <xdr:nvSpPr>
        <xdr:cNvPr id="263" name="n_3mainValue【体育館・プール】&#10;一人当たり面積">
          <a:extLst>
            <a:ext uri="{FF2B5EF4-FFF2-40B4-BE49-F238E27FC236}">
              <a16:creationId xmlns:a16="http://schemas.microsoft.com/office/drawing/2014/main" id="{64315576-2B4D-4483-AC53-9670E8540939}"/>
            </a:ext>
          </a:extLst>
        </xdr:cNvPr>
        <xdr:cNvSpPr txBox="1"/>
      </xdr:nvSpPr>
      <xdr:spPr>
        <a:xfrm>
          <a:off x="7626427" y="996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38117</xdr:rowOff>
    </xdr:from>
    <xdr:ext cx="469744" cy="259045"/>
    <xdr:sp macro="" textlink="">
      <xdr:nvSpPr>
        <xdr:cNvPr id="264" name="n_4mainValue【体育館・プール】&#10;一人当たり面積">
          <a:extLst>
            <a:ext uri="{FF2B5EF4-FFF2-40B4-BE49-F238E27FC236}">
              <a16:creationId xmlns:a16="http://schemas.microsoft.com/office/drawing/2014/main" id="{CB6ACEEE-A8C8-4F9C-8B08-B7358CAF915B}"/>
            </a:ext>
          </a:extLst>
        </xdr:cNvPr>
        <xdr:cNvSpPr txBox="1"/>
      </xdr:nvSpPr>
      <xdr:spPr>
        <a:xfrm>
          <a:off x="6737427" y="998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3A66D89-F267-449F-8A2E-8F28138C98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4FFE7C8-156D-4393-8140-98F19B76B1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9B26E09-7684-434A-8594-CF01847D20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4387957-62B6-4B99-86DA-6BB0688F29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CA71215-E7FF-4028-AD97-41DB9EEAFF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7437057-C316-4419-BCB2-985E374F83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F8DD2A2-7497-42B1-9B19-696D8C9D58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F318AC3-B421-4B63-BED7-3D5C19351DA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9920AA04-7CC8-4708-923D-8FC02E379F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760E1617-BB7E-49B1-BC6D-8A50DACAD8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4CAB0E53-F69C-4ED0-A5FD-48990CCD1D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2688F9B-EACE-4C69-9326-71559FEEB0D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55058065-C5C4-4E31-A45E-2319371773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CB2B1EFE-60A6-45A8-BBC3-90906AEB2F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9A3093F4-2FDE-40C7-9427-7825D6025B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371DE433-4F59-4143-9F36-425838F4B38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6B756A2E-6CD1-4BD8-BF8E-0A5906B4C3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D0F7652E-75B6-4AF1-B2C1-5D71DFA638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9B95FEA5-D725-46C6-BD94-24EB95DA96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F71CF128-6907-4820-B3F9-E62906EB16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99B72600-E4ED-4A19-804A-09644F2993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3500FCF7-05DC-42ED-AFF7-C0C2200312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703FB93-A62C-416F-8872-FFC3F08E5B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64940B19-8B0D-4C84-907A-CF2CCF1B9C8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17ABACB5-770E-4270-8D6A-4309F348381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D8F1E421-9E3D-4200-96FB-93D2398F5BC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95126EEB-2428-4B68-875F-623F9775DBD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9558553C-F083-48D1-A6DB-1ED306F8E73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C8CF17EB-8143-4797-8F74-2C88FDC63B8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1699D831-03C8-422B-B898-67A65A86A0F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1D1FF4EF-1F32-417D-B27D-70C923FB5E3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F5BC9F39-D855-4BBB-8BB6-244801EE622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B5FFF975-BB70-4A1A-BC6B-E1111C5C0AE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55F15FA6-880C-4281-81E3-D0DF9CC616C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E94EFD35-EA55-4E9E-B755-99533273706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A7B11613-15F1-412C-A809-4AEC73603FB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180AB778-AE5F-4078-AD26-8FB15F4E673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23697A6D-0044-458D-B007-E2CCB65D764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E5B90FE0-08F7-4D3C-A7DB-69450BD074A6}"/>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1AF3ACF3-1C7C-47A7-9FCA-5744B767D0E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05" name="直線コネクタ 304">
          <a:extLst>
            <a:ext uri="{FF2B5EF4-FFF2-40B4-BE49-F238E27FC236}">
              <a16:creationId xmlns:a16="http://schemas.microsoft.com/office/drawing/2014/main" id="{E7315012-C7D8-4726-84C9-B1748973F419}"/>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470F10C9-DC5E-4BA0-B3CC-054A103F7704}"/>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07" name="直線コネクタ 306">
          <a:extLst>
            <a:ext uri="{FF2B5EF4-FFF2-40B4-BE49-F238E27FC236}">
              <a16:creationId xmlns:a16="http://schemas.microsoft.com/office/drawing/2014/main" id="{AC5F8AE0-0D4B-434E-B609-68F4680EF2FD}"/>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DA993BDD-760F-4E6F-97EC-56E329D79916}"/>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9" name="直線コネクタ 308">
          <a:extLst>
            <a:ext uri="{FF2B5EF4-FFF2-40B4-BE49-F238E27FC236}">
              <a16:creationId xmlns:a16="http://schemas.microsoft.com/office/drawing/2014/main" id="{199757F9-255A-4663-B811-E71486C3F599}"/>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283E7255-C6AF-454D-AFC7-4C1E4D172C42}"/>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11" name="フローチャート: 判断 310">
          <a:extLst>
            <a:ext uri="{FF2B5EF4-FFF2-40B4-BE49-F238E27FC236}">
              <a16:creationId xmlns:a16="http://schemas.microsoft.com/office/drawing/2014/main" id="{CE0276C1-02B7-4B7E-A4BF-A9374A5D8CF4}"/>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12" name="フローチャート: 判断 311">
          <a:extLst>
            <a:ext uri="{FF2B5EF4-FFF2-40B4-BE49-F238E27FC236}">
              <a16:creationId xmlns:a16="http://schemas.microsoft.com/office/drawing/2014/main" id="{35106DBB-4748-4B7C-B95C-2980F32BCF63}"/>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13" name="フローチャート: 判断 312">
          <a:extLst>
            <a:ext uri="{FF2B5EF4-FFF2-40B4-BE49-F238E27FC236}">
              <a16:creationId xmlns:a16="http://schemas.microsoft.com/office/drawing/2014/main" id="{0A962973-6A88-4CC2-8052-CD2E6EB1F7CD}"/>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4" name="フローチャート: 判断 313">
          <a:extLst>
            <a:ext uri="{FF2B5EF4-FFF2-40B4-BE49-F238E27FC236}">
              <a16:creationId xmlns:a16="http://schemas.microsoft.com/office/drawing/2014/main" id="{AED19F5D-C963-458F-AF30-D1730E5AC500}"/>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15" name="フローチャート: 判断 314">
          <a:extLst>
            <a:ext uri="{FF2B5EF4-FFF2-40B4-BE49-F238E27FC236}">
              <a16:creationId xmlns:a16="http://schemas.microsoft.com/office/drawing/2014/main" id="{AF4B09C2-AFBE-4DA5-B861-58EC18262436}"/>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AE466ECA-360F-4CB9-8CE1-F7266940572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128F681-13B2-4DA5-8AA2-BE90A13108D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349527F-C104-4C6C-A932-A774C19FC8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D893F5ED-08B5-48D4-B4E6-B078FC71922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D016155-3071-4E2D-90DB-B0BB4A39C7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166370</xdr:rowOff>
    </xdr:from>
    <xdr:to>
      <xdr:col>6</xdr:col>
      <xdr:colOff>38100</xdr:colOff>
      <xdr:row>105</xdr:row>
      <xdr:rowOff>96520</xdr:rowOff>
    </xdr:to>
    <xdr:sp macro="" textlink="">
      <xdr:nvSpPr>
        <xdr:cNvPr id="321" name="楕円 320">
          <a:extLst>
            <a:ext uri="{FF2B5EF4-FFF2-40B4-BE49-F238E27FC236}">
              <a16:creationId xmlns:a16="http://schemas.microsoft.com/office/drawing/2014/main" id="{F36143AF-6E10-4929-ADCC-7F986F8A3141}"/>
            </a:ext>
          </a:extLst>
        </xdr:cNvPr>
        <xdr:cNvSpPr/>
      </xdr:nvSpPr>
      <xdr:spPr>
        <a:xfrm>
          <a:off x="107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135907</xdr:rowOff>
    </xdr:from>
    <xdr:ext cx="405111" cy="259045"/>
    <xdr:sp macro="" textlink="">
      <xdr:nvSpPr>
        <xdr:cNvPr id="322" name="n_1aveValue【市民会館】&#10;有形固定資産減価償却率">
          <a:extLst>
            <a:ext uri="{FF2B5EF4-FFF2-40B4-BE49-F238E27FC236}">
              <a16:creationId xmlns:a16="http://schemas.microsoft.com/office/drawing/2014/main" id="{E8474C88-4B99-4164-B02A-0A8792311695}"/>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323" name="n_2aveValue【市民会館】&#10;有形固定資産減価償却率">
          <a:extLst>
            <a:ext uri="{FF2B5EF4-FFF2-40B4-BE49-F238E27FC236}">
              <a16:creationId xmlns:a16="http://schemas.microsoft.com/office/drawing/2014/main" id="{5359F0F1-88AB-4B49-B434-2E6130CBC479}"/>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324" name="n_3aveValue【市民会館】&#10;有形固定資産減価償却率">
          <a:extLst>
            <a:ext uri="{FF2B5EF4-FFF2-40B4-BE49-F238E27FC236}">
              <a16:creationId xmlns:a16="http://schemas.microsoft.com/office/drawing/2014/main" id="{E2EB3600-B065-4160-BA13-C37F49B389BC}"/>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325" name="n_4aveValue【市民会館】&#10;有形固定資産減価償却率">
          <a:extLst>
            <a:ext uri="{FF2B5EF4-FFF2-40B4-BE49-F238E27FC236}">
              <a16:creationId xmlns:a16="http://schemas.microsoft.com/office/drawing/2014/main" id="{F8D6DA54-7F78-40C4-BF9C-6A328EABD63F}"/>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87647</xdr:rowOff>
    </xdr:from>
    <xdr:ext cx="405111" cy="259045"/>
    <xdr:sp macro="" textlink="">
      <xdr:nvSpPr>
        <xdr:cNvPr id="326" name="n_4mainValue【市民会館】&#10;有形固定資産減価償却率">
          <a:extLst>
            <a:ext uri="{FF2B5EF4-FFF2-40B4-BE49-F238E27FC236}">
              <a16:creationId xmlns:a16="http://schemas.microsoft.com/office/drawing/2014/main" id="{A2652E89-B45B-4A74-803C-CA2543D5067E}"/>
            </a:ext>
          </a:extLst>
        </xdr:cNvPr>
        <xdr:cNvSpPr txBox="1"/>
      </xdr:nvSpPr>
      <xdr:spPr>
        <a:xfrm>
          <a:off x="927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F59BE8DB-B35C-489B-AE06-795A978874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C3CFE763-71A9-4CF8-82A7-7F3513C0C56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FC68625E-1485-4A24-89E9-D007AEB9F0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C1ECC2E9-A7A4-4FF7-8189-60EA2C0DFC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FA8AAE32-1D1D-4D79-A9A5-66578803FA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EFF77791-62EA-43C8-AC8B-9C058AA47E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DDCBC53D-15D1-45FF-AB57-9B7C2152FDB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32B5B6E0-12E8-4A51-B682-147F60ED988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a:extLst>
            <a:ext uri="{FF2B5EF4-FFF2-40B4-BE49-F238E27FC236}">
              <a16:creationId xmlns:a16="http://schemas.microsoft.com/office/drawing/2014/main" id="{AE479B67-2E23-44A3-BC88-9001F12351E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a:extLst>
            <a:ext uri="{FF2B5EF4-FFF2-40B4-BE49-F238E27FC236}">
              <a16:creationId xmlns:a16="http://schemas.microsoft.com/office/drawing/2014/main" id="{2D97BF95-8332-4322-85CC-F13C3D057DD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7" name="直線コネクタ 336">
          <a:extLst>
            <a:ext uri="{FF2B5EF4-FFF2-40B4-BE49-F238E27FC236}">
              <a16:creationId xmlns:a16="http://schemas.microsoft.com/office/drawing/2014/main" id="{53D64997-8991-4074-BB5E-40DF9CB55FA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8" name="テキスト ボックス 337">
          <a:extLst>
            <a:ext uri="{FF2B5EF4-FFF2-40B4-BE49-F238E27FC236}">
              <a16:creationId xmlns:a16="http://schemas.microsoft.com/office/drawing/2014/main" id="{AE78C997-ECE0-4174-9EBD-00017B70A78D}"/>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9" name="直線コネクタ 338">
          <a:extLst>
            <a:ext uri="{FF2B5EF4-FFF2-40B4-BE49-F238E27FC236}">
              <a16:creationId xmlns:a16="http://schemas.microsoft.com/office/drawing/2014/main" id="{ACED70A3-C030-4EBF-98F9-D905166CCD8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0" name="テキスト ボックス 339">
          <a:extLst>
            <a:ext uri="{FF2B5EF4-FFF2-40B4-BE49-F238E27FC236}">
              <a16:creationId xmlns:a16="http://schemas.microsoft.com/office/drawing/2014/main" id="{56FBD9BE-E1E0-468E-ADC8-49F6B367956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1" name="直線コネクタ 340">
          <a:extLst>
            <a:ext uri="{FF2B5EF4-FFF2-40B4-BE49-F238E27FC236}">
              <a16:creationId xmlns:a16="http://schemas.microsoft.com/office/drawing/2014/main" id="{536A6815-E9A2-4BF8-B48D-3C17C9483BB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2" name="テキスト ボックス 341">
          <a:extLst>
            <a:ext uri="{FF2B5EF4-FFF2-40B4-BE49-F238E27FC236}">
              <a16:creationId xmlns:a16="http://schemas.microsoft.com/office/drawing/2014/main" id="{8A1B2E20-F344-4716-9978-A042EEC8ACA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3" name="直線コネクタ 342">
          <a:extLst>
            <a:ext uri="{FF2B5EF4-FFF2-40B4-BE49-F238E27FC236}">
              <a16:creationId xmlns:a16="http://schemas.microsoft.com/office/drawing/2014/main" id="{C2441419-BB99-46E5-AA4D-AB15BCF0722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4" name="テキスト ボックス 343">
          <a:extLst>
            <a:ext uri="{FF2B5EF4-FFF2-40B4-BE49-F238E27FC236}">
              <a16:creationId xmlns:a16="http://schemas.microsoft.com/office/drawing/2014/main" id="{6AD3C3CB-517F-40F2-BEC6-FCF0548CFA2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5" name="直線コネクタ 344">
          <a:extLst>
            <a:ext uri="{FF2B5EF4-FFF2-40B4-BE49-F238E27FC236}">
              <a16:creationId xmlns:a16="http://schemas.microsoft.com/office/drawing/2014/main" id="{93502B7D-B205-4289-BF37-71C7A878168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6" name="テキスト ボックス 345">
          <a:extLst>
            <a:ext uri="{FF2B5EF4-FFF2-40B4-BE49-F238E27FC236}">
              <a16:creationId xmlns:a16="http://schemas.microsoft.com/office/drawing/2014/main" id="{44E02B8F-D478-4200-8935-DCECDCE6A16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7" name="直線コネクタ 346">
          <a:extLst>
            <a:ext uri="{FF2B5EF4-FFF2-40B4-BE49-F238E27FC236}">
              <a16:creationId xmlns:a16="http://schemas.microsoft.com/office/drawing/2014/main" id="{B640D500-3863-4DF4-9524-180F94959BE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8" name="テキスト ボックス 347">
          <a:extLst>
            <a:ext uri="{FF2B5EF4-FFF2-40B4-BE49-F238E27FC236}">
              <a16:creationId xmlns:a16="http://schemas.microsoft.com/office/drawing/2014/main" id="{C696EDA7-F74A-4754-A98E-F40695AFC72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a:extLst>
            <a:ext uri="{FF2B5EF4-FFF2-40B4-BE49-F238E27FC236}">
              <a16:creationId xmlns:a16="http://schemas.microsoft.com/office/drawing/2014/main" id="{66F86809-1C3D-468E-9C7E-45F99B1A985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60BC6FC9-1BCF-4D2C-BAF4-75DB84FE70E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a:extLst>
            <a:ext uri="{FF2B5EF4-FFF2-40B4-BE49-F238E27FC236}">
              <a16:creationId xmlns:a16="http://schemas.microsoft.com/office/drawing/2014/main" id="{A2208CDC-833D-40A6-9CDC-3107021EC37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52" name="直線コネクタ 351">
          <a:extLst>
            <a:ext uri="{FF2B5EF4-FFF2-40B4-BE49-F238E27FC236}">
              <a16:creationId xmlns:a16="http://schemas.microsoft.com/office/drawing/2014/main" id="{5B0CB695-6768-4945-8C04-0130BA32B4F6}"/>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53" name="【市民会館】&#10;一人当たり面積最小値テキスト">
          <a:extLst>
            <a:ext uri="{FF2B5EF4-FFF2-40B4-BE49-F238E27FC236}">
              <a16:creationId xmlns:a16="http://schemas.microsoft.com/office/drawing/2014/main" id="{2ED3E301-5E4F-44C9-AC1A-630AB56BB301}"/>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54" name="直線コネクタ 353">
          <a:extLst>
            <a:ext uri="{FF2B5EF4-FFF2-40B4-BE49-F238E27FC236}">
              <a16:creationId xmlns:a16="http://schemas.microsoft.com/office/drawing/2014/main" id="{5FAD4C31-4245-4F1E-9A7B-3C9B4F8A3072}"/>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55" name="【市民会館】&#10;一人当たり面積最大値テキスト">
          <a:extLst>
            <a:ext uri="{FF2B5EF4-FFF2-40B4-BE49-F238E27FC236}">
              <a16:creationId xmlns:a16="http://schemas.microsoft.com/office/drawing/2014/main" id="{81277F1F-9B10-457C-9615-130457DAB9DF}"/>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6" name="直線コネクタ 355">
          <a:extLst>
            <a:ext uri="{FF2B5EF4-FFF2-40B4-BE49-F238E27FC236}">
              <a16:creationId xmlns:a16="http://schemas.microsoft.com/office/drawing/2014/main" id="{FB3E4813-71C9-4AF3-86E8-C4C249C8DBF7}"/>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357" name="【市民会館】&#10;一人当たり面積平均値テキスト">
          <a:extLst>
            <a:ext uri="{FF2B5EF4-FFF2-40B4-BE49-F238E27FC236}">
              <a16:creationId xmlns:a16="http://schemas.microsoft.com/office/drawing/2014/main" id="{CA8E49E7-AAC3-4C6C-B5A7-5B60C040FA63}"/>
            </a:ext>
          </a:extLst>
        </xdr:cNvPr>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58" name="フローチャート: 判断 357">
          <a:extLst>
            <a:ext uri="{FF2B5EF4-FFF2-40B4-BE49-F238E27FC236}">
              <a16:creationId xmlns:a16="http://schemas.microsoft.com/office/drawing/2014/main" id="{4A7390FA-E624-4914-B0AB-4EED37311D65}"/>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59" name="フローチャート: 判断 358">
          <a:extLst>
            <a:ext uri="{FF2B5EF4-FFF2-40B4-BE49-F238E27FC236}">
              <a16:creationId xmlns:a16="http://schemas.microsoft.com/office/drawing/2014/main" id="{0193B3DD-0213-4B19-BD00-9402B5B4091D}"/>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60" name="フローチャート: 判断 359">
          <a:extLst>
            <a:ext uri="{FF2B5EF4-FFF2-40B4-BE49-F238E27FC236}">
              <a16:creationId xmlns:a16="http://schemas.microsoft.com/office/drawing/2014/main" id="{6F72FF91-8B53-4FA1-834D-E9D93C1BFA4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361" name="フローチャート: 判断 360">
          <a:extLst>
            <a:ext uri="{FF2B5EF4-FFF2-40B4-BE49-F238E27FC236}">
              <a16:creationId xmlns:a16="http://schemas.microsoft.com/office/drawing/2014/main" id="{8DBE8AF6-D8BC-4545-8CA6-437D0DCFA819}"/>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2" name="フローチャート: 判断 361">
          <a:extLst>
            <a:ext uri="{FF2B5EF4-FFF2-40B4-BE49-F238E27FC236}">
              <a16:creationId xmlns:a16="http://schemas.microsoft.com/office/drawing/2014/main" id="{9F2B5CFD-DC7C-4C56-BCAB-8741A2106B14}"/>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1C624A6A-6BDA-4CD1-887F-9D487C0F67D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25429027-D4F5-4C24-A827-66DEE6A435E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3976C6BF-A8CE-406B-A6EB-67AA14CFD13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1458BC43-8A5A-4ABF-B5C7-704C4CA312C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CA1F5A94-8F96-4F21-B35D-BFA3850264A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102</xdr:row>
      <xdr:rowOff>71120</xdr:rowOff>
    </xdr:from>
    <xdr:to>
      <xdr:col>36</xdr:col>
      <xdr:colOff>165100</xdr:colOff>
      <xdr:row>103</xdr:row>
      <xdr:rowOff>1270</xdr:rowOff>
    </xdr:to>
    <xdr:sp macro="" textlink="">
      <xdr:nvSpPr>
        <xdr:cNvPr id="368" name="楕円 367">
          <a:extLst>
            <a:ext uri="{FF2B5EF4-FFF2-40B4-BE49-F238E27FC236}">
              <a16:creationId xmlns:a16="http://schemas.microsoft.com/office/drawing/2014/main" id="{901D549F-DFD2-4718-87B1-47B946AED067}"/>
            </a:ext>
          </a:extLst>
        </xdr:cNvPr>
        <xdr:cNvSpPr/>
      </xdr:nvSpPr>
      <xdr:spPr>
        <a:xfrm>
          <a:off x="692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39025</xdr:rowOff>
    </xdr:from>
    <xdr:ext cx="469744" cy="259045"/>
    <xdr:sp macro="" textlink="">
      <xdr:nvSpPr>
        <xdr:cNvPr id="369" name="n_1aveValue【市民会館】&#10;一人当たり面積">
          <a:extLst>
            <a:ext uri="{FF2B5EF4-FFF2-40B4-BE49-F238E27FC236}">
              <a16:creationId xmlns:a16="http://schemas.microsoft.com/office/drawing/2014/main" id="{D957D4BB-C8BF-4F2D-B461-B61BCEF12AD8}"/>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70" name="n_2aveValue【市民会館】&#10;一人当たり面積">
          <a:extLst>
            <a:ext uri="{FF2B5EF4-FFF2-40B4-BE49-F238E27FC236}">
              <a16:creationId xmlns:a16="http://schemas.microsoft.com/office/drawing/2014/main" id="{97E21895-6270-4523-AFDC-5254B6507A8B}"/>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371" name="n_3aveValue【市民会館】&#10;一人当たり面積">
          <a:extLst>
            <a:ext uri="{FF2B5EF4-FFF2-40B4-BE49-F238E27FC236}">
              <a16:creationId xmlns:a16="http://schemas.microsoft.com/office/drawing/2014/main" id="{B697A767-DC59-48F7-B144-378E41245EFF}"/>
            </a:ext>
          </a:extLst>
        </xdr:cNvPr>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72" name="n_4aveValue【市民会館】&#10;一人当たり面積">
          <a:extLst>
            <a:ext uri="{FF2B5EF4-FFF2-40B4-BE49-F238E27FC236}">
              <a16:creationId xmlns:a16="http://schemas.microsoft.com/office/drawing/2014/main" id="{7A599818-D66E-4B5A-8DDE-3485D9107311}"/>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17797</xdr:rowOff>
    </xdr:from>
    <xdr:ext cx="469744" cy="259045"/>
    <xdr:sp macro="" textlink="">
      <xdr:nvSpPr>
        <xdr:cNvPr id="373" name="n_4mainValue【市民会館】&#10;一人当たり面積">
          <a:extLst>
            <a:ext uri="{FF2B5EF4-FFF2-40B4-BE49-F238E27FC236}">
              <a16:creationId xmlns:a16="http://schemas.microsoft.com/office/drawing/2014/main" id="{64494390-9974-4143-9602-E93E81A5B3DC}"/>
            </a:ext>
          </a:extLst>
        </xdr:cNvPr>
        <xdr:cNvSpPr txBox="1"/>
      </xdr:nvSpPr>
      <xdr:spPr>
        <a:xfrm>
          <a:off x="6737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9AA53061-616B-4E2B-8861-0F2E06AD5B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07F9925D-35D7-41E1-ADD2-96E9412F13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0C64A6BF-DC6A-4165-91E3-6AAAD4828B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59B10D25-5A3E-4A97-A4CA-387EE74216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2E081B09-0948-4496-8B8E-2E5CB1DA26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743A7B88-5332-4DB2-BA20-F5EDD98014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D595463B-DFBE-4A79-A8C9-1189796DFD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A22D04FF-7A5A-4B41-8B89-2FA727D83E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4044E54D-D777-4128-9A63-7C37DEDD77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87507C9F-64DE-4761-B313-7107887B24A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D141551F-8970-4716-8312-8A7CE5562CD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a:extLst>
            <a:ext uri="{FF2B5EF4-FFF2-40B4-BE49-F238E27FC236}">
              <a16:creationId xmlns:a16="http://schemas.microsoft.com/office/drawing/2014/main" id="{44D8B695-DA5C-4102-8BD2-FED171E6A9B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a:extLst>
            <a:ext uri="{FF2B5EF4-FFF2-40B4-BE49-F238E27FC236}">
              <a16:creationId xmlns:a16="http://schemas.microsoft.com/office/drawing/2014/main" id="{A0E4174D-04B0-4DA0-B682-04DDB5EC20B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a:extLst>
            <a:ext uri="{FF2B5EF4-FFF2-40B4-BE49-F238E27FC236}">
              <a16:creationId xmlns:a16="http://schemas.microsoft.com/office/drawing/2014/main" id="{6B4CF428-BBB0-45D6-95C2-976C680F883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a:extLst>
            <a:ext uri="{FF2B5EF4-FFF2-40B4-BE49-F238E27FC236}">
              <a16:creationId xmlns:a16="http://schemas.microsoft.com/office/drawing/2014/main" id="{69F8DEAD-36BD-44F6-B25F-D57A57270FB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a:extLst>
            <a:ext uri="{FF2B5EF4-FFF2-40B4-BE49-F238E27FC236}">
              <a16:creationId xmlns:a16="http://schemas.microsoft.com/office/drawing/2014/main" id="{476D98DD-E21E-45FD-BF5B-3BB35909F15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a:extLst>
            <a:ext uri="{FF2B5EF4-FFF2-40B4-BE49-F238E27FC236}">
              <a16:creationId xmlns:a16="http://schemas.microsoft.com/office/drawing/2014/main" id="{422F81C4-502B-4AA0-BFA2-844AA3477DB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a:extLst>
            <a:ext uri="{FF2B5EF4-FFF2-40B4-BE49-F238E27FC236}">
              <a16:creationId xmlns:a16="http://schemas.microsoft.com/office/drawing/2014/main" id="{B9380D66-9A7D-4DAB-AC26-D70415C7EE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a:extLst>
            <a:ext uri="{FF2B5EF4-FFF2-40B4-BE49-F238E27FC236}">
              <a16:creationId xmlns:a16="http://schemas.microsoft.com/office/drawing/2014/main" id="{4685FAB1-368E-49CD-B2EB-0923341F5A4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a:extLst>
            <a:ext uri="{FF2B5EF4-FFF2-40B4-BE49-F238E27FC236}">
              <a16:creationId xmlns:a16="http://schemas.microsoft.com/office/drawing/2014/main" id="{F19041ED-60DE-4D45-8D37-E4A7D2EB249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a:extLst>
            <a:ext uri="{FF2B5EF4-FFF2-40B4-BE49-F238E27FC236}">
              <a16:creationId xmlns:a16="http://schemas.microsoft.com/office/drawing/2014/main" id="{74F1B06E-5CCC-4CA2-A96B-D4FE05302AC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760DE260-8B57-4D02-B87E-26BCA3C2308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a:extLst>
            <a:ext uri="{FF2B5EF4-FFF2-40B4-BE49-F238E27FC236}">
              <a16:creationId xmlns:a16="http://schemas.microsoft.com/office/drawing/2014/main" id="{A92DEFBB-67BC-40DC-AE1D-7CEF10DA622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一般廃棄物処理施設】&#10;有形固定資産減価償却率グラフ枠">
          <a:extLst>
            <a:ext uri="{FF2B5EF4-FFF2-40B4-BE49-F238E27FC236}">
              <a16:creationId xmlns:a16="http://schemas.microsoft.com/office/drawing/2014/main" id="{9EB446F1-949A-4249-A6DF-9E9C7778D87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98" name="直線コネクタ 397">
          <a:extLst>
            <a:ext uri="{FF2B5EF4-FFF2-40B4-BE49-F238E27FC236}">
              <a16:creationId xmlns:a16="http://schemas.microsoft.com/office/drawing/2014/main" id="{5FA3E15F-09BD-4DC1-9CFC-7D609DBC3598}"/>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9" name="【一般廃棄物処理施設】&#10;有形固定資産減価償却率最小値テキスト">
          <a:extLst>
            <a:ext uri="{FF2B5EF4-FFF2-40B4-BE49-F238E27FC236}">
              <a16:creationId xmlns:a16="http://schemas.microsoft.com/office/drawing/2014/main" id="{982B7277-2053-426A-B4DC-EC422ECA040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0" name="直線コネクタ 399">
          <a:extLst>
            <a:ext uri="{FF2B5EF4-FFF2-40B4-BE49-F238E27FC236}">
              <a16:creationId xmlns:a16="http://schemas.microsoft.com/office/drawing/2014/main" id="{BE4EEF37-0522-4414-B3D5-4925E66E0AB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01" name="【一般廃棄物処理施設】&#10;有形固定資産減価償却率最大値テキスト">
          <a:extLst>
            <a:ext uri="{FF2B5EF4-FFF2-40B4-BE49-F238E27FC236}">
              <a16:creationId xmlns:a16="http://schemas.microsoft.com/office/drawing/2014/main" id="{0DE44F3C-FA52-4D2C-B132-6F9A5E033C8E}"/>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02" name="直線コネクタ 401">
          <a:extLst>
            <a:ext uri="{FF2B5EF4-FFF2-40B4-BE49-F238E27FC236}">
              <a16:creationId xmlns:a16="http://schemas.microsoft.com/office/drawing/2014/main" id="{5B4FD7D2-021F-4AE8-AE7F-095572362B51}"/>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403" name="【一般廃棄物処理施設】&#10;有形固定資産減価償却率平均値テキスト">
          <a:extLst>
            <a:ext uri="{FF2B5EF4-FFF2-40B4-BE49-F238E27FC236}">
              <a16:creationId xmlns:a16="http://schemas.microsoft.com/office/drawing/2014/main" id="{0569C9E2-50E5-47F3-8C28-398DC3DE78AA}"/>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04" name="フローチャート: 判断 403">
          <a:extLst>
            <a:ext uri="{FF2B5EF4-FFF2-40B4-BE49-F238E27FC236}">
              <a16:creationId xmlns:a16="http://schemas.microsoft.com/office/drawing/2014/main" id="{E2C2EE58-43B2-48BA-A7AD-05C3CF8FD471}"/>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05" name="フローチャート: 判断 404">
          <a:extLst>
            <a:ext uri="{FF2B5EF4-FFF2-40B4-BE49-F238E27FC236}">
              <a16:creationId xmlns:a16="http://schemas.microsoft.com/office/drawing/2014/main" id="{9DD3841D-B478-467B-AC1E-F358074250F2}"/>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06" name="フローチャート: 判断 405">
          <a:extLst>
            <a:ext uri="{FF2B5EF4-FFF2-40B4-BE49-F238E27FC236}">
              <a16:creationId xmlns:a16="http://schemas.microsoft.com/office/drawing/2014/main" id="{C3BE6391-5DD9-43FE-BAC3-EE4F15B5B8F4}"/>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07" name="フローチャート: 判断 406">
          <a:extLst>
            <a:ext uri="{FF2B5EF4-FFF2-40B4-BE49-F238E27FC236}">
              <a16:creationId xmlns:a16="http://schemas.microsoft.com/office/drawing/2014/main" id="{0F7F8DA2-9AB4-4632-88A5-629925964F01}"/>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08" name="フローチャート: 判断 407">
          <a:extLst>
            <a:ext uri="{FF2B5EF4-FFF2-40B4-BE49-F238E27FC236}">
              <a16:creationId xmlns:a16="http://schemas.microsoft.com/office/drawing/2014/main" id="{1F24E079-B741-4A03-BF70-2305CCAF159C}"/>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56EC21D6-8A3C-4718-A847-3E2C913265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7608B19F-9855-445D-8453-383577D0E25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2FB6DF1-988C-4F23-B1E1-A76A881E8B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B614599-8CEB-4575-A3A5-8B149B92DD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9FFA020F-2EAF-4989-A781-BB2CD1F2C2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99695</xdr:rowOff>
    </xdr:from>
    <xdr:to>
      <xdr:col>85</xdr:col>
      <xdr:colOff>177800</xdr:colOff>
      <xdr:row>36</xdr:row>
      <xdr:rowOff>29845</xdr:rowOff>
    </xdr:to>
    <xdr:sp macro="" textlink="">
      <xdr:nvSpPr>
        <xdr:cNvPr id="414" name="楕円 413">
          <a:extLst>
            <a:ext uri="{FF2B5EF4-FFF2-40B4-BE49-F238E27FC236}">
              <a16:creationId xmlns:a16="http://schemas.microsoft.com/office/drawing/2014/main" id="{52A47E45-3950-45B4-9DBB-0E27EDD6E4D8}"/>
            </a:ext>
          </a:extLst>
        </xdr:cNvPr>
        <xdr:cNvSpPr/>
      </xdr:nvSpPr>
      <xdr:spPr>
        <a:xfrm>
          <a:off x="16268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122572</xdr:rowOff>
    </xdr:from>
    <xdr:ext cx="405111" cy="259045"/>
    <xdr:sp macro="" textlink="">
      <xdr:nvSpPr>
        <xdr:cNvPr id="415" name="【一般廃棄物処理施設】&#10;有形固定資産減価償却率該当値テキスト">
          <a:extLst>
            <a:ext uri="{FF2B5EF4-FFF2-40B4-BE49-F238E27FC236}">
              <a16:creationId xmlns:a16="http://schemas.microsoft.com/office/drawing/2014/main" id="{B56CF712-24E1-4CE9-A542-141D97B103D4}"/>
            </a:ext>
          </a:extLst>
        </xdr:cNvPr>
        <xdr:cNvSpPr txBox="1"/>
      </xdr:nvSpPr>
      <xdr:spPr>
        <a:xfrm>
          <a:off x="163576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92075</xdr:rowOff>
    </xdr:from>
    <xdr:to>
      <xdr:col>81</xdr:col>
      <xdr:colOff>101600</xdr:colOff>
      <xdr:row>36</xdr:row>
      <xdr:rowOff>22225</xdr:rowOff>
    </xdr:to>
    <xdr:sp macro="" textlink="">
      <xdr:nvSpPr>
        <xdr:cNvPr id="416" name="楕円 415">
          <a:extLst>
            <a:ext uri="{FF2B5EF4-FFF2-40B4-BE49-F238E27FC236}">
              <a16:creationId xmlns:a16="http://schemas.microsoft.com/office/drawing/2014/main" id="{9E344077-0E25-4D32-B8D4-BF65E4A8D60F}"/>
            </a:ext>
          </a:extLst>
        </xdr:cNvPr>
        <xdr:cNvSpPr/>
      </xdr:nvSpPr>
      <xdr:spPr>
        <a:xfrm>
          <a:off x="1543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142875</xdr:rowOff>
    </xdr:from>
    <xdr:to>
      <xdr:col>85</xdr:col>
      <xdr:colOff>127000</xdr:colOff>
      <xdr:row>35</xdr:row>
      <xdr:rowOff>150495</xdr:rowOff>
    </xdr:to>
    <xdr:cxnSp macro="">
      <xdr:nvCxnSpPr>
        <xdr:cNvPr id="417" name="直線コネクタ 416">
          <a:extLst>
            <a:ext uri="{FF2B5EF4-FFF2-40B4-BE49-F238E27FC236}">
              <a16:creationId xmlns:a16="http://schemas.microsoft.com/office/drawing/2014/main" id="{09013B4E-D5A1-4E38-B3F9-008A6497285A}"/>
            </a:ext>
          </a:extLst>
        </xdr:cNvPr>
        <xdr:cNvCxnSpPr/>
      </xdr:nvCxnSpPr>
      <xdr:spPr>
        <a:xfrm>
          <a:off x="15481300" y="61436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168275</xdr:rowOff>
    </xdr:from>
    <xdr:to>
      <xdr:col>76</xdr:col>
      <xdr:colOff>165100</xdr:colOff>
      <xdr:row>35</xdr:row>
      <xdr:rowOff>98425</xdr:rowOff>
    </xdr:to>
    <xdr:sp macro="" textlink="">
      <xdr:nvSpPr>
        <xdr:cNvPr id="418" name="楕円 417">
          <a:extLst>
            <a:ext uri="{FF2B5EF4-FFF2-40B4-BE49-F238E27FC236}">
              <a16:creationId xmlns:a16="http://schemas.microsoft.com/office/drawing/2014/main" id="{358B86B3-0A83-4516-970C-EDB6C0800229}"/>
            </a:ext>
          </a:extLst>
        </xdr:cNvPr>
        <xdr:cNvSpPr/>
      </xdr:nvSpPr>
      <xdr:spPr>
        <a:xfrm>
          <a:off x="14541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47625</xdr:rowOff>
    </xdr:from>
    <xdr:to>
      <xdr:col>81</xdr:col>
      <xdr:colOff>50800</xdr:colOff>
      <xdr:row>35</xdr:row>
      <xdr:rowOff>142875</xdr:rowOff>
    </xdr:to>
    <xdr:cxnSp macro="">
      <xdr:nvCxnSpPr>
        <xdr:cNvPr id="419" name="直線コネクタ 418">
          <a:extLst>
            <a:ext uri="{FF2B5EF4-FFF2-40B4-BE49-F238E27FC236}">
              <a16:creationId xmlns:a16="http://schemas.microsoft.com/office/drawing/2014/main" id="{B10B379D-EC6E-4441-B3A1-311D104E8A7D}"/>
            </a:ext>
          </a:extLst>
        </xdr:cNvPr>
        <xdr:cNvCxnSpPr/>
      </xdr:nvCxnSpPr>
      <xdr:spPr>
        <a:xfrm>
          <a:off x="14592300" y="60483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0" name="楕円 419">
          <a:extLst>
            <a:ext uri="{FF2B5EF4-FFF2-40B4-BE49-F238E27FC236}">
              <a16:creationId xmlns:a16="http://schemas.microsoft.com/office/drawing/2014/main" id="{7B911170-3EE6-458B-894B-3FF4084DE1FA}"/>
            </a:ext>
          </a:extLst>
        </xdr:cNvPr>
        <xdr:cNvSpPr/>
      </xdr:nvSpPr>
      <xdr:spPr>
        <a:xfrm>
          <a:off x="1365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47625</xdr:rowOff>
    </xdr:from>
    <xdr:to>
      <xdr:col>76</xdr:col>
      <xdr:colOff>114300</xdr:colOff>
      <xdr:row>37</xdr:row>
      <xdr:rowOff>26670</xdr:rowOff>
    </xdr:to>
    <xdr:cxnSp macro="">
      <xdr:nvCxnSpPr>
        <xdr:cNvPr id="421" name="直線コネクタ 420">
          <a:extLst>
            <a:ext uri="{FF2B5EF4-FFF2-40B4-BE49-F238E27FC236}">
              <a16:creationId xmlns:a16="http://schemas.microsoft.com/office/drawing/2014/main" id="{8210401B-1476-43A1-8600-B6185E6B5EBE}"/>
            </a:ext>
          </a:extLst>
        </xdr:cNvPr>
        <xdr:cNvCxnSpPr/>
      </xdr:nvCxnSpPr>
      <xdr:spPr>
        <a:xfrm flipV="1">
          <a:off x="13703300" y="6048375"/>
          <a:ext cx="8890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93980</xdr:rowOff>
    </xdr:from>
    <xdr:to>
      <xdr:col>67</xdr:col>
      <xdr:colOff>101600</xdr:colOff>
      <xdr:row>37</xdr:row>
      <xdr:rowOff>24130</xdr:rowOff>
    </xdr:to>
    <xdr:sp macro="" textlink="">
      <xdr:nvSpPr>
        <xdr:cNvPr id="422" name="楕円 421">
          <a:extLst>
            <a:ext uri="{FF2B5EF4-FFF2-40B4-BE49-F238E27FC236}">
              <a16:creationId xmlns:a16="http://schemas.microsoft.com/office/drawing/2014/main" id="{EC3E4BAE-758A-4EEC-9B91-82BBF5FDFED0}"/>
            </a:ext>
          </a:extLst>
        </xdr:cNvPr>
        <xdr:cNvSpPr/>
      </xdr:nvSpPr>
      <xdr:spPr>
        <a:xfrm>
          <a:off x="1276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37</xdr:row>
      <xdr:rowOff>26670</xdr:rowOff>
    </xdr:to>
    <xdr:cxnSp macro="">
      <xdr:nvCxnSpPr>
        <xdr:cNvPr id="423" name="直線コネクタ 422">
          <a:extLst>
            <a:ext uri="{FF2B5EF4-FFF2-40B4-BE49-F238E27FC236}">
              <a16:creationId xmlns:a16="http://schemas.microsoft.com/office/drawing/2014/main" id="{A4AD70A9-6240-4558-9F74-1AF02C62EDBF}"/>
            </a:ext>
          </a:extLst>
        </xdr:cNvPr>
        <xdr:cNvCxnSpPr/>
      </xdr:nvCxnSpPr>
      <xdr:spPr>
        <a:xfrm>
          <a:off x="12814300" y="6316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24" name="n_1aveValue【一般廃棄物処理施設】&#10;有形固定資産減価償却率">
          <a:extLst>
            <a:ext uri="{FF2B5EF4-FFF2-40B4-BE49-F238E27FC236}">
              <a16:creationId xmlns:a16="http://schemas.microsoft.com/office/drawing/2014/main" id="{C7C8CF17-A271-4E52-BF38-4C4591C0A9FD}"/>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25" name="n_2aveValue【一般廃棄物処理施設】&#10;有形固定資産減価償却率">
          <a:extLst>
            <a:ext uri="{FF2B5EF4-FFF2-40B4-BE49-F238E27FC236}">
              <a16:creationId xmlns:a16="http://schemas.microsoft.com/office/drawing/2014/main" id="{D488D6A4-18A7-44C2-97CB-7B15D184FC96}"/>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426" name="n_3aveValue【一般廃棄物処理施設】&#10;有形固定資産減価償却率">
          <a:extLst>
            <a:ext uri="{FF2B5EF4-FFF2-40B4-BE49-F238E27FC236}">
              <a16:creationId xmlns:a16="http://schemas.microsoft.com/office/drawing/2014/main" id="{20191003-13EE-4D40-BB17-060DC859DF03}"/>
            </a:ext>
          </a:extLst>
        </xdr:cNvPr>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427" name="n_4aveValue【一般廃棄物処理施設】&#10;有形固定資産減価償却率">
          <a:extLst>
            <a:ext uri="{FF2B5EF4-FFF2-40B4-BE49-F238E27FC236}">
              <a16:creationId xmlns:a16="http://schemas.microsoft.com/office/drawing/2014/main" id="{35C8B654-EC4E-45EF-964E-DDBD197B6421}"/>
            </a:ext>
          </a:extLst>
        </xdr:cNvPr>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38752</xdr:rowOff>
    </xdr:from>
    <xdr:ext cx="405111" cy="259045"/>
    <xdr:sp macro="" textlink="">
      <xdr:nvSpPr>
        <xdr:cNvPr id="428" name="n_1mainValue【一般廃棄物処理施設】&#10;有形固定資産減価償却率">
          <a:extLst>
            <a:ext uri="{FF2B5EF4-FFF2-40B4-BE49-F238E27FC236}">
              <a16:creationId xmlns:a16="http://schemas.microsoft.com/office/drawing/2014/main" id="{2BC25549-9DA7-4018-AEA1-6784344E6638}"/>
            </a:ext>
          </a:extLst>
        </xdr:cNvPr>
        <xdr:cNvSpPr txBox="1"/>
      </xdr:nvSpPr>
      <xdr:spPr>
        <a:xfrm>
          <a:off x="152660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114952</xdr:rowOff>
    </xdr:from>
    <xdr:ext cx="405111" cy="259045"/>
    <xdr:sp macro="" textlink="">
      <xdr:nvSpPr>
        <xdr:cNvPr id="429" name="n_2mainValue【一般廃棄物処理施設】&#10;有形固定資産減価償却率">
          <a:extLst>
            <a:ext uri="{FF2B5EF4-FFF2-40B4-BE49-F238E27FC236}">
              <a16:creationId xmlns:a16="http://schemas.microsoft.com/office/drawing/2014/main" id="{6235E909-489D-4976-8666-56EC8BAA357D}"/>
            </a:ext>
          </a:extLst>
        </xdr:cNvPr>
        <xdr:cNvSpPr txBox="1"/>
      </xdr:nvSpPr>
      <xdr:spPr>
        <a:xfrm>
          <a:off x="143897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30" name="n_3mainValue【一般廃棄物処理施設】&#10;有形固定資産減価償却率">
          <a:extLst>
            <a:ext uri="{FF2B5EF4-FFF2-40B4-BE49-F238E27FC236}">
              <a16:creationId xmlns:a16="http://schemas.microsoft.com/office/drawing/2014/main" id="{A0A4C621-3C89-4E55-871C-5B1F256D87CC}"/>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40657</xdr:rowOff>
    </xdr:from>
    <xdr:ext cx="405111" cy="259045"/>
    <xdr:sp macro="" textlink="">
      <xdr:nvSpPr>
        <xdr:cNvPr id="431" name="n_4mainValue【一般廃棄物処理施設】&#10;有形固定資産減価償却率">
          <a:extLst>
            <a:ext uri="{FF2B5EF4-FFF2-40B4-BE49-F238E27FC236}">
              <a16:creationId xmlns:a16="http://schemas.microsoft.com/office/drawing/2014/main" id="{CF42A2F2-782F-4572-B6CC-2256B8D22884}"/>
            </a:ext>
          </a:extLst>
        </xdr:cNvPr>
        <xdr:cNvSpPr txBox="1"/>
      </xdr:nvSpPr>
      <xdr:spPr>
        <a:xfrm>
          <a:off x="12611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A7E30A1B-C804-4986-9733-97B8DB53A9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4FE6DF40-1AA3-4F87-A535-ACBADA0C31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7373074-8309-4D3C-8A7C-21C6960B0B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8D82F776-04BC-4FEC-BF4A-64686CADA6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F4BDC57F-ACE8-4501-A239-07868CDCA92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F2A3663F-F75E-4670-9EBE-E83373C168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5B387B1E-730D-4C0F-8E71-1013ACF73E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2975FEDA-E516-4E67-B50A-578C119C5C7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63767B25-E55A-4B01-8E11-0F8E5C05714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6488A7E9-B4F4-44AC-A5BD-901DEC41E46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5AF76A49-AC92-45D1-9519-0C91EAAA43B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id="{AA10C7E8-EE13-4849-9D31-9C054762A3B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19550DE4-4D92-46F5-818A-FB079D8368A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id="{5F964BAB-4C1F-4BF1-AF8E-10F3638A10E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6AA98B1F-A2DD-4BB8-8332-BE49685E5CE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id="{CE0A9ABE-3A0A-4894-904E-A515EB3DEF6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BBA85CF0-327E-4A4B-8D82-882A5B5F19C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id="{8750D02D-DDF7-41C4-BA0A-6E1E4D97902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CD2ED3AE-EF2D-4A21-A511-4D46B3BE8FB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DFE5577A-81C0-4032-A48D-B92FC2BC637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E170B828-A685-4503-971E-7B66040A80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53" name="直線コネクタ 452">
          <a:extLst>
            <a:ext uri="{FF2B5EF4-FFF2-40B4-BE49-F238E27FC236}">
              <a16:creationId xmlns:a16="http://schemas.microsoft.com/office/drawing/2014/main" id="{2A65CF40-D5C7-472F-8CB2-281426C8C013}"/>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54" name="【一般廃棄物処理施設】&#10;一人当たり有形固定資産（償却資産）額最小値テキスト">
          <a:extLst>
            <a:ext uri="{FF2B5EF4-FFF2-40B4-BE49-F238E27FC236}">
              <a16:creationId xmlns:a16="http://schemas.microsoft.com/office/drawing/2014/main" id="{125F0004-1F96-451C-A33C-7D686580F1C5}"/>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55" name="直線コネクタ 454">
          <a:extLst>
            <a:ext uri="{FF2B5EF4-FFF2-40B4-BE49-F238E27FC236}">
              <a16:creationId xmlns:a16="http://schemas.microsoft.com/office/drawing/2014/main" id="{C84A756D-46C2-48A6-BD08-026614F689F9}"/>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4488E090-CD08-499A-88CD-A7305A06D576}"/>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57" name="直線コネクタ 456">
          <a:extLst>
            <a:ext uri="{FF2B5EF4-FFF2-40B4-BE49-F238E27FC236}">
              <a16:creationId xmlns:a16="http://schemas.microsoft.com/office/drawing/2014/main" id="{F5363572-BBD7-4165-82B0-DCD17B17E1BA}"/>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67A20482-6017-47F1-B199-10FA5862A3C8}"/>
            </a:ext>
          </a:extLst>
        </xdr:cNvPr>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59" name="フローチャート: 判断 458">
          <a:extLst>
            <a:ext uri="{FF2B5EF4-FFF2-40B4-BE49-F238E27FC236}">
              <a16:creationId xmlns:a16="http://schemas.microsoft.com/office/drawing/2014/main" id="{CA6F9627-8735-4A79-BC01-4ED7D7454B96}"/>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60" name="フローチャート: 判断 459">
          <a:extLst>
            <a:ext uri="{FF2B5EF4-FFF2-40B4-BE49-F238E27FC236}">
              <a16:creationId xmlns:a16="http://schemas.microsoft.com/office/drawing/2014/main" id="{15141CF7-406E-4A98-8EC1-C4939DA8863C}"/>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61" name="フローチャート: 判断 460">
          <a:extLst>
            <a:ext uri="{FF2B5EF4-FFF2-40B4-BE49-F238E27FC236}">
              <a16:creationId xmlns:a16="http://schemas.microsoft.com/office/drawing/2014/main" id="{69B01F92-653F-435F-BA4E-E2BCB6C50882}"/>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62" name="フローチャート: 判断 461">
          <a:extLst>
            <a:ext uri="{FF2B5EF4-FFF2-40B4-BE49-F238E27FC236}">
              <a16:creationId xmlns:a16="http://schemas.microsoft.com/office/drawing/2014/main" id="{26076A96-5F85-434E-9801-321C8EAA658E}"/>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63" name="フローチャート: 判断 462">
          <a:extLst>
            <a:ext uri="{FF2B5EF4-FFF2-40B4-BE49-F238E27FC236}">
              <a16:creationId xmlns:a16="http://schemas.microsoft.com/office/drawing/2014/main" id="{66BEA987-F191-4725-A797-F93688694906}"/>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5409FE76-2DE3-43A1-A8D3-7A02E2FC2C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9D7C15B4-FEC7-4238-BB46-F9CED0D9B97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B79084D0-01DD-4C5C-83D5-72163E3C439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ABE11DB-B053-4EFB-80E2-F5B86F3EE38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697F1047-2E92-4122-A246-6D3D49C7D1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10868</xdr:rowOff>
    </xdr:from>
    <xdr:to>
      <xdr:col>116</xdr:col>
      <xdr:colOff>114300</xdr:colOff>
      <xdr:row>35</xdr:row>
      <xdr:rowOff>112468</xdr:rowOff>
    </xdr:to>
    <xdr:sp macro="" textlink="">
      <xdr:nvSpPr>
        <xdr:cNvPr id="469" name="楕円 468">
          <a:extLst>
            <a:ext uri="{FF2B5EF4-FFF2-40B4-BE49-F238E27FC236}">
              <a16:creationId xmlns:a16="http://schemas.microsoft.com/office/drawing/2014/main" id="{012F511C-E090-45AF-ACF2-B350B795B98D}"/>
            </a:ext>
          </a:extLst>
        </xdr:cNvPr>
        <xdr:cNvSpPr/>
      </xdr:nvSpPr>
      <xdr:spPr>
        <a:xfrm>
          <a:off x="22110700" y="60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97245</xdr:rowOff>
    </xdr:from>
    <xdr:ext cx="599010" cy="259045"/>
    <xdr:sp macro="" textlink="">
      <xdr:nvSpPr>
        <xdr:cNvPr id="470" name="【一般廃棄物処理施設】&#10;一人当たり有形固定資産（償却資産）額該当値テキスト">
          <a:extLst>
            <a:ext uri="{FF2B5EF4-FFF2-40B4-BE49-F238E27FC236}">
              <a16:creationId xmlns:a16="http://schemas.microsoft.com/office/drawing/2014/main" id="{7F592035-59A5-4CBB-B81F-613BCA816557}"/>
            </a:ext>
          </a:extLst>
        </xdr:cNvPr>
        <xdr:cNvSpPr txBox="1"/>
      </xdr:nvSpPr>
      <xdr:spPr>
        <a:xfrm>
          <a:off x="22199600" y="592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170581</xdr:rowOff>
    </xdr:from>
    <xdr:to>
      <xdr:col>112</xdr:col>
      <xdr:colOff>38100</xdr:colOff>
      <xdr:row>35</xdr:row>
      <xdr:rowOff>100731</xdr:rowOff>
    </xdr:to>
    <xdr:sp macro="" textlink="">
      <xdr:nvSpPr>
        <xdr:cNvPr id="471" name="楕円 470">
          <a:extLst>
            <a:ext uri="{FF2B5EF4-FFF2-40B4-BE49-F238E27FC236}">
              <a16:creationId xmlns:a16="http://schemas.microsoft.com/office/drawing/2014/main" id="{B05082DC-A346-48E1-9448-85478E7167F3}"/>
            </a:ext>
          </a:extLst>
        </xdr:cNvPr>
        <xdr:cNvSpPr/>
      </xdr:nvSpPr>
      <xdr:spPr>
        <a:xfrm>
          <a:off x="21272500" y="59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49931</xdr:rowOff>
    </xdr:from>
    <xdr:to>
      <xdr:col>116</xdr:col>
      <xdr:colOff>63500</xdr:colOff>
      <xdr:row>35</xdr:row>
      <xdr:rowOff>61668</xdr:rowOff>
    </xdr:to>
    <xdr:cxnSp macro="">
      <xdr:nvCxnSpPr>
        <xdr:cNvPr id="472" name="直線コネクタ 471">
          <a:extLst>
            <a:ext uri="{FF2B5EF4-FFF2-40B4-BE49-F238E27FC236}">
              <a16:creationId xmlns:a16="http://schemas.microsoft.com/office/drawing/2014/main" id="{244C3166-16EF-4840-A52D-CBE3C65ECF0A}"/>
            </a:ext>
          </a:extLst>
        </xdr:cNvPr>
        <xdr:cNvCxnSpPr/>
      </xdr:nvCxnSpPr>
      <xdr:spPr>
        <a:xfrm>
          <a:off x="21323300" y="6050681"/>
          <a:ext cx="8382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59343</xdr:rowOff>
    </xdr:from>
    <xdr:to>
      <xdr:col>107</xdr:col>
      <xdr:colOff>101600</xdr:colOff>
      <xdr:row>35</xdr:row>
      <xdr:rowOff>160943</xdr:rowOff>
    </xdr:to>
    <xdr:sp macro="" textlink="">
      <xdr:nvSpPr>
        <xdr:cNvPr id="473" name="楕円 472">
          <a:extLst>
            <a:ext uri="{FF2B5EF4-FFF2-40B4-BE49-F238E27FC236}">
              <a16:creationId xmlns:a16="http://schemas.microsoft.com/office/drawing/2014/main" id="{8318B170-14BC-41D1-B786-4A920F6012C1}"/>
            </a:ext>
          </a:extLst>
        </xdr:cNvPr>
        <xdr:cNvSpPr/>
      </xdr:nvSpPr>
      <xdr:spPr>
        <a:xfrm>
          <a:off x="20383500" y="60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49931</xdr:rowOff>
    </xdr:from>
    <xdr:to>
      <xdr:col>111</xdr:col>
      <xdr:colOff>177800</xdr:colOff>
      <xdr:row>35</xdr:row>
      <xdr:rowOff>110143</xdr:rowOff>
    </xdr:to>
    <xdr:cxnSp macro="">
      <xdr:nvCxnSpPr>
        <xdr:cNvPr id="474" name="直線コネクタ 473">
          <a:extLst>
            <a:ext uri="{FF2B5EF4-FFF2-40B4-BE49-F238E27FC236}">
              <a16:creationId xmlns:a16="http://schemas.microsoft.com/office/drawing/2014/main" id="{77675843-3EA3-4177-8752-A4F4E5BA8555}"/>
            </a:ext>
          </a:extLst>
        </xdr:cNvPr>
        <xdr:cNvCxnSpPr/>
      </xdr:nvCxnSpPr>
      <xdr:spPr>
        <a:xfrm flipV="1">
          <a:off x="20434300" y="6050681"/>
          <a:ext cx="889000" cy="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66287</xdr:rowOff>
    </xdr:from>
    <xdr:to>
      <xdr:col>102</xdr:col>
      <xdr:colOff>165100</xdr:colOff>
      <xdr:row>37</xdr:row>
      <xdr:rowOff>167887</xdr:rowOff>
    </xdr:to>
    <xdr:sp macro="" textlink="">
      <xdr:nvSpPr>
        <xdr:cNvPr id="475" name="楕円 474">
          <a:extLst>
            <a:ext uri="{FF2B5EF4-FFF2-40B4-BE49-F238E27FC236}">
              <a16:creationId xmlns:a16="http://schemas.microsoft.com/office/drawing/2014/main" id="{7B230DB2-DDCE-4232-A942-A74E96B5386A}"/>
            </a:ext>
          </a:extLst>
        </xdr:cNvPr>
        <xdr:cNvSpPr/>
      </xdr:nvSpPr>
      <xdr:spPr>
        <a:xfrm>
          <a:off x="19494500" y="64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110143</xdr:rowOff>
    </xdr:from>
    <xdr:to>
      <xdr:col>107</xdr:col>
      <xdr:colOff>50800</xdr:colOff>
      <xdr:row>37</xdr:row>
      <xdr:rowOff>117087</xdr:rowOff>
    </xdr:to>
    <xdr:cxnSp macro="">
      <xdr:nvCxnSpPr>
        <xdr:cNvPr id="476" name="直線コネクタ 475">
          <a:extLst>
            <a:ext uri="{FF2B5EF4-FFF2-40B4-BE49-F238E27FC236}">
              <a16:creationId xmlns:a16="http://schemas.microsoft.com/office/drawing/2014/main" id="{B8BFD60D-5577-45B4-98AC-92280805E4D0}"/>
            </a:ext>
          </a:extLst>
        </xdr:cNvPr>
        <xdr:cNvCxnSpPr/>
      </xdr:nvCxnSpPr>
      <xdr:spPr>
        <a:xfrm flipV="1">
          <a:off x="19545300" y="6110893"/>
          <a:ext cx="889000" cy="34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66456</xdr:rowOff>
    </xdr:from>
    <xdr:to>
      <xdr:col>98</xdr:col>
      <xdr:colOff>38100</xdr:colOff>
      <xdr:row>37</xdr:row>
      <xdr:rowOff>168056</xdr:rowOff>
    </xdr:to>
    <xdr:sp macro="" textlink="">
      <xdr:nvSpPr>
        <xdr:cNvPr id="477" name="楕円 476">
          <a:extLst>
            <a:ext uri="{FF2B5EF4-FFF2-40B4-BE49-F238E27FC236}">
              <a16:creationId xmlns:a16="http://schemas.microsoft.com/office/drawing/2014/main" id="{AC05DB92-B732-4644-9C95-184C7243AB52}"/>
            </a:ext>
          </a:extLst>
        </xdr:cNvPr>
        <xdr:cNvSpPr/>
      </xdr:nvSpPr>
      <xdr:spPr>
        <a:xfrm>
          <a:off x="18605500" y="64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117087</xdr:rowOff>
    </xdr:from>
    <xdr:to>
      <xdr:col>102</xdr:col>
      <xdr:colOff>114300</xdr:colOff>
      <xdr:row>37</xdr:row>
      <xdr:rowOff>117256</xdr:rowOff>
    </xdr:to>
    <xdr:cxnSp macro="">
      <xdr:nvCxnSpPr>
        <xdr:cNvPr id="478" name="直線コネクタ 477">
          <a:extLst>
            <a:ext uri="{FF2B5EF4-FFF2-40B4-BE49-F238E27FC236}">
              <a16:creationId xmlns:a16="http://schemas.microsoft.com/office/drawing/2014/main" id="{09BC154E-0F25-4241-9343-63D73CCD4669}"/>
            </a:ext>
          </a:extLst>
        </xdr:cNvPr>
        <xdr:cNvCxnSpPr/>
      </xdr:nvCxnSpPr>
      <xdr:spPr>
        <a:xfrm flipV="1">
          <a:off x="18656300" y="6460737"/>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479" name="n_1aveValue【一般廃棄物処理施設】&#10;一人当たり有形固定資産（償却資産）額">
          <a:extLst>
            <a:ext uri="{FF2B5EF4-FFF2-40B4-BE49-F238E27FC236}">
              <a16:creationId xmlns:a16="http://schemas.microsoft.com/office/drawing/2014/main" id="{8040E6F2-1E4A-4EEB-9FF1-37B758F74849}"/>
            </a:ext>
          </a:extLst>
        </xdr:cNvPr>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480" name="n_2aveValue【一般廃棄物処理施設】&#10;一人当たり有形固定資産（償却資産）額">
          <a:extLst>
            <a:ext uri="{FF2B5EF4-FFF2-40B4-BE49-F238E27FC236}">
              <a16:creationId xmlns:a16="http://schemas.microsoft.com/office/drawing/2014/main" id="{BDD2824C-5D41-46B3-8E9F-515F68FEDD19}"/>
            </a:ext>
          </a:extLst>
        </xdr:cNvPr>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481" name="n_3aveValue【一般廃棄物処理施設】&#10;一人当たり有形固定資産（償却資産）額">
          <a:extLst>
            <a:ext uri="{FF2B5EF4-FFF2-40B4-BE49-F238E27FC236}">
              <a16:creationId xmlns:a16="http://schemas.microsoft.com/office/drawing/2014/main" id="{E0107BAD-24F8-49DA-A0B7-966893CDCFF2}"/>
            </a:ext>
          </a:extLst>
        </xdr:cNvPr>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482" name="n_4aveValue【一般廃棄物処理施設】&#10;一人当たり有形固定資産（償却資産）額">
          <a:extLst>
            <a:ext uri="{FF2B5EF4-FFF2-40B4-BE49-F238E27FC236}">
              <a16:creationId xmlns:a16="http://schemas.microsoft.com/office/drawing/2014/main" id="{75330F82-0569-45E6-88A5-A614877A48BA}"/>
            </a:ext>
          </a:extLst>
        </xdr:cNvPr>
        <xdr:cNvSpPr txBox="1"/>
      </xdr:nvSpPr>
      <xdr:spPr>
        <a:xfrm>
          <a:off x="18356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117258</xdr:rowOff>
    </xdr:from>
    <xdr:ext cx="599010" cy="259045"/>
    <xdr:sp macro="" textlink="">
      <xdr:nvSpPr>
        <xdr:cNvPr id="483" name="n_1mainValue【一般廃棄物処理施設】&#10;一人当たり有形固定資産（償却資産）額">
          <a:extLst>
            <a:ext uri="{FF2B5EF4-FFF2-40B4-BE49-F238E27FC236}">
              <a16:creationId xmlns:a16="http://schemas.microsoft.com/office/drawing/2014/main" id="{84575465-4A6D-49E3-A4D5-B464B7DE75EF}"/>
            </a:ext>
          </a:extLst>
        </xdr:cNvPr>
        <xdr:cNvSpPr txBox="1"/>
      </xdr:nvSpPr>
      <xdr:spPr>
        <a:xfrm>
          <a:off x="21011095" y="577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6020</xdr:rowOff>
    </xdr:from>
    <xdr:ext cx="599010" cy="259045"/>
    <xdr:sp macro="" textlink="">
      <xdr:nvSpPr>
        <xdr:cNvPr id="484" name="n_2mainValue【一般廃棄物処理施設】&#10;一人当たり有形固定資産（償却資産）額">
          <a:extLst>
            <a:ext uri="{FF2B5EF4-FFF2-40B4-BE49-F238E27FC236}">
              <a16:creationId xmlns:a16="http://schemas.microsoft.com/office/drawing/2014/main" id="{7F1BECF6-5B9C-4992-AF6A-57218D96D3C6}"/>
            </a:ext>
          </a:extLst>
        </xdr:cNvPr>
        <xdr:cNvSpPr txBox="1"/>
      </xdr:nvSpPr>
      <xdr:spPr>
        <a:xfrm>
          <a:off x="20134795" y="583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12964</xdr:rowOff>
    </xdr:from>
    <xdr:ext cx="599010" cy="259045"/>
    <xdr:sp macro="" textlink="">
      <xdr:nvSpPr>
        <xdr:cNvPr id="485" name="n_3mainValue【一般廃棄物処理施設】&#10;一人当たり有形固定資産（償却資産）額">
          <a:extLst>
            <a:ext uri="{FF2B5EF4-FFF2-40B4-BE49-F238E27FC236}">
              <a16:creationId xmlns:a16="http://schemas.microsoft.com/office/drawing/2014/main" id="{4AC88FB1-560E-47F9-9222-BB65FB63F94C}"/>
            </a:ext>
          </a:extLst>
        </xdr:cNvPr>
        <xdr:cNvSpPr txBox="1"/>
      </xdr:nvSpPr>
      <xdr:spPr>
        <a:xfrm>
          <a:off x="19245795" y="618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13133</xdr:rowOff>
    </xdr:from>
    <xdr:ext cx="599010" cy="259045"/>
    <xdr:sp macro="" textlink="">
      <xdr:nvSpPr>
        <xdr:cNvPr id="486" name="n_4mainValue【一般廃棄物処理施設】&#10;一人当たり有形固定資産（償却資産）額">
          <a:extLst>
            <a:ext uri="{FF2B5EF4-FFF2-40B4-BE49-F238E27FC236}">
              <a16:creationId xmlns:a16="http://schemas.microsoft.com/office/drawing/2014/main" id="{B190C950-50B4-416B-8EE5-0889710667CC}"/>
            </a:ext>
          </a:extLst>
        </xdr:cNvPr>
        <xdr:cNvSpPr txBox="1"/>
      </xdr:nvSpPr>
      <xdr:spPr>
        <a:xfrm>
          <a:off x="18356795" y="61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C64BFDD9-4510-44EC-B128-5BE7172498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DAE527DE-1222-40AE-AF89-ABF2032DC67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0C69DB42-7795-4D08-AFA4-11B2D5323B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F43E0BDD-40FF-4155-894F-75DCAD7F3D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76C0B076-C4F3-41D5-A287-2F8F3CC712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5A9EC2BA-99F0-4B74-AB6A-BD1D27CC9B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7D3F783B-A9E7-4E17-A10E-82F9E13BA1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7FCCF099-82D4-41DC-8957-D72CEFA3F6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41D59C4F-73CF-424A-906A-7C87C3A533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E726ABA5-F0DB-42C2-921C-1A6DC84E33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3BBCC53-77C7-4C49-899B-66A3E5A6B8C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a:extLst>
            <a:ext uri="{FF2B5EF4-FFF2-40B4-BE49-F238E27FC236}">
              <a16:creationId xmlns:a16="http://schemas.microsoft.com/office/drawing/2014/main" id="{10460DF6-79A4-4972-9398-BE288493433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E0907426-1042-4E5C-83BA-D5D11F23841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a:extLst>
            <a:ext uri="{FF2B5EF4-FFF2-40B4-BE49-F238E27FC236}">
              <a16:creationId xmlns:a16="http://schemas.microsoft.com/office/drawing/2014/main" id="{54773397-FB86-4FAF-9158-C5F6C9C79F4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a:extLst>
            <a:ext uri="{FF2B5EF4-FFF2-40B4-BE49-F238E27FC236}">
              <a16:creationId xmlns:a16="http://schemas.microsoft.com/office/drawing/2014/main" id="{A5E0F2B9-F3DD-44B7-A1D3-AE229F19EC4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a:extLst>
            <a:ext uri="{FF2B5EF4-FFF2-40B4-BE49-F238E27FC236}">
              <a16:creationId xmlns:a16="http://schemas.microsoft.com/office/drawing/2014/main" id="{ABCEB11D-C9D1-4479-BC55-EFD3D476F9F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a:extLst>
            <a:ext uri="{FF2B5EF4-FFF2-40B4-BE49-F238E27FC236}">
              <a16:creationId xmlns:a16="http://schemas.microsoft.com/office/drawing/2014/main" id="{E6B700EB-A192-47BA-A3C8-5E4CF165454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a:extLst>
            <a:ext uri="{FF2B5EF4-FFF2-40B4-BE49-F238E27FC236}">
              <a16:creationId xmlns:a16="http://schemas.microsoft.com/office/drawing/2014/main" id="{AF697C1A-539D-40EB-B6F4-F9ECA435D3B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a:extLst>
            <a:ext uri="{FF2B5EF4-FFF2-40B4-BE49-F238E27FC236}">
              <a16:creationId xmlns:a16="http://schemas.microsoft.com/office/drawing/2014/main" id="{B5124B1B-DAE9-493F-8E83-FE37606F312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a:extLst>
            <a:ext uri="{FF2B5EF4-FFF2-40B4-BE49-F238E27FC236}">
              <a16:creationId xmlns:a16="http://schemas.microsoft.com/office/drawing/2014/main" id="{F15A79B5-B6C9-4C0D-85C8-F0494BA124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7" name="テキスト ボックス 506">
          <a:extLst>
            <a:ext uri="{FF2B5EF4-FFF2-40B4-BE49-F238E27FC236}">
              <a16:creationId xmlns:a16="http://schemas.microsoft.com/office/drawing/2014/main" id="{5682681F-EC54-438A-8948-1D7713C6C4D8}"/>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A9024874-BE5E-496A-BC7D-1137E7D917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保健センター・保健所】&#10;有形固定資産減価償却率グラフ枠">
          <a:extLst>
            <a:ext uri="{FF2B5EF4-FFF2-40B4-BE49-F238E27FC236}">
              <a16:creationId xmlns:a16="http://schemas.microsoft.com/office/drawing/2014/main" id="{AE04CB5A-5EF8-4F21-94A3-39E35440FB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10" name="直線コネクタ 509">
          <a:extLst>
            <a:ext uri="{FF2B5EF4-FFF2-40B4-BE49-F238E27FC236}">
              <a16:creationId xmlns:a16="http://schemas.microsoft.com/office/drawing/2014/main" id="{B5A6EBE4-5BB6-4C52-9FEF-1960F7B5D08C}"/>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11" name="【保健センター・保健所】&#10;有形固定資産減価償却率最小値テキスト">
          <a:extLst>
            <a:ext uri="{FF2B5EF4-FFF2-40B4-BE49-F238E27FC236}">
              <a16:creationId xmlns:a16="http://schemas.microsoft.com/office/drawing/2014/main" id="{D93366F3-EDC4-4E1C-A30C-E441C968E5AC}"/>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12" name="直線コネクタ 511">
          <a:extLst>
            <a:ext uri="{FF2B5EF4-FFF2-40B4-BE49-F238E27FC236}">
              <a16:creationId xmlns:a16="http://schemas.microsoft.com/office/drawing/2014/main" id="{234B0CD1-D722-4D75-9A78-AB913E52E51D}"/>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13" name="【保健センター・保健所】&#10;有形固定資産減価償却率最大値テキスト">
          <a:extLst>
            <a:ext uri="{FF2B5EF4-FFF2-40B4-BE49-F238E27FC236}">
              <a16:creationId xmlns:a16="http://schemas.microsoft.com/office/drawing/2014/main" id="{B14CBA75-B7EC-4DB1-82DF-C44683163C1C}"/>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4" name="直線コネクタ 513">
          <a:extLst>
            <a:ext uri="{FF2B5EF4-FFF2-40B4-BE49-F238E27FC236}">
              <a16:creationId xmlns:a16="http://schemas.microsoft.com/office/drawing/2014/main" id="{DA8E7328-F6C9-461D-B4FE-4E5D946C19F4}"/>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515" name="【保健センター・保健所】&#10;有形固定資産減価償却率平均値テキスト">
          <a:extLst>
            <a:ext uri="{FF2B5EF4-FFF2-40B4-BE49-F238E27FC236}">
              <a16:creationId xmlns:a16="http://schemas.microsoft.com/office/drawing/2014/main" id="{1FE1C81C-7143-4290-9C64-7C0047A4F967}"/>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16" name="フローチャート: 判断 515">
          <a:extLst>
            <a:ext uri="{FF2B5EF4-FFF2-40B4-BE49-F238E27FC236}">
              <a16:creationId xmlns:a16="http://schemas.microsoft.com/office/drawing/2014/main" id="{8ABABA92-F55A-4CF2-8F63-46A04090B8E8}"/>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517" name="フローチャート: 判断 516">
          <a:extLst>
            <a:ext uri="{FF2B5EF4-FFF2-40B4-BE49-F238E27FC236}">
              <a16:creationId xmlns:a16="http://schemas.microsoft.com/office/drawing/2014/main" id="{51B0C161-2C1E-4861-BAA5-0C0A0A407B95}"/>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518" name="フローチャート: 判断 517">
          <a:extLst>
            <a:ext uri="{FF2B5EF4-FFF2-40B4-BE49-F238E27FC236}">
              <a16:creationId xmlns:a16="http://schemas.microsoft.com/office/drawing/2014/main" id="{98DA5DF0-9A27-4EE1-846D-0CABE4AD5C04}"/>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519" name="フローチャート: 判断 518">
          <a:extLst>
            <a:ext uri="{FF2B5EF4-FFF2-40B4-BE49-F238E27FC236}">
              <a16:creationId xmlns:a16="http://schemas.microsoft.com/office/drawing/2014/main" id="{47E3533D-1339-49F7-90D6-AB6BDD5F0E90}"/>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520" name="フローチャート: 判断 519">
          <a:extLst>
            <a:ext uri="{FF2B5EF4-FFF2-40B4-BE49-F238E27FC236}">
              <a16:creationId xmlns:a16="http://schemas.microsoft.com/office/drawing/2014/main" id="{0B68ED3B-F3AE-4EC6-B351-F5650B280E6D}"/>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D9484420-1010-4F54-88C7-151289B567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2A7E2AD-23AD-454A-AD18-25BD555CD9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C90E037D-B877-4769-B8D2-6157C0F2D7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3A16238-7D98-45CF-AB4B-A451B44397F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5C28CFFA-AC04-48A6-AC62-09A8F871A6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43180</xdr:rowOff>
    </xdr:from>
    <xdr:to>
      <xdr:col>85</xdr:col>
      <xdr:colOff>177800</xdr:colOff>
      <xdr:row>60</xdr:row>
      <xdr:rowOff>144780</xdr:rowOff>
    </xdr:to>
    <xdr:sp macro="" textlink="">
      <xdr:nvSpPr>
        <xdr:cNvPr id="526" name="楕円 525">
          <a:extLst>
            <a:ext uri="{FF2B5EF4-FFF2-40B4-BE49-F238E27FC236}">
              <a16:creationId xmlns:a16="http://schemas.microsoft.com/office/drawing/2014/main" id="{D56ED126-F413-47DA-8F24-E6089D977F43}"/>
            </a:ext>
          </a:extLst>
        </xdr:cNvPr>
        <xdr:cNvSpPr/>
      </xdr:nvSpPr>
      <xdr:spPr>
        <a:xfrm>
          <a:off x="162687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21607</xdr:rowOff>
    </xdr:from>
    <xdr:ext cx="405111" cy="259045"/>
    <xdr:sp macro="" textlink="">
      <xdr:nvSpPr>
        <xdr:cNvPr id="527" name="【保健センター・保健所】&#10;有形固定資産減価償却率該当値テキスト">
          <a:extLst>
            <a:ext uri="{FF2B5EF4-FFF2-40B4-BE49-F238E27FC236}">
              <a16:creationId xmlns:a16="http://schemas.microsoft.com/office/drawing/2014/main" id="{563109AC-8E46-44DA-A6CC-1EC946FC187A}"/>
            </a:ext>
          </a:extLst>
        </xdr:cNvPr>
        <xdr:cNvSpPr txBox="1"/>
      </xdr:nvSpPr>
      <xdr:spPr>
        <a:xfrm>
          <a:off x="16357600"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58420</xdr:rowOff>
    </xdr:from>
    <xdr:to>
      <xdr:col>81</xdr:col>
      <xdr:colOff>101600</xdr:colOff>
      <xdr:row>60</xdr:row>
      <xdr:rowOff>160020</xdr:rowOff>
    </xdr:to>
    <xdr:sp macro="" textlink="">
      <xdr:nvSpPr>
        <xdr:cNvPr id="528" name="楕円 527">
          <a:extLst>
            <a:ext uri="{FF2B5EF4-FFF2-40B4-BE49-F238E27FC236}">
              <a16:creationId xmlns:a16="http://schemas.microsoft.com/office/drawing/2014/main" id="{0E5EED93-5C8F-404B-A5A4-09A341F53A69}"/>
            </a:ext>
          </a:extLst>
        </xdr:cNvPr>
        <xdr:cNvSpPr/>
      </xdr:nvSpPr>
      <xdr:spPr>
        <a:xfrm>
          <a:off x="1543050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93980</xdr:rowOff>
    </xdr:from>
    <xdr:to>
      <xdr:col>85</xdr:col>
      <xdr:colOff>127000</xdr:colOff>
      <xdr:row>60</xdr:row>
      <xdr:rowOff>109220</xdr:rowOff>
    </xdr:to>
    <xdr:cxnSp macro="">
      <xdr:nvCxnSpPr>
        <xdr:cNvPr id="529" name="直線コネクタ 528">
          <a:extLst>
            <a:ext uri="{FF2B5EF4-FFF2-40B4-BE49-F238E27FC236}">
              <a16:creationId xmlns:a16="http://schemas.microsoft.com/office/drawing/2014/main" id="{CFB756FF-CA8B-4CCD-B6EA-75F0377A93DC}"/>
            </a:ext>
          </a:extLst>
        </xdr:cNvPr>
        <xdr:cNvCxnSpPr/>
      </xdr:nvCxnSpPr>
      <xdr:spPr>
        <a:xfrm flipV="1">
          <a:off x="15481300" y="10380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46990</xdr:rowOff>
    </xdr:from>
    <xdr:to>
      <xdr:col>76</xdr:col>
      <xdr:colOff>165100</xdr:colOff>
      <xdr:row>60</xdr:row>
      <xdr:rowOff>148590</xdr:rowOff>
    </xdr:to>
    <xdr:sp macro="" textlink="">
      <xdr:nvSpPr>
        <xdr:cNvPr id="530" name="楕円 529">
          <a:extLst>
            <a:ext uri="{FF2B5EF4-FFF2-40B4-BE49-F238E27FC236}">
              <a16:creationId xmlns:a16="http://schemas.microsoft.com/office/drawing/2014/main" id="{7F90307D-D5D8-47FE-A673-2B48405B6110}"/>
            </a:ext>
          </a:extLst>
        </xdr:cNvPr>
        <xdr:cNvSpPr/>
      </xdr:nvSpPr>
      <xdr:spPr>
        <a:xfrm>
          <a:off x="145415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97790</xdr:rowOff>
    </xdr:from>
    <xdr:to>
      <xdr:col>81</xdr:col>
      <xdr:colOff>50800</xdr:colOff>
      <xdr:row>60</xdr:row>
      <xdr:rowOff>109220</xdr:rowOff>
    </xdr:to>
    <xdr:cxnSp macro="">
      <xdr:nvCxnSpPr>
        <xdr:cNvPr id="531" name="直線コネクタ 530">
          <a:extLst>
            <a:ext uri="{FF2B5EF4-FFF2-40B4-BE49-F238E27FC236}">
              <a16:creationId xmlns:a16="http://schemas.microsoft.com/office/drawing/2014/main" id="{7E205904-A750-40C7-8F56-1A108EF52108}"/>
            </a:ext>
          </a:extLst>
        </xdr:cNvPr>
        <xdr:cNvCxnSpPr/>
      </xdr:nvCxnSpPr>
      <xdr:spPr>
        <a:xfrm>
          <a:off x="14592300" y="1038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32" name="楕円 531">
          <a:extLst>
            <a:ext uri="{FF2B5EF4-FFF2-40B4-BE49-F238E27FC236}">
              <a16:creationId xmlns:a16="http://schemas.microsoft.com/office/drawing/2014/main" id="{CFE48395-6AD2-4EB8-90E7-701299A78990}"/>
            </a:ext>
          </a:extLst>
        </xdr:cNvPr>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97790</xdr:rowOff>
    </xdr:to>
    <xdr:cxnSp macro="">
      <xdr:nvCxnSpPr>
        <xdr:cNvPr id="533" name="直線コネクタ 532">
          <a:extLst>
            <a:ext uri="{FF2B5EF4-FFF2-40B4-BE49-F238E27FC236}">
              <a16:creationId xmlns:a16="http://schemas.microsoft.com/office/drawing/2014/main" id="{4CF56924-4989-45E5-AE98-3AEFCE803588}"/>
            </a:ext>
          </a:extLst>
        </xdr:cNvPr>
        <xdr:cNvCxnSpPr/>
      </xdr:nvCxnSpPr>
      <xdr:spPr>
        <a:xfrm>
          <a:off x="13703300" y="103670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20320</xdr:rowOff>
    </xdr:from>
    <xdr:to>
      <xdr:col>67</xdr:col>
      <xdr:colOff>101600</xdr:colOff>
      <xdr:row>60</xdr:row>
      <xdr:rowOff>121920</xdr:rowOff>
    </xdr:to>
    <xdr:sp macro="" textlink="">
      <xdr:nvSpPr>
        <xdr:cNvPr id="534" name="楕円 533">
          <a:extLst>
            <a:ext uri="{FF2B5EF4-FFF2-40B4-BE49-F238E27FC236}">
              <a16:creationId xmlns:a16="http://schemas.microsoft.com/office/drawing/2014/main" id="{320F5BC5-BB30-4B14-9B36-67DF95DA5244}"/>
            </a:ext>
          </a:extLst>
        </xdr:cNvPr>
        <xdr:cNvSpPr/>
      </xdr:nvSpPr>
      <xdr:spPr>
        <a:xfrm>
          <a:off x="127635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71120</xdr:rowOff>
    </xdr:from>
    <xdr:to>
      <xdr:col>71</xdr:col>
      <xdr:colOff>177800</xdr:colOff>
      <xdr:row>60</xdr:row>
      <xdr:rowOff>80010</xdr:rowOff>
    </xdr:to>
    <xdr:cxnSp macro="">
      <xdr:nvCxnSpPr>
        <xdr:cNvPr id="535" name="直線コネクタ 534">
          <a:extLst>
            <a:ext uri="{FF2B5EF4-FFF2-40B4-BE49-F238E27FC236}">
              <a16:creationId xmlns:a16="http://schemas.microsoft.com/office/drawing/2014/main" id="{23C0D190-1186-44F6-B0F5-18128F0B2945}"/>
            </a:ext>
          </a:extLst>
        </xdr:cNvPr>
        <xdr:cNvCxnSpPr/>
      </xdr:nvCxnSpPr>
      <xdr:spPr>
        <a:xfrm>
          <a:off x="12814300" y="103581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536" name="n_1aveValue【保健センター・保健所】&#10;有形固定資産減価償却率">
          <a:extLst>
            <a:ext uri="{FF2B5EF4-FFF2-40B4-BE49-F238E27FC236}">
              <a16:creationId xmlns:a16="http://schemas.microsoft.com/office/drawing/2014/main" id="{C0CE7714-8D1F-4054-B32C-7523F58F1936}"/>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537" name="n_2aveValue【保健センター・保健所】&#10;有形固定資産減価償却率">
          <a:extLst>
            <a:ext uri="{FF2B5EF4-FFF2-40B4-BE49-F238E27FC236}">
              <a16:creationId xmlns:a16="http://schemas.microsoft.com/office/drawing/2014/main" id="{00A37C09-68AB-4084-BF65-BC66B4DCCDA4}"/>
            </a:ext>
          </a:extLst>
        </xdr:cNvPr>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538" name="n_3aveValue【保健センター・保健所】&#10;有形固定資産減価償却率">
          <a:extLst>
            <a:ext uri="{FF2B5EF4-FFF2-40B4-BE49-F238E27FC236}">
              <a16:creationId xmlns:a16="http://schemas.microsoft.com/office/drawing/2014/main" id="{F08BB6DF-1F6C-43C2-AC07-68EB205F2131}"/>
            </a:ext>
          </a:extLst>
        </xdr:cNvPr>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539" name="n_4aveValue【保健センター・保健所】&#10;有形固定資産減価償却率">
          <a:extLst>
            <a:ext uri="{FF2B5EF4-FFF2-40B4-BE49-F238E27FC236}">
              <a16:creationId xmlns:a16="http://schemas.microsoft.com/office/drawing/2014/main" id="{68162A17-0920-4B10-8726-3B285833FE61}"/>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151147</xdr:rowOff>
    </xdr:from>
    <xdr:ext cx="405111" cy="259045"/>
    <xdr:sp macro="" textlink="">
      <xdr:nvSpPr>
        <xdr:cNvPr id="540" name="n_1mainValue【保健センター・保健所】&#10;有形固定資産減価償却率">
          <a:extLst>
            <a:ext uri="{FF2B5EF4-FFF2-40B4-BE49-F238E27FC236}">
              <a16:creationId xmlns:a16="http://schemas.microsoft.com/office/drawing/2014/main" id="{46362B06-D5DF-40D5-8A03-19CCC64A7912}"/>
            </a:ext>
          </a:extLst>
        </xdr:cNvPr>
        <xdr:cNvSpPr txBox="1"/>
      </xdr:nvSpPr>
      <xdr:spPr>
        <a:xfrm>
          <a:off x="15266044" y="1043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139717</xdr:rowOff>
    </xdr:from>
    <xdr:ext cx="405111" cy="259045"/>
    <xdr:sp macro="" textlink="">
      <xdr:nvSpPr>
        <xdr:cNvPr id="541" name="n_2mainValue【保健センター・保健所】&#10;有形固定資産減価償却率">
          <a:extLst>
            <a:ext uri="{FF2B5EF4-FFF2-40B4-BE49-F238E27FC236}">
              <a16:creationId xmlns:a16="http://schemas.microsoft.com/office/drawing/2014/main" id="{CE751E09-4A79-4C93-8AE9-28C200FCD51E}"/>
            </a:ext>
          </a:extLst>
        </xdr:cNvPr>
        <xdr:cNvSpPr txBox="1"/>
      </xdr:nvSpPr>
      <xdr:spPr>
        <a:xfrm>
          <a:off x="14389744" y="1042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42" name="n_3mainValue【保健センター・保健所】&#10;有形固定資産減価償却率">
          <a:extLst>
            <a:ext uri="{FF2B5EF4-FFF2-40B4-BE49-F238E27FC236}">
              <a16:creationId xmlns:a16="http://schemas.microsoft.com/office/drawing/2014/main" id="{D59EF0B8-38B4-4D8C-A061-659AEE69E680}"/>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113047</xdr:rowOff>
    </xdr:from>
    <xdr:ext cx="405111" cy="259045"/>
    <xdr:sp macro="" textlink="">
      <xdr:nvSpPr>
        <xdr:cNvPr id="543" name="n_4mainValue【保健センター・保健所】&#10;有形固定資産減価償却率">
          <a:extLst>
            <a:ext uri="{FF2B5EF4-FFF2-40B4-BE49-F238E27FC236}">
              <a16:creationId xmlns:a16="http://schemas.microsoft.com/office/drawing/2014/main" id="{A705F996-102F-48D0-8B64-4B2831F0E60D}"/>
            </a:ext>
          </a:extLst>
        </xdr:cNvPr>
        <xdr:cNvSpPr txBox="1"/>
      </xdr:nvSpPr>
      <xdr:spPr>
        <a:xfrm>
          <a:off x="126117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8F0A80FC-A84F-42C6-AFAD-12D1C1C6E5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58963B03-AE5B-41B2-8FDB-31D8CB8E61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981B5CEC-17E4-4B05-B78C-2D2A5442DDD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AB01DD8B-74FF-4BDC-AC28-47940806F9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1305E27C-560E-46A0-BF5B-3DDF1D2E3A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4521543E-486C-4B43-B10F-885596A8DF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2D0E61F5-3583-4B74-86C6-6C0112F63F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98A8C239-E4D0-4F2F-BC3A-8D62B1AD26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D3B39C07-4A9C-4418-A3EE-32D98CF086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C4BECFB4-3DAC-429D-A497-2E2B108FF5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id="{CBDB619D-D9B6-4CCC-BC3F-DF1053B5557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id="{F1F06957-999D-4187-94C2-6B23BB44FCB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id="{B9E61712-8BB9-4BFB-BF66-D933ECC7C61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id="{596EFC81-3110-4F66-ADB8-C4F08FA007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20353D87-97FE-4F86-8D33-B4BD9DE0A48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DCED085E-93C8-47FB-B2CD-58CF2520CA5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id="{8E58088E-FA3A-4BF3-9B6E-66B4ED9CEF4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id="{144B15AA-E3FB-4896-80B1-C412C5E3A4E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id="{6D57A319-548F-4BD4-8B87-325FB3B53B7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3" name="テキスト ボックス 562">
          <a:extLst>
            <a:ext uri="{FF2B5EF4-FFF2-40B4-BE49-F238E27FC236}">
              <a16:creationId xmlns:a16="http://schemas.microsoft.com/office/drawing/2014/main" id="{F2448CD8-5041-4051-957E-54E7095A27D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905A2AFD-FE0E-4654-ABC3-8A86F40A6EF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66D859A1-4E4C-4983-BD84-CDA92A4D663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保健センター・保健所】&#10;一人当たり面積グラフ枠">
          <a:extLst>
            <a:ext uri="{FF2B5EF4-FFF2-40B4-BE49-F238E27FC236}">
              <a16:creationId xmlns:a16="http://schemas.microsoft.com/office/drawing/2014/main" id="{6C7AE7AD-D300-4FB8-B8D8-AB6A3B84EB4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567" name="直線コネクタ 566">
          <a:extLst>
            <a:ext uri="{FF2B5EF4-FFF2-40B4-BE49-F238E27FC236}">
              <a16:creationId xmlns:a16="http://schemas.microsoft.com/office/drawing/2014/main" id="{7D989EDE-014D-4107-9AA1-DD129578A5B9}"/>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68" name="【保健センター・保健所】&#10;一人当たり面積最小値テキスト">
          <a:extLst>
            <a:ext uri="{FF2B5EF4-FFF2-40B4-BE49-F238E27FC236}">
              <a16:creationId xmlns:a16="http://schemas.microsoft.com/office/drawing/2014/main" id="{711C0360-ECD7-4B8E-976D-73790945036A}"/>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69" name="直線コネクタ 568">
          <a:extLst>
            <a:ext uri="{FF2B5EF4-FFF2-40B4-BE49-F238E27FC236}">
              <a16:creationId xmlns:a16="http://schemas.microsoft.com/office/drawing/2014/main" id="{C723615B-BE68-4D11-867C-B139C2CF803A}"/>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70" name="【保健センター・保健所】&#10;一人当たり面積最大値テキスト">
          <a:extLst>
            <a:ext uri="{FF2B5EF4-FFF2-40B4-BE49-F238E27FC236}">
              <a16:creationId xmlns:a16="http://schemas.microsoft.com/office/drawing/2014/main" id="{D2D5FA34-466B-4873-AFEF-093369D0E7DB}"/>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71" name="直線コネクタ 570">
          <a:extLst>
            <a:ext uri="{FF2B5EF4-FFF2-40B4-BE49-F238E27FC236}">
              <a16:creationId xmlns:a16="http://schemas.microsoft.com/office/drawing/2014/main" id="{AD900CDD-FBB2-4F96-B105-01047179E188}"/>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572" name="【保健センター・保健所】&#10;一人当たり面積平均値テキスト">
          <a:extLst>
            <a:ext uri="{FF2B5EF4-FFF2-40B4-BE49-F238E27FC236}">
              <a16:creationId xmlns:a16="http://schemas.microsoft.com/office/drawing/2014/main" id="{FF80617D-0C61-4950-8251-DAB6A563326D}"/>
            </a:ext>
          </a:extLst>
        </xdr:cNvPr>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73" name="フローチャート: 判断 572">
          <a:extLst>
            <a:ext uri="{FF2B5EF4-FFF2-40B4-BE49-F238E27FC236}">
              <a16:creationId xmlns:a16="http://schemas.microsoft.com/office/drawing/2014/main" id="{5FE836BB-9420-4F95-BBFD-789D40B689D8}"/>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74" name="フローチャート: 判断 573">
          <a:extLst>
            <a:ext uri="{FF2B5EF4-FFF2-40B4-BE49-F238E27FC236}">
              <a16:creationId xmlns:a16="http://schemas.microsoft.com/office/drawing/2014/main" id="{7E2EEDFD-3B15-45F4-892F-2C95F178D58F}"/>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75" name="フローチャート: 判断 574">
          <a:extLst>
            <a:ext uri="{FF2B5EF4-FFF2-40B4-BE49-F238E27FC236}">
              <a16:creationId xmlns:a16="http://schemas.microsoft.com/office/drawing/2014/main" id="{3BDAAA2D-BC8D-413E-8A2A-632A0F1C23F9}"/>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576" name="フローチャート: 判断 575">
          <a:extLst>
            <a:ext uri="{FF2B5EF4-FFF2-40B4-BE49-F238E27FC236}">
              <a16:creationId xmlns:a16="http://schemas.microsoft.com/office/drawing/2014/main" id="{2B42F54B-2F4B-45C3-9A89-F43841BE99A3}"/>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77" name="フローチャート: 判断 576">
          <a:extLst>
            <a:ext uri="{FF2B5EF4-FFF2-40B4-BE49-F238E27FC236}">
              <a16:creationId xmlns:a16="http://schemas.microsoft.com/office/drawing/2014/main" id="{FACAFDEF-2FCB-4F47-9726-5C128A58C4B6}"/>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DCB9BE28-1A59-4045-8020-96C21B8F2FE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B518CC78-0EB4-4BEC-91F3-AC71CAD3DF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B54D9823-174C-42C4-8381-27FB90429F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C594F8D7-9D51-4533-9F32-AAE0CD0ABE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C1420231-C2C6-4263-A0DF-C4D9B3798DB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44450</xdr:rowOff>
    </xdr:from>
    <xdr:to>
      <xdr:col>116</xdr:col>
      <xdr:colOff>114300</xdr:colOff>
      <xdr:row>58</xdr:row>
      <xdr:rowOff>146050</xdr:rowOff>
    </xdr:to>
    <xdr:sp macro="" textlink="">
      <xdr:nvSpPr>
        <xdr:cNvPr id="583" name="楕円 582">
          <a:extLst>
            <a:ext uri="{FF2B5EF4-FFF2-40B4-BE49-F238E27FC236}">
              <a16:creationId xmlns:a16="http://schemas.microsoft.com/office/drawing/2014/main" id="{F0893A7B-9DC4-48BD-B8AE-E34CDBE3908C}"/>
            </a:ext>
          </a:extLst>
        </xdr:cNvPr>
        <xdr:cNvSpPr/>
      </xdr:nvSpPr>
      <xdr:spPr>
        <a:xfrm>
          <a:off x="22110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67327</xdr:rowOff>
    </xdr:from>
    <xdr:ext cx="469744" cy="259045"/>
    <xdr:sp macro="" textlink="">
      <xdr:nvSpPr>
        <xdr:cNvPr id="584" name="【保健センター・保健所】&#10;一人当たり面積該当値テキスト">
          <a:extLst>
            <a:ext uri="{FF2B5EF4-FFF2-40B4-BE49-F238E27FC236}">
              <a16:creationId xmlns:a16="http://schemas.microsoft.com/office/drawing/2014/main" id="{62428A5F-931C-4F47-8197-0B7BD99ED07B}"/>
            </a:ext>
          </a:extLst>
        </xdr:cNvPr>
        <xdr:cNvSpPr txBox="1"/>
      </xdr:nvSpPr>
      <xdr:spPr>
        <a:xfrm>
          <a:off x="22199600"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55880</xdr:rowOff>
    </xdr:from>
    <xdr:to>
      <xdr:col>112</xdr:col>
      <xdr:colOff>38100</xdr:colOff>
      <xdr:row>58</xdr:row>
      <xdr:rowOff>157480</xdr:rowOff>
    </xdr:to>
    <xdr:sp macro="" textlink="">
      <xdr:nvSpPr>
        <xdr:cNvPr id="585" name="楕円 584">
          <a:extLst>
            <a:ext uri="{FF2B5EF4-FFF2-40B4-BE49-F238E27FC236}">
              <a16:creationId xmlns:a16="http://schemas.microsoft.com/office/drawing/2014/main" id="{62C8B039-1908-4C92-B777-F95C7627E68F}"/>
            </a:ext>
          </a:extLst>
        </xdr:cNvPr>
        <xdr:cNvSpPr/>
      </xdr:nvSpPr>
      <xdr:spPr>
        <a:xfrm>
          <a:off x="2127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95250</xdr:rowOff>
    </xdr:from>
    <xdr:to>
      <xdr:col>116</xdr:col>
      <xdr:colOff>63500</xdr:colOff>
      <xdr:row>58</xdr:row>
      <xdr:rowOff>106680</xdr:rowOff>
    </xdr:to>
    <xdr:cxnSp macro="">
      <xdr:nvCxnSpPr>
        <xdr:cNvPr id="586" name="直線コネクタ 585">
          <a:extLst>
            <a:ext uri="{FF2B5EF4-FFF2-40B4-BE49-F238E27FC236}">
              <a16:creationId xmlns:a16="http://schemas.microsoft.com/office/drawing/2014/main" id="{4F9893F2-F74B-4EB9-B07F-9E3E2F903BBF}"/>
            </a:ext>
          </a:extLst>
        </xdr:cNvPr>
        <xdr:cNvCxnSpPr/>
      </xdr:nvCxnSpPr>
      <xdr:spPr>
        <a:xfrm flipV="1">
          <a:off x="21323300" y="10039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78740</xdr:rowOff>
    </xdr:from>
    <xdr:to>
      <xdr:col>107</xdr:col>
      <xdr:colOff>101600</xdr:colOff>
      <xdr:row>59</xdr:row>
      <xdr:rowOff>8890</xdr:rowOff>
    </xdr:to>
    <xdr:sp macro="" textlink="">
      <xdr:nvSpPr>
        <xdr:cNvPr id="587" name="楕円 586">
          <a:extLst>
            <a:ext uri="{FF2B5EF4-FFF2-40B4-BE49-F238E27FC236}">
              <a16:creationId xmlns:a16="http://schemas.microsoft.com/office/drawing/2014/main" id="{8AB16939-8716-4193-9BE0-409FF140D1A8}"/>
            </a:ext>
          </a:extLst>
        </xdr:cNvPr>
        <xdr:cNvSpPr/>
      </xdr:nvSpPr>
      <xdr:spPr>
        <a:xfrm>
          <a:off x="20383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106680</xdr:rowOff>
    </xdr:from>
    <xdr:to>
      <xdr:col>111</xdr:col>
      <xdr:colOff>177800</xdr:colOff>
      <xdr:row>58</xdr:row>
      <xdr:rowOff>129540</xdr:rowOff>
    </xdr:to>
    <xdr:cxnSp macro="">
      <xdr:nvCxnSpPr>
        <xdr:cNvPr id="588" name="直線コネクタ 587">
          <a:extLst>
            <a:ext uri="{FF2B5EF4-FFF2-40B4-BE49-F238E27FC236}">
              <a16:creationId xmlns:a16="http://schemas.microsoft.com/office/drawing/2014/main" id="{BAE8AE73-753E-4E71-8350-0C930867A41F}"/>
            </a:ext>
          </a:extLst>
        </xdr:cNvPr>
        <xdr:cNvCxnSpPr/>
      </xdr:nvCxnSpPr>
      <xdr:spPr>
        <a:xfrm flipV="1">
          <a:off x="20434300" y="10050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93980</xdr:rowOff>
    </xdr:from>
    <xdr:to>
      <xdr:col>102</xdr:col>
      <xdr:colOff>165100</xdr:colOff>
      <xdr:row>59</xdr:row>
      <xdr:rowOff>24130</xdr:rowOff>
    </xdr:to>
    <xdr:sp macro="" textlink="">
      <xdr:nvSpPr>
        <xdr:cNvPr id="589" name="楕円 588">
          <a:extLst>
            <a:ext uri="{FF2B5EF4-FFF2-40B4-BE49-F238E27FC236}">
              <a16:creationId xmlns:a16="http://schemas.microsoft.com/office/drawing/2014/main" id="{D26E226E-F40C-4B22-868C-30551FC49D94}"/>
            </a:ext>
          </a:extLst>
        </xdr:cNvPr>
        <xdr:cNvSpPr/>
      </xdr:nvSpPr>
      <xdr:spPr>
        <a:xfrm>
          <a:off x="19494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129540</xdr:rowOff>
    </xdr:from>
    <xdr:to>
      <xdr:col>107</xdr:col>
      <xdr:colOff>50800</xdr:colOff>
      <xdr:row>58</xdr:row>
      <xdr:rowOff>144780</xdr:rowOff>
    </xdr:to>
    <xdr:cxnSp macro="">
      <xdr:nvCxnSpPr>
        <xdr:cNvPr id="590" name="直線コネクタ 589">
          <a:extLst>
            <a:ext uri="{FF2B5EF4-FFF2-40B4-BE49-F238E27FC236}">
              <a16:creationId xmlns:a16="http://schemas.microsoft.com/office/drawing/2014/main" id="{108655AA-3A6A-4B9B-A5BC-890030C330E7}"/>
            </a:ext>
          </a:extLst>
        </xdr:cNvPr>
        <xdr:cNvCxnSpPr/>
      </xdr:nvCxnSpPr>
      <xdr:spPr>
        <a:xfrm flipV="1">
          <a:off x="19545300" y="10073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113030</xdr:rowOff>
    </xdr:from>
    <xdr:to>
      <xdr:col>98</xdr:col>
      <xdr:colOff>38100</xdr:colOff>
      <xdr:row>59</xdr:row>
      <xdr:rowOff>43180</xdr:rowOff>
    </xdr:to>
    <xdr:sp macro="" textlink="">
      <xdr:nvSpPr>
        <xdr:cNvPr id="591" name="楕円 590">
          <a:extLst>
            <a:ext uri="{FF2B5EF4-FFF2-40B4-BE49-F238E27FC236}">
              <a16:creationId xmlns:a16="http://schemas.microsoft.com/office/drawing/2014/main" id="{0EB9C2C6-F592-4CAA-BAF9-C89A455108BD}"/>
            </a:ext>
          </a:extLst>
        </xdr:cNvPr>
        <xdr:cNvSpPr/>
      </xdr:nvSpPr>
      <xdr:spPr>
        <a:xfrm>
          <a:off x="18605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144780</xdr:rowOff>
    </xdr:from>
    <xdr:to>
      <xdr:col>102</xdr:col>
      <xdr:colOff>114300</xdr:colOff>
      <xdr:row>58</xdr:row>
      <xdr:rowOff>163830</xdr:rowOff>
    </xdr:to>
    <xdr:cxnSp macro="">
      <xdr:nvCxnSpPr>
        <xdr:cNvPr id="592" name="直線コネクタ 591">
          <a:extLst>
            <a:ext uri="{FF2B5EF4-FFF2-40B4-BE49-F238E27FC236}">
              <a16:creationId xmlns:a16="http://schemas.microsoft.com/office/drawing/2014/main" id="{650B6CE4-6C78-45AB-8250-F3CC7464F0CF}"/>
            </a:ext>
          </a:extLst>
        </xdr:cNvPr>
        <xdr:cNvCxnSpPr/>
      </xdr:nvCxnSpPr>
      <xdr:spPr>
        <a:xfrm flipV="1">
          <a:off x="18656300" y="10088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593" name="n_1aveValue【保健センター・保健所】&#10;一人当たり面積">
          <a:extLst>
            <a:ext uri="{FF2B5EF4-FFF2-40B4-BE49-F238E27FC236}">
              <a16:creationId xmlns:a16="http://schemas.microsoft.com/office/drawing/2014/main" id="{F4D42004-C807-45B9-8D1B-1BB263645159}"/>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594" name="n_2aveValue【保健センター・保健所】&#10;一人当たり面積">
          <a:extLst>
            <a:ext uri="{FF2B5EF4-FFF2-40B4-BE49-F238E27FC236}">
              <a16:creationId xmlns:a16="http://schemas.microsoft.com/office/drawing/2014/main" id="{B01F06B3-C365-44A4-8318-A47820294F96}"/>
            </a:ext>
          </a:extLst>
        </xdr:cNvPr>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595" name="n_3aveValue【保健センター・保健所】&#10;一人当たり面積">
          <a:extLst>
            <a:ext uri="{FF2B5EF4-FFF2-40B4-BE49-F238E27FC236}">
              <a16:creationId xmlns:a16="http://schemas.microsoft.com/office/drawing/2014/main" id="{B24A9595-3D4C-4136-A75E-A1FAABDF1F8B}"/>
            </a:ext>
          </a:extLst>
        </xdr:cNvPr>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596" name="n_4aveValue【保健センター・保健所】&#10;一人当たり面積">
          <a:extLst>
            <a:ext uri="{FF2B5EF4-FFF2-40B4-BE49-F238E27FC236}">
              <a16:creationId xmlns:a16="http://schemas.microsoft.com/office/drawing/2014/main" id="{82F45914-D105-48B0-B422-1F7C4BB8D9DA}"/>
            </a:ext>
          </a:extLst>
        </xdr:cNvPr>
        <xdr:cNvSpPr txBox="1"/>
      </xdr:nvSpPr>
      <xdr:spPr>
        <a:xfrm>
          <a:off x="18421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2557</xdr:rowOff>
    </xdr:from>
    <xdr:ext cx="469744" cy="259045"/>
    <xdr:sp macro="" textlink="">
      <xdr:nvSpPr>
        <xdr:cNvPr id="597" name="n_1mainValue【保健センター・保健所】&#10;一人当たり面積">
          <a:extLst>
            <a:ext uri="{FF2B5EF4-FFF2-40B4-BE49-F238E27FC236}">
              <a16:creationId xmlns:a16="http://schemas.microsoft.com/office/drawing/2014/main" id="{717E5C2E-D6C5-461B-A75C-6FC4C6D794D4}"/>
            </a:ext>
          </a:extLst>
        </xdr:cNvPr>
        <xdr:cNvSpPr txBox="1"/>
      </xdr:nvSpPr>
      <xdr:spPr>
        <a:xfrm>
          <a:off x="2107572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25417</xdr:rowOff>
    </xdr:from>
    <xdr:ext cx="469744" cy="259045"/>
    <xdr:sp macro="" textlink="">
      <xdr:nvSpPr>
        <xdr:cNvPr id="598" name="n_2mainValue【保健センター・保健所】&#10;一人当たり面積">
          <a:extLst>
            <a:ext uri="{FF2B5EF4-FFF2-40B4-BE49-F238E27FC236}">
              <a16:creationId xmlns:a16="http://schemas.microsoft.com/office/drawing/2014/main" id="{EFEF620D-AB57-42F5-BC66-269B188C106C}"/>
            </a:ext>
          </a:extLst>
        </xdr:cNvPr>
        <xdr:cNvSpPr txBox="1"/>
      </xdr:nvSpPr>
      <xdr:spPr>
        <a:xfrm>
          <a:off x="20199427" y="97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40657</xdr:rowOff>
    </xdr:from>
    <xdr:ext cx="469744" cy="259045"/>
    <xdr:sp macro="" textlink="">
      <xdr:nvSpPr>
        <xdr:cNvPr id="599" name="n_3mainValue【保健センター・保健所】&#10;一人当たり面積">
          <a:extLst>
            <a:ext uri="{FF2B5EF4-FFF2-40B4-BE49-F238E27FC236}">
              <a16:creationId xmlns:a16="http://schemas.microsoft.com/office/drawing/2014/main" id="{0AE9C139-C502-410C-9BC4-61ED7C980D64}"/>
            </a:ext>
          </a:extLst>
        </xdr:cNvPr>
        <xdr:cNvSpPr txBox="1"/>
      </xdr:nvSpPr>
      <xdr:spPr>
        <a:xfrm>
          <a:off x="193104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59707</xdr:rowOff>
    </xdr:from>
    <xdr:ext cx="469744" cy="259045"/>
    <xdr:sp macro="" textlink="">
      <xdr:nvSpPr>
        <xdr:cNvPr id="600" name="n_4mainValue【保健センター・保健所】&#10;一人当たり面積">
          <a:extLst>
            <a:ext uri="{FF2B5EF4-FFF2-40B4-BE49-F238E27FC236}">
              <a16:creationId xmlns:a16="http://schemas.microsoft.com/office/drawing/2014/main" id="{4363799F-F641-4367-97E4-9064C6B532E7}"/>
            </a:ext>
          </a:extLst>
        </xdr:cNvPr>
        <xdr:cNvSpPr txBox="1"/>
      </xdr:nvSpPr>
      <xdr:spPr>
        <a:xfrm>
          <a:off x="18421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D183F58E-5984-4B7B-8000-6C4929F74E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E1C2AFD8-FE52-4BDD-9782-7CB15D9E58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3E33A2CC-1B02-4ACF-AB23-3F13726D7C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0EC4D22D-BC65-4D98-9FCE-6AF24DA659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5B88F8DC-44D6-4C2B-81EC-1887B8A45E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C1699ECD-2D1F-478D-B9D5-6D3A1F6005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45960A42-DDF7-4E08-9873-27D584F5C5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294DB894-FB7C-444A-9711-A8BB03F2660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131C159F-5E8B-4704-B858-86300BF77F2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395AD679-D46F-44D0-9DA1-BDC750D8211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55B9C7FC-D44F-4CF4-9862-D6B670231F7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EF01C907-C628-4B35-B047-E58EA05FA73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49853372-00E4-4898-AA2D-9C4C8F58148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2DA379A6-F162-46C8-A525-BF96869E57F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08617414-6F57-4704-BB8C-61564E150E1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C51BC28D-0F3F-477B-89A6-75F26B463C2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1B77F44A-4D28-4FEF-BE82-748DD1D3AD1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5E299466-B396-436A-AA99-16D2FD58F76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41FFD06D-BD65-4E70-91B7-EFA29FB7768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D468B412-662C-483D-B751-C941D7D8D89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a:extLst>
            <a:ext uri="{FF2B5EF4-FFF2-40B4-BE49-F238E27FC236}">
              <a16:creationId xmlns:a16="http://schemas.microsoft.com/office/drawing/2014/main" id="{066F784B-E30F-4EE6-A227-798B9A8C874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E0A673EA-D9A4-4B80-888E-87494D463B2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a:extLst>
            <a:ext uri="{FF2B5EF4-FFF2-40B4-BE49-F238E27FC236}">
              <a16:creationId xmlns:a16="http://schemas.microsoft.com/office/drawing/2014/main" id="{BAADDA8A-7AE4-4E8E-9C69-CB9213448B3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a:extLst>
            <a:ext uri="{FF2B5EF4-FFF2-40B4-BE49-F238E27FC236}">
              <a16:creationId xmlns:a16="http://schemas.microsoft.com/office/drawing/2014/main" id="{0FF5C4CD-79A2-43E3-8221-A22E2460158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25" name="直線コネクタ 624">
          <a:extLst>
            <a:ext uri="{FF2B5EF4-FFF2-40B4-BE49-F238E27FC236}">
              <a16:creationId xmlns:a16="http://schemas.microsoft.com/office/drawing/2014/main" id="{E1D4AC0E-DFDC-4389-9203-E626CDB7C686}"/>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26" name="【消防施設】&#10;有形固定資産減価償却率最小値テキスト">
          <a:extLst>
            <a:ext uri="{FF2B5EF4-FFF2-40B4-BE49-F238E27FC236}">
              <a16:creationId xmlns:a16="http://schemas.microsoft.com/office/drawing/2014/main" id="{963B7506-9C79-4142-AF59-099D5077999D}"/>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27" name="直線コネクタ 626">
          <a:extLst>
            <a:ext uri="{FF2B5EF4-FFF2-40B4-BE49-F238E27FC236}">
              <a16:creationId xmlns:a16="http://schemas.microsoft.com/office/drawing/2014/main" id="{82B8F2CA-902E-4151-93D0-52F508AA5722}"/>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28" name="【消防施設】&#10;有形固定資産減価償却率最大値テキスト">
          <a:extLst>
            <a:ext uri="{FF2B5EF4-FFF2-40B4-BE49-F238E27FC236}">
              <a16:creationId xmlns:a16="http://schemas.microsoft.com/office/drawing/2014/main" id="{ADEFABF0-6E15-4B86-92DB-C4BD2FC759FE}"/>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29" name="直線コネクタ 628">
          <a:extLst>
            <a:ext uri="{FF2B5EF4-FFF2-40B4-BE49-F238E27FC236}">
              <a16:creationId xmlns:a16="http://schemas.microsoft.com/office/drawing/2014/main" id="{0C6F603C-F7B5-42A5-8875-A50FA701DFE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30" name="【消防施設】&#10;有形固定資産減価償却率平均値テキスト">
          <a:extLst>
            <a:ext uri="{FF2B5EF4-FFF2-40B4-BE49-F238E27FC236}">
              <a16:creationId xmlns:a16="http://schemas.microsoft.com/office/drawing/2014/main" id="{7B9B6528-21F8-4680-9660-E280416A866F}"/>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31" name="フローチャート: 判断 630">
          <a:extLst>
            <a:ext uri="{FF2B5EF4-FFF2-40B4-BE49-F238E27FC236}">
              <a16:creationId xmlns:a16="http://schemas.microsoft.com/office/drawing/2014/main" id="{C51B15AF-ED14-4359-BDE0-4C1CA85318E3}"/>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32" name="フローチャート: 判断 631">
          <a:extLst>
            <a:ext uri="{FF2B5EF4-FFF2-40B4-BE49-F238E27FC236}">
              <a16:creationId xmlns:a16="http://schemas.microsoft.com/office/drawing/2014/main" id="{3CAE50B8-FC4D-449B-A959-E0E9B6297357}"/>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33" name="フローチャート: 判断 632">
          <a:extLst>
            <a:ext uri="{FF2B5EF4-FFF2-40B4-BE49-F238E27FC236}">
              <a16:creationId xmlns:a16="http://schemas.microsoft.com/office/drawing/2014/main" id="{A5306DCE-2BDA-4D89-B698-ABB98B6DDF40}"/>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34" name="フローチャート: 判断 633">
          <a:extLst>
            <a:ext uri="{FF2B5EF4-FFF2-40B4-BE49-F238E27FC236}">
              <a16:creationId xmlns:a16="http://schemas.microsoft.com/office/drawing/2014/main" id="{59BC2067-5965-43AE-AC0C-13DDBC24CACE}"/>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35" name="フローチャート: 判断 634">
          <a:extLst>
            <a:ext uri="{FF2B5EF4-FFF2-40B4-BE49-F238E27FC236}">
              <a16:creationId xmlns:a16="http://schemas.microsoft.com/office/drawing/2014/main" id="{33F7E631-9711-4772-B589-88B4EE9FCE47}"/>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AA9A32F5-4EFC-43DB-BA0D-5A63897F87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4C9536E4-0E2F-49F9-93D5-D3C559610D3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E5F6FEAE-A548-46BB-831B-56BE398A217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3609AC77-FC2E-4577-A7B6-FDB8359240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21F8A4C9-C7A8-46FB-ABD8-96BB7F6537E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149225</xdr:rowOff>
    </xdr:from>
    <xdr:to>
      <xdr:col>85</xdr:col>
      <xdr:colOff>177800</xdr:colOff>
      <xdr:row>84</xdr:row>
      <xdr:rowOff>79375</xdr:rowOff>
    </xdr:to>
    <xdr:sp macro="" textlink="">
      <xdr:nvSpPr>
        <xdr:cNvPr id="641" name="楕円 640">
          <a:extLst>
            <a:ext uri="{FF2B5EF4-FFF2-40B4-BE49-F238E27FC236}">
              <a16:creationId xmlns:a16="http://schemas.microsoft.com/office/drawing/2014/main" id="{19D9BE7E-910A-4815-AA7F-C22197DECF77}"/>
            </a:ext>
          </a:extLst>
        </xdr:cNvPr>
        <xdr:cNvSpPr/>
      </xdr:nvSpPr>
      <xdr:spPr>
        <a:xfrm>
          <a:off x="16268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127652</xdr:rowOff>
    </xdr:from>
    <xdr:ext cx="405111" cy="259045"/>
    <xdr:sp macro="" textlink="">
      <xdr:nvSpPr>
        <xdr:cNvPr id="642" name="【消防施設】&#10;有形固定資産減価償却率該当値テキスト">
          <a:extLst>
            <a:ext uri="{FF2B5EF4-FFF2-40B4-BE49-F238E27FC236}">
              <a16:creationId xmlns:a16="http://schemas.microsoft.com/office/drawing/2014/main" id="{ABAC3CCF-079B-4919-8504-B4415D009FB7}"/>
            </a:ext>
          </a:extLst>
        </xdr:cNvPr>
        <xdr:cNvSpPr txBox="1"/>
      </xdr:nvSpPr>
      <xdr:spPr>
        <a:xfrm>
          <a:off x="16357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114936</xdr:rowOff>
    </xdr:from>
    <xdr:to>
      <xdr:col>81</xdr:col>
      <xdr:colOff>101600</xdr:colOff>
      <xdr:row>84</xdr:row>
      <xdr:rowOff>45086</xdr:rowOff>
    </xdr:to>
    <xdr:sp macro="" textlink="">
      <xdr:nvSpPr>
        <xdr:cNvPr id="643" name="楕円 642">
          <a:extLst>
            <a:ext uri="{FF2B5EF4-FFF2-40B4-BE49-F238E27FC236}">
              <a16:creationId xmlns:a16="http://schemas.microsoft.com/office/drawing/2014/main" id="{FC6A1BCC-DB04-44CB-BB33-AFBF547F66A2}"/>
            </a:ext>
          </a:extLst>
        </xdr:cNvPr>
        <xdr:cNvSpPr/>
      </xdr:nvSpPr>
      <xdr:spPr>
        <a:xfrm>
          <a:off x="15430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165736</xdr:rowOff>
    </xdr:from>
    <xdr:to>
      <xdr:col>85</xdr:col>
      <xdr:colOff>127000</xdr:colOff>
      <xdr:row>84</xdr:row>
      <xdr:rowOff>28575</xdr:rowOff>
    </xdr:to>
    <xdr:cxnSp macro="">
      <xdr:nvCxnSpPr>
        <xdr:cNvPr id="644" name="直線コネクタ 643">
          <a:extLst>
            <a:ext uri="{FF2B5EF4-FFF2-40B4-BE49-F238E27FC236}">
              <a16:creationId xmlns:a16="http://schemas.microsoft.com/office/drawing/2014/main" id="{0C0D893E-68AB-4CC0-A00D-91B8431B9495}"/>
            </a:ext>
          </a:extLst>
        </xdr:cNvPr>
        <xdr:cNvCxnSpPr/>
      </xdr:nvCxnSpPr>
      <xdr:spPr>
        <a:xfrm>
          <a:off x="15481300" y="14396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645" name="楕円 644">
          <a:extLst>
            <a:ext uri="{FF2B5EF4-FFF2-40B4-BE49-F238E27FC236}">
              <a16:creationId xmlns:a16="http://schemas.microsoft.com/office/drawing/2014/main" id="{BB971487-5F66-4B57-8EE2-8F1943D2BEC7}"/>
            </a:ext>
          </a:extLst>
        </xdr:cNvPr>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165736</xdr:rowOff>
    </xdr:to>
    <xdr:cxnSp macro="">
      <xdr:nvCxnSpPr>
        <xdr:cNvPr id="646" name="直線コネクタ 645">
          <a:extLst>
            <a:ext uri="{FF2B5EF4-FFF2-40B4-BE49-F238E27FC236}">
              <a16:creationId xmlns:a16="http://schemas.microsoft.com/office/drawing/2014/main" id="{508A9565-4D0D-47A1-925C-B286E7570A9A}"/>
            </a:ext>
          </a:extLst>
        </xdr:cNvPr>
        <xdr:cNvCxnSpPr/>
      </xdr:nvCxnSpPr>
      <xdr:spPr>
        <a:xfrm>
          <a:off x="14592300" y="143598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47" name="楕円 646">
          <a:extLst>
            <a:ext uri="{FF2B5EF4-FFF2-40B4-BE49-F238E27FC236}">
              <a16:creationId xmlns:a16="http://schemas.microsoft.com/office/drawing/2014/main" id="{F1E4F339-6C28-4ADB-8698-8355042D847F}"/>
            </a:ext>
          </a:extLst>
        </xdr:cNvPr>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129539</xdr:rowOff>
    </xdr:to>
    <xdr:cxnSp macro="">
      <xdr:nvCxnSpPr>
        <xdr:cNvPr id="648" name="直線コネクタ 647">
          <a:extLst>
            <a:ext uri="{FF2B5EF4-FFF2-40B4-BE49-F238E27FC236}">
              <a16:creationId xmlns:a16="http://schemas.microsoft.com/office/drawing/2014/main" id="{8F4D9EA3-AA56-4A07-AD66-B8F864674233}"/>
            </a:ext>
          </a:extLst>
        </xdr:cNvPr>
        <xdr:cNvCxnSpPr/>
      </xdr:nvCxnSpPr>
      <xdr:spPr>
        <a:xfrm>
          <a:off x="13703300" y="14325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6350</xdr:rowOff>
    </xdr:from>
    <xdr:to>
      <xdr:col>67</xdr:col>
      <xdr:colOff>101600</xdr:colOff>
      <xdr:row>83</xdr:row>
      <xdr:rowOff>107950</xdr:rowOff>
    </xdr:to>
    <xdr:sp macro="" textlink="">
      <xdr:nvSpPr>
        <xdr:cNvPr id="649" name="楕円 648">
          <a:extLst>
            <a:ext uri="{FF2B5EF4-FFF2-40B4-BE49-F238E27FC236}">
              <a16:creationId xmlns:a16="http://schemas.microsoft.com/office/drawing/2014/main" id="{57955B2A-0D82-4FC9-9A1C-524D3C8B11DA}"/>
            </a:ext>
          </a:extLst>
        </xdr:cNvPr>
        <xdr:cNvSpPr/>
      </xdr:nvSpPr>
      <xdr:spPr>
        <a:xfrm>
          <a:off x="1276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57150</xdr:rowOff>
    </xdr:from>
    <xdr:to>
      <xdr:col>71</xdr:col>
      <xdr:colOff>177800</xdr:colOff>
      <xdr:row>83</xdr:row>
      <xdr:rowOff>95250</xdr:rowOff>
    </xdr:to>
    <xdr:cxnSp macro="">
      <xdr:nvCxnSpPr>
        <xdr:cNvPr id="650" name="直線コネクタ 649">
          <a:extLst>
            <a:ext uri="{FF2B5EF4-FFF2-40B4-BE49-F238E27FC236}">
              <a16:creationId xmlns:a16="http://schemas.microsoft.com/office/drawing/2014/main" id="{F74F18FC-BB05-413B-A490-8E3E9C3F2F18}"/>
            </a:ext>
          </a:extLst>
        </xdr:cNvPr>
        <xdr:cNvCxnSpPr/>
      </xdr:nvCxnSpPr>
      <xdr:spPr>
        <a:xfrm>
          <a:off x="12814300" y="1428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51" name="n_1aveValue【消防施設】&#10;有形固定資産減価償却率">
          <a:extLst>
            <a:ext uri="{FF2B5EF4-FFF2-40B4-BE49-F238E27FC236}">
              <a16:creationId xmlns:a16="http://schemas.microsoft.com/office/drawing/2014/main" id="{63FEEE29-B443-4B39-A285-3B8AB597E114}"/>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652" name="n_2aveValue【消防施設】&#10;有形固定資産減価償却率">
          <a:extLst>
            <a:ext uri="{FF2B5EF4-FFF2-40B4-BE49-F238E27FC236}">
              <a16:creationId xmlns:a16="http://schemas.microsoft.com/office/drawing/2014/main" id="{6DAA3B8B-3DDD-44DD-BF0B-78D8163092D7}"/>
            </a:ext>
          </a:extLst>
        </xdr:cNvPr>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653" name="n_3aveValue【消防施設】&#10;有形固定資産減価償却率">
          <a:extLst>
            <a:ext uri="{FF2B5EF4-FFF2-40B4-BE49-F238E27FC236}">
              <a16:creationId xmlns:a16="http://schemas.microsoft.com/office/drawing/2014/main" id="{7E9E0D68-83A5-4F66-8C78-2670C37BEC52}"/>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54" name="n_4aveValue【消防施設】&#10;有形固定資産減価償却率">
          <a:extLst>
            <a:ext uri="{FF2B5EF4-FFF2-40B4-BE49-F238E27FC236}">
              <a16:creationId xmlns:a16="http://schemas.microsoft.com/office/drawing/2014/main" id="{6DDF71B3-078B-4930-9F5E-1BDB06AE96C6}"/>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36213</xdr:rowOff>
    </xdr:from>
    <xdr:ext cx="405111" cy="259045"/>
    <xdr:sp macro="" textlink="">
      <xdr:nvSpPr>
        <xdr:cNvPr id="655" name="n_1mainValue【消防施設】&#10;有形固定資産減価償却率">
          <a:extLst>
            <a:ext uri="{FF2B5EF4-FFF2-40B4-BE49-F238E27FC236}">
              <a16:creationId xmlns:a16="http://schemas.microsoft.com/office/drawing/2014/main" id="{5FB2366D-68C6-4262-B628-F04C6A4695A2}"/>
            </a:ext>
          </a:extLst>
        </xdr:cNvPr>
        <xdr:cNvSpPr txBox="1"/>
      </xdr:nvSpPr>
      <xdr:spPr>
        <a:xfrm>
          <a:off x="152660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656" name="n_2mainValue【消防施設】&#10;有形固定資産減価償却率">
          <a:extLst>
            <a:ext uri="{FF2B5EF4-FFF2-40B4-BE49-F238E27FC236}">
              <a16:creationId xmlns:a16="http://schemas.microsoft.com/office/drawing/2014/main" id="{2B1D41BF-97B0-463E-BFBF-D4A96BA3B288}"/>
            </a:ext>
          </a:extLst>
        </xdr:cNvPr>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57" name="n_3mainValue【消防施設】&#10;有形固定資産減価償却率">
          <a:extLst>
            <a:ext uri="{FF2B5EF4-FFF2-40B4-BE49-F238E27FC236}">
              <a16:creationId xmlns:a16="http://schemas.microsoft.com/office/drawing/2014/main" id="{E127ACE0-1A26-4446-96BE-DB13A97AC093}"/>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99077</xdr:rowOff>
    </xdr:from>
    <xdr:ext cx="405111" cy="259045"/>
    <xdr:sp macro="" textlink="">
      <xdr:nvSpPr>
        <xdr:cNvPr id="658" name="n_4mainValue【消防施設】&#10;有形固定資産減価償却率">
          <a:extLst>
            <a:ext uri="{FF2B5EF4-FFF2-40B4-BE49-F238E27FC236}">
              <a16:creationId xmlns:a16="http://schemas.microsoft.com/office/drawing/2014/main" id="{AA873A95-98F9-49C5-B727-2949BE854037}"/>
            </a:ext>
          </a:extLst>
        </xdr:cNvPr>
        <xdr:cNvSpPr txBox="1"/>
      </xdr:nvSpPr>
      <xdr:spPr>
        <a:xfrm>
          <a:off x="12611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B64698A9-E99F-468F-998E-ED2F8E0C36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F201D62E-DBAB-4D3F-AC23-856C03F95B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1B705DB2-A045-4129-B535-2C3A5F59C5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A1C81BAE-CE13-4D46-B640-BC49DA8009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786BDD83-B5DD-4291-B4CD-65BE5AA6E2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02E6A8BB-C548-442C-ABC3-D178285C0A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01213B30-CCCE-4235-BD2E-8254029A29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C38C2222-4B5B-48B9-B794-63B8CDD7613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CFFE63DB-751C-4C3B-B6B8-199C6F2B309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F0C2E35E-1DA9-4D04-A11D-8713C4113F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a:extLst>
            <a:ext uri="{FF2B5EF4-FFF2-40B4-BE49-F238E27FC236}">
              <a16:creationId xmlns:a16="http://schemas.microsoft.com/office/drawing/2014/main" id="{AC90A531-DCAB-441F-83D8-3E3D4A0FE31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a:extLst>
            <a:ext uri="{FF2B5EF4-FFF2-40B4-BE49-F238E27FC236}">
              <a16:creationId xmlns:a16="http://schemas.microsoft.com/office/drawing/2014/main" id="{153501D9-43F1-4564-A9A7-CCBD3F85922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a:extLst>
            <a:ext uri="{FF2B5EF4-FFF2-40B4-BE49-F238E27FC236}">
              <a16:creationId xmlns:a16="http://schemas.microsoft.com/office/drawing/2014/main" id="{CD0A13E4-9763-4250-BE00-47A4834E991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a:extLst>
            <a:ext uri="{FF2B5EF4-FFF2-40B4-BE49-F238E27FC236}">
              <a16:creationId xmlns:a16="http://schemas.microsoft.com/office/drawing/2014/main" id="{9AA56747-60BA-40F0-9B56-1A6001FCC70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a:extLst>
            <a:ext uri="{FF2B5EF4-FFF2-40B4-BE49-F238E27FC236}">
              <a16:creationId xmlns:a16="http://schemas.microsoft.com/office/drawing/2014/main" id="{F55687EB-8848-4E90-95C1-4DB18B6D7B1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a:extLst>
            <a:ext uri="{FF2B5EF4-FFF2-40B4-BE49-F238E27FC236}">
              <a16:creationId xmlns:a16="http://schemas.microsoft.com/office/drawing/2014/main" id="{106FA1BD-E756-46FE-88CC-D541ECFDEEE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a:extLst>
            <a:ext uri="{FF2B5EF4-FFF2-40B4-BE49-F238E27FC236}">
              <a16:creationId xmlns:a16="http://schemas.microsoft.com/office/drawing/2014/main" id="{80F35D31-DD3D-40D3-BF09-8F8BC9704BC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a:extLst>
            <a:ext uri="{FF2B5EF4-FFF2-40B4-BE49-F238E27FC236}">
              <a16:creationId xmlns:a16="http://schemas.microsoft.com/office/drawing/2014/main" id="{AAF7B74A-76F7-48DE-827C-6CD42D9A7E8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a:extLst>
            <a:ext uri="{FF2B5EF4-FFF2-40B4-BE49-F238E27FC236}">
              <a16:creationId xmlns:a16="http://schemas.microsoft.com/office/drawing/2014/main" id="{E665C985-13F7-4C17-96EB-6108832D390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a:extLst>
            <a:ext uri="{FF2B5EF4-FFF2-40B4-BE49-F238E27FC236}">
              <a16:creationId xmlns:a16="http://schemas.microsoft.com/office/drawing/2014/main" id="{AA372008-5F36-408E-B972-7B6A072A7AD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DE7899D9-32AE-4F6D-A6D9-B98A9AA2129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ECF0364E-EDCD-4EDC-8ABE-C3FFC21F7F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id="{EE500750-6523-4ED2-AC8C-2A1298C24D6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82" name="直線コネクタ 681">
          <a:extLst>
            <a:ext uri="{FF2B5EF4-FFF2-40B4-BE49-F238E27FC236}">
              <a16:creationId xmlns:a16="http://schemas.microsoft.com/office/drawing/2014/main" id="{4842FA94-A415-4A33-A7BB-543D9D19D6DD}"/>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83" name="【消防施設】&#10;一人当たり面積最小値テキスト">
          <a:extLst>
            <a:ext uri="{FF2B5EF4-FFF2-40B4-BE49-F238E27FC236}">
              <a16:creationId xmlns:a16="http://schemas.microsoft.com/office/drawing/2014/main" id="{71F49F59-033A-4FED-B5AF-5A350714BE9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84" name="直線コネクタ 683">
          <a:extLst>
            <a:ext uri="{FF2B5EF4-FFF2-40B4-BE49-F238E27FC236}">
              <a16:creationId xmlns:a16="http://schemas.microsoft.com/office/drawing/2014/main" id="{37C71671-772C-4577-85BB-DB002EF7F3D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85" name="【消防施設】&#10;一人当たり面積最大値テキスト">
          <a:extLst>
            <a:ext uri="{FF2B5EF4-FFF2-40B4-BE49-F238E27FC236}">
              <a16:creationId xmlns:a16="http://schemas.microsoft.com/office/drawing/2014/main" id="{91DF2D10-E532-4B2E-B8C5-3C4EE9F33733}"/>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86" name="直線コネクタ 685">
          <a:extLst>
            <a:ext uri="{FF2B5EF4-FFF2-40B4-BE49-F238E27FC236}">
              <a16:creationId xmlns:a16="http://schemas.microsoft.com/office/drawing/2014/main" id="{8FC31E09-ABA8-40CD-A2FD-A2E5073EA204}"/>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687" name="【消防施設】&#10;一人当たり面積平均値テキスト">
          <a:extLst>
            <a:ext uri="{FF2B5EF4-FFF2-40B4-BE49-F238E27FC236}">
              <a16:creationId xmlns:a16="http://schemas.microsoft.com/office/drawing/2014/main" id="{BD906E23-FB87-4A1A-8529-FFE1BDCCB142}"/>
            </a:ext>
          </a:extLst>
        </xdr:cNvPr>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88" name="フローチャート: 判断 687">
          <a:extLst>
            <a:ext uri="{FF2B5EF4-FFF2-40B4-BE49-F238E27FC236}">
              <a16:creationId xmlns:a16="http://schemas.microsoft.com/office/drawing/2014/main" id="{22EFB3DA-A8A2-484C-8CF2-D092C44524CA}"/>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89" name="フローチャート: 判断 688">
          <a:extLst>
            <a:ext uri="{FF2B5EF4-FFF2-40B4-BE49-F238E27FC236}">
              <a16:creationId xmlns:a16="http://schemas.microsoft.com/office/drawing/2014/main" id="{9D7E423D-6F91-437F-B13E-311DA3334726}"/>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90" name="フローチャート: 判断 689">
          <a:extLst>
            <a:ext uri="{FF2B5EF4-FFF2-40B4-BE49-F238E27FC236}">
              <a16:creationId xmlns:a16="http://schemas.microsoft.com/office/drawing/2014/main" id="{10DF7D0D-1CD9-4FC7-8B93-78F2FBB1DA0F}"/>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91" name="フローチャート: 判断 690">
          <a:extLst>
            <a:ext uri="{FF2B5EF4-FFF2-40B4-BE49-F238E27FC236}">
              <a16:creationId xmlns:a16="http://schemas.microsoft.com/office/drawing/2014/main" id="{AADABA31-7999-4965-989E-710944252495}"/>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92" name="フローチャート: 判断 691">
          <a:extLst>
            <a:ext uri="{FF2B5EF4-FFF2-40B4-BE49-F238E27FC236}">
              <a16:creationId xmlns:a16="http://schemas.microsoft.com/office/drawing/2014/main" id="{86D709A6-95DE-426D-ACD4-56976E24B6ED}"/>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ED235594-2707-479A-8912-D14C065291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B1B3C5FD-38DB-4F79-8DAD-68EFA7D3B51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40BC9F21-AAE6-4895-91C8-11E750F815F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E9521F18-2AD3-4CD2-AD46-4D6177EDD01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72003F9A-7031-4389-A3A5-8CE63D38B4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113030</xdr:rowOff>
    </xdr:from>
    <xdr:to>
      <xdr:col>116</xdr:col>
      <xdr:colOff>114300</xdr:colOff>
      <xdr:row>83</xdr:row>
      <xdr:rowOff>43180</xdr:rowOff>
    </xdr:to>
    <xdr:sp macro="" textlink="">
      <xdr:nvSpPr>
        <xdr:cNvPr id="698" name="楕円 697">
          <a:extLst>
            <a:ext uri="{FF2B5EF4-FFF2-40B4-BE49-F238E27FC236}">
              <a16:creationId xmlns:a16="http://schemas.microsoft.com/office/drawing/2014/main" id="{E60EEC72-79AA-4DC1-B717-975B6C30B7B8}"/>
            </a:ext>
          </a:extLst>
        </xdr:cNvPr>
        <xdr:cNvSpPr/>
      </xdr:nvSpPr>
      <xdr:spPr>
        <a:xfrm>
          <a:off x="22110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135907</xdr:rowOff>
    </xdr:from>
    <xdr:ext cx="469744" cy="259045"/>
    <xdr:sp macro="" textlink="">
      <xdr:nvSpPr>
        <xdr:cNvPr id="699" name="【消防施設】&#10;一人当たり面積該当値テキスト">
          <a:extLst>
            <a:ext uri="{FF2B5EF4-FFF2-40B4-BE49-F238E27FC236}">
              <a16:creationId xmlns:a16="http://schemas.microsoft.com/office/drawing/2014/main" id="{2F660854-6BDA-4E56-9D2C-950F734FDE03}"/>
            </a:ext>
          </a:extLst>
        </xdr:cNvPr>
        <xdr:cNvSpPr txBox="1"/>
      </xdr:nvSpPr>
      <xdr:spPr>
        <a:xfrm>
          <a:off x="221996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700" name="楕円 699">
          <a:extLst>
            <a:ext uri="{FF2B5EF4-FFF2-40B4-BE49-F238E27FC236}">
              <a16:creationId xmlns:a16="http://schemas.microsoft.com/office/drawing/2014/main" id="{5C42BDAF-FEBD-4F1E-9824-77B05C5F14A8}"/>
            </a:ext>
          </a:extLst>
        </xdr:cNvPr>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163830</xdr:rowOff>
    </xdr:from>
    <xdr:to>
      <xdr:col>116</xdr:col>
      <xdr:colOff>63500</xdr:colOff>
      <xdr:row>83</xdr:row>
      <xdr:rowOff>0</xdr:rowOff>
    </xdr:to>
    <xdr:cxnSp macro="">
      <xdr:nvCxnSpPr>
        <xdr:cNvPr id="701" name="直線コネクタ 700">
          <a:extLst>
            <a:ext uri="{FF2B5EF4-FFF2-40B4-BE49-F238E27FC236}">
              <a16:creationId xmlns:a16="http://schemas.microsoft.com/office/drawing/2014/main" id="{6D3B5A2B-9A51-43C8-9363-C5DC0EBCBC62}"/>
            </a:ext>
          </a:extLst>
        </xdr:cNvPr>
        <xdr:cNvCxnSpPr/>
      </xdr:nvCxnSpPr>
      <xdr:spPr>
        <a:xfrm flipV="1">
          <a:off x="21323300" y="14222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132080</xdr:rowOff>
    </xdr:from>
    <xdr:to>
      <xdr:col>107</xdr:col>
      <xdr:colOff>101600</xdr:colOff>
      <xdr:row>83</xdr:row>
      <xdr:rowOff>62230</xdr:rowOff>
    </xdr:to>
    <xdr:sp macro="" textlink="">
      <xdr:nvSpPr>
        <xdr:cNvPr id="702" name="楕円 701">
          <a:extLst>
            <a:ext uri="{FF2B5EF4-FFF2-40B4-BE49-F238E27FC236}">
              <a16:creationId xmlns:a16="http://schemas.microsoft.com/office/drawing/2014/main" id="{F3C5937C-BC24-47B2-B62A-77085D71E549}"/>
            </a:ext>
          </a:extLst>
        </xdr:cNvPr>
        <xdr:cNvSpPr/>
      </xdr:nvSpPr>
      <xdr:spPr>
        <a:xfrm>
          <a:off x="2038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11430</xdr:rowOff>
    </xdr:to>
    <xdr:cxnSp macro="">
      <xdr:nvCxnSpPr>
        <xdr:cNvPr id="703" name="直線コネクタ 702">
          <a:extLst>
            <a:ext uri="{FF2B5EF4-FFF2-40B4-BE49-F238E27FC236}">
              <a16:creationId xmlns:a16="http://schemas.microsoft.com/office/drawing/2014/main" id="{8D98942D-7637-495C-9383-39F2BBE9BF26}"/>
            </a:ext>
          </a:extLst>
        </xdr:cNvPr>
        <xdr:cNvCxnSpPr/>
      </xdr:nvCxnSpPr>
      <xdr:spPr>
        <a:xfrm flipV="1">
          <a:off x="20434300" y="1423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141605</xdr:rowOff>
    </xdr:from>
    <xdr:to>
      <xdr:col>102</xdr:col>
      <xdr:colOff>165100</xdr:colOff>
      <xdr:row>83</xdr:row>
      <xdr:rowOff>71755</xdr:rowOff>
    </xdr:to>
    <xdr:sp macro="" textlink="">
      <xdr:nvSpPr>
        <xdr:cNvPr id="704" name="楕円 703">
          <a:extLst>
            <a:ext uri="{FF2B5EF4-FFF2-40B4-BE49-F238E27FC236}">
              <a16:creationId xmlns:a16="http://schemas.microsoft.com/office/drawing/2014/main" id="{B48F768E-B36E-40F4-9F2A-4F5C02D93206}"/>
            </a:ext>
          </a:extLst>
        </xdr:cNvPr>
        <xdr:cNvSpPr/>
      </xdr:nvSpPr>
      <xdr:spPr>
        <a:xfrm>
          <a:off x="19494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xdr:rowOff>
    </xdr:from>
    <xdr:to>
      <xdr:col>107</xdr:col>
      <xdr:colOff>50800</xdr:colOff>
      <xdr:row>83</xdr:row>
      <xdr:rowOff>20955</xdr:rowOff>
    </xdr:to>
    <xdr:cxnSp macro="">
      <xdr:nvCxnSpPr>
        <xdr:cNvPr id="705" name="直線コネクタ 704">
          <a:extLst>
            <a:ext uri="{FF2B5EF4-FFF2-40B4-BE49-F238E27FC236}">
              <a16:creationId xmlns:a16="http://schemas.microsoft.com/office/drawing/2014/main" id="{D3B5D940-844A-4D44-8CD2-A08B6D11B99C}"/>
            </a:ext>
          </a:extLst>
        </xdr:cNvPr>
        <xdr:cNvCxnSpPr/>
      </xdr:nvCxnSpPr>
      <xdr:spPr>
        <a:xfrm flipV="1">
          <a:off x="19545300" y="142417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151130</xdr:rowOff>
    </xdr:from>
    <xdr:to>
      <xdr:col>98</xdr:col>
      <xdr:colOff>38100</xdr:colOff>
      <xdr:row>83</xdr:row>
      <xdr:rowOff>81280</xdr:rowOff>
    </xdr:to>
    <xdr:sp macro="" textlink="">
      <xdr:nvSpPr>
        <xdr:cNvPr id="706" name="楕円 705">
          <a:extLst>
            <a:ext uri="{FF2B5EF4-FFF2-40B4-BE49-F238E27FC236}">
              <a16:creationId xmlns:a16="http://schemas.microsoft.com/office/drawing/2014/main" id="{0F8169CB-E3E0-4FF3-980C-33E87B3020FF}"/>
            </a:ext>
          </a:extLst>
        </xdr:cNvPr>
        <xdr:cNvSpPr/>
      </xdr:nvSpPr>
      <xdr:spPr>
        <a:xfrm>
          <a:off x="18605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20955</xdr:rowOff>
    </xdr:from>
    <xdr:to>
      <xdr:col>102</xdr:col>
      <xdr:colOff>114300</xdr:colOff>
      <xdr:row>83</xdr:row>
      <xdr:rowOff>30480</xdr:rowOff>
    </xdr:to>
    <xdr:cxnSp macro="">
      <xdr:nvCxnSpPr>
        <xdr:cNvPr id="707" name="直線コネクタ 706">
          <a:extLst>
            <a:ext uri="{FF2B5EF4-FFF2-40B4-BE49-F238E27FC236}">
              <a16:creationId xmlns:a16="http://schemas.microsoft.com/office/drawing/2014/main" id="{17ACD0B9-9C6F-45C3-B934-B67AD92223C0}"/>
            </a:ext>
          </a:extLst>
        </xdr:cNvPr>
        <xdr:cNvCxnSpPr/>
      </xdr:nvCxnSpPr>
      <xdr:spPr>
        <a:xfrm flipV="1">
          <a:off x="18656300" y="142513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708" name="n_1aveValue【消防施設】&#10;一人当たり面積">
          <a:extLst>
            <a:ext uri="{FF2B5EF4-FFF2-40B4-BE49-F238E27FC236}">
              <a16:creationId xmlns:a16="http://schemas.microsoft.com/office/drawing/2014/main" id="{98A0B2AC-C8BA-43DF-ABF6-A8FF6A09EE3A}"/>
            </a:ext>
          </a:extLst>
        </xdr:cNvPr>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709" name="n_2aveValue【消防施設】&#10;一人当たり面積">
          <a:extLst>
            <a:ext uri="{FF2B5EF4-FFF2-40B4-BE49-F238E27FC236}">
              <a16:creationId xmlns:a16="http://schemas.microsoft.com/office/drawing/2014/main" id="{40C1EB4D-0A01-4116-A562-A7D173BD8B82}"/>
            </a:ext>
          </a:extLst>
        </xdr:cNvPr>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10" name="n_3aveValue【消防施設】&#10;一人当たり面積">
          <a:extLst>
            <a:ext uri="{FF2B5EF4-FFF2-40B4-BE49-F238E27FC236}">
              <a16:creationId xmlns:a16="http://schemas.microsoft.com/office/drawing/2014/main" id="{E46AEFCA-7876-4AED-81AB-9598F9814199}"/>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711" name="n_4aveValue【消防施設】&#10;一人当たり面積">
          <a:extLst>
            <a:ext uri="{FF2B5EF4-FFF2-40B4-BE49-F238E27FC236}">
              <a16:creationId xmlns:a16="http://schemas.microsoft.com/office/drawing/2014/main" id="{74523DDA-4A2B-4A46-BB67-F242174E85B3}"/>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712" name="n_1mainValue【消防施設】&#10;一人当たり面積">
          <a:extLst>
            <a:ext uri="{FF2B5EF4-FFF2-40B4-BE49-F238E27FC236}">
              <a16:creationId xmlns:a16="http://schemas.microsoft.com/office/drawing/2014/main" id="{3E39E437-3B00-41B3-882A-41BC62E79BA5}"/>
            </a:ext>
          </a:extLst>
        </xdr:cNvPr>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78757</xdr:rowOff>
    </xdr:from>
    <xdr:ext cx="469744" cy="259045"/>
    <xdr:sp macro="" textlink="">
      <xdr:nvSpPr>
        <xdr:cNvPr id="713" name="n_2mainValue【消防施設】&#10;一人当たり面積">
          <a:extLst>
            <a:ext uri="{FF2B5EF4-FFF2-40B4-BE49-F238E27FC236}">
              <a16:creationId xmlns:a16="http://schemas.microsoft.com/office/drawing/2014/main" id="{99312051-37AC-492E-B339-5248107E152C}"/>
            </a:ext>
          </a:extLst>
        </xdr:cNvPr>
        <xdr:cNvSpPr txBox="1"/>
      </xdr:nvSpPr>
      <xdr:spPr>
        <a:xfrm>
          <a:off x="2019942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88282</xdr:rowOff>
    </xdr:from>
    <xdr:ext cx="469744" cy="259045"/>
    <xdr:sp macro="" textlink="">
      <xdr:nvSpPr>
        <xdr:cNvPr id="714" name="n_3mainValue【消防施設】&#10;一人当たり面積">
          <a:extLst>
            <a:ext uri="{FF2B5EF4-FFF2-40B4-BE49-F238E27FC236}">
              <a16:creationId xmlns:a16="http://schemas.microsoft.com/office/drawing/2014/main" id="{A1131378-AE40-4BDB-AE35-6F7BEFB1361B}"/>
            </a:ext>
          </a:extLst>
        </xdr:cNvPr>
        <xdr:cNvSpPr txBox="1"/>
      </xdr:nvSpPr>
      <xdr:spPr>
        <a:xfrm>
          <a:off x="193104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97807</xdr:rowOff>
    </xdr:from>
    <xdr:ext cx="469744" cy="259045"/>
    <xdr:sp macro="" textlink="">
      <xdr:nvSpPr>
        <xdr:cNvPr id="715" name="n_4mainValue【消防施設】&#10;一人当たり面積">
          <a:extLst>
            <a:ext uri="{FF2B5EF4-FFF2-40B4-BE49-F238E27FC236}">
              <a16:creationId xmlns:a16="http://schemas.microsoft.com/office/drawing/2014/main" id="{12EE2006-1FD7-4BF7-AEFC-A7782BACAF9F}"/>
            </a:ext>
          </a:extLst>
        </xdr:cNvPr>
        <xdr:cNvSpPr txBox="1"/>
      </xdr:nvSpPr>
      <xdr:spPr>
        <a:xfrm>
          <a:off x="18421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8FF1C228-8EF5-43FF-B9D7-401B9CEF85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C5F869AE-3074-4FAA-B94E-B1A030B6A2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5A4E9624-B093-4B24-86D6-230104BE81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3F60A00D-2784-405D-BCB1-EF69B27546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76ACA35A-F5AF-4969-AC76-4FB58329333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641F97A8-4659-4B00-A08E-4422C14EB4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B584461F-5FB2-4266-BE8E-DCE34C6588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46C8AF0A-AA7F-4EFD-BDAB-555EB9240D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D66EF3EC-6E07-43D1-968A-E4195A1CAF2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DEBBB3CA-D982-49D6-8CF5-20108DD25B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id="{13A6049A-461D-4C56-9065-A5B9AC4D6EF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a:extLst>
            <a:ext uri="{FF2B5EF4-FFF2-40B4-BE49-F238E27FC236}">
              <a16:creationId xmlns:a16="http://schemas.microsoft.com/office/drawing/2014/main" id="{6AEE98D0-AB53-4526-8D03-9C034DEC1F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293961DA-98FB-40DE-8402-96345ECA785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a:extLst>
            <a:ext uri="{FF2B5EF4-FFF2-40B4-BE49-F238E27FC236}">
              <a16:creationId xmlns:a16="http://schemas.microsoft.com/office/drawing/2014/main" id="{94B61B4A-7205-439C-9E5F-07111D76EB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a:extLst>
            <a:ext uri="{FF2B5EF4-FFF2-40B4-BE49-F238E27FC236}">
              <a16:creationId xmlns:a16="http://schemas.microsoft.com/office/drawing/2014/main" id="{064F5CD0-57E6-460B-BC37-1243F8E8FBD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a:extLst>
            <a:ext uri="{FF2B5EF4-FFF2-40B4-BE49-F238E27FC236}">
              <a16:creationId xmlns:a16="http://schemas.microsoft.com/office/drawing/2014/main" id="{1B5C6DD1-BAEC-499B-9541-12D64BC136B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a:extLst>
            <a:ext uri="{FF2B5EF4-FFF2-40B4-BE49-F238E27FC236}">
              <a16:creationId xmlns:a16="http://schemas.microsoft.com/office/drawing/2014/main" id="{59B0EBE0-079E-4079-BFF3-1FAB20A22E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a:extLst>
            <a:ext uri="{FF2B5EF4-FFF2-40B4-BE49-F238E27FC236}">
              <a16:creationId xmlns:a16="http://schemas.microsoft.com/office/drawing/2014/main" id="{325ACBD8-6E0D-459D-831A-E86AA4B7A7A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a:extLst>
            <a:ext uri="{FF2B5EF4-FFF2-40B4-BE49-F238E27FC236}">
              <a16:creationId xmlns:a16="http://schemas.microsoft.com/office/drawing/2014/main" id="{F52716C7-8FC8-418B-AEED-70255C5AED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a:extLst>
            <a:ext uri="{FF2B5EF4-FFF2-40B4-BE49-F238E27FC236}">
              <a16:creationId xmlns:a16="http://schemas.microsoft.com/office/drawing/2014/main" id="{C3F13AB6-479D-4027-9C96-973309CAEF7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a:extLst>
            <a:ext uri="{FF2B5EF4-FFF2-40B4-BE49-F238E27FC236}">
              <a16:creationId xmlns:a16="http://schemas.microsoft.com/office/drawing/2014/main" id="{E6C3CACA-3669-409E-B10F-BD70C6F8695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a:extLst>
            <a:ext uri="{FF2B5EF4-FFF2-40B4-BE49-F238E27FC236}">
              <a16:creationId xmlns:a16="http://schemas.microsoft.com/office/drawing/2014/main" id="{CAFB6C3F-4778-4778-86D9-3B6CBA354E4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a:extLst>
            <a:ext uri="{FF2B5EF4-FFF2-40B4-BE49-F238E27FC236}">
              <a16:creationId xmlns:a16="http://schemas.microsoft.com/office/drawing/2014/main" id="{1FE0EEF2-2BC1-4CC6-93D1-4D45988808B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BFE87B4D-8401-4E98-9B5E-0B41661246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a:extLst>
            <a:ext uri="{FF2B5EF4-FFF2-40B4-BE49-F238E27FC236}">
              <a16:creationId xmlns:a16="http://schemas.microsoft.com/office/drawing/2014/main" id="{441B4830-5AB6-4C68-AA98-91738CC58A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41" name="直線コネクタ 740">
          <a:extLst>
            <a:ext uri="{FF2B5EF4-FFF2-40B4-BE49-F238E27FC236}">
              <a16:creationId xmlns:a16="http://schemas.microsoft.com/office/drawing/2014/main" id="{9ACF2CDB-2054-447F-9092-07C05EA0B39B}"/>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42" name="【庁舎】&#10;有形固定資産減価償却率最小値テキスト">
          <a:extLst>
            <a:ext uri="{FF2B5EF4-FFF2-40B4-BE49-F238E27FC236}">
              <a16:creationId xmlns:a16="http://schemas.microsoft.com/office/drawing/2014/main" id="{20C93556-D0CD-49DD-8E1E-8FC2B0C0EB87}"/>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43" name="直線コネクタ 742">
          <a:extLst>
            <a:ext uri="{FF2B5EF4-FFF2-40B4-BE49-F238E27FC236}">
              <a16:creationId xmlns:a16="http://schemas.microsoft.com/office/drawing/2014/main" id="{5750632F-EE65-433A-9B7A-9730ADFB3AE1}"/>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44" name="【庁舎】&#10;有形固定資産減価償却率最大値テキスト">
          <a:extLst>
            <a:ext uri="{FF2B5EF4-FFF2-40B4-BE49-F238E27FC236}">
              <a16:creationId xmlns:a16="http://schemas.microsoft.com/office/drawing/2014/main" id="{F87F8776-8A8B-405A-9898-521C331175F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45" name="直線コネクタ 744">
          <a:extLst>
            <a:ext uri="{FF2B5EF4-FFF2-40B4-BE49-F238E27FC236}">
              <a16:creationId xmlns:a16="http://schemas.microsoft.com/office/drawing/2014/main" id="{4381C757-D71A-4122-B3C8-1CDD0A56E67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46" name="【庁舎】&#10;有形固定資産減価償却率平均値テキスト">
          <a:extLst>
            <a:ext uri="{FF2B5EF4-FFF2-40B4-BE49-F238E27FC236}">
              <a16:creationId xmlns:a16="http://schemas.microsoft.com/office/drawing/2014/main" id="{3B5CC76C-7067-4F96-9F2E-EB3C5F7395E6}"/>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47" name="フローチャート: 判断 746">
          <a:extLst>
            <a:ext uri="{FF2B5EF4-FFF2-40B4-BE49-F238E27FC236}">
              <a16:creationId xmlns:a16="http://schemas.microsoft.com/office/drawing/2014/main" id="{A8E4650E-378A-4D41-B678-895E0BEF52C3}"/>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48" name="フローチャート: 判断 747">
          <a:extLst>
            <a:ext uri="{FF2B5EF4-FFF2-40B4-BE49-F238E27FC236}">
              <a16:creationId xmlns:a16="http://schemas.microsoft.com/office/drawing/2014/main" id="{A5E57669-5FF8-427B-8FED-5BEB576F41B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49" name="フローチャート: 判断 748">
          <a:extLst>
            <a:ext uri="{FF2B5EF4-FFF2-40B4-BE49-F238E27FC236}">
              <a16:creationId xmlns:a16="http://schemas.microsoft.com/office/drawing/2014/main" id="{B53FC391-C8E9-411D-85E9-B390136181E5}"/>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50" name="フローチャート: 判断 749">
          <a:extLst>
            <a:ext uri="{FF2B5EF4-FFF2-40B4-BE49-F238E27FC236}">
              <a16:creationId xmlns:a16="http://schemas.microsoft.com/office/drawing/2014/main" id="{DDDF130E-B7AB-486B-BD2B-85FF622945BA}"/>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751" name="フローチャート: 判断 750">
          <a:extLst>
            <a:ext uri="{FF2B5EF4-FFF2-40B4-BE49-F238E27FC236}">
              <a16:creationId xmlns:a16="http://schemas.microsoft.com/office/drawing/2014/main" id="{FE46A0FD-5592-4148-8E6D-93A146345A3F}"/>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BFE2E362-9201-487C-AA2A-5F33B1E99F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975AA2E2-C07E-49A1-9B76-EAB2ADD619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2C34A97F-1B50-4395-89A9-983AC144F9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C8F0DDC5-B45B-418C-A737-E554A7E657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B861E3A6-4E93-49D9-9541-2AD0E73B20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72752</xdr:rowOff>
    </xdr:from>
    <xdr:to>
      <xdr:col>85</xdr:col>
      <xdr:colOff>177800</xdr:colOff>
      <xdr:row>107</xdr:row>
      <xdr:rowOff>2902</xdr:rowOff>
    </xdr:to>
    <xdr:sp macro="" textlink="">
      <xdr:nvSpPr>
        <xdr:cNvPr id="757" name="楕円 756">
          <a:extLst>
            <a:ext uri="{FF2B5EF4-FFF2-40B4-BE49-F238E27FC236}">
              <a16:creationId xmlns:a16="http://schemas.microsoft.com/office/drawing/2014/main" id="{53711CE4-6077-4FF3-947C-176FC407C6CD}"/>
            </a:ext>
          </a:extLst>
        </xdr:cNvPr>
        <xdr:cNvSpPr/>
      </xdr:nvSpPr>
      <xdr:spPr>
        <a:xfrm>
          <a:off x="16268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51179</xdr:rowOff>
    </xdr:from>
    <xdr:ext cx="405111" cy="259045"/>
    <xdr:sp macro="" textlink="">
      <xdr:nvSpPr>
        <xdr:cNvPr id="758" name="【庁舎】&#10;有形固定資産減価償却率該当値テキスト">
          <a:extLst>
            <a:ext uri="{FF2B5EF4-FFF2-40B4-BE49-F238E27FC236}">
              <a16:creationId xmlns:a16="http://schemas.microsoft.com/office/drawing/2014/main" id="{166D9CC4-6CAC-4E96-8863-CAAB10CAF2C5}"/>
            </a:ext>
          </a:extLst>
        </xdr:cNvPr>
        <xdr:cNvSpPr txBox="1"/>
      </xdr:nvSpPr>
      <xdr:spPr>
        <a:xfrm>
          <a:off x="16357600"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759" name="楕円 758">
          <a:extLst>
            <a:ext uri="{FF2B5EF4-FFF2-40B4-BE49-F238E27FC236}">
              <a16:creationId xmlns:a16="http://schemas.microsoft.com/office/drawing/2014/main" id="{B7858D13-1603-49D1-A587-64D345F6D62C}"/>
            </a:ext>
          </a:extLst>
        </xdr:cNvPr>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123552</xdr:rowOff>
    </xdr:to>
    <xdr:cxnSp macro="">
      <xdr:nvCxnSpPr>
        <xdr:cNvPr id="760" name="直線コネクタ 759">
          <a:extLst>
            <a:ext uri="{FF2B5EF4-FFF2-40B4-BE49-F238E27FC236}">
              <a16:creationId xmlns:a16="http://schemas.microsoft.com/office/drawing/2014/main" id="{22F95FDD-EBF7-4E75-95E4-A1E2E62EA8E0}"/>
            </a:ext>
          </a:extLst>
        </xdr:cNvPr>
        <xdr:cNvCxnSpPr/>
      </xdr:nvCxnSpPr>
      <xdr:spPr>
        <a:xfrm>
          <a:off x="15481300" y="182629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61" name="楕円 760">
          <a:extLst>
            <a:ext uri="{FF2B5EF4-FFF2-40B4-BE49-F238E27FC236}">
              <a16:creationId xmlns:a16="http://schemas.microsoft.com/office/drawing/2014/main" id="{82253A3C-671E-40E6-8329-BA1C17833415}"/>
            </a:ext>
          </a:extLst>
        </xdr:cNvPr>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89263</xdr:rowOff>
    </xdr:to>
    <xdr:cxnSp macro="">
      <xdr:nvCxnSpPr>
        <xdr:cNvPr id="762" name="直線コネクタ 761">
          <a:extLst>
            <a:ext uri="{FF2B5EF4-FFF2-40B4-BE49-F238E27FC236}">
              <a16:creationId xmlns:a16="http://schemas.microsoft.com/office/drawing/2014/main" id="{DC7042A6-4A05-4715-8BB2-2A1B5BC3CDD3}"/>
            </a:ext>
          </a:extLst>
        </xdr:cNvPr>
        <xdr:cNvCxnSpPr/>
      </xdr:nvCxnSpPr>
      <xdr:spPr>
        <a:xfrm>
          <a:off x="14592300" y="182254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763" name="楕円 762">
          <a:extLst>
            <a:ext uri="{FF2B5EF4-FFF2-40B4-BE49-F238E27FC236}">
              <a16:creationId xmlns:a16="http://schemas.microsoft.com/office/drawing/2014/main" id="{D20CB487-B1C3-45BF-82D5-68319153A4C9}"/>
            </a:ext>
          </a:extLst>
        </xdr:cNvPr>
        <xdr:cNvSpPr/>
      </xdr:nvSpPr>
      <xdr:spPr>
        <a:xfrm>
          <a:off x="1365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20682</xdr:rowOff>
    </xdr:from>
    <xdr:to>
      <xdr:col>76</xdr:col>
      <xdr:colOff>114300</xdr:colOff>
      <xdr:row>106</xdr:row>
      <xdr:rowOff>51707</xdr:rowOff>
    </xdr:to>
    <xdr:cxnSp macro="">
      <xdr:nvCxnSpPr>
        <xdr:cNvPr id="764" name="直線コネクタ 763">
          <a:extLst>
            <a:ext uri="{FF2B5EF4-FFF2-40B4-BE49-F238E27FC236}">
              <a16:creationId xmlns:a16="http://schemas.microsoft.com/office/drawing/2014/main" id="{072B0B1F-A047-4545-B6A9-0915D41625EF}"/>
            </a:ext>
          </a:extLst>
        </xdr:cNvPr>
        <xdr:cNvCxnSpPr/>
      </xdr:nvCxnSpPr>
      <xdr:spPr>
        <a:xfrm>
          <a:off x="13703300" y="181943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765" name="楕円 764">
          <a:extLst>
            <a:ext uri="{FF2B5EF4-FFF2-40B4-BE49-F238E27FC236}">
              <a16:creationId xmlns:a16="http://schemas.microsoft.com/office/drawing/2014/main" id="{D20AF40D-F874-4F7D-AEBA-5ED075F3591E}"/>
            </a:ext>
          </a:extLst>
        </xdr:cNvPr>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20682</xdr:rowOff>
    </xdr:to>
    <xdr:cxnSp macro="">
      <xdr:nvCxnSpPr>
        <xdr:cNvPr id="766" name="直線コネクタ 765">
          <a:extLst>
            <a:ext uri="{FF2B5EF4-FFF2-40B4-BE49-F238E27FC236}">
              <a16:creationId xmlns:a16="http://schemas.microsoft.com/office/drawing/2014/main" id="{A7B3CDAB-2A11-4A2B-BA02-9B6F9C9C7C31}"/>
            </a:ext>
          </a:extLst>
        </xdr:cNvPr>
        <xdr:cNvCxnSpPr/>
      </xdr:nvCxnSpPr>
      <xdr:spPr>
        <a:xfrm>
          <a:off x="12814300" y="1815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67" name="n_1aveValue【庁舎】&#10;有形固定資産減価償却率">
          <a:extLst>
            <a:ext uri="{FF2B5EF4-FFF2-40B4-BE49-F238E27FC236}">
              <a16:creationId xmlns:a16="http://schemas.microsoft.com/office/drawing/2014/main" id="{68B840FA-F135-49CD-A284-AE3B55F2923B}"/>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768" name="n_2aveValue【庁舎】&#10;有形固定資産減価償却率">
          <a:extLst>
            <a:ext uri="{FF2B5EF4-FFF2-40B4-BE49-F238E27FC236}">
              <a16:creationId xmlns:a16="http://schemas.microsoft.com/office/drawing/2014/main" id="{B3185568-3FF8-44FD-BDF9-DB93B870A7B8}"/>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69" name="n_3aveValue【庁舎】&#10;有形固定資産減価償却率">
          <a:extLst>
            <a:ext uri="{FF2B5EF4-FFF2-40B4-BE49-F238E27FC236}">
              <a16:creationId xmlns:a16="http://schemas.microsoft.com/office/drawing/2014/main" id="{7993B63E-FDF9-480E-884B-133DF46C7E37}"/>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770" name="n_4aveValue【庁舎】&#10;有形固定資産減価償却率">
          <a:extLst>
            <a:ext uri="{FF2B5EF4-FFF2-40B4-BE49-F238E27FC236}">
              <a16:creationId xmlns:a16="http://schemas.microsoft.com/office/drawing/2014/main" id="{AA43F669-8E3C-4DB3-8D5A-A45272CFA053}"/>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771" name="n_1mainValue【庁舎】&#10;有形固定資産減価償却率">
          <a:extLst>
            <a:ext uri="{FF2B5EF4-FFF2-40B4-BE49-F238E27FC236}">
              <a16:creationId xmlns:a16="http://schemas.microsoft.com/office/drawing/2014/main" id="{ED59AD47-2732-4142-9908-925B4466615A}"/>
            </a:ext>
          </a:extLst>
        </xdr:cNvPr>
        <xdr:cNvSpPr txBox="1"/>
      </xdr:nvSpPr>
      <xdr:spPr>
        <a:xfrm>
          <a:off x="15266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72" name="n_2mainValue【庁舎】&#10;有形固定資産減価償却率">
          <a:extLst>
            <a:ext uri="{FF2B5EF4-FFF2-40B4-BE49-F238E27FC236}">
              <a16:creationId xmlns:a16="http://schemas.microsoft.com/office/drawing/2014/main" id="{A424C89D-7665-4DB4-8D4F-229DD686F796}"/>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773" name="n_3mainValue【庁舎】&#10;有形固定資産減価償却率">
          <a:extLst>
            <a:ext uri="{FF2B5EF4-FFF2-40B4-BE49-F238E27FC236}">
              <a16:creationId xmlns:a16="http://schemas.microsoft.com/office/drawing/2014/main" id="{48778A71-6587-41CC-B947-ADC5D218A57D}"/>
            </a:ext>
          </a:extLst>
        </xdr:cNvPr>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774" name="n_4mainValue【庁舎】&#10;有形固定資産減価償却率">
          <a:extLst>
            <a:ext uri="{FF2B5EF4-FFF2-40B4-BE49-F238E27FC236}">
              <a16:creationId xmlns:a16="http://schemas.microsoft.com/office/drawing/2014/main" id="{7569638B-0FB1-491E-BCAC-3EEF6DD9CD47}"/>
            </a:ext>
          </a:extLst>
        </xdr:cNvPr>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AA74A61F-B7A9-485A-9D5A-1E7FAD40C9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70E6EB41-A031-492F-B883-C91863F4A0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177EE5FD-98BE-48FB-A0CA-56CE586762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791E9453-AAFD-4AAA-86B8-D7F48FE223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764286C7-877B-4675-B5DE-13EFF8A814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FA149CBA-4335-4FB0-BCE2-96663F5BF3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83A231E9-BF16-4E80-A09F-E073AC367F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8602A219-7C4E-4715-87B7-6FCFFC904CD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706CD9BB-751D-435B-BD72-A8996DA7B6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C1DFFF98-694F-4897-98B2-5DE2A5CFFA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5" name="直線コネクタ 784">
          <a:extLst>
            <a:ext uri="{FF2B5EF4-FFF2-40B4-BE49-F238E27FC236}">
              <a16:creationId xmlns:a16="http://schemas.microsoft.com/office/drawing/2014/main" id="{0D70F648-C9F9-46FF-8B36-3CABF4BA17B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6" name="テキスト ボックス 785">
          <a:extLst>
            <a:ext uri="{FF2B5EF4-FFF2-40B4-BE49-F238E27FC236}">
              <a16:creationId xmlns:a16="http://schemas.microsoft.com/office/drawing/2014/main" id="{54DF2D9F-66EF-4D25-B0F4-33B8D930BF6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7" name="直線コネクタ 786">
          <a:extLst>
            <a:ext uri="{FF2B5EF4-FFF2-40B4-BE49-F238E27FC236}">
              <a16:creationId xmlns:a16="http://schemas.microsoft.com/office/drawing/2014/main" id="{F451C0FE-4B56-420B-84A6-48E1A2492E4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8" name="テキスト ボックス 787">
          <a:extLst>
            <a:ext uri="{FF2B5EF4-FFF2-40B4-BE49-F238E27FC236}">
              <a16:creationId xmlns:a16="http://schemas.microsoft.com/office/drawing/2014/main" id="{3BFEF60C-8045-4C39-9444-9C460A94DAC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9" name="直線コネクタ 788">
          <a:extLst>
            <a:ext uri="{FF2B5EF4-FFF2-40B4-BE49-F238E27FC236}">
              <a16:creationId xmlns:a16="http://schemas.microsoft.com/office/drawing/2014/main" id="{D46988F9-25A0-42D2-80E2-DDA13542126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0" name="テキスト ボックス 789">
          <a:extLst>
            <a:ext uri="{FF2B5EF4-FFF2-40B4-BE49-F238E27FC236}">
              <a16:creationId xmlns:a16="http://schemas.microsoft.com/office/drawing/2014/main" id="{AD3265B8-3245-41B6-B6D0-0EBDEB03861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1" name="直線コネクタ 790">
          <a:extLst>
            <a:ext uri="{FF2B5EF4-FFF2-40B4-BE49-F238E27FC236}">
              <a16:creationId xmlns:a16="http://schemas.microsoft.com/office/drawing/2014/main" id="{D7CF58C3-D367-4673-AEA4-CEF08DFBDC9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2" name="テキスト ボックス 791">
          <a:extLst>
            <a:ext uri="{FF2B5EF4-FFF2-40B4-BE49-F238E27FC236}">
              <a16:creationId xmlns:a16="http://schemas.microsoft.com/office/drawing/2014/main" id="{9C9078CF-469E-4A56-B64A-E2983536A21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7E8A57B1-3B39-4E27-8AEF-6ECE66AB35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1ECD24D7-4B75-49AA-BD6D-5114E82FBF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8750B5FD-CC6E-480B-9EFC-0D084220E1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96" name="直線コネクタ 795">
          <a:extLst>
            <a:ext uri="{FF2B5EF4-FFF2-40B4-BE49-F238E27FC236}">
              <a16:creationId xmlns:a16="http://schemas.microsoft.com/office/drawing/2014/main" id="{619FBF1A-B9FE-4DEC-9D66-AEABCD854635}"/>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97" name="【庁舎】&#10;一人当たり面積最小値テキスト">
          <a:extLst>
            <a:ext uri="{FF2B5EF4-FFF2-40B4-BE49-F238E27FC236}">
              <a16:creationId xmlns:a16="http://schemas.microsoft.com/office/drawing/2014/main" id="{17A74AED-BD6D-4DBB-9E45-76A9FE825EC6}"/>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98" name="直線コネクタ 797">
          <a:extLst>
            <a:ext uri="{FF2B5EF4-FFF2-40B4-BE49-F238E27FC236}">
              <a16:creationId xmlns:a16="http://schemas.microsoft.com/office/drawing/2014/main" id="{C2C8F208-C271-49C7-9FD2-3F906F77B8FA}"/>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99" name="【庁舎】&#10;一人当たり面積最大値テキスト">
          <a:extLst>
            <a:ext uri="{FF2B5EF4-FFF2-40B4-BE49-F238E27FC236}">
              <a16:creationId xmlns:a16="http://schemas.microsoft.com/office/drawing/2014/main" id="{7E2EAE49-FC33-4AC2-8257-94A054B916CA}"/>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00" name="直線コネクタ 799">
          <a:extLst>
            <a:ext uri="{FF2B5EF4-FFF2-40B4-BE49-F238E27FC236}">
              <a16:creationId xmlns:a16="http://schemas.microsoft.com/office/drawing/2014/main" id="{928F512B-6422-45A8-84C3-899B9CAF35B8}"/>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801" name="【庁舎】&#10;一人当たり面積平均値テキスト">
          <a:extLst>
            <a:ext uri="{FF2B5EF4-FFF2-40B4-BE49-F238E27FC236}">
              <a16:creationId xmlns:a16="http://schemas.microsoft.com/office/drawing/2014/main" id="{58EC3AE5-4A6D-4070-9FA1-7C08986EFC05}"/>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02" name="フローチャート: 判断 801">
          <a:extLst>
            <a:ext uri="{FF2B5EF4-FFF2-40B4-BE49-F238E27FC236}">
              <a16:creationId xmlns:a16="http://schemas.microsoft.com/office/drawing/2014/main" id="{8EC9FD48-D8ED-4E96-947D-8E5007ADEB08}"/>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03" name="フローチャート: 判断 802">
          <a:extLst>
            <a:ext uri="{FF2B5EF4-FFF2-40B4-BE49-F238E27FC236}">
              <a16:creationId xmlns:a16="http://schemas.microsoft.com/office/drawing/2014/main" id="{A74DF005-695D-4532-8C99-8C52E1B3E545}"/>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04" name="フローチャート: 判断 803">
          <a:extLst>
            <a:ext uri="{FF2B5EF4-FFF2-40B4-BE49-F238E27FC236}">
              <a16:creationId xmlns:a16="http://schemas.microsoft.com/office/drawing/2014/main" id="{3127F1B4-D437-4C13-AA0B-E721E0B8CC42}"/>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05" name="フローチャート: 判断 804">
          <a:extLst>
            <a:ext uri="{FF2B5EF4-FFF2-40B4-BE49-F238E27FC236}">
              <a16:creationId xmlns:a16="http://schemas.microsoft.com/office/drawing/2014/main" id="{6F0FE494-5237-4293-BF6B-532F7D10F799}"/>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06" name="フローチャート: 判断 805">
          <a:extLst>
            <a:ext uri="{FF2B5EF4-FFF2-40B4-BE49-F238E27FC236}">
              <a16:creationId xmlns:a16="http://schemas.microsoft.com/office/drawing/2014/main" id="{98FB7A46-379C-434A-91BF-E962EBE696CF}"/>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65226A96-F8EA-4879-9804-F837D2C9F57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8DF8C589-DB8E-48E7-895B-1EA49F5DA0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5829FFE9-2B02-4ECA-98B9-7A84C5A7540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45716E36-6043-4E0F-859E-377BF2F7AF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BA17A791-E2B8-43A5-8003-52151DC1B5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35916</xdr:rowOff>
    </xdr:from>
    <xdr:to>
      <xdr:col>116</xdr:col>
      <xdr:colOff>114300</xdr:colOff>
      <xdr:row>106</xdr:row>
      <xdr:rowOff>137516</xdr:rowOff>
    </xdr:to>
    <xdr:sp macro="" textlink="">
      <xdr:nvSpPr>
        <xdr:cNvPr id="812" name="楕円 811">
          <a:extLst>
            <a:ext uri="{FF2B5EF4-FFF2-40B4-BE49-F238E27FC236}">
              <a16:creationId xmlns:a16="http://schemas.microsoft.com/office/drawing/2014/main" id="{2FAB8145-F34F-4068-820B-BB59984569E8}"/>
            </a:ext>
          </a:extLst>
        </xdr:cNvPr>
        <xdr:cNvSpPr/>
      </xdr:nvSpPr>
      <xdr:spPr>
        <a:xfrm>
          <a:off x="22110700" y="182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58793</xdr:rowOff>
    </xdr:from>
    <xdr:ext cx="469744" cy="259045"/>
    <xdr:sp macro="" textlink="">
      <xdr:nvSpPr>
        <xdr:cNvPr id="813" name="【庁舎】&#10;一人当たり面積該当値テキスト">
          <a:extLst>
            <a:ext uri="{FF2B5EF4-FFF2-40B4-BE49-F238E27FC236}">
              <a16:creationId xmlns:a16="http://schemas.microsoft.com/office/drawing/2014/main" id="{3B9F4B72-0A81-4118-84CD-FC1DAABA45D8}"/>
            </a:ext>
          </a:extLst>
        </xdr:cNvPr>
        <xdr:cNvSpPr txBox="1"/>
      </xdr:nvSpPr>
      <xdr:spPr>
        <a:xfrm>
          <a:off x="22199600" y="1806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40487</xdr:rowOff>
    </xdr:from>
    <xdr:to>
      <xdr:col>112</xdr:col>
      <xdr:colOff>38100</xdr:colOff>
      <xdr:row>106</xdr:row>
      <xdr:rowOff>142087</xdr:rowOff>
    </xdr:to>
    <xdr:sp macro="" textlink="">
      <xdr:nvSpPr>
        <xdr:cNvPr id="814" name="楕円 813">
          <a:extLst>
            <a:ext uri="{FF2B5EF4-FFF2-40B4-BE49-F238E27FC236}">
              <a16:creationId xmlns:a16="http://schemas.microsoft.com/office/drawing/2014/main" id="{DF12F102-14E1-483E-9F43-913566D47618}"/>
            </a:ext>
          </a:extLst>
        </xdr:cNvPr>
        <xdr:cNvSpPr/>
      </xdr:nvSpPr>
      <xdr:spPr>
        <a:xfrm>
          <a:off x="21272500" y="182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86716</xdr:rowOff>
    </xdr:from>
    <xdr:to>
      <xdr:col>116</xdr:col>
      <xdr:colOff>63500</xdr:colOff>
      <xdr:row>106</xdr:row>
      <xdr:rowOff>91287</xdr:rowOff>
    </xdr:to>
    <xdr:cxnSp macro="">
      <xdr:nvCxnSpPr>
        <xdr:cNvPr id="815" name="直線コネクタ 814">
          <a:extLst>
            <a:ext uri="{FF2B5EF4-FFF2-40B4-BE49-F238E27FC236}">
              <a16:creationId xmlns:a16="http://schemas.microsoft.com/office/drawing/2014/main" id="{657F2265-7D7B-474A-973D-8D16D6BB425F}"/>
            </a:ext>
          </a:extLst>
        </xdr:cNvPr>
        <xdr:cNvCxnSpPr/>
      </xdr:nvCxnSpPr>
      <xdr:spPr>
        <a:xfrm flipV="1">
          <a:off x="21323300" y="18260416"/>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47803</xdr:rowOff>
    </xdr:from>
    <xdr:to>
      <xdr:col>107</xdr:col>
      <xdr:colOff>101600</xdr:colOff>
      <xdr:row>106</xdr:row>
      <xdr:rowOff>149403</xdr:rowOff>
    </xdr:to>
    <xdr:sp macro="" textlink="">
      <xdr:nvSpPr>
        <xdr:cNvPr id="816" name="楕円 815">
          <a:extLst>
            <a:ext uri="{FF2B5EF4-FFF2-40B4-BE49-F238E27FC236}">
              <a16:creationId xmlns:a16="http://schemas.microsoft.com/office/drawing/2014/main" id="{001DD1A1-3E84-4F86-B7CD-7E427E9B4628}"/>
            </a:ext>
          </a:extLst>
        </xdr:cNvPr>
        <xdr:cNvSpPr/>
      </xdr:nvSpPr>
      <xdr:spPr>
        <a:xfrm>
          <a:off x="20383500" y="182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91287</xdr:rowOff>
    </xdr:from>
    <xdr:to>
      <xdr:col>111</xdr:col>
      <xdr:colOff>177800</xdr:colOff>
      <xdr:row>106</xdr:row>
      <xdr:rowOff>98603</xdr:rowOff>
    </xdr:to>
    <xdr:cxnSp macro="">
      <xdr:nvCxnSpPr>
        <xdr:cNvPr id="817" name="直線コネクタ 816">
          <a:extLst>
            <a:ext uri="{FF2B5EF4-FFF2-40B4-BE49-F238E27FC236}">
              <a16:creationId xmlns:a16="http://schemas.microsoft.com/office/drawing/2014/main" id="{5163712C-EC2E-4E18-83E9-29D1F0B1672B}"/>
            </a:ext>
          </a:extLst>
        </xdr:cNvPr>
        <xdr:cNvCxnSpPr/>
      </xdr:nvCxnSpPr>
      <xdr:spPr>
        <a:xfrm flipV="1">
          <a:off x="20434300" y="18264987"/>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54660</xdr:rowOff>
    </xdr:from>
    <xdr:to>
      <xdr:col>102</xdr:col>
      <xdr:colOff>165100</xdr:colOff>
      <xdr:row>106</xdr:row>
      <xdr:rowOff>156260</xdr:rowOff>
    </xdr:to>
    <xdr:sp macro="" textlink="">
      <xdr:nvSpPr>
        <xdr:cNvPr id="818" name="楕円 817">
          <a:extLst>
            <a:ext uri="{FF2B5EF4-FFF2-40B4-BE49-F238E27FC236}">
              <a16:creationId xmlns:a16="http://schemas.microsoft.com/office/drawing/2014/main" id="{1BA3C533-B6F9-416E-9789-AC3CD0F976BE}"/>
            </a:ext>
          </a:extLst>
        </xdr:cNvPr>
        <xdr:cNvSpPr/>
      </xdr:nvSpPr>
      <xdr:spPr>
        <a:xfrm>
          <a:off x="19494500" y="182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98603</xdr:rowOff>
    </xdr:from>
    <xdr:to>
      <xdr:col>107</xdr:col>
      <xdr:colOff>50800</xdr:colOff>
      <xdr:row>106</xdr:row>
      <xdr:rowOff>105460</xdr:rowOff>
    </xdr:to>
    <xdr:cxnSp macro="">
      <xdr:nvCxnSpPr>
        <xdr:cNvPr id="819" name="直線コネクタ 818">
          <a:extLst>
            <a:ext uri="{FF2B5EF4-FFF2-40B4-BE49-F238E27FC236}">
              <a16:creationId xmlns:a16="http://schemas.microsoft.com/office/drawing/2014/main" id="{D09475CE-C945-402C-9B34-1C6EC20B92EB}"/>
            </a:ext>
          </a:extLst>
        </xdr:cNvPr>
        <xdr:cNvCxnSpPr/>
      </xdr:nvCxnSpPr>
      <xdr:spPr>
        <a:xfrm flipV="1">
          <a:off x="19545300" y="1827230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60604</xdr:rowOff>
    </xdr:from>
    <xdr:to>
      <xdr:col>98</xdr:col>
      <xdr:colOff>38100</xdr:colOff>
      <xdr:row>106</xdr:row>
      <xdr:rowOff>162204</xdr:rowOff>
    </xdr:to>
    <xdr:sp macro="" textlink="">
      <xdr:nvSpPr>
        <xdr:cNvPr id="820" name="楕円 819">
          <a:extLst>
            <a:ext uri="{FF2B5EF4-FFF2-40B4-BE49-F238E27FC236}">
              <a16:creationId xmlns:a16="http://schemas.microsoft.com/office/drawing/2014/main" id="{912E63BD-A207-47EE-9BC4-1E02CDCA52E4}"/>
            </a:ext>
          </a:extLst>
        </xdr:cNvPr>
        <xdr:cNvSpPr/>
      </xdr:nvSpPr>
      <xdr:spPr>
        <a:xfrm>
          <a:off x="18605500" y="1823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105460</xdr:rowOff>
    </xdr:from>
    <xdr:to>
      <xdr:col>102</xdr:col>
      <xdr:colOff>114300</xdr:colOff>
      <xdr:row>106</xdr:row>
      <xdr:rowOff>111404</xdr:rowOff>
    </xdr:to>
    <xdr:cxnSp macro="">
      <xdr:nvCxnSpPr>
        <xdr:cNvPr id="821" name="直線コネクタ 820">
          <a:extLst>
            <a:ext uri="{FF2B5EF4-FFF2-40B4-BE49-F238E27FC236}">
              <a16:creationId xmlns:a16="http://schemas.microsoft.com/office/drawing/2014/main" id="{60629492-D64F-415A-A9EF-92B61B8C081B}"/>
            </a:ext>
          </a:extLst>
        </xdr:cNvPr>
        <xdr:cNvCxnSpPr/>
      </xdr:nvCxnSpPr>
      <xdr:spPr>
        <a:xfrm flipV="1">
          <a:off x="18656300" y="1827916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822" name="n_1aveValue【庁舎】&#10;一人当たり面積">
          <a:extLst>
            <a:ext uri="{FF2B5EF4-FFF2-40B4-BE49-F238E27FC236}">
              <a16:creationId xmlns:a16="http://schemas.microsoft.com/office/drawing/2014/main" id="{35B2DD5A-9C48-4505-A549-5130235F0685}"/>
            </a:ext>
          </a:extLst>
        </xdr:cNvPr>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823" name="n_2aveValue【庁舎】&#10;一人当たり面積">
          <a:extLst>
            <a:ext uri="{FF2B5EF4-FFF2-40B4-BE49-F238E27FC236}">
              <a16:creationId xmlns:a16="http://schemas.microsoft.com/office/drawing/2014/main" id="{F8F63FDC-99E0-4B12-9E7A-EAE36DEE8FDB}"/>
            </a:ext>
          </a:extLst>
        </xdr:cNvPr>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824" name="n_3aveValue【庁舎】&#10;一人当たり面積">
          <a:extLst>
            <a:ext uri="{FF2B5EF4-FFF2-40B4-BE49-F238E27FC236}">
              <a16:creationId xmlns:a16="http://schemas.microsoft.com/office/drawing/2014/main" id="{E28C3EDB-2A74-4A22-AD21-C840A9503FC5}"/>
            </a:ext>
          </a:extLst>
        </xdr:cNvPr>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825" name="n_4aveValue【庁舎】&#10;一人当たり面積">
          <a:extLst>
            <a:ext uri="{FF2B5EF4-FFF2-40B4-BE49-F238E27FC236}">
              <a16:creationId xmlns:a16="http://schemas.microsoft.com/office/drawing/2014/main" id="{3BC1A0C6-6405-442A-87DD-74AC3319231B}"/>
            </a:ext>
          </a:extLst>
        </xdr:cNvPr>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158614</xdr:rowOff>
    </xdr:from>
    <xdr:ext cx="469744" cy="259045"/>
    <xdr:sp macro="" textlink="">
      <xdr:nvSpPr>
        <xdr:cNvPr id="826" name="n_1mainValue【庁舎】&#10;一人当たり面積">
          <a:extLst>
            <a:ext uri="{FF2B5EF4-FFF2-40B4-BE49-F238E27FC236}">
              <a16:creationId xmlns:a16="http://schemas.microsoft.com/office/drawing/2014/main" id="{802BF016-59CD-4B98-8CAA-D72CE5967E17}"/>
            </a:ext>
          </a:extLst>
        </xdr:cNvPr>
        <xdr:cNvSpPr txBox="1"/>
      </xdr:nvSpPr>
      <xdr:spPr>
        <a:xfrm>
          <a:off x="21075727" y="179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165930</xdr:rowOff>
    </xdr:from>
    <xdr:ext cx="469744" cy="259045"/>
    <xdr:sp macro="" textlink="">
      <xdr:nvSpPr>
        <xdr:cNvPr id="827" name="n_2mainValue【庁舎】&#10;一人当たり面積">
          <a:extLst>
            <a:ext uri="{FF2B5EF4-FFF2-40B4-BE49-F238E27FC236}">
              <a16:creationId xmlns:a16="http://schemas.microsoft.com/office/drawing/2014/main" id="{D3B5F796-31B2-4579-BF88-871CEF934D94}"/>
            </a:ext>
          </a:extLst>
        </xdr:cNvPr>
        <xdr:cNvSpPr txBox="1"/>
      </xdr:nvSpPr>
      <xdr:spPr>
        <a:xfrm>
          <a:off x="20199427" y="1799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1337</xdr:rowOff>
    </xdr:from>
    <xdr:ext cx="469744" cy="259045"/>
    <xdr:sp macro="" textlink="">
      <xdr:nvSpPr>
        <xdr:cNvPr id="828" name="n_3mainValue【庁舎】&#10;一人当たり面積">
          <a:extLst>
            <a:ext uri="{FF2B5EF4-FFF2-40B4-BE49-F238E27FC236}">
              <a16:creationId xmlns:a16="http://schemas.microsoft.com/office/drawing/2014/main" id="{FE3E58FD-35CE-44B9-A8C9-D4DBB9C018C0}"/>
            </a:ext>
          </a:extLst>
        </xdr:cNvPr>
        <xdr:cNvSpPr txBox="1"/>
      </xdr:nvSpPr>
      <xdr:spPr>
        <a:xfrm>
          <a:off x="19310427" y="180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7281</xdr:rowOff>
    </xdr:from>
    <xdr:ext cx="469744" cy="259045"/>
    <xdr:sp macro="" textlink="">
      <xdr:nvSpPr>
        <xdr:cNvPr id="829" name="n_4mainValue【庁舎】&#10;一人当たり面積">
          <a:extLst>
            <a:ext uri="{FF2B5EF4-FFF2-40B4-BE49-F238E27FC236}">
              <a16:creationId xmlns:a16="http://schemas.microsoft.com/office/drawing/2014/main" id="{D9FF9BBB-998E-40AA-974A-1A47EB68A1CC}"/>
            </a:ext>
          </a:extLst>
        </xdr:cNvPr>
        <xdr:cNvSpPr txBox="1"/>
      </xdr:nvSpPr>
      <xdr:spPr>
        <a:xfrm>
          <a:off x="18421427" y="180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a:extLst>
            <a:ext uri="{FF2B5EF4-FFF2-40B4-BE49-F238E27FC236}">
              <a16:creationId xmlns:a16="http://schemas.microsoft.com/office/drawing/2014/main" id="{0A139CB4-1B0D-404F-BE84-DE6B5D3ADF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a:extLst>
            <a:ext uri="{FF2B5EF4-FFF2-40B4-BE49-F238E27FC236}">
              <a16:creationId xmlns:a16="http://schemas.microsoft.com/office/drawing/2014/main" id="{CEA2B7F6-6D66-4000-860A-4D2A6B241B1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a:extLst>
            <a:ext uri="{FF2B5EF4-FFF2-40B4-BE49-F238E27FC236}">
              <a16:creationId xmlns:a16="http://schemas.microsoft.com/office/drawing/2014/main" id="{F148EAA3-82AE-45CA-AA86-171FE5C922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町内に１カ所だけだが、バブル期（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年）に建設されたため、比較的大規模な施設であり、有形固定資産減価償却率、一人当たり面積ともに類似団体内平均値を大きく上回っている。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観光地の特性上、住民数に対して規模の大きな施設を保有する必要があり、一人当たり面積は類似団体内平均値を大きく上回っている。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保健福祉センターはバブル期（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年）に建設されたため、比較的大規模な施設であり、有形固定資産減価償却率、一人当たり面積ともに類似団体内平均値を大きく上回っている。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今後は公共施設個別管理計画により、老朽化の進行した施設の除却、集約化、長寿命化を進めていく。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年度の財政力指数（３か年平均）は</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で、単年度の財政力指数では、令和元年度が</a:t>
          </a:r>
          <a:r>
            <a:rPr kumimoji="1" lang="en-US" altLang="ja-JP" sz="1100">
              <a:solidFill>
                <a:schemeClr val="dk1"/>
              </a:solidFill>
              <a:effectLst/>
              <a:latin typeface="+mn-lt"/>
              <a:ea typeface="+mn-ea"/>
              <a:cs typeface="+mn-cs"/>
            </a:rPr>
            <a:t>0.624</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0.609</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0.570</a:t>
          </a:r>
          <a:r>
            <a:rPr kumimoji="1" lang="ja-JP" altLang="ja-JP" sz="1100">
              <a:solidFill>
                <a:schemeClr val="dk1"/>
              </a:solidFill>
              <a:effectLst/>
              <a:latin typeface="+mn-lt"/>
              <a:ea typeface="+mn-ea"/>
              <a:cs typeface="+mn-cs"/>
            </a:rPr>
            <a:t>となっている。地方消費税交付金の増等によって基準財政収入額が増額となったが、臨時財政対策債</a:t>
          </a:r>
          <a:r>
            <a:rPr kumimoji="1" lang="ja-JP" altLang="en-US" sz="1100">
              <a:solidFill>
                <a:schemeClr val="dk1"/>
              </a:solidFill>
              <a:effectLst/>
              <a:latin typeface="+mn-lt"/>
              <a:ea typeface="+mn-ea"/>
              <a:cs typeface="+mn-cs"/>
            </a:rPr>
            <a:t>振替相当額</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による基準財政需要額の増額の方が大きく、結果的に令和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年度（単年度）の財政力指数が減少した。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104926</xdr:rowOff>
    </xdr:from>
    <xdr:to>
      <xdr:col>23</xdr:col>
      <xdr:colOff>133350</xdr:colOff>
      <xdr:row>41</xdr:row>
      <xdr:rowOff>139398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343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104926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54126</xdr:rowOff>
    </xdr:from>
    <xdr:to>
      <xdr:col>19</xdr:col>
      <xdr:colOff>184150</xdr:colOff>
      <xdr:row>41</xdr:row>
      <xdr:rowOff>155726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令和元年度から減少</a:t>
          </a:r>
          <a:r>
            <a:rPr kumimoji="1" lang="ja-JP" altLang="ja-JP" sz="1100">
              <a:solidFill>
                <a:schemeClr val="dk1"/>
              </a:solidFill>
              <a:effectLst/>
              <a:latin typeface="+mn-lt"/>
              <a:ea typeface="+mn-ea"/>
              <a:cs typeface="+mn-cs"/>
            </a:rPr>
            <a:t>傾向と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、昨年度対比でマイナス</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ポイント、類似団体内平均値を</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ポイント下回った。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歳出が補助費や公債費等の増により増加したが、歳入が地方消費税交付金や、地方交付税等の増により増加した。その結果、歳出は増となったものの、それを大きく上回る歳入の増により全体としては減となり、経常収支比率は改善した。</a:t>
          </a: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収納率向上による財源確保</a:t>
          </a:r>
          <a:r>
            <a:rPr kumimoji="1" lang="ja-JP" altLang="en-US" sz="1100">
              <a:solidFill>
                <a:schemeClr val="dk1"/>
              </a:solidFill>
              <a:effectLst/>
              <a:latin typeface="+mn-lt"/>
              <a:ea typeface="+mn-ea"/>
              <a:cs typeface="+mn-cs"/>
            </a:rPr>
            <a:t>を進めながら</a:t>
          </a:r>
          <a:r>
            <a:rPr kumimoji="1" lang="ja-JP" altLang="ja-JP" sz="1100">
              <a:solidFill>
                <a:schemeClr val="dk1"/>
              </a:solidFill>
              <a:effectLst/>
              <a:latin typeface="+mn-lt"/>
              <a:ea typeface="+mn-ea"/>
              <a:cs typeface="+mn-cs"/>
            </a:rPr>
            <a:t>、公共施設総合管理計画に基づき、施設の適正配置を図ることで、経常経費の抑制に努める。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62</xdr:row>
      <xdr:rowOff>131318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31704"/>
          <a:ext cx="8382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64</xdr:row>
      <xdr:rowOff>10414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121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10414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167386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963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10431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155973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昨年比で</a:t>
          </a:r>
          <a:r>
            <a:rPr kumimoji="1" lang="en-US" altLang="ja-JP" sz="1100">
              <a:solidFill>
                <a:schemeClr val="dk1"/>
              </a:solidFill>
              <a:effectLst/>
              <a:latin typeface="+mn-lt"/>
              <a:ea typeface="+mn-ea"/>
              <a:cs typeface="+mn-cs"/>
            </a:rPr>
            <a:t>5,302</a:t>
          </a:r>
          <a:r>
            <a:rPr kumimoji="1" lang="ja-JP" altLang="en-US" sz="1100">
              <a:solidFill>
                <a:schemeClr val="dk1"/>
              </a:solidFill>
              <a:effectLst/>
              <a:latin typeface="+mn-lt"/>
              <a:ea typeface="+mn-ea"/>
              <a:cs typeface="+mn-cs"/>
            </a:rPr>
            <a:t>円増となっている。人件費は職員数の減により減少傾向にあるが、</a:t>
          </a:r>
          <a:r>
            <a:rPr kumimoji="1" lang="ja-JP" altLang="ja-JP" sz="1100">
              <a:solidFill>
                <a:schemeClr val="dk1"/>
              </a:solidFill>
              <a:effectLst/>
              <a:latin typeface="+mn-lt"/>
              <a:ea typeface="+mn-ea"/>
              <a:cs typeface="+mn-cs"/>
            </a:rPr>
            <a:t>国政選挙</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県知事選挙の実施</a:t>
          </a:r>
          <a:r>
            <a:rPr kumimoji="1" lang="ja-JP" altLang="en-US" sz="1100">
              <a:solidFill>
                <a:schemeClr val="dk1"/>
              </a:solidFill>
              <a:effectLst/>
              <a:latin typeface="+mn-lt"/>
              <a:ea typeface="+mn-ea"/>
              <a:cs typeface="+mn-cs"/>
            </a:rPr>
            <a:t>及び新型コロナウイルスワクチン接種</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全体では</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物件費も、新型コロナウイルスワクチン接種やふるさと納税事業の増により増加した。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また、人口が１年で</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人減少したため、一人当たりの決算額の伸び幅が大きくなっている。今後も人口減少のスピードは加速して進行するため、そのスピードに対応した行政改革を進める必要がある。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4967</xdr:rowOff>
    </xdr:from>
    <xdr:to>
      <xdr:col>23</xdr:col>
      <xdr:colOff>133350</xdr:colOff>
      <xdr:row>81</xdr:row>
      <xdr:rowOff>23244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92417"/>
          <a:ext cx="838200" cy="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4967</xdr:rowOff>
    </xdr:from>
    <xdr:to>
      <xdr:col>19</xdr:col>
      <xdr:colOff>133350</xdr:colOff>
      <xdr:row>81</xdr:row>
      <xdr:rowOff>8151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892417"/>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167244</xdr:rowOff>
    </xdr:from>
    <xdr:to>
      <xdr:col>15</xdr:col>
      <xdr:colOff>82550</xdr:colOff>
      <xdr:row>81</xdr:row>
      <xdr:rowOff>8151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83244"/>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150819</xdr:rowOff>
    </xdr:from>
    <xdr:to>
      <xdr:col>11</xdr:col>
      <xdr:colOff>31750</xdr:colOff>
      <xdr:row>80</xdr:row>
      <xdr:rowOff>167244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66819"/>
          <a:ext cx="889000" cy="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143894</xdr:rowOff>
    </xdr:from>
    <xdr:to>
      <xdr:col>23</xdr:col>
      <xdr:colOff>184150</xdr:colOff>
      <xdr:row>81</xdr:row>
      <xdr:rowOff>74044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65171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8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125617</xdr:rowOff>
    </xdr:from>
    <xdr:to>
      <xdr:col>19</xdr:col>
      <xdr:colOff>184150</xdr:colOff>
      <xdr:row>81</xdr:row>
      <xdr:rowOff>55767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65944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10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128801</xdr:rowOff>
    </xdr:from>
    <xdr:to>
      <xdr:col>15</xdr:col>
      <xdr:colOff>133350</xdr:colOff>
      <xdr:row>81</xdr:row>
      <xdr:rowOff>58951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69128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116444</xdr:rowOff>
    </xdr:from>
    <xdr:to>
      <xdr:col>11</xdr:col>
      <xdr:colOff>82550</xdr:colOff>
      <xdr:row>81</xdr:row>
      <xdr:rowOff>46594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56771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0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100019</xdr:rowOff>
    </xdr:from>
    <xdr:to>
      <xdr:col>7</xdr:col>
      <xdr:colOff>31750</xdr:colOff>
      <xdr:row>81</xdr:row>
      <xdr:rowOff>30169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40346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8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定員管理適正化計画に従い、新規職員採用人数を抑え、職員数の削減を図った結果、類似団体平均を下回っている。</a:t>
          </a:r>
          <a:endParaRPr lang="ja-JP" altLang="ja-JP" sz="1400">
            <a:effectLst/>
          </a:endParaRPr>
        </a:p>
        <a:p>
          <a:r>
            <a:rPr kumimoji="1" lang="ja-JP" altLang="ja-JP" sz="1100">
              <a:solidFill>
                <a:schemeClr val="dk1"/>
              </a:solidFill>
              <a:effectLst/>
              <a:latin typeface="+mn-lt"/>
              <a:ea typeface="+mn-ea"/>
              <a:cs typeface="+mn-cs"/>
            </a:rPr>
            <a:t>特に、大学卒のラスパイレス指数が低く、係長以上に昇格する年齢層が他団体と比べて高いことが、指数が低い要因である。</a:t>
          </a:r>
          <a:endParaRPr lang="ja-JP" altLang="ja-JP" sz="1400">
            <a:effectLst/>
          </a:endParaRPr>
        </a:p>
        <a:p>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53823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441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556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130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定員管理適正化計画に従い、新規職員採用人数を抑え、職員数の削減を図り、職員数は前年対比で３人減となった。しかし人口減少が著しく、人口千人当たりの職員数は前年対比で</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今後も人口減少は続くものと考えられるが、人口が減少しても、業務量の即時減少には繋がらない。人口減少のスピードに対応した行政改革や職員配置を実施していかなければならない。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82220</xdr:rowOff>
    </xdr:from>
    <xdr:to>
      <xdr:col>81</xdr:col>
      <xdr:colOff>44450</xdr:colOff>
      <xdr:row>61</xdr:row>
      <xdr:rowOff>88976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0670"/>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82220</xdr:rowOff>
    </xdr:from>
    <xdr:to>
      <xdr:col>77</xdr:col>
      <xdr:colOff>44450</xdr:colOff>
      <xdr:row>61</xdr:row>
      <xdr:rowOff>83668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4067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76429</xdr:rowOff>
    </xdr:from>
    <xdr:to>
      <xdr:col>72</xdr:col>
      <xdr:colOff>203200</xdr:colOff>
      <xdr:row>61</xdr:row>
      <xdr:rowOff>83668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48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71603</xdr:rowOff>
    </xdr:from>
    <xdr:to>
      <xdr:col>68</xdr:col>
      <xdr:colOff>152400</xdr:colOff>
      <xdr:row>61</xdr:row>
      <xdr:rowOff>76429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005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38176</xdr:rowOff>
    </xdr:from>
    <xdr:to>
      <xdr:col>81</xdr:col>
      <xdr:colOff>95250</xdr:colOff>
      <xdr:row>61</xdr:row>
      <xdr:rowOff>139776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54703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31420</xdr:rowOff>
    </xdr:from>
    <xdr:to>
      <xdr:col>77</xdr:col>
      <xdr:colOff>95250</xdr:colOff>
      <xdr:row>61</xdr:row>
      <xdr:rowOff>133020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143197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5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32868</xdr:rowOff>
    </xdr:from>
    <xdr:to>
      <xdr:col>73</xdr:col>
      <xdr:colOff>44450</xdr:colOff>
      <xdr:row>61</xdr:row>
      <xdr:rowOff>134468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144645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6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25629</xdr:rowOff>
    </xdr:from>
    <xdr:to>
      <xdr:col>68</xdr:col>
      <xdr:colOff>203200</xdr:colOff>
      <xdr:row>61</xdr:row>
      <xdr:rowOff>127229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137406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5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20803</xdr:rowOff>
    </xdr:from>
    <xdr:to>
      <xdr:col>64</xdr:col>
      <xdr:colOff>152400</xdr:colOff>
      <xdr:row>61</xdr:row>
      <xdr:rowOff>122403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132580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4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年度猶予特例債の一括償還等により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ポイント公債費が増加した。</a:t>
          </a:r>
          <a:r>
            <a:rPr kumimoji="1" lang="ja-JP" altLang="ja-JP" sz="1100">
              <a:solidFill>
                <a:schemeClr val="dk1"/>
              </a:solidFill>
              <a:effectLst/>
              <a:latin typeface="+mn-lt"/>
              <a:ea typeface="+mn-ea"/>
              <a:cs typeface="+mn-cs"/>
            </a:rPr>
            <a:t>起債抑制</a:t>
          </a:r>
          <a:r>
            <a:rPr kumimoji="1" lang="ja-JP" altLang="en-US" sz="1100">
              <a:solidFill>
                <a:schemeClr val="dk1"/>
              </a:solidFill>
              <a:effectLst/>
              <a:latin typeface="+mn-lt"/>
              <a:ea typeface="+mn-ea"/>
              <a:cs typeface="+mn-cs"/>
            </a:rPr>
            <a:t>はしているものの、</a:t>
          </a:r>
          <a:r>
            <a:rPr kumimoji="1" lang="ja-JP" altLang="ja-JP" sz="1100">
              <a:solidFill>
                <a:schemeClr val="dk1"/>
              </a:solidFill>
              <a:effectLst/>
              <a:latin typeface="+mn-lt"/>
              <a:ea typeface="+mn-ea"/>
              <a:cs typeface="+mn-cs"/>
            </a:rPr>
            <a:t>今後は令和元年度エコクリーンセンター東河大規模改修</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元金償還</a:t>
          </a:r>
          <a:r>
            <a:rPr kumimoji="1" lang="ja-JP" altLang="en-US" sz="1100">
              <a:solidFill>
                <a:schemeClr val="dk1"/>
              </a:solidFill>
              <a:effectLst/>
              <a:latin typeface="+mn-lt"/>
              <a:ea typeface="+mn-ea"/>
              <a:cs typeface="+mn-cs"/>
            </a:rPr>
            <a:t>の開始</a:t>
          </a:r>
          <a:r>
            <a:rPr kumimoji="1" lang="ja-JP" altLang="ja-JP" sz="1100">
              <a:solidFill>
                <a:schemeClr val="dk1"/>
              </a:solidFill>
              <a:effectLst/>
              <a:latin typeface="+mn-lt"/>
              <a:ea typeface="+mn-ea"/>
              <a:cs typeface="+mn-cs"/>
            </a:rPr>
            <a:t>や、道路・橋りょうの修繕等、大規模事業が見込まれる。比率の悪化は避けられないが、公共施設総合管理計画を基に、適正かつ必要最小限の起債発行となるよう努める。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19896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769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11854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4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将来負担比率は、前年度より</a:t>
          </a:r>
          <a:r>
            <a:rPr kumimoji="1" lang="en-US" altLang="ja-JP" sz="1100">
              <a:latin typeface="+mn-ea"/>
              <a:ea typeface="+mn-ea"/>
            </a:rPr>
            <a:t>21.5</a:t>
          </a:r>
          <a:r>
            <a:rPr kumimoji="1" lang="ja-JP" altLang="en-US" sz="1100">
              <a:latin typeface="+mn-ea"/>
              <a:ea typeface="+mn-ea"/>
            </a:rPr>
            <a:t>ポイントの減となった。一部事務組合で借り入れが増えているため、地方債現在高は増加の傾向にある。しかし、財政調整基金の残高が約</a:t>
          </a:r>
          <a:r>
            <a:rPr kumimoji="1" lang="en-US" altLang="ja-JP" sz="1100">
              <a:latin typeface="+mn-ea"/>
              <a:ea typeface="+mn-ea"/>
            </a:rPr>
            <a:t>5</a:t>
          </a:r>
          <a:r>
            <a:rPr kumimoji="1" lang="ja-JP" altLang="en-US" sz="1100">
              <a:latin typeface="+mn-ea"/>
              <a:ea typeface="+mn-ea"/>
            </a:rPr>
            <a:t>億</a:t>
          </a:r>
          <a:r>
            <a:rPr kumimoji="1" lang="en-US" altLang="ja-JP" sz="1100">
              <a:latin typeface="+mn-ea"/>
              <a:ea typeface="+mn-ea"/>
            </a:rPr>
            <a:t>2,300</a:t>
          </a:r>
          <a:r>
            <a:rPr kumimoji="1" lang="ja-JP" altLang="en-US" sz="1100">
              <a:latin typeface="+mn-ea"/>
              <a:ea typeface="+mn-ea"/>
            </a:rPr>
            <a:t>万円増加したことに加え、標準財政規模が約</a:t>
          </a:r>
          <a:r>
            <a:rPr kumimoji="1" lang="en-US" altLang="ja-JP" sz="1100">
              <a:latin typeface="+mn-ea"/>
              <a:ea typeface="+mn-ea"/>
            </a:rPr>
            <a:t>2</a:t>
          </a:r>
          <a:r>
            <a:rPr kumimoji="1" lang="ja-JP" altLang="en-US" sz="1100">
              <a:latin typeface="+mn-ea"/>
              <a:ea typeface="+mn-ea"/>
            </a:rPr>
            <a:t>億</a:t>
          </a:r>
          <a:r>
            <a:rPr kumimoji="1" lang="en-US" altLang="ja-JP" sz="1100">
              <a:latin typeface="+mn-ea"/>
              <a:ea typeface="+mn-ea"/>
            </a:rPr>
            <a:t>5,300</a:t>
          </a:r>
          <a:r>
            <a:rPr kumimoji="1" lang="ja-JP" altLang="en-US" sz="1100">
              <a:latin typeface="+mn-ea"/>
              <a:ea typeface="+mn-ea"/>
            </a:rPr>
            <a:t>万円増となったことにより、全体的には大きく減となった。</a:t>
          </a:r>
        </a:p>
        <a:p>
          <a:r>
            <a:rPr kumimoji="1" lang="ja-JP" altLang="en-US" sz="1100">
              <a:latin typeface="+mn-ea"/>
              <a:ea typeface="+mn-ea"/>
            </a:rPr>
            <a:t>しかし、今後は公共施設の長寿命化等の事業が控えており、起債増や基金の取崩により数値が悪化する可能性が高いため、後世への負担を考慮した財政運営に努める。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141333</xdr:rowOff>
    </xdr:from>
    <xdr:to>
      <xdr:col>81</xdr:col>
      <xdr:colOff>44450</xdr:colOff>
      <xdr:row>17</xdr:row>
      <xdr:rowOff>45478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13083"/>
          <a:ext cx="838200" cy="2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45478</xdr:rowOff>
    </xdr:from>
    <xdr:to>
      <xdr:col>77</xdr:col>
      <xdr:colOff>44450</xdr:colOff>
      <xdr:row>17</xdr:row>
      <xdr:rowOff>94887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6012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65012</xdr:rowOff>
    </xdr:from>
    <xdr:to>
      <xdr:col>72</xdr:col>
      <xdr:colOff>203200</xdr:colOff>
      <xdr:row>17</xdr:row>
      <xdr:rowOff>94887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7966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85937</xdr:rowOff>
    </xdr:from>
    <xdr:to>
      <xdr:col>68</xdr:col>
      <xdr:colOff>152400</xdr:colOff>
      <xdr:row>17</xdr:row>
      <xdr:rowOff>65012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29137"/>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90533</xdr:rowOff>
    </xdr:from>
    <xdr:to>
      <xdr:col>81</xdr:col>
      <xdr:colOff>95250</xdr:colOff>
      <xdr:row>16</xdr:row>
      <xdr:rowOff>20683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62610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3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166128</xdr:rowOff>
    </xdr:from>
    <xdr:to>
      <xdr:col>77</xdr:col>
      <xdr:colOff>95250</xdr:colOff>
      <xdr:row>17</xdr:row>
      <xdr:rowOff>96278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81055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9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44087</xdr:rowOff>
    </xdr:from>
    <xdr:to>
      <xdr:col>73</xdr:col>
      <xdr:colOff>44450</xdr:colOff>
      <xdr:row>17</xdr:row>
      <xdr:rowOff>145687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130464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14212</xdr:rowOff>
    </xdr:from>
    <xdr:to>
      <xdr:col>68</xdr:col>
      <xdr:colOff>203200</xdr:colOff>
      <xdr:row>17</xdr:row>
      <xdr:rowOff>115812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100589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1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89647</xdr:rowOff>
    </xdr:from>
    <xdr:ext cx="11813042" cy="425758"/>
    <xdr:sp macro="" textlink="">
      <xdr:nvSpPr>
        <xdr:cNvPr id="474" name="テキスト ボックス 473">
          <a:extLst>
            <a:ext uri="{FF2B5EF4-FFF2-40B4-BE49-F238E27FC236}">
              <a16:creationId xmlns:a16="http://schemas.microsoft.com/office/drawing/2014/main" id="{5E2E47EB-5808-422A-800C-E565DC044ACD}"/>
            </a:ext>
          </a:extLst>
        </xdr:cNvPr>
        <xdr:cNvSpPr txBox="1"/>
      </xdr:nvSpPr>
      <xdr:spPr>
        <a:xfrm>
          <a:off x="784411" y="4459941"/>
          <a:ext cx="118130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 「給与水準（国との比較）」の「ラスパイレス指数」については、 各調査対象年度の翌年の地方公務員給与実態調査に基づいているが、</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職員数の減により経常経費充当一般財源が下がったため、前年対比で</a:t>
          </a:r>
          <a:r>
            <a:rPr lang="en-US" altLang="ja-JP" sz="1100">
              <a:effectLst/>
            </a:rPr>
            <a:t>4.2</a:t>
          </a:r>
          <a:r>
            <a:rPr lang="ja-JP" altLang="en-US" sz="1100">
              <a:effectLst/>
            </a:rPr>
            <a:t>ポイントマイナスとなった。類似団体と比較して、ラスパイレス指数や職員数を抑制している事と合わせ、令和</a:t>
          </a:r>
          <a:r>
            <a:rPr lang="en-US" altLang="ja-JP" sz="1100">
              <a:effectLst/>
            </a:rPr>
            <a:t>3</a:t>
          </a:r>
          <a:r>
            <a:rPr lang="ja-JP" altLang="en-US" sz="1100">
              <a:effectLst/>
            </a:rPr>
            <a:t>年度は類似団体内平均値を</a:t>
          </a:r>
          <a:r>
            <a:rPr lang="en-US" altLang="ja-JP" sz="1100">
              <a:effectLst/>
            </a:rPr>
            <a:t>4.2</a:t>
          </a:r>
          <a:r>
            <a:rPr lang="ja-JP" altLang="en-US" sz="1100">
              <a:effectLst/>
            </a:rPr>
            <a:t>ポイント下回った。</a:t>
          </a:r>
        </a:p>
        <a:p>
          <a:r>
            <a:rPr lang="ja-JP" altLang="en-US" sz="1100">
              <a:effectLst/>
            </a:rPr>
            <a:t>しかし実際の決算規模は小さく、経常一般財源も少ないため、今後も税収や人口減少に合わせた適正な人員配置に努める。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56134</xdr:rowOff>
    </xdr:from>
    <xdr:to>
      <xdr:col>24</xdr:col>
      <xdr:colOff>25400</xdr:colOff>
      <xdr:row>34</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1398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76708</xdr:rowOff>
    </xdr:from>
    <xdr:to>
      <xdr:col>19</xdr:col>
      <xdr:colOff>187325</xdr:colOff>
      <xdr:row>34</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06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113284</xdr:rowOff>
    </xdr:from>
    <xdr:to>
      <xdr:col>15</xdr:col>
      <xdr:colOff>98425</xdr:colOff>
      <xdr:row>34</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42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131572</xdr:rowOff>
    </xdr:from>
    <xdr:to>
      <xdr:col>11</xdr:col>
      <xdr:colOff>9525</xdr:colOff>
      <xdr:row>34</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5334</xdr:rowOff>
    </xdr:from>
    <xdr:to>
      <xdr:col>24</xdr:col>
      <xdr:colOff>76200</xdr:colOff>
      <xdr:row>33</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85361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62484</xdr:rowOff>
    </xdr:from>
    <xdr:to>
      <xdr:col>15</xdr:col>
      <xdr:colOff>149225</xdr:colOff>
      <xdr:row>34</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148861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80772</xdr:rowOff>
    </xdr:from>
    <xdr:to>
      <xdr:col>11</xdr:col>
      <xdr:colOff>60325</xdr:colOff>
      <xdr:row>35</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167149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80772</xdr:rowOff>
    </xdr:from>
    <xdr:to>
      <xdr:col>6</xdr:col>
      <xdr:colOff>171450</xdr:colOff>
      <xdr:row>35</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167149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物件費における経常収支比率は、前年対比で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特に、新型コロナウイルス感染症拡大により事業やイベントの規模を縮小して実施したことなどから、物件費における経常収支比率は例年より低い水準となっている。しかし、今後も税収は減少傾向にあり、経常一般財源も減少していくので、行政改革を進め、物件費を適正な範囲で抑制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129721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599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14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37193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4536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決算規模が小さく、多くの項目で類似団体の平均値を下回っているが、特に、町単独の扶助費が減少しているため、扶助費における経常収支比率は類似団体内平均値を大きく下回っている。</a:t>
          </a:r>
          <a:endParaRPr lang="ja-JP" altLang="ja-JP" sz="1400">
            <a:effectLst/>
          </a:endParaRPr>
        </a:p>
        <a:p>
          <a:r>
            <a:rPr kumimoji="1" lang="ja-JP" altLang="ja-JP" sz="1100">
              <a:solidFill>
                <a:schemeClr val="dk1"/>
              </a:solidFill>
              <a:effectLst/>
              <a:latin typeface="+mn-lt"/>
              <a:ea typeface="+mn-ea"/>
              <a:cs typeface="+mn-cs"/>
            </a:rPr>
            <a:t>ただし、この減少が住民サービス低下、そして、人口流出に拍車をかけないよう注視していく。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48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47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35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類似団体と比較して決算規模が小さいため、義務的経費以外の経費を抑制している。特に維持補修費等を抑制しているため、他団体平均より低い水準となっている。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現在多くの施設で、大規模改修の必要性が高まり、多額の改修費用による比率の増加が予想される。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将来的な需要を踏まえ、公共施設総合管理計画に基づき、公共施設の見直しや統廃合等を行い、経費節減に努める。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52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59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96520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類似団体平均に比べ、かなり高い水準にある。</a:t>
          </a:r>
        </a:p>
        <a:p>
          <a:r>
            <a:rPr kumimoji="1" lang="ja-JP" altLang="en-US" sz="1300">
              <a:latin typeface="ＭＳ Ｐゴシック" panose="020B0600070205080204" pitchFamily="50" charset="-128"/>
              <a:ea typeface="ＭＳ Ｐゴシック" panose="020B0600070205080204" pitchFamily="50" charset="-128"/>
            </a:rPr>
            <a:t>当町は、観光を基幹産業としており、観光協会、商工会といった各種団体への補助、ゴミ、し尿処理のための一部事務組合への分担金が高い傾向にある。ただし、令和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年度は新型コロナウイルス感染症流行による補助事業の縮小などにより、経常経費に占める割合が前年対比で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今後は、補助金交付団体における事業の成果を確認し、補助金額の見直し、廃止を検討する。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42584"/>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7061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39</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802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46482</xdr:rowOff>
    </xdr:from>
    <xdr:to>
      <xdr:col>78</xdr:col>
      <xdr:colOff>120650</xdr:colOff>
      <xdr:row>37</xdr:row>
      <xdr:rowOff>148082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158259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156718</xdr:rowOff>
    </xdr:from>
    <xdr:to>
      <xdr:col>73</xdr:col>
      <xdr:colOff>180975</xdr:colOff>
      <xdr:row>40</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8432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55626</xdr:rowOff>
    </xdr:from>
    <xdr:to>
      <xdr:col>74</xdr:col>
      <xdr:colOff>31750</xdr:colOff>
      <xdr:row>37</xdr:row>
      <xdr:rowOff>157226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167403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26416</xdr:rowOff>
    </xdr:from>
    <xdr:to>
      <xdr:col>69</xdr:col>
      <xdr:colOff>92075</xdr:colOff>
      <xdr:row>40</xdr:row>
      <xdr:rowOff>44704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8844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23622</xdr:rowOff>
    </xdr:from>
    <xdr:to>
      <xdr:col>69</xdr:col>
      <xdr:colOff>142875</xdr:colOff>
      <xdr:row>37</xdr:row>
      <xdr:rowOff>125222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135399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48785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6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105918</xdr:rowOff>
    </xdr:from>
    <xdr:to>
      <xdr:col>74</xdr:col>
      <xdr:colOff>31750</xdr:colOff>
      <xdr:row>40</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20845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165354</xdr:rowOff>
    </xdr:from>
    <xdr:to>
      <xdr:col>69</xdr:col>
      <xdr:colOff>142875</xdr:colOff>
      <xdr:row>40</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80281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147066</xdr:rowOff>
    </xdr:from>
    <xdr:to>
      <xdr:col>65</xdr:col>
      <xdr:colOff>53975</xdr:colOff>
      <xdr:row>40</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61993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徴収猶予特例債</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百万円の償還増</a:t>
          </a:r>
          <a:r>
            <a:rPr kumimoji="1" lang="ja-JP" altLang="ja-JP" sz="1100">
              <a:solidFill>
                <a:schemeClr val="dk1"/>
              </a:solidFill>
              <a:effectLst/>
              <a:latin typeface="+mn-lt"/>
              <a:ea typeface="+mn-ea"/>
              <a:cs typeface="+mn-cs"/>
            </a:rPr>
            <a:t>により公債費における経常収支比率は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ポイント増加したが、当町の地方債残高の６割は臨時財政対策債であり、その他の地方債は減少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公共施設の計画的な整備や</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一般会計債の借入額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調整</a:t>
          </a:r>
          <a:r>
            <a:rPr kumimoji="1" lang="ja-JP" altLang="en-US" sz="1100">
              <a:solidFill>
                <a:schemeClr val="dk1"/>
              </a:solidFill>
              <a:effectLst/>
              <a:latin typeface="+mn-lt"/>
              <a:ea typeface="+mn-ea"/>
              <a:cs typeface="+mn-cs"/>
            </a:rPr>
            <a:t>などを試み</a:t>
          </a:r>
          <a:r>
            <a:rPr kumimoji="1" lang="ja-JP" altLang="ja-JP" sz="1100">
              <a:solidFill>
                <a:schemeClr val="dk1"/>
              </a:solidFill>
              <a:effectLst/>
              <a:latin typeface="+mn-lt"/>
              <a:ea typeface="+mn-ea"/>
              <a:cs typeface="+mn-cs"/>
            </a:rPr>
            <a:t>、比率悪化防止に努める。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83565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715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65278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51563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昨年度対比で</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ポイントの減となり、類似団体平均より低い水準となっている。</a:t>
          </a:r>
          <a:endParaRPr lang="ja-JP" altLang="ja-JP" sz="1400">
            <a:effectLst/>
          </a:endParaRPr>
        </a:p>
        <a:p>
          <a:r>
            <a:rPr kumimoji="1" lang="ja-JP" altLang="ja-JP" sz="1100">
              <a:solidFill>
                <a:schemeClr val="dk1"/>
              </a:solidFill>
              <a:effectLst/>
              <a:latin typeface="+mn-lt"/>
              <a:ea typeface="+mn-ea"/>
              <a:cs typeface="+mn-cs"/>
            </a:rPr>
            <a:t>今後も経常経費の見直しを行い必要な財政措置が行えるよう努める。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77</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89431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43180</xdr:rowOff>
    </xdr:from>
    <xdr:to>
      <xdr:col>78</xdr:col>
      <xdr:colOff>69850</xdr:colOff>
      <xdr:row>78</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448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2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8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156210</xdr:rowOff>
    </xdr:from>
    <xdr:to>
      <xdr:col>82</xdr:col>
      <xdr:colOff>158750</xdr:colOff>
      <xdr:row>75</xdr:row>
      <xdr:rowOff>86360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163830</xdr:rowOff>
    </xdr:from>
    <xdr:to>
      <xdr:col>78</xdr:col>
      <xdr:colOff>120650</xdr:colOff>
      <xdr:row>77</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104157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28765</xdr:rowOff>
    </xdr:from>
    <xdr:to>
      <xdr:col>29</xdr:col>
      <xdr:colOff>127000</xdr:colOff>
      <xdr:row>18</xdr:row>
      <xdr:rowOff>32468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2490"/>
          <a:ext cx="647700" cy="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32468</xdr:rowOff>
    </xdr:from>
    <xdr:to>
      <xdr:col>26</xdr:col>
      <xdr:colOff>50800</xdr:colOff>
      <xdr:row>18</xdr:row>
      <xdr:rowOff>87221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6193"/>
          <a:ext cx="698500" cy="5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86052</xdr:rowOff>
    </xdr:from>
    <xdr:to>
      <xdr:col>22</xdr:col>
      <xdr:colOff>114300</xdr:colOff>
      <xdr:row>18</xdr:row>
      <xdr:rowOff>87221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19777"/>
          <a:ext cx="698500" cy="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47510</xdr:rowOff>
    </xdr:from>
    <xdr:to>
      <xdr:col>18</xdr:col>
      <xdr:colOff>177800</xdr:colOff>
      <xdr:row>18</xdr:row>
      <xdr:rowOff>86052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1235"/>
          <a:ext cx="698500" cy="3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149415</xdr:rowOff>
    </xdr:from>
    <xdr:to>
      <xdr:col>29</xdr:col>
      <xdr:colOff>177800</xdr:colOff>
      <xdr:row>18</xdr:row>
      <xdr:rowOff>79565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121492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153118</xdr:rowOff>
    </xdr:from>
    <xdr:to>
      <xdr:col>26</xdr:col>
      <xdr:colOff>101600</xdr:colOff>
      <xdr:row>18</xdr:row>
      <xdr:rowOff>83268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5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68046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36421</xdr:rowOff>
    </xdr:from>
    <xdr:to>
      <xdr:col>22</xdr:col>
      <xdr:colOff>165100</xdr:colOff>
      <xdr:row>18</xdr:row>
      <xdr:rowOff>138021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122798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35252</xdr:rowOff>
    </xdr:from>
    <xdr:to>
      <xdr:col>19</xdr:col>
      <xdr:colOff>38100</xdr:colOff>
      <xdr:row>18</xdr:row>
      <xdr:rowOff>136852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8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121629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168160</xdr:rowOff>
    </xdr:from>
    <xdr:to>
      <xdr:col>15</xdr:col>
      <xdr:colOff>101600</xdr:colOff>
      <xdr:row>18</xdr:row>
      <xdr:rowOff>98310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108487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9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312345</xdr:rowOff>
    </xdr:from>
    <xdr:to>
      <xdr:col>29</xdr:col>
      <xdr:colOff>127000</xdr:colOff>
      <xdr:row>36</xdr:row>
      <xdr:rowOff>90146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22695"/>
          <a:ext cx="647700" cy="120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90146</xdr:rowOff>
    </xdr:from>
    <xdr:to>
      <xdr:col>26</xdr:col>
      <xdr:colOff>50800</xdr:colOff>
      <xdr:row>36</xdr:row>
      <xdr:rowOff>123848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43396"/>
          <a:ext cx="698500" cy="33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123848</xdr:rowOff>
    </xdr:from>
    <xdr:to>
      <xdr:col>22</xdr:col>
      <xdr:colOff>114300</xdr:colOff>
      <xdr:row>36</xdr:row>
      <xdr:rowOff>136144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77098"/>
          <a:ext cx="698500" cy="12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84758</xdr:rowOff>
    </xdr:from>
    <xdr:to>
      <xdr:col>18</xdr:col>
      <xdr:colOff>177800</xdr:colOff>
      <xdr:row>36</xdr:row>
      <xdr:rowOff>136144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38008"/>
          <a:ext cx="698500" cy="5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261545</xdr:rowOff>
    </xdr:from>
    <xdr:to>
      <xdr:col>29</xdr:col>
      <xdr:colOff>177800</xdr:colOff>
      <xdr:row>36</xdr:row>
      <xdr:rowOff>20245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7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233622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4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39346</xdr:rowOff>
    </xdr:from>
    <xdr:to>
      <xdr:col>26</xdr:col>
      <xdr:colOff>101600</xdr:colOff>
      <xdr:row>36</xdr:row>
      <xdr:rowOff>140946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9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125723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73048</xdr:rowOff>
    </xdr:from>
    <xdr:to>
      <xdr:col>22</xdr:col>
      <xdr:colOff>165100</xdr:colOff>
      <xdr:row>37</xdr:row>
      <xdr:rowOff>3198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2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159425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1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85344</xdr:rowOff>
    </xdr:from>
    <xdr:to>
      <xdr:col>19</xdr:col>
      <xdr:colOff>38100</xdr:colOff>
      <xdr:row>37</xdr:row>
      <xdr:rowOff>15494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3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2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33958</xdr:rowOff>
    </xdr:from>
    <xdr:to>
      <xdr:col>15</xdr:col>
      <xdr:colOff>101600</xdr:colOff>
      <xdr:row>36</xdr:row>
      <xdr:rowOff>135558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8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120335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7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70123</xdr:rowOff>
    </xdr:from>
    <xdr:to>
      <xdr:col>24</xdr:col>
      <xdr:colOff>63500</xdr:colOff>
      <xdr:row>36</xdr:row>
      <xdr:rowOff>77150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2323"/>
          <a:ext cx="8382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77150</xdr:rowOff>
    </xdr:from>
    <xdr:to>
      <xdr:col>19</xdr:col>
      <xdr:colOff>177800</xdr:colOff>
      <xdr:row>36</xdr:row>
      <xdr:rowOff>105926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9350"/>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103444</xdr:rowOff>
    </xdr:from>
    <xdr:to>
      <xdr:col>15</xdr:col>
      <xdr:colOff>50800</xdr:colOff>
      <xdr:row>36</xdr:row>
      <xdr:rowOff>105926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75644"/>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101839</xdr:rowOff>
    </xdr:from>
    <xdr:to>
      <xdr:col>10</xdr:col>
      <xdr:colOff>114300</xdr:colOff>
      <xdr:row>36</xdr:row>
      <xdr:rowOff>103444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74039"/>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19323</xdr:rowOff>
    </xdr:from>
    <xdr:to>
      <xdr:col>24</xdr:col>
      <xdr:colOff>114300</xdr:colOff>
      <xdr:row>36</xdr:row>
      <xdr:rowOff>120923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169200</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26350</xdr:rowOff>
    </xdr:from>
    <xdr:to>
      <xdr:col>20</xdr:col>
      <xdr:colOff>38100</xdr:colOff>
      <xdr:row>36</xdr:row>
      <xdr:rowOff>127950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119077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55126</xdr:rowOff>
    </xdr:from>
    <xdr:to>
      <xdr:col>15</xdr:col>
      <xdr:colOff>101600</xdr:colOff>
      <xdr:row>36</xdr:row>
      <xdr:rowOff>156726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147853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52644</xdr:rowOff>
    </xdr:from>
    <xdr:to>
      <xdr:col>10</xdr:col>
      <xdr:colOff>165100</xdr:colOff>
      <xdr:row>36</xdr:row>
      <xdr:rowOff>154244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145371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51039</xdr:rowOff>
    </xdr:from>
    <xdr:to>
      <xdr:col>6</xdr:col>
      <xdr:colOff>38100</xdr:colOff>
      <xdr:row>36</xdr:row>
      <xdr:rowOff>152639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143766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146108</xdr:rowOff>
    </xdr:from>
    <xdr:to>
      <xdr:col>24</xdr:col>
      <xdr:colOff>63500</xdr:colOff>
      <xdr:row>59</xdr:row>
      <xdr:rowOff>10426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90208"/>
          <a:ext cx="8382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124155</xdr:rowOff>
    </xdr:from>
    <xdr:to>
      <xdr:col>19</xdr:col>
      <xdr:colOff>177800</xdr:colOff>
      <xdr:row>59</xdr:row>
      <xdr:rowOff>10426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68255"/>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124155</xdr:rowOff>
    </xdr:from>
    <xdr:to>
      <xdr:col>15</xdr:col>
      <xdr:colOff>50800</xdr:colOff>
      <xdr:row>58</xdr:row>
      <xdr:rowOff>141208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68255"/>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141208</xdr:rowOff>
    </xdr:from>
    <xdr:to>
      <xdr:col>10</xdr:col>
      <xdr:colOff>114300</xdr:colOff>
      <xdr:row>59</xdr:row>
      <xdr:rowOff>12736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85308"/>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95308</xdr:rowOff>
    </xdr:from>
    <xdr:to>
      <xdr:col>24</xdr:col>
      <xdr:colOff>114300</xdr:colOff>
      <xdr:row>59</xdr:row>
      <xdr:rowOff>25458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100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10235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131076</xdr:rowOff>
    </xdr:from>
    <xdr:to>
      <xdr:col>20</xdr:col>
      <xdr:colOff>38100</xdr:colOff>
      <xdr:row>59</xdr:row>
      <xdr:rowOff>61226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100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52353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1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73355</xdr:rowOff>
    </xdr:from>
    <xdr:to>
      <xdr:col>15</xdr:col>
      <xdr:colOff>101600</xdr:colOff>
      <xdr:row>59</xdr:row>
      <xdr:rowOff>3505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166082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1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90408</xdr:rowOff>
    </xdr:from>
    <xdr:to>
      <xdr:col>10</xdr:col>
      <xdr:colOff>165100</xdr:colOff>
      <xdr:row>59</xdr:row>
      <xdr:rowOff>20558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1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133386</xdr:rowOff>
    </xdr:from>
    <xdr:to>
      <xdr:col>6</xdr:col>
      <xdr:colOff>38100</xdr:colOff>
      <xdr:row>59</xdr:row>
      <xdr:rowOff>63536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54663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86016</xdr:rowOff>
    </xdr:from>
    <xdr:to>
      <xdr:col>24</xdr:col>
      <xdr:colOff>63500</xdr:colOff>
      <xdr:row>78</xdr:row>
      <xdr:rowOff>100533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59116"/>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63919</xdr:rowOff>
    </xdr:from>
    <xdr:to>
      <xdr:col>19</xdr:col>
      <xdr:colOff>177800</xdr:colOff>
      <xdr:row>78</xdr:row>
      <xdr:rowOff>86016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37019"/>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63919</xdr:rowOff>
    </xdr:from>
    <xdr:to>
      <xdr:col>15</xdr:col>
      <xdr:colOff>50800</xdr:colOff>
      <xdr:row>78</xdr:row>
      <xdr:rowOff>69329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3701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69329</xdr:rowOff>
    </xdr:from>
    <xdr:to>
      <xdr:col>10</xdr:col>
      <xdr:colOff>114300</xdr:colOff>
      <xdr:row>78</xdr:row>
      <xdr:rowOff>97523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4242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49733</xdr:rowOff>
    </xdr:from>
    <xdr:to>
      <xdr:col>24</xdr:col>
      <xdr:colOff>114300</xdr:colOff>
      <xdr:row>78</xdr:row>
      <xdr:rowOff>151333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136110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35216</xdr:rowOff>
    </xdr:from>
    <xdr:to>
      <xdr:col>20</xdr:col>
      <xdr:colOff>38100</xdr:colOff>
      <xdr:row>78</xdr:row>
      <xdr:rowOff>136816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127943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13119</xdr:rowOff>
    </xdr:from>
    <xdr:to>
      <xdr:col>15</xdr:col>
      <xdr:colOff>101600</xdr:colOff>
      <xdr:row>78</xdr:row>
      <xdr:rowOff>114719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105846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18529</xdr:rowOff>
    </xdr:from>
    <xdr:to>
      <xdr:col>10</xdr:col>
      <xdr:colOff>165100</xdr:colOff>
      <xdr:row>78</xdr:row>
      <xdr:rowOff>120129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111256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46723</xdr:rowOff>
    </xdr:from>
    <xdr:to>
      <xdr:col>6</xdr:col>
      <xdr:colOff>38100</xdr:colOff>
      <xdr:row>78</xdr:row>
      <xdr:rowOff>148323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139450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89702</xdr:rowOff>
    </xdr:from>
    <xdr:to>
      <xdr:col>24</xdr:col>
      <xdr:colOff>63500</xdr:colOff>
      <xdr:row>99</xdr:row>
      <xdr:rowOff>7820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20352"/>
          <a:ext cx="838200" cy="26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7820</xdr:rowOff>
    </xdr:from>
    <xdr:to>
      <xdr:col>19</xdr:col>
      <xdr:colOff>177800</xdr:colOff>
      <xdr:row>99</xdr:row>
      <xdr:rowOff>19827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81370"/>
          <a:ext cx="8890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19827</xdr:rowOff>
    </xdr:from>
    <xdr:to>
      <xdr:col>15</xdr:col>
      <xdr:colOff>50800</xdr:colOff>
      <xdr:row>99</xdr:row>
      <xdr:rowOff>26206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93377"/>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26206</xdr:rowOff>
    </xdr:from>
    <xdr:to>
      <xdr:col>10</xdr:col>
      <xdr:colOff>114300</xdr:colOff>
      <xdr:row>99</xdr:row>
      <xdr:rowOff>30386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99756"/>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38902</xdr:rowOff>
    </xdr:from>
    <xdr:to>
      <xdr:col>24</xdr:col>
      <xdr:colOff>114300</xdr:colOff>
      <xdr:row>97</xdr:row>
      <xdr:rowOff>140502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17329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4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128470</xdr:rowOff>
    </xdr:from>
    <xdr:to>
      <xdr:col>20</xdr:col>
      <xdr:colOff>38100</xdr:colOff>
      <xdr:row>99</xdr:row>
      <xdr:rowOff>58620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9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49747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70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140477</xdr:rowOff>
    </xdr:from>
    <xdr:to>
      <xdr:col>15</xdr:col>
      <xdr:colOff>101600</xdr:colOff>
      <xdr:row>99</xdr:row>
      <xdr:rowOff>70627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61754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146856</xdr:rowOff>
    </xdr:from>
    <xdr:to>
      <xdr:col>10</xdr:col>
      <xdr:colOff>165100</xdr:colOff>
      <xdr:row>99</xdr:row>
      <xdr:rowOff>77006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68133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0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151036</xdr:rowOff>
    </xdr:from>
    <xdr:to>
      <xdr:col>6</xdr:col>
      <xdr:colOff>38100</xdr:colOff>
      <xdr:row>99</xdr:row>
      <xdr:rowOff>81186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72313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135590</xdr:rowOff>
    </xdr:from>
    <xdr:to>
      <xdr:col>55</xdr:col>
      <xdr:colOff>0</xdr:colOff>
      <xdr:row>35</xdr:row>
      <xdr:rowOff>61647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21990"/>
          <a:ext cx="838200" cy="44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135590</xdr:rowOff>
    </xdr:from>
    <xdr:to>
      <xdr:col>50</xdr:col>
      <xdr:colOff>114300</xdr:colOff>
      <xdr:row>36</xdr:row>
      <xdr:rowOff>4172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21990"/>
          <a:ext cx="889000" cy="55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159881</xdr:rowOff>
    </xdr:from>
    <xdr:to>
      <xdr:col>45</xdr:col>
      <xdr:colOff>177800</xdr:colOff>
      <xdr:row>36</xdr:row>
      <xdr:rowOff>4172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60631"/>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144738</xdr:rowOff>
    </xdr:from>
    <xdr:to>
      <xdr:col>41</xdr:col>
      <xdr:colOff>50800</xdr:colOff>
      <xdr:row>35</xdr:row>
      <xdr:rowOff>159881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45488"/>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10847</xdr:rowOff>
    </xdr:from>
    <xdr:to>
      <xdr:col>55</xdr:col>
      <xdr:colOff>50800</xdr:colOff>
      <xdr:row>35</xdr:row>
      <xdr:rowOff>112447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1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33724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6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84790</xdr:rowOff>
    </xdr:from>
    <xdr:to>
      <xdr:col>50</xdr:col>
      <xdr:colOff>165100</xdr:colOff>
      <xdr:row>33</xdr:row>
      <xdr:rowOff>14940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31467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4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124822</xdr:rowOff>
    </xdr:from>
    <xdr:to>
      <xdr:col>46</xdr:col>
      <xdr:colOff>38100</xdr:colOff>
      <xdr:row>36</xdr:row>
      <xdr:rowOff>54972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71499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0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109081</xdr:rowOff>
    </xdr:from>
    <xdr:to>
      <xdr:col>41</xdr:col>
      <xdr:colOff>101600</xdr:colOff>
      <xdr:row>36</xdr:row>
      <xdr:rowOff>39231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55758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8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93938</xdr:rowOff>
    </xdr:from>
    <xdr:to>
      <xdr:col>36</xdr:col>
      <xdr:colOff>165100</xdr:colOff>
      <xdr:row>36</xdr:row>
      <xdr:rowOff>24088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40615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6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150604</xdr:rowOff>
    </xdr:from>
    <xdr:to>
      <xdr:col>55</xdr:col>
      <xdr:colOff>0</xdr:colOff>
      <xdr:row>58</xdr:row>
      <xdr:rowOff>85572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23254"/>
          <a:ext cx="838200" cy="10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150604</xdr:rowOff>
    </xdr:from>
    <xdr:to>
      <xdr:col>50</xdr:col>
      <xdr:colOff>114300</xdr:colOff>
      <xdr:row>58</xdr:row>
      <xdr:rowOff>34144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23254"/>
          <a:ext cx="889000" cy="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34144</xdr:rowOff>
    </xdr:from>
    <xdr:to>
      <xdr:col>45</xdr:col>
      <xdr:colOff>177800</xdr:colOff>
      <xdr:row>58</xdr:row>
      <xdr:rowOff>83674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7824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83674</xdr:rowOff>
    </xdr:from>
    <xdr:to>
      <xdr:col>41</xdr:col>
      <xdr:colOff>50800</xdr:colOff>
      <xdr:row>58</xdr:row>
      <xdr:rowOff>125013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7774"/>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34772</xdr:rowOff>
    </xdr:from>
    <xdr:to>
      <xdr:col>55</xdr:col>
      <xdr:colOff>50800</xdr:colOff>
      <xdr:row>58</xdr:row>
      <xdr:rowOff>136372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121149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99804</xdr:rowOff>
    </xdr:from>
    <xdr:to>
      <xdr:col>50</xdr:col>
      <xdr:colOff>165100</xdr:colOff>
      <xdr:row>58</xdr:row>
      <xdr:rowOff>29954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21081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154794</xdr:rowOff>
    </xdr:from>
    <xdr:to>
      <xdr:col>46</xdr:col>
      <xdr:colOff>38100</xdr:colOff>
      <xdr:row>58</xdr:row>
      <xdr:rowOff>84944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76071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32874</xdr:rowOff>
    </xdr:from>
    <xdr:to>
      <xdr:col>41</xdr:col>
      <xdr:colOff>101600</xdr:colOff>
      <xdr:row>58</xdr:row>
      <xdr:rowOff>134474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125601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74213</xdr:rowOff>
    </xdr:from>
    <xdr:to>
      <xdr:col>36</xdr:col>
      <xdr:colOff>165100</xdr:colOff>
      <xdr:row>59</xdr:row>
      <xdr:rowOff>4363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166940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128380</xdr:rowOff>
    </xdr:from>
    <xdr:to>
      <xdr:col>55</xdr:col>
      <xdr:colOff>0</xdr:colOff>
      <xdr:row>78</xdr:row>
      <xdr:rowOff>138178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148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135365</xdr:rowOff>
    </xdr:from>
    <xdr:to>
      <xdr:col>50</xdr:col>
      <xdr:colOff>114300</xdr:colOff>
      <xdr:row>78</xdr:row>
      <xdr:rowOff>138178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8465"/>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134917</xdr:rowOff>
    </xdr:from>
    <xdr:to>
      <xdr:col>45</xdr:col>
      <xdr:colOff>177800</xdr:colOff>
      <xdr:row>78</xdr:row>
      <xdr:rowOff>135365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8017"/>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124292</xdr:rowOff>
    </xdr:from>
    <xdr:to>
      <xdr:col>41</xdr:col>
      <xdr:colOff>50800</xdr:colOff>
      <xdr:row>78</xdr:row>
      <xdr:rowOff>134917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7392"/>
          <a:ext cx="8890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77580</xdr:rowOff>
    </xdr:from>
    <xdr:to>
      <xdr:col>55</xdr:col>
      <xdr:colOff>50800</xdr:colOff>
      <xdr:row>79</xdr:row>
      <xdr:rowOff>7730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163957</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87378</xdr:rowOff>
    </xdr:from>
    <xdr:to>
      <xdr:col>50</xdr:col>
      <xdr:colOff>165100</xdr:colOff>
      <xdr:row>79</xdr:row>
      <xdr:rowOff>17528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8655</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55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84565</xdr:rowOff>
    </xdr:from>
    <xdr:to>
      <xdr:col>46</xdr:col>
      <xdr:colOff>38100</xdr:colOff>
      <xdr:row>79</xdr:row>
      <xdr:rowOff>14715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5842</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55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84117</xdr:rowOff>
    </xdr:from>
    <xdr:to>
      <xdr:col>41</xdr:col>
      <xdr:colOff>101600</xdr:colOff>
      <xdr:row>79</xdr:row>
      <xdr:rowOff>14267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73492</xdr:rowOff>
    </xdr:from>
    <xdr:to>
      <xdr:col>36</xdr:col>
      <xdr:colOff>165100</xdr:colOff>
      <xdr:row>79</xdr:row>
      <xdr:rowOff>3642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166219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3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103208</xdr:rowOff>
    </xdr:from>
    <xdr:to>
      <xdr:col>55</xdr:col>
      <xdr:colOff>0</xdr:colOff>
      <xdr:row>97</xdr:row>
      <xdr:rowOff>158460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62408"/>
          <a:ext cx="838200" cy="2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103208</xdr:rowOff>
    </xdr:from>
    <xdr:to>
      <xdr:col>50</xdr:col>
      <xdr:colOff>114300</xdr:colOff>
      <xdr:row>97</xdr:row>
      <xdr:rowOff>44855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62408"/>
          <a:ext cx="889000" cy="1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44855</xdr:rowOff>
    </xdr:from>
    <xdr:to>
      <xdr:col>45</xdr:col>
      <xdr:colOff>177800</xdr:colOff>
      <xdr:row>98</xdr:row>
      <xdr:rowOff>54691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75505"/>
          <a:ext cx="889000" cy="1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54691</xdr:rowOff>
    </xdr:from>
    <xdr:to>
      <xdr:col>41</xdr:col>
      <xdr:colOff>50800</xdr:colOff>
      <xdr:row>98</xdr:row>
      <xdr:rowOff>78977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56791"/>
          <a:ext cx="889000" cy="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107660</xdr:rowOff>
    </xdr:from>
    <xdr:to>
      <xdr:col>55</xdr:col>
      <xdr:colOff>50800</xdr:colOff>
      <xdr:row>98</xdr:row>
      <xdr:rowOff>37810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86087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52408</xdr:rowOff>
    </xdr:from>
    <xdr:to>
      <xdr:col>50</xdr:col>
      <xdr:colOff>165100</xdr:colOff>
      <xdr:row>96</xdr:row>
      <xdr:rowOff>154008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145135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165505</xdr:rowOff>
    </xdr:from>
    <xdr:to>
      <xdr:col>46</xdr:col>
      <xdr:colOff>38100</xdr:colOff>
      <xdr:row>97</xdr:row>
      <xdr:rowOff>95655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86782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1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3891</xdr:rowOff>
    </xdr:from>
    <xdr:to>
      <xdr:col>41</xdr:col>
      <xdr:colOff>101600</xdr:colOff>
      <xdr:row>98</xdr:row>
      <xdr:rowOff>105491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96618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28177</xdr:rowOff>
    </xdr:from>
    <xdr:to>
      <xdr:col>36</xdr:col>
      <xdr:colOff>165100</xdr:colOff>
      <xdr:row>98</xdr:row>
      <xdr:rowOff>129777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120904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12712</xdr:rowOff>
    </xdr:from>
    <xdr:to>
      <xdr:col>85</xdr:col>
      <xdr:colOff>127000</xdr:colOff>
      <xdr:row>39</xdr:row>
      <xdr:rowOff>31439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27812"/>
          <a:ext cx="838200" cy="19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118554</xdr:rowOff>
    </xdr:from>
    <xdr:to>
      <xdr:col>81</xdr:col>
      <xdr:colOff>50800</xdr:colOff>
      <xdr:row>38</xdr:row>
      <xdr:rowOff>12712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62204"/>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118554</xdr:rowOff>
    </xdr:from>
    <xdr:to>
      <xdr:col>76</xdr:col>
      <xdr:colOff>114300</xdr:colOff>
      <xdr:row>39</xdr:row>
      <xdr:rowOff>273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62204"/>
          <a:ext cx="889000" cy="22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152064</xdr:rowOff>
    </xdr:from>
    <xdr:to>
      <xdr:col>71</xdr:col>
      <xdr:colOff>177800</xdr:colOff>
      <xdr:row>39</xdr:row>
      <xdr:rowOff>273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6716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152089</xdr:rowOff>
    </xdr:from>
    <xdr:to>
      <xdr:col>85</xdr:col>
      <xdr:colOff>177800</xdr:colOff>
      <xdr:row>39</xdr:row>
      <xdr:rowOff>82239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67016</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2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133363</xdr:rowOff>
    </xdr:from>
    <xdr:to>
      <xdr:col>81</xdr:col>
      <xdr:colOff>101600</xdr:colOff>
      <xdr:row>38</xdr:row>
      <xdr:rowOff>63512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7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80040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67754</xdr:rowOff>
    </xdr:from>
    <xdr:to>
      <xdr:col>76</xdr:col>
      <xdr:colOff>165100</xdr:colOff>
      <xdr:row>37</xdr:row>
      <xdr:rowOff>169354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14431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120923</xdr:rowOff>
    </xdr:from>
    <xdr:to>
      <xdr:col>72</xdr:col>
      <xdr:colOff>38100</xdr:colOff>
      <xdr:row>39</xdr:row>
      <xdr:rowOff>51073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42200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101264</xdr:rowOff>
    </xdr:from>
    <xdr:to>
      <xdr:col>67</xdr:col>
      <xdr:colOff>101600</xdr:colOff>
      <xdr:row>39</xdr:row>
      <xdr:rowOff>31414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47941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9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501</xdr:rowOff>
    </xdr:from>
    <xdr:to>
      <xdr:col>85</xdr:col>
      <xdr:colOff>127000</xdr:colOff>
      <xdr:row>76</xdr:row>
      <xdr:rowOff>67197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30701"/>
          <a:ext cx="838200" cy="6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67197</xdr:rowOff>
    </xdr:from>
    <xdr:to>
      <xdr:col>81</xdr:col>
      <xdr:colOff>50800</xdr:colOff>
      <xdr:row>76</xdr:row>
      <xdr:rowOff>81342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97397"/>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81342</xdr:rowOff>
    </xdr:from>
    <xdr:to>
      <xdr:col>76</xdr:col>
      <xdr:colOff>114300</xdr:colOff>
      <xdr:row>76</xdr:row>
      <xdr:rowOff>93917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11542"/>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93917</xdr:rowOff>
    </xdr:from>
    <xdr:to>
      <xdr:col>71</xdr:col>
      <xdr:colOff>177800</xdr:colOff>
      <xdr:row>76</xdr:row>
      <xdr:rowOff>109077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24117"/>
          <a:ext cx="889000" cy="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121151</xdr:rowOff>
    </xdr:from>
    <xdr:to>
      <xdr:col>85</xdr:col>
      <xdr:colOff>177800</xdr:colOff>
      <xdr:row>76</xdr:row>
      <xdr:rowOff>51301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99578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16397</xdr:rowOff>
    </xdr:from>
    <xdr:to>
      <xdr:col>81</xdr:col>
      <xdr:colOff>101600</xdr:colOff>
      <xdr:row>76</xdr:row>
      <xdr:rowOff>117997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109124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30542</xdr:rowOff>
    </xdr:from>
    <xdr:to>
      <xdr:col>76</xdr:col>
      <xdr:colOff>165100</xdr:colOff>
      <xdr:row>76</xdr:row>
      <xdr:rowOff>132142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123269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43117</xdr:rowOff>
    </xdr:from>
    <xdr:to>
      <xdr:col>72</xdr:col>
      <xdr:colOff>38100</xdr:colOff>
      <xdr:row>76</xdr:row>
      <xdr:rowOff>144717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135844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58277</xdr:rowOff>
    </xdr:from>
    <xdr:to>
      <xdr:col>67</xdr:col>
      <xdr:colOff>101600</xdr:colOff>
      <xdr:row>76</xdr:row>
      <xdr:rowOff>159877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8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151004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8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120772</xdr:rowOff>
    </xdr:from>
    <xdr:to>
      <xdr:col>85</xdr:col>
      <xdr:colOff>127000</xdr:colOff>
      <xdr:row>98</xdr:row>
      <xdr:rowOff>140280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79972"/>
          <a:ext cx="838200" cy="3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140280</xdr:rowOff>
    </xdr:from>
    <xdr:to>
      <xdr:col>81</xdr:col>
      <xdr:colOff>50800</xdr:colOff>
      <xdr:row>98</xdr:row>
      <xdr:rowOff>148997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42380"/>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148997</xdr:rowOff>
    </xdr:from>
    <xdr:to>
      <xdr:col>76</xdr:col>
      <xdr:colOff>114300</xdr:colOff>
      <xdr:row>98</xdr:row>
      <xdr:rowOff>160289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51097"/>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137086</xdr:rowOff>
    </xdr:from>
    <xdr:to>
      <xdr:col>71</xdr:col>
      <xdr:colOff>177800</xdr:colOff>
      <xdr:row>98</xdr:row>
      <xdr:rowOff>160289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39186"/>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69972</xdr:rowOff>
    </xdr:from>
    <xdr:to>
      <xdr:col>85</xdr:col>
      <xdr:colOff>177800</xdr:colOff>
      <xdr:row>97</xdr:row>
      <xdr:rowOff>122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92849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89480</xdr:rowOff>
    </xdr:from>
    <xdr:to>
      <xdr:col>81</xdr:col>
      <xdr:colOff>101600</xdr:colOff>
      <xdr:row>99</xdr:row>
      <xdr:rowOff>19630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10757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98197</xdr:rowOff>
    </xdr:from>
    <xdr:to>
      <xdr:col>76</xdr:col>
      <xdr:colOff>165100</xdr:colOff>
      <xdr:row>99</xdr:row>
      <xdr:rowOff>28347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0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19474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109489</xdr:rowOff>
    </xdr:from>
    <xdr:to>
      <xdr:col>72</xdr:col>
      <xdr:colOff>38100</xdr:colOff>
      <xdr:row>99</xdr:row>
      <xdr:rowOff>39639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30766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0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86286</xdr:rowOff>
    </xdr:from>
    <xdr:to>
      <xdr:col>67</xdr:col>
      <xdr:colOff>101600</xdr:colOff>
      <xdr:row>99</xdr:row>
      <xdr:rowOff>16436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7563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91739</xdr:rowOff>
    </xdr:from>
    <xdr:to>
      <xdr:col>116</xdr:col>
      <xdr:colOff>63500</xdr:colOff>
      <xdr:row>38</xdr:row>
      <xdr:rowOff>136088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06839"/>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136088</xdr:rowOff>
    </xdr:from>
    <xdr:to>
      <xdr:col>111</xdr:col>
      <xdr:colOff>177800</xdr:colOff>
      <xdr:row>38</xdr:row>
      <xdr:rowOff>137368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5118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137368</xdr:rowOff>
    </xdr:from>
    <xdr:to>
      <xdr:col>107</xdr:col>
      <xdr:colOff>50800</xdr:colOff>
      <xdr:row>38</xdr:row>
      <xdr:rowOff>137506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52468"/>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131882</xdr:rowOff>
    </xdr:from>
    <xdr:to>
      <xdr:col>102</xdr:col>
      <xdr:colOff>114300</xdr:colOff>
      <xdr:row>38</xdr:row>
      <xdr:rowOff>137506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4698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40939</xdr:rowOff>
    </xdr:from>
    <xdr:to>
      <xdr:col>116</xdr:col>
      <xdr:colOff>114300</xdr:colOff>
      <xdr:row>38</xdr:row>
      <xdr:rowOff>142539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149805</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49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85288</xdr:rowOff>
    </xdr:from>
    <xdr:to>
      <xdr:col>112</xdr:col>
      <xdr:colOff>38100</xdr:colOff>
      <xdr:row>39</xdr:row>
      <xdr:rowOff>15438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6565</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66333" y="669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86568</xdr:rowOff>
    </xdr:from>
    <xdr:to>
      <xdr:col>107</xdr:col>
      <xdr:colOff>101600</xdr:colOff>
      <xdr:row>39</xdr:row>
      <xdr:rowOff>16718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7845</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77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86706</xdr:rowOff>
    </xdr:from>
    <xdr:to>
      <xdr:col>102</xdr:col>
      <xdr:colOff>165100</xdr:colOff>
      <xdr:row>39</xdr:row>
      <xdr:rowOff>16856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7983</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81082</xdr:rowOff>
    </xdr:from>
    <xdr:to>
      <xdr:col>98</xdr:col>
      <xdr:colOff>38100</xdr:colOff>
      <xdr:row>39</xdr:row>
      <xdr:rowOff>11232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2359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96886</xdr:rowOff>
    </xdr:from>
    <xdr:to>
      <xdr:col>116</xdr:col>
      <xdr:colOff>63500</xdr:colOff>
      <xdr:row>59</xdr:row>
      <xdr:rowOff>97866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243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93621</xdr:rowOff>
    </xdr:from>
    <xdr:to>
      <xdr:col>111</xdr:col>
      <xdr:colOff>177800</xdr:colOff>
      <xdr:row>59</xdr:row>
      <xdr:rowOff>96886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917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93621</xdr:rowOff>
    </xdr:from>
    <xdr:to>
      <xdr:col>107</xdr:col>
      <xdr:colOff>50800</xdr:colOff>
      <xdr:row>59</xdr:row>
      <xdr:rowOff>95058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9171"/>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92511</xdr:rowOff>
    </xdr:from>
    <xdr:to>
      <xdr:col>102</xdr:col>
      <xdr:colOff>114300</xdr:colOff>
      <xdr:row>59</xdr:row>
      <xdr:rowOff>95058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0806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47066</xdr:rowOff>
    </xdr:from>
    <xdr:to>
      <xdr:col>116</xdr:col>
      <xdr:colOff>114300</xdr:colOff>
      <xdr:row>59</xdr:row>
      <xdr:rowOff>148666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133443</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7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46086</xdr:rowOff>
    </xdr:from>
    <xdr:to>
      <xdr:col>112</xdr:col>
      <xdr:colOff>38100</xdr:colOff>
      <xdr:row>59</xdr:row>
      <xdr:rowOff>147686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138813</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42821</xdr:rowOff>
    </xdr:from>
    <xdr:to>
      <xdr:col>107</xdr:col>
      <xdr:colOff>101600</xdr:colOff>
      <xdr:row>59</xdr:row>
      <xdr:rowOff>144421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135548</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44258</xdr:rowOff>
    </xdr:from>
    <xdr:to>
      <xdr:col>102</xdr:col>
      <xdr:colOff>165100</xdr:colOff>
      <xdr:row>59</xdr:row>
      <xdr:rowOff>145858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136985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41711</xdr:rowOff>
    </xdr:from>
    <xdr:to>
      <xdr:col>98</xdr:col>
      <xdr:colOff>38100</xdr:colOff>
      <xdr:row>59</xdr:row>
      <xdr:rowOff>143311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134438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37646</xdr:rowOff>
    </xdr:from>
    <xdr:to>
      <xdr:col>116</xdr:col>
      <xdr:colOff>63500</xdr:colOff>
      <xdr:row>77</xdr:row>
      <xdr:rowOff>46551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39296"/>
          <a:ext cx="8382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46551</xdr:rowOff>
    </xdr:from>
    <xdr:to>
      <xdr:col>111</xdr:col>
      <xdr:colOff>177800</xdr:colOff>
      <xdr:row>77</xdr:row>
      <xdr:rowOff>68410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48201"/>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68410</xdr:rowOff>
    </xdr:from>
    <xdr:to>
      <xdr:col>107</xdr:col>
      <xdr:colOff>50800</xdr:colOff>
      <xdr:row>77</xdr:row>
      <xdr:rowOff>74102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70060"/>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74102</xdr:rowOff>
    </xdr:from>
    <xdr:to>
      <xdr:col>102</xdr:col>
      <xdr:colOff>114300</xdr:colOff>
      <xdr:row>77</xdr:row>
      <xdr:rowOff>87362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75752"/>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158296</xdr:rowOff>
    </xdr:from>
    <xdr:to>
      <xdr:col>116</xdr:col>
      <xdr:colOff>114300</xdr:colOff>
      <xdr:row>77</xdr:row>
      <xdr:rowOff>88446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136723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167201</xdr:rowOff>
    </xdr:from>
    <xdr:to>
      <xdr:col>112</xdr:col>
      <xdr:colOff>38100</xdr:colOff>
      <xdr:row>77</xdr:row>
      <xdr:rowOff>97351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88478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17610</xdr:rowOff>
    </xdr:from>
    <xdr:to>
      <xdr:col>107</xdr:col>
      <xdr:colOff>101600</xdr:colOff>
      <xdr:row>77</xdr:row>
      <xdr:rowOff>119210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110337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23302</xdr:rowOff>
    </xdr:from>
    <xdr:to>
      <xdr:col>102</xdr:col>
      <xdr:colOff>165100</xdr:colOff>
      <xdr:row>77</xdr:row>
      <xdr:rowOff>124902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116029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36562</xdr:rowOff>
    </xdr:from>
    <xdr:to>
      <xdr:col>98</xdr:col>
      <xdr:colOff>38100</xdr:colOff>
      <xdr:row>77</xdr:row>
      <xdr:rowOff>138162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129289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人口減少が進行（令和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年１月１日現在</a:t>
          </a:r>
          <a:r>
            <a:rPr kumimoji="1" lang="en-US" altLang="ja-JP" sz="1100">
              <a:solidFill>
                <a:schemeClr val="dk1"/>
              </a:solidFill>
              <a:effectLst/>
              <a:latin typeface="+mn-lt"/>
              <a:ea typeface="+mn-ea"/>
              <a:cs typeface="+mn-cs"/>
            </a:rPr>
            <a:t>11,817</a:t>
          </a:r>
          <a:r>
            <a:rPr kumimoji="1" lang="ja-JP" altLang="ja-JP" sz="1100">
              <a:solidFill>
                <a:schemeClr val="dk1"/>
              </a:solidFill>
              <a:effectLst/>
              <a:latin typeface="+mn-lt"/>
              <a:ea typeface="+mn-ea"/>
              <a:cs typeface="+mn-cs"/>
            </a:rPr>
            <a:t>人→令和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年１月１日現在</a:t>
          </a:r>
          <a:r>
            <a:rPr kumimoji="1" lang="en-US" altLang="ja-JP" sz="1100">
              <a:solidFill>
                <a:schemeClr val="dk1"/>
              </a:solidFill>
              <a:effectLst/>
              <a:latin typeface="+mn-lt"/>
              <a:ea typeface="+mn-ea"/>
              <a:cs typeface="+mn-cs"/>
            </a:rPr>
            <a:t>11,657</a:t>
          </a:r>
          <a:r>
            <a:rPr kumimoji="1" lang="ja-JP" altLang="ja-JP" sz="1100">
              <a:solidFill>
                <a:schemeClr val="dk1"/>
              </a:solidFill>
              <a:effectLst/>
              <a:latin typeface="+mn-lt"/>
              <a:ea typeface="+mn-ea"/>
              <a:cs typeface="+mn-cs"/>
            </a:rPr>
            <a:t>人、１年間で▲</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％））し、数値変動が大きくなる傾向にある。</a:t>
          </a:r>
          <a:endParaRPr lang="ja-JP" altLang="ja-JP" sz="1400">
            <a:effectLst/>
          </a:endParaRPr>
        </a:p>
        <a:p>
          <a:r>
            <a:rPr kumimoji="1" lang="ja-JP" altLang="ja-JP" sz="1100">
              <a:solidFill>
                <a:schemeClr val="dk1"/>
              </a:solidFill>
              <a:effectLst/>
              <a:latin typeface="+mn-lt"/>
              <a:ea typeface="+mn-ea"/>
              <a:cs typeface="+mn-cs"/>
            </a:rPr>
            <a:t>補助費等については、観光地の特性から、消防、ごみ・し尿処理施設の一部事務組合への負担金及び各種産業団体への補助金が高くなっているため、類似団体内平均値よりも高い数値となっている。</a:t>
          </a:r>
          <a:endParaRPr lang="ja-JP" altLang="ja-JP" sz="1400">
            <a:effectLst/>
          </a:endParaRPr>
        </a:p>
        <a:p>
          <a:r>
            <a:rPr kumimoji="1" lang="ja-JP" altLang="en-US" sz="1100">
              <a:solidFill>
                <a:schemeClr val="dk1"/>
              </a:solidFill>
              <a:effectLst/>
              <a:latin typeface="+mn-lt"/>
              <a:ea typeface="+mn-ea"/>
              <a:cs typeface="+mn-cs"/>
            </a:rPr>
            <a:t>令和３年度は</a:t>
          </a:r>
          <a:r>
            <a:rPr kumimoji="1" lang="ja-JP" altLang="ja-JP" sz="1100">
              <a:solidFill>
                <a:schemeClr val="dk1"/>
              </a:solidFill>
              <a:effectLst/>
              <a:latin typeface="+mn-lt"/>
              <a:ea typeface="+mn-ea"/>
              <a:cs typeface="+mn-cs"/>
            </a:rPr>
            <a:t>特別定額給付金事業</a:t>
          </a:r>
          <a:r>
            <a:rPr kumimoji="1" lang="ja-JP" altLang="en-US" sz="1100">
              <a:solidFill>
                <a:schemeClr val="dk1"/>
              </a:solidFill>
              <a:effectLst/>
              <a:latin typeface="+mn-lt"/>
              <a:ea typeface="+mn-ea"/>
              <a:cs typeface="+mn-cs"/>
            </a:rPr>
            <a:t>が実施されなかったため</a:t>
          </a:r>
          <a:r>
            <a:rPr kumimoji="1" lang="ja-JP" altLang="ja-JP" sz="1100">
              <a:solidFill>
                <a:schemeClr val="dk1"/>
              </a:solidFill>
              <a:effectLst/>
              <a:latin typeface="+mn-lt"/>
              <a:ea typeface="+mn-ea"/>
              <a:cs typeface="+mn-cs"/>
            </a:rPr>
            <a:t>、前年対比で住民一人当たりのコストが約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普通建設事業費は白田漁港津波対策整備事業や橋梁補修事業</a:t>
          </a:r>
          <a:r>
            <a:rPr kumimoji="1" lang="ja-JP" altLang="en-US" sz="1100">
              <a:solidFill>
                <a:schemeClr val="dk1"/>
              </a:solidFill>
              <a:effectLst/>
              <a:latin typeface="+mn-lt"/>
              <a:ea typeface="+mn-ea"/>
              <a:cs typeface="+mn-cs"/>
            </a:rPr>
            <a:t>等が事業費の少ない工区だった事や、同報無線子機改修事業が皆減のため、前年度比約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万７千円の減となった。公共施設の</a:t>
          </a:r>
          <a:r>
            <a:rPr kumimoji="1" lang="ja-JP" altLang="ja-JP" sz="1100">
              <a:solidFill>
                <a:schemeClr val="dk1"/>
              </a:solidFill>
              <a:effectLst/>
              <a:latin typeface="+mn-lt"/>
              <a:ea typeface="+mn-ea"/>
              <a:cs typeface="+mn-cs"/>
            </a:rPr>
            <a:t>計画的な</a:t>
          </a:r>
          <a:r>
            <a:rPr kumimoji="1" lang="ja-JP" altLang="en-US" sz="1100">
              <a:solidFill>
                <a:schemeClr val="dk1"/>
              </a:solidFill>
              <a:effectLst/>
              <a:latin typeface="+mn-lt"/>
              <a:ea typeface="+mn-ea"/>
              <a:cs typeface="+mn-cs"/>
            </a:rPr>
            <a:t>更新工事を実施しているが、</a:t>
          </a:r>
          <a:r>
            <a:rPr kumimoji="1" lang="ja-JP" altLang="ja-JP" sz="1100">
              <a:solidFill>
                <a:schemeClr val="dk1"/>
              </a:solidFill>
              <a:effectLst/>
              <a:latin typeface="+mn-lt"/>
              <a:ea typeface="+mn-ea"/>
              <a:cs typeface="+mn-cs"/>
            </a:rPr>
            <a:t>類似団体内平均値を大きく下回っている。</a:t>
          </a:r>
          <a:endParaRPr lang="ja-JP" altLang="ja-JP" sz="1400">
            <a:effectLst/>
          </a:endParaRPr>
        </a:p>
        <a:p>
          <a:r>
            <a:rPr kumimoji="1" lang="ja-JP" altLang="ja-JP" sz="1100">
              <a:solidFill>
                <a:schemeClr val="dk1"/>
              </a:solidFill>
              <a:effectLst/>
              <a:latin typeface="+mn-lt"/>
              <a:ea typeface="+mn-ea"/>
              <a:cs typeface="+mn-cs"/>
            </a:rPr>
            <a:t>災害復旧事業費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令和元年の台風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号・</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号の災害復旧事業が、令和２年度で完了</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前年比で減となった。</a:t>
          </a:r>
          <a:r>
            <a:rPr kumimoji="1" lang="ja-JP" altLang="en-US" sz="1100">
              <a:solidFill>
                <a:schemeClr val="dk1"/>
              </a:solidFill>
              <a:effectLst/>
              <a:latin typeface="+mn-lt"/>
              <a:ea typeface="+mn-ea"/>
              <a:cs typeface="+mn-cs"/>
            </a:rPr>
            <a:t>積立金は、歳入が見込みより多かった事やふるさと納税の寄付額が伸びたことから、財政調整基金及びふるさと納税基金への積み立てが増となった。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23571</xdr:rowOff>
    </xdr:from>
    <xdr:to>
      <xdr:col>24</xdr:col>
      <xdr:colOff>63500</xdr:colOff>
      <xdr:row>37</xdr:row>
      <xdr:rowOff>33858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6722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23571</xdr:rowOff>
    </xdr:from>
    <xdr:to>
      <xdr:col>19</xdr:col>
      <xdr:colOff>177800</xdr:colOff>
      <xdr:row>37</xdr:row>
      <xdr:rowOff>27457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6722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27457</xdr:rowOff>
    </xdr:from>
    <xdr:to>
      <xdr:col>15</xdr:col>
      <xdr:colOff>50800</xdr:colOff>
      <xdr:row>37</xdr:row>
      <xdr:rowOff>44831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7110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44831</xdr:rowOff>
    </xdr:from>
    <xdr:to>
      <xdr:col>10</xdr:col>
      <xdr:colOff>114300</xdr:colOff>
      <xdr:row>37</xdr:row>
      <xdr:rowOff>59918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8848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154508</xdr:rowOff>
    </xdr:from>
    <xdr:to>
      <xdr:col>24</xdr:col>
      <xdr:colOff>114300</xdr:colOff>
      <xdr:row>37</xdr:row>
      <xdr:rowOff>84658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132935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144221</xdr:rowOff>
    </xdr:from>
    <xdr:to>
      <xdr:col>20</xdr:col>
      <xdr:colOff>38100</xdr:colOff>
      <xdr:row>37</xdr:row>
      <xdr:rowOff>74371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65498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148107</xdr:rowOff>
    </xdr:from>
    <xdr:to>
      <xdr:col>15</xdr:col>
      <xdr:colOff>101600</xdr:colOff>
      <xdr:row>37</xdr:row>
      <xdr:rowOff>78257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69384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1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165481</xdr:rowOff>
    </xdr:from>
    <xdr:to>
      <xdr:col>10</xdr:col>
      <xdr:colOff>165100</xdr:colOff>
      <xdr:row>37</xdr:row>
      <xdr:rowOff>95631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86758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9118</xdr:rowOff>
    </xdr:from>
    <xdr:to>
      <xdr:col>6</xdr:col>
      <xdr:colOff>38100</xdr:colOff>
      <xdr:row>37</xdr:row>
      <xdr:rowOff>110718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101845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23781</xdr:rowOff>
    </xdr:from>
    <xdr:to>
      <xdr:col>24</xdr:col>
      <xdr:colOff>63500</xdr:colOff>
      <xdr:row>56</xdr:row>
      <xdr:rowOff>26966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53531"/>
          <a:ext cx="838200" cy="17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23781</xdr:rowOff>
    </xdr:from>
    <xdr:to>
      <xdr:col>19</xdr:col>
      <xdr:colOff>177800</xdr:colOff>
      <xdr:row>57</xdr:row>
      <xdr:rowOff>80016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53531"/>
          <a:ext cx="889000" cy="3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78573</xdr:rowOff>
    </xdr:from>
    <xdr:to>
      <xdr:col>15</xdr:col>
      <xdr:colOff>50800</xdr:colOff>
      <xdr:row>57</xdr:row>
      <xdr:rowOff>80016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1223"/>
          <a:ext cx="8890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78573</xdr:rowOff>
    </xdr:from>
    <xdr:to>
      <xdr:col>10</xdr:col>
      <xdr:colOff>114300</xdr:colOff>
      <xdr:row>57</xdr:row>
      <xdr:rowOff>80706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5122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147616</xdr:rowOff>
    </xdr:from>
    <xdr:to>
      <xdr:col>24</xdr:col>
      <xdr:colOff>114300</xdr:colOff>
      <xdr:row>56</xdr:row>
      <xdr:rowOff>77766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126043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5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144431</xdr:rowOff>
    </xdr:from>
    <xdr:to>
      <xdr:col>20</xdr:col>
      <xdr:colOff>38100</xdr:colOff>
      <xdr:row>55</xdr:row>
      <xdr:rowOff>74581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65708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9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29216</xdr:rowOff>
    </xdr:from>
    <xdr:to>
      <xdr:col>15</xdr:col>
      <xdr:colOff>101600</xdr:colOff>
      <xdr:row>57</xdr:row>
      <xdr:rowOff>130816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121943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27773</xdr:rowOff>
    </xdr:from>
    <xdr:to>
      <xdr:col>10</xdr:col>
      <xdr:colOff>165100</xdr:colOff>
      <xdr:row>57</xdr:row>
      <xdr:rowOff>129373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120500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29906</xdr:rowOff>
    </xdr:from>
    <xdr:to>
      <xdr:col>6</xdr:col>
      <xdr:colOff>38100</xdr:colOff>
      <xdr:row>57</xdr:row>
      <xdr:rowOff>131506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122633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107321</xdr:rowOff>
    </xdr:from>
    <xdr:to>
      <xdr:col>24</xdr:col>
      <xdr:colOff>63500</xdr:colOff>
      <xdr:row>78</xdr:row>
      <xdr:rowOff>51442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08971"/>
          <a:ext cx="838200" cy="1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51442</xdr:rowOff>
    </xdr:from>
    <xdr:to>
      <xdr:col>19</xdr:col>
      <xdr:colOff>177800</xdr:colOff>
      <xdr:row>78</xdr:row>
      <xdr:rowOff>65167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24542"/>
          <a:ext cx="889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65167</xdr:rowOff>
    </xdr:from>
    <xdr:to>
      <xdr:col>15</xdr:col>
      <xdr:colOff>50800</xdr:colOff>
      <xdr:row>78</xdr:row>
      <xdr:rowOff>89861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38267"/>
          <a:ext cx="889000" cy="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67439</xdr:rowOff>
    </xdr:from>
    <xdr:to>
      <xdr:col>10</xdr:col>
      <xdr:colOff>114300</xdr:colOff>
      <xdr:row>78</xdr:row>
      <xdr:rowOff>89861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40539"/>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56521</xdr:rowOff>
    </xdr:from>
    <xdr:to>
      <xdr:col>24</xdr:col>
      <xdr:colOff>114300</xdr:colOff>
      <xdr:row>77</xdr:row>
      <xdr:rowOff>158121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142898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7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642</xdr:rowOff>
    </xdr:from>
    <xdr:to>
      <xdr:col>20</xdr:col>
      <xdr:colOff>38100</xdr:colOff>
      <xdr:row>78</xdr:row>
      <xdr:rowOff>102242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93369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6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14367</xdr:rowOff>
    </xdr:from>
    <xdr:to>
      <xdr:col>15</xdr:col>
      <xdr:colOff>101600</xdr:colOff>
      <xdr:row>78</xdr:row>
      <xdr:rowOff>115967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107094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8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39061</xdr:rowOff>
    </xdr:from>
    <xdr:to>
      <xdr:col>10</xdr:col>
      <xdr:colOff>165100</xdr:colOff>
      <xdr:row>78</xdr:row>
      <xdr:rowOff>140661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131788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0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16639</xdr:rowOff>
    </xdr:from>
    <xdr:to>
      <xdr:col>6</xdr:col>
      <xdr:colOff>38100</xdr:colOff>
      <xdr:row>78</xdr:row>
      <xdr:rowOff>118239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109366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48295</xdr:rowOff>
    </xdr:from>
    <xdr:to>
      <xdr:col>24</xdr:col>
      <xdr:colOff>63500</xdr:colOff>
      <xdr:row>96</xdr:row>
      <xdr:rowOff>125544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07495"/>
          <a:ext cx="838200" cy="7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125544</xdr:rowOff>
    </xdr:from>
    <xdr:to>
      <xdr:col>19</xdr:col>
      <xdr:colOff>177800</xdr:colOff>
      <xdr:row>96</xdr:row>
      <xdr:rowOff>125568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584744"/>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104415</xdr:rowOff>
    </xdr:from>
    <xdr:to>
      <xdr:col>15</xdr:col>
      <xdr:colOff>50800</xdr:colOff>
      <xdr:row>96</xdr:row>
      <xdr:rowOff>125568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563615"/>
          <a:ext cx="8890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104415</xdr:rowOff>
    </xdr:from>
    <xdr:to>
      <xdr:col>10</xdr:col>
      <xdr:colOff>114300</xdr:colOff>
      <xdr:row>96</xdr:row>
      <xdr:rowOff>108662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563615"/>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168945</xdr:rowOff>
    </xdr:from>
    <xdr:to>
      <xdr:col>24</xdr:col>
      <xdr:colOff>114300</xdr:colOff>
      <xdr:row>96</xdr:row>
      <xdr:rowOff>99095</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4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147372</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74744</xdr:rowOff>
    </xdr:from>
    <xdr:to>
      <xdr:col>20</xdr:col>
      <xdr:colOff>38100</xdr:colOff>
      <xdr:row>97</xdr:row>
      <xdr:rowOff>4894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53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167471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74768</xdr:rowOff>
    </xdr:from>
    <xdr:to>
      <xdr:col>15</xdr:col>
      <xdr:colOff>101600</xdr:colOff>
      <xdr:row>97</xdr:row>
      <xdr:rowOff>4918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167495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53615</xdr:rowOff>
    </xdr:from>
    <xdr:to>
      <xdr:col>10</xdr:col>
      <xdr:colOff>165100</xdr:colOff>
      <xdr:row>96</xdr:row>
      <xdr:rowOff>155215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146342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57862</xdr:rowOff>
    </xdr:from>
    <xdr:to>
      <xdr:col>6</xdr:col>
      <xdr:colOff>38100</xdr:colOff>
      <xdr:row>96</xdr:row>
      <xdr:rowOff>159462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5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150589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129039</xdr:rowOff>
    </xdr:from>
    <xdr:to>
      <xdr:col>55</xdr:col>
      <xdr:colOff>0</xdr:colOff>
      <xdr:row>58</xdr:row>
      <xdr:rowOff>132514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73139"/>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127919</xdr:rowOff>
    </xdr:from>
    <xdr:to>
      <xdr:col>50</xdr:col>
      <xdr:colOff>114300</xdr:colOff>
      <xdr:row>58</xdr:row>
      <xdr:rowOff>132514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7201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26398</xdr:rowOff>
    </xdr:from>
    <xdr:to>
      <xdr:col>45</xdr:col>
      <xdr:colOff>177800</xdr:colOff>
      <xdr:row>58</xdr:row>
      <xdr:rowOff>127919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70498"/>
          <a:ext cx="889000" cy="10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26398</xdr:rowOff>
    </xdr:from>
    <xdr:to>
      <xdr:col>41</xdr:col>
      <xdr:colOff>50800</xdr:colOff>
      <xdr:row>58</xdr:row>
      <xdr:rowOff>128232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70498"/>
          <a:ext cx="889000" cy="10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78239</xdr:rowOff>
    </xdr:from>
    <xdr:to>
      <xdr:col>55</xdr:col>
      <xdr:colOff>50800</xdr:colOff>
      <xdr:row>59</xdr:row>
      <xdr:rowOff>8389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164616</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81714</xdr:rowOff>
    </xdr:from>
    <xdr:to>
      <xdr:col>50</xdr:col>
      <xdr:colOff>165100</xdr:colOff>
      <xdr:row>59</xdr:row>
      <xdr:rowOff>11864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77119</xdr:rowOff>
    </xdr:from>
    <xdr:to>
      <xdr:col>46</xdr:col>
      <xdr:colOff>38100</xdr:colOff>
      <xdr:row>59</xdr:row>
      <xdr:rowOff>7269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169846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1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147048</xdr:rowOff>
    </xdr:from>
    <xdr:to>
      <xdr:col>41</xdr:col>
      <xdr:colOff>101600</xdr:colOff>
      <xdr:row>58</xdr:row>
      <xdr:rowOff>77198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68325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77432</xdr:rowOff>
    </xdr:from>
    <xdr:to>
      <xdr:col>36</xdr:col>
      <xdr:colOff>165100</xdr:colOff>
      <xdr:row>59</xdr:row>
      <xdr:rowOff>7582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170159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102450</xdr:rowOff>
    </xdr:from>
    <xdr:to>
      <xdr:col>55</xdr:col>
      <xdr:colOff>0</xdr:colOff>
      <xdr:row>77</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04100"/>
          <a:ext cx="8382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102450</xdr:rowOff>
    </xdr:from>
    <xdr:to>
      <xdr:col>50</xdr:col>
      <xdr:colOff>114300</xdr:colOff>
      <xdr:row>78</xdr:row>
      <xdr:rowOff>79240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04100"/>
          <a:ext cx="889000" cy="14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79240</xdr:rowOff>
    </xdr:from>
    <xdr:to>
      <xdr:col>45</xdr:col>
      <xdr:colOff>177800</xdr:colOff>
      <xdr:row>78</xdr:row>
      <xdr:rowOff>85663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2340"/>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85359</xdr:rowOff>
    </xdr:from>
    <xdr:to>
      <xdr:col>41</xdr:col>
      <xdr:colOff>50800</xdr:colOff>
      <xdr:row>78</xdr:row>
      <xdr:rowOff>85663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8459"/>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83871</xdr:rowOff>
    </xdr:from>
    <xdr:to>
      <xdr:col>55</xdr:col>
      <xdr:colOff>50800</xdr:colOff>
      <xdr:row>78</xdr:row>
      <xdr:rowOff>14021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106748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51650</xdr:rowOff>
    </xdr:from>
    <xdr:to>
      <xdr:col>50</xdr:col>
      <xdr:colOff>165100</xdr:colOff>
      <xdr:row>77</xdr:row>
      <xdr:rowOff>153250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169777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28440</xdr:rowOff>
    </xdr:from>
    <xdr:to>
      <xdr:col>46</xdr:col>
      <xdr:colOff>38100</xdr:colOff>
      <xdr:row>78</xdr:row>
      <xdr:rowOff>130040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121167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34863</xdr:rowOff>
    </xdr:from>
    <xdr:to>
      <xdr:col>41</xdr:col>
      <xdr:colOff>101600</xdr:colOff>
      <xdr:row>78</xdr:row>
      <xdr:rowOff>136463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152990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34559</xdr:rowOff>
    </xdr:from>
    <xdr:to>
      <xdr:col>36</xdr:col>
      <xdr:colOff>165100</xdr:colOff>
      <xdr:row>78</xdr:row>
      <xdr:rowOff>136159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152686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151358</xdr:rowOff>
    </xdr:from>
    <xdr:to>
      <xdr:col>55</xdr:col>
      <xdr:colOff>0</xdr:colOff>
      <xdr:row>98</xdr:row>
      <xdr:rowOff>43414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82008"/>
          <a:ext cx="838200" cy="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151358</xdr:rowOff>
    </xdr:from>
    <xdr:to>
      <xdr:col>50</xdr:col>
      <xdr:colOff>114300</xdr:colOff>
      <xdr:row>97</xdr:row>
      <xdr:rowOff>155794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82008"/>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155794</xdr:rowOff>
    </xdr:from>
    <xdr:to>
      <xdr:col>45</xdr:col>
      <xdr:colOff>177800</xdr:colOff>
      <xdr:row>98</xdr:row>
      <xdr:rowOff>81964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86444"/>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65329</xdr:rowOff>
    </xdr:from>
    <xdr:to>
      <xdr:col>41</xdr:col>
      <xdr:colOff>50800</xdr:colOff>
      <xdr:row>98</xdr:row>
      <xdr:rowOff>81964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67429"/>
          <a:ext cx="8890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164064</xdr:rowOff>
    </xdr:from>
    <xdr:to>
      <xdr:col>55</xdr:col>
      <xdr:colOff>50800</xdr:colOff>
      <xdr:row>98</xdr:row>
      <xdr:rowOff>94214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78991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0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100558</xdr:rowOff>
    </xdr:from>
    <xdr:to>
      <xdr:col>50</xdr:col>
      <xdr:colOff>165100</xdr:colOff>
      <xdr:row>98</xdr:row>
      <xdr:rowOff>30708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21835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104994</xdr:rowOff>
    </xdr:from>
    <xdr:to>
      <xdr:col>46</xdr:col>
      <xdr:colOff>38100</xdr:colOff>
      <xdr:row>98</xdr:row>
      <xdr:rowOff>35144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26271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31164</xdr:rowOff>
    </xdr:from>
    <xdr:to>
      <xdr:col>41</xdr:col>
      <xdr:colOff>101600</xdr:colOff>
      <xdr:row>98</xdr:row>
      <xdr:rowOff>132764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123891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14529</xdr:rowOff>
    </xdr:from>
    <xdr:to>
      <xdr:col>36</xdr:col>
      <xdr:colOff>165100</xdr:colOff>
      <xdr:row>98</xdr:row>
      <xdr:rowOff>116129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107256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74745</xdr:rowOff>
    </xdr:from>
    <xdr:to>
      <xdr:col>85</xdr:col>
      <xdr:colOff>127000</xdr:colOff>
      <xdr:row>36</xdr:row>
      <xdr:rowOff>73210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075495"/>
          <a:ext cx="838200" cy="1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74745</xdr:rowOff>
    </xdr:from>
    <xdr:to>
      <xdr:col>81</xdr:col>
      <xdr:colOff>50800</xdr:colOff>
      <xdr:row>35</xdr:row>
      <xdr:rowOff>141839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075495"/>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141839</xdr:rowOff>
    </xdr:from>
    <xdr:to>
      <xdr:col>76</xdr:col>
      <xdr:colOff>114300</xdr:colOff>
      <xdr:row>36</xdr:row>
      <xdr:rowOff>68426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142589"/>
          <a:ext cx="889000" cy="9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68426</xdr:rowOff>
    </xdr:from>
    <xdr:to>
      <xdr:col>71</xdr:col>
      <xdr:colOff>177800</xdr:colOff>
      <xdr:row>36</xdr:row>
      <xdr:rowOff>136728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40626"/>
          <a:ext cx="889000" cy="6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22410</xdr:rowOff>
    </xdr:from>
    <xdr:to>
      <xdr:col>85</xdr:col>
      <xdr:colOff>177800</xdr:colOff>
      <xdr:row>36</xdr:row>
      <xdr:rowOff>124010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45287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23945</xdr:rowOff>
    </xdr:from>
    <xdr:to>
      <xdr:col>81</xdr:col>
      <xdr:colOff>101600</xdr:colOff>
      <xdr:row>35</xdr:row>
      <xdr:rowOff>125545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142072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7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91039</xdr:rowOff>
    </xdr:from>
    <xdr:to>
      <xdr:col>76</xdr:col>
      <xdr:colOff>165100</xdr:colOff>
      <xdr:row>36</xdr:row>
      <xdr:rowOff>21189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37716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8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17626</xdr:rowOff>
    </xdr:from>
    <xdr:to>
      <xdr:col>72</xdr:col>
      <xdr:colOff>38100</xdr:colOff>
      <xdr:row>36</xdr:row>
      <xdr:rowOff>119226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135753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85928</xdr:rowOff>
    </xdr:from>
    <xdr:to>
      <xdr:col>67</xdr:col>
      <xdr:colOff>101600</xdr:colOff>
      <xdr:row>37</xdr:row>
      <xdr:rowOff>16078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32605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81179</xdr:rowOff>
    </xdr:from>
    <xdr:to>
      <xdr:col>85</xdr:col>
      <xdr:colOff>127000</xdr:colOff>
      <xdr:row>57</xdr:row>
      <xdr:rowOff>157911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53829"/>
          <a:ext cx="838200" cy="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81179</xdr:rowOff>
    </xdr:from>
    <xdr:to>
      <xdr:col>81</xdr:col>
      <xdr:colOff>50800</xdr:colOff>
      <xdr:row>57</xdr:row>
      <xdr:rowOff>138433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53829"/>
          <a:ext cx="8890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138433</xdr:rowOff>
    </xdr:from>
    <xdr:to>
      <xdr:col>76</xdr:col>
      <xdr:colOff>114300</xdr:colOff>
      <xdr:row>57</xdr:row>
      <xdr:rowOff>168385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11083"/>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168385</xdr:rowOff>
    </xdr:from>
    <xdr:to>
      <xdr:col>71</xdr:col>
      <xdr:colOff>177800</xdr:colOff>
      <xdr:row>57</xdr:row>
      <xdr:rowOff>168947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4103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107111</xdr:rowOff>
    </xdr:from>
    <xdr:to>
      <xdr:col>85</xdr:col>
      <xdr:colOff>177800</xdr:colOff>
      <xdr:row>58</xdr:row>
      <xdr:rowOff>37261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22038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30379</xdr:rowOff>
    </xdr:from>
    <xdr:to>
      <xdr:col>81</xdr:col>
      <xdr:colOff>101600</xdr:colOff>
      <xdr:row>57</xdr:row>
      <xdr:rowOff>131979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123106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87633</xdr:rowOff>
    </xdr:from>
    <xdr:to>
      <xdr:col>76</xdr:col>
      <xdr:colOff>165100</xdr:colOff>
      <xdr:row>58</xdr:row>
      <xdr:rowOff>17783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8910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117585</xdr:rowOff>
    </xdr:from>
    <xdr:to>
      <xdr:col>72</xdr:col>
      <xdr:colOff>38100</xdr:colOff>
      <xdr:row>58</xdr:row>
      <xdr:rowOff>47735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38862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118147</xdr:rowOff>
    </xdr:from>
    <xdr:to>
      <xdr:col>67</xdr:col>
      <xdr:colOff>101600</xdr:colOff>
      <xdr:row>58</xdr:row>
      <xdr:rowOff>48297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39424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12712</xdr:rowOff>
    </xdr:from>
    <xdr:to>
      <xdr:col>85</xdr:col>
      <xdr:colOff>127000</xdr:colOff>
      <xdr:row>79</xdr:row>
      <xdr:rowOff>31438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85812"/>
          <a:ext cx="838200" cy="19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118554</xdr:rowOff>
    </xdr:from>
    <xdr:to>
      <xdr:col>81</xdr:col>
      <xdr:colOff>50800</xdr:colOff>
      <xdr:row>78</xdr:row>
      <xdr:rowOff>12712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20204"/>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118554</xdr:rowOff>
    </xdr:from>
    <xdr:to>
      <xdr:col>76</xdr:col>
      <xdr:colOff>114300</xdr:colOff>
      <xdr:row>79</xdr:row>
      <xdr:rowOff>273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20204"/>
          <a:ext cx="889000" cy="22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152064</xdr:rowOff>
    </xdr:from>
    <xdr:to>
      <xdr:col>71</xdr:col>
      <xdr:colOff>177800</xdr:colOff>
      <xdr:row>79</xdr:row>
      <xdr:rowOff>273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2516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152088</xdr:rowOff>
    </xdr:from>
    <xdr:to>
      <xdr:col>85</xdr:col>
      <xdr:colOff>177800</xdr:colOff>
      <xdr:row>79</xdr:row>
      <xdr:rowOff>82238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67015</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0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133362</xdr:rowOff>
    </xdr:from>
    <xdr:to>
      <xdr:col>81</xdr:col>
      <xdr:colOff>101600</xdr:colOff>
      <xdr:row>78</xdr:row>
      <xdr:rowOff>63512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80039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67754</xdr:rowOff>
    </xdr:from>
    <xdr:to>
      <xdr:col>76</xdr:col>
      <xdr:colOff>165100</xdr:colOff>
      <xdr:row>77</xdr:row>
      <xdr:rowOff>169354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2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14431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0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120923</xdr:rowOff>
    </xdr:from>
    <xdr:to>
      <xdr:col>72</xdr:col>
      <xdr:colOff>38100</xdr:colOff>
      <xdr:row>79</xdr:row>
      <xdr:rowOff>51073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42200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101264</xdr:rowOff>
    </xdr:from>
    <xdr:to>
      <xdr:col>67</xdr:col>
      <xdr:colOff>101600</xdr:colOff>
      <xdr:row>79</xdr:row>
      <xdr:rowOff>31414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47941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4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501</xdr:rowOff>
    </xdr:from>
    <xdr:to>
      <xdr:col>85</xdr:col>
      <xdr:colOff>127000</xdr:colOff>
      <xdr:row>96</xdr:row>
      <xdr:rowOff>67197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459701"/>
          <a:ext cx="838200" cy="6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67197</xdr:rowOff>
    </xdr:from>
    <xdr:to>
      <xdr:col>81</xdr:col>
      <xdr:colOff>50800</xdr:colOff>
      <xdr:row>96</xdr:row>
      <xdr:rowOff>81342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26397"/>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81342</xdr:rowOff>
    </xdr:from>
    <xdr:to>
      <xdr:col>76</xdr:col>
      <xdr:colOff>114300</xdr:colOff>
      <xdr:row>96</xdr:row>
      <xdr:rowOff>93917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40542"/>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93917</xdr:rowOff>
    </xdr:from>
    <xdr:to>
      <xdr:col>71</xdr:col>
      <xdr:colOff>177800</xdr:colOff>
      <xdr:row>96</xdr:row>
      <xdr:rowOff>109077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53117"/>
          <a:ext cx="889000" cy="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121151</xdr:rowOff>
    </xdr:from>
    <xdr:to>
      <xdr:col>85</xdr:col>
      <xdr:colOff>177800</xdr:colOff>
      <xdr:row>96</xdr:row>
      <xdr:rowOff>51301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99578</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16397</xdr:rowOff>
    </xdr:from>
    <xdr:to>
      <xdr:col>81</xdr:col>
      <xdr:colOff>101600</xdr:colOff>
      <xdr:row>96</xdr:row>
      <xdr:rowOff>117997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109124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30542</xdr:rowOff>
    </xdr:from>
    <xdr:to>
      <xdr:col>76</xdr:col>
      <xdr:colOff>165100</xdr:colOff>
      <xdr:row>96</xdr:row>
      <xdr:rowOff>132142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4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123269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43117</xdr:rowOff>
    </xdr:from>
    <xdr:to>
      <xdr:col>72</xdr:col>
      <xdr:colOff>38100</xdr:colOff>
      <xdr:row>96</xdr:row>
      <xdr:rowOff>144717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135844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58277</xdr:rowOff>
    </xdr:from>
    <xdr:to>
      <xdr:col>67</xdr:col>
      <xdr:colOff>101600</xdr:colOff>
      <xdr:row>96</xdr:row>
      <xdr:rowOff>159877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人口減少が進行（令和３年１月１日現在</a:t>
          </a:r>
          <a:r>
            <a:rPr kumimoji="1" lang="en-US" altLang="ja-JP" sz="1100">
              <a:solidFill>
                <a:schemeClr val="dk1"/>
              </a:solidFill>
              <a:effectLst/>
              <a:latin typeface="+mn-lt"/>
              <a:ea typeface="+mn-ea"/>
              <a:cs typeface="+mn-cs"/>
            </a:rPr>
            <a:t>11,817</a:t>
          </a:r>
          <a:r>
            <a:rPr kumimoji="1" lang="ja-JP" altLang="ja-JP" sz="1100">
              <a:solidFill>
                <a:schemeClr val="dk1"/>
              </a:solidFill>
              <a:effectLst/>
              <a:latin typeface="+mn-lt"/>
              <a:ea typeface="+mn-ea"/>
              <a:cs typeface="+mn-cs"/>
            </a:rPr>
            <a:t>人→令和４年１月１日現在</a:t>
          </a:r>
          <a:r>
            <a:rPr kumimoji="1" lang="en-US" altLang="ja-JP" sz="1100">
              <a:solidFill>
                <a:schemeClr val="dk1"/>
              </a:solidFill>
              <a:effectLst/>
              <a:latin typeface="+mn-lt"/>
              <a:ea typeface="+mn-ea"/>
              <a:cs typeface="+mn-cs"/>
            </a:rPr>
            <a:t>11,657</a:t>
          </a:r>
          <a:r>
            <a:rPr kumimoji="1" lang="ja-JP" altLang="ja-JP" sz="1100">
              <a:solidFill>
                <a:schemeClr val="dk1"/>
              </a:solidFill>
              <a:effectLst/>
              <a:latin typeface="+mn-lt"/>
              <a:ea typeface="+mn-ea"/>
              <a:cs typeface="+mn-cs"/>
            </a:rPr>
            <a:t>人、１年間で▲</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％））し、数値変動が大きくなる傾向にある。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消防費と商工費が類似団体内平均値よりも高いが、主力産業である観光業の振興及び町民・観光来遊客の安全確保に重点を置いているためである。</a:t>
          </a:r>
          <a:r>
            <a:rPr kumimoji="1" lang="ja-JP" altLang="en-US" sz="1100">
              <a:solidFill>
                <a:schemeClr val="dk1"/>
              </a:solidFill>
              <a:effectLst/>
              <a:latin typeface="+mn-lt"/>
              <a:ea typeface="+mn-ea"/>
              <a:cs typeface="+mn-cs"/>
            </a:rPr>
            <a:t>ただし、令和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分団消防ポンプ自動車の整備を実施したが同報無線子局更新工事が令和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年度から皆減となったため全体では大きく減となった。</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は、ふるさと納税事業や選挙費が増となったが、令和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新型コロナウイルス感染症経済対策特別定額給付金事業</a:t>
          </a:r>
          <a:r>
            <a:rPr kumimoji="1" lang="ja-JP" altLang="en-US" sz="1100">
              <a:solidFill>
                <a:schemeClr val="dk1"/>
              </a:solidFill>
              <a:effectLst/>
              <a:latin typeface="+mn-lt"/>
              <a:ea typeface="+mn-ea"/>
              <a:cs typeface="+mn-cs"/>
            </a:rPr>
            <a:t>等が皆減となったため全体では減となった</a:t>
          </a:r>
          <a:r>
            <a:rPr kumimoji="1" lang="ja-JP" altLang="ja-JP" sz="1100">
              <a:solidFill>
                <a:schemeClr val="dk1"/>
              </a:solidFill>
              <a:effectLst/>
              <a:latin typeface="+mn-lt"/>
              <a:ea typeface="+mn-ea"/>
              <a:cs typeface="+mn-cs"/>
            </a:rPr>
            <a:t>。また、災害復旧費は令和元年台風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号・</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号による過年度災害復旧工事が令和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年度で完了したため、大きく減となった。そのほか議会費、民生費、土木費、教育費などは類似団体内平均値を下回っており、特に町単独工事や町民に対する助成費を減らしているため、民生費や土木費が</a:t>
          </a:r>
          <a:r>
            <a:rPr kumimoji="1" lang="ja-JP" altLang="en-US" sz="1100">
              <a:solidFill>
                <a:schemeClr val="dk1"/>
              </a:solidFill>
              <a:effectLst/>
              <a:latin typeface="+mn-lt"/>
              <a:ea typeface="+mn-ea"/>
              <a:cs typeface="+mn-cs"/>
            </a:rPr>
            <a:t>平均を</a:t>
          </a:r>
          <a:r>
            <a:rPr kumimoji="1" lang="ja-JP" altLang="ja-JP" sz="1100">
              <a:solidFill>
                <a:schemeClr val="dk1"/>
              </a:solidFill>
              <a:effectLst/>
              <a:latin typeface="+mn-lt"/>
              <a:ea typeface="+mn-ea"/>
              <a:cs typeface="+mn-cs"/>
            </a:rPr>
            <a:t>大きく下回っている。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のほか、衛生費</a:t>
          </a:r>
          <a:r>
            <a:rPr kumimoji="1" lang="ja-JP" altLang="ja-JP" sz="1100">
              <a:solidFill>
                <a:schemeClr val="dk1"/>
              </a:solidFill>
              <a:effectLst/>
              <a:latin typeface="+mn-lt"/>
              <a:ea typeface="+mn-ea"/>
              <a:cs typeface="+mn-cs"/>
            </a:rPr>
            <a:t>がそれぞれ子育て世帯</a:t>
          </a:r>
          <a:r>
            <a:rPr kumimoji="1" lang="ja-JP" altLang="en-US" sz="1100">
              <a:solidFill>
                <a:schemeClr val="dk1"/>
              </a:solidFill>
              <a:effectLst/>
              <a:latin typeface="+mn-lt"/>
              <a:ea typeface="+mn-ea"/>
              <a:cs typeface="+mn-cs"/>
            </a:rPr>
            <a:t>や住民税非課税世帯</a:t>
          </a:r>
          <a:r>
            <a:rPr kumimoji="1" lang="ja-JP" altLang="ja-JP" sz="1100">
              <a:solidFill>
                <a:schemeClr val="dk1"/>
              </a:solidFill>
              <a:effectLst/>
              <a:latin typeface="+mn-lt"/>
              <a:ea typeface="+mn-ea"/>
              <a:cs typeface="+mn-cs"/>
            </a:rPr>
            <a:t>への臨時特別給付金、</a:t>
          </a:r>
          <a:r>
            <a:rPr kumimoji="1" lang="ja-JP" altLang="en-US" sz="1100">
              <a:solidFill>
                <a:schemeClr val="dk1"/>
              </a:solidFill>
              <a:effectLst/>
              <a:latin typeface="+mn-lt"/>
              <a:ea typeface="+mn-ea"/>
              <a:cs typeface="+mn-cs"/>
            </a:rPr>
            <a:t>東河環境センターし尿処理分担金等</a:t>
          </a:r>
          <a:r>
            <a:rPr kumimoji="1" lang="ja-JP" altLang="ja-JP" sz="1100">
              <a:solidFill>
                <a:schemeClr val="dk1"/>
              </a:solidFill>
              <a:effectLst/>
              <a:latin typeface="+mn-lt"/>
              <a:ea typeface="+mn-ea"/>
              <a:cs typeface="+mn-cs"/>
            </a:rPr>
            <a:t>により増加している。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行財政改革等により実質収支額については、黒字を継続している。また、実質単年度収支</a:t>
          </a:r>
          <a:r>
            <a:rPr kumimoji="1" lang="ja-JP" altLang="en-US" sz="1100">
              <a:solidFill>
                <a:schemeClr val="dk1"/>
              </a:solidFill>
              <a:effectLst/>
              <a:latin typeface="+mn-lt"/>
              <a:ea typeface="+mn-ea"/>
              <a:cs typeface="+mn-cs"/>
            </a:rPr>
            <a:t>は、財政調整基金の積み増しにより</a:t>
          </a:r>
          <a:r>
            <a:rPr kumimoji="1" lang="ja-JP" altLang="ja-JP" sz="1100">
              <a:solidFill>
                <a:schemeClr val="dk1"/>
              </a:solidFill>
              <a:effectLst/>
              <a:latin typeface="+mn-lt"/>
              <a:ea typeface="+mn-ea"/>
              <a:cs typeface="+mn-cs"/>
            </a:rPr>
            <a:t>大幅に改善した。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財政調整基金の大幅な増については、</a:t>
          </a:r>
          <a:r>
            <a:rPr kumimoji="1" lang="ja-JP" altLang="ja-JP" sz="1100">
              <a:solidFill>
                <a:schemeClr val="dk1"/>
              </a:solidFill>
              <a:effectLst/>
              <a:latin typeface="+mn-lt"/>
              <a:ea typeface="+mn-ea"/>
              <a:cs typeface="+mn-cs"/>
            </a:rPr>
            <a:t>想定よりも新型コロナウイルス感染症による町税の減収が少なく、令和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年度決算剰余金が多く発生した</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普通交付税が想定より多く算定されたことや、臨時財政対策債の発行可能額が想定より多</a:t>
          </a:r>
          <a:r>
            <a:rPr kumimoji="1" lang="ja-JP" altLang="en-US" sz="1100">
              <a:solidFill>
                <a:schemeClr val="dk1"/>
              </a:solidFill>
              <a:effectLst/>
              <a:latin typeface="+mn-lt"/>
              <a:ea typeface="+mn-ea"/>
              <a:cs typeface="+mn-cs"/>
            </a:rPr>
            <a:t>かったという要因から増となった。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今後の公共施設の更新需要を踏まえ、基金の</a:t>
          </a:r>
          <a:r>
            <a:rPr kumimoji="1" lang="ja-JP" altLang="en-US" sz="1100">
              <a:solidFill>
                <a:schemeClr val="dk1"/>
              </a:solidFill>
              <a:effectLst/>
              <a:latin typeface="+mn-lt"/>
              <a:ea typeface="+mn-ea"/>
              <a:cs typeface="+mn-cs"/>
            </a:rPr>
            <a:t>適切な運用及び</a:t>
          </a:r>
          <a:r>
            <a:rPr kumimoji="1" lang="ja-JP" altLang="ja-JP" sz="1100">
              <a:solidFill>
                <a:schemeClr val="dk1"/>
              </a:solidFill>
              <a:effectLst/>
              <a:latin typeface="+mn-lt"/>
              <a:ea typeface="+mn-ea"/>
              <a:cs typeface="+mn-cs"/>
            </a:rPr>
            <a:t>財政健全化に努める。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一般会計、特別会計ともに赤字は生じていない。</a:t>
          </a:r>
          <a:endParaRPr lang="ja-JP" altLang="ja-JP" sz="1400">
            <a:effectLst/>
          </a:endParaRPr>
        </a:p>
        <a:p>
          <a:r>
            <a:rPr kumimoji="1" lang="ja-JP" altLang="ja-JP" sz="1100">
              <a:solidFill>
                <a:schemeClr val="dk1"/>
              </a:solidFill>
              <a:effectLst/>
              <a:latin typeface="+mn-lt"/>
              <a:ea typeface="+mn-ea"/>
              <a:cs typeface="+mn-cs"/>
            </a:rPr>
            <a:t>水道事業会計の黒字については、観光業の低迷により使用水量、料金収入ともに減少している。</a:t>
          </a:r>
          <a:endParaRPr lang="ja-JP" altLang="ja-JP" sz="1400">
            <a:effectLst/>
          </a:endParaRPr>
        </a:p>
        <a:p>
          <a:r>
            <a:rPr kumimoji="1" lang="ja-JP" altLang="en-US" sz="1100">
              <a:solidFill>
                <a:schemeClr val="dk1"/>
              </a:solidFill>
              <a:effectLst/>
              <a:latin typeface="+mn-lt"/>
              <a:ea typeface="+mn-ea"/>
              <a:cs typeface="+mn-cs"/>
            </a:rPr>
            <a:t>国民健康保険特別会計</a:t>
          </a:r>
          <a:r>
            <a:rPr kumimoji="1" lang="ja-JP" altLang="ja-JP" sz="1100">
              <a:solidFill>
                <a:schemeClr val="dk1"/>
              </a:solidFill>
              <a:effectLst/>
              <a:latin typeface="+mn-lt"/>
              <a:ea typeface="+mn-ea"/>
              <a:cs typeface="+mn-cs"/>
            </a:rPr>
            <a:t>に関しては、人口減少に伴う被保険者減により歳入総額、歳出総額ともに減少した。ただし、保険給付費が被保険者の減少に加え、新型コロナウイルス感染症の影響による医療控えによって前年度から減少した事などから、黒字となっている。</a:t>
          </a:r>
          <a:endParaRPr lang="ja-JP" altLang="ja-JP" sz="1400">
            <a:effectLst/>
          </a:endParaRPr>
        </a:p>
        <a:p>
          <a:r>
            <a:rPr kumimoji="1" lang="ja-JP" altLang="ja-JP" sz="1100">
              <a:solidFill>
                <a:schemeClr val="dk1"/>
              </a:solidFill>
              <a:effectLst/>
              <a:latin typeface="+mn-lt"/>
              <a:ea typeface="+mn-ea"/>
              <a:cs typeface="+mn-cs"/>
            </a:rPr>
            <a:t>介護</a:t>
          </a:r>
          <a:r>
            <a:rPr kumimoji="1" lang="ja-JP" altLang="en-US" sz="1100">
              <a:solidFill>
                <a:schemeClr val="dk1"/>
              </a:solidFill>
              <a:effectLst/>
              <a:latin typeface="+mn-lt"/>
              <a:ea typeface="+mn-ea"/>
              <a:cs typeface="+mn-cs"/>
            </a:rPr>
            <a:t>保険特別会計</a:t>
          </a:r>
          <a:r>
            <a:rPr kumimoji="1" lang="ja-JP" altLang="ja-JP" sz="1100">
              <a:solidFill>
                <a:schemeClr val="dk1"/>
              </a:solidFill>
              <a:effectLst/>
              <a:latin typeface="+mn-lt"/>
              <a:ea typeface="+mn-ea"/>
              <a:cs typeface="+mn-cs"/>
            </a:rPr>
            <a:t>は、人口減少により歳入歳出ともに減となった。ただし、居宅介護サービス費等の減などから、歳出の減が歳入の減より大きかったため、黒字となった。</a:t>
          </a:r>
          <a:endParaRPr lang="ja-JP" altLang="ja-JP" sz="1400">
            <a:effectLst/>
          </a:endParaRPr>
        </a:p>
        <a:p>
          <a:r>
            <a:rPr kumimoji="1" lang="ja-JP" altLang="ja-JP" sz="1100">
              <a:solidFill>
                <a:schemeClr val="dk1"/>
              </a:solidFill>
              <a:effectLst/>
              <a:latin typeface="+mn-lt"/>
              <a:ea typeface="+mn-ea"/>
              <a:cs typeface="+mn-cs"/>
            </a:rPr>
            <a:t>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6646305</v>
      </c>
      <c r="BO4" s="483"/>
      <c r="BP4" s="483"/>
      <c r="BQ4" s="483"/>
      <c r="BR4" s="483"/>
      <c r="BS4" s="483"/>
      <c r="BT4" s="483"/>
      <c r="BU4" s="484"/>
      <c r="BV4" s="482">
        <v>7207800</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11.6</v>
      </c>
      <c r="CU4" s="623"/>
      <c r="CV4" s="623"/>
      <c r="CW4" s="623"/>
      <c r="CX4" s="623"/>
      <c r="CY4" s="623"/>
      <c r="CZ4" s="623"/>
      <c r="DA4" s="624"/>
      <c r="DB4" s="622">
        <v>10.9</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6150488</v>
      </c>
      <c r="BO5" s="454"/>
      <c r="BP5" s="454"/>
      <c r="BQ5" s="454"/>
      <c r="BR5" s="454"/>
      <c r="BS5" s="454"/>
      <c r="BT5" s="454"/>
      <c r="BU5" s="455"/>
      <c r="BV5" s="453">
        <v>6799767</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75.400000000000006</v>
      </c>
      <c r="CU5" s="451"/>
      <c r="CV5" s="451"/>
      <c r="CW5" s="451"/>
      <c r="CX5" s="451"/>
      <c r="CY5" s="451"/>
      <c r="CZ5" s="451"/>
      <c r="DA5" s="452"/>
      <c r="DB5" s="450">
        <v>84.3</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495817</v>
      </c>
      <c r="BO6" s="454"/>
      <c r="BP6" s="454"/>
      <c r="BQ6" s="454"/>
      <c r="BR6" s="454"/>
      <c r="BS6" s="454"/>
      <c r="BT6" s="454"/>
      <c r="BU6" s="455"/>
      <c r="BV6" s="453">
        <v>408033</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79.3</v>
      </c>
      <c r="CU6" s="597"/>
      <c r="CV6" s="597"/>
      <c r="CW6" s="597"/>
      <c r="CX6" s="597"/>
      <c r="CY6" s="597"/>
      <c r="CZ6" s="597"/>
      <c r="DA6" s="598"/>
      <c r="DB6" s="596">
        <v>89.3</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106</v>
      </c>
      <c r="AV7" s="512"/>
      <c r="AW7" s="512"/>
      <c r="AX7" s="512"/>
      <c r="AY7" s="467" t="s">
        <v>107</v>
      </c>
      <c r="AZ7" s="468"/>
      <c r="BA7" s="468"/>
      <c r="BB7" s="468"/>
      <c r="BC7" s="468"/>
      <c r="BD7" s="468"/>
      <c r="BE7" s="468"/>
      <c r="BF7" s="468"/>
      <c r="BG7" s="468"/>
      <c r="BH7" s="468"/>
      <c r="BI7" s="468"/>
      <c r="BJ7" s="468"/>
      <c r="BK7" s="468"/>
      <c r="BL7" s="468"/>
      <c r="BM7" s="469"/>
      <c r="BN7" s="453">
        <v>44447</v>
      </c>
      <c r="BO7" s="454"/>
      <c r="BP7" s="454"/>
      <c r="BQ7" s="454"/>
      <c r="BR7" s="454"/>
      <c r="BS7" s="454"/>
      <c r="BT7" s="454"/>
      <c r="BU7" s="455"/>
      <c r="BV7" s="453">
        <v>8768</v>
      </c>
      <c r="BW7" s="454"/>
      <c r="BX7" s="454"/>
      <c r="BY7" s="454"/>
      <c r="BZ7" s="454"/>
      <c r="CA7" s="454"/>
      <c r="CB7" s="454"/>
      <c r="CC7" s="455"/>
      <c r="CD7" s="493" t="s">
        <v>108</v>
      </c>
      <c r="CE7" s="413"/>
      <c r="CF7" s="413"/>
      <c r="CG7" s="413"/>
      <c r="CH7" s="413"/>
      <c r="CI7" s="413"/>
      <c r="CJ7" s="413"/>
      <c r="CK7" s="413"/>
      <c r="CL7" s="413"/>
      <c r="CM7" s="413"/>
      <c r="CN7" s="413"/>
      <c r="CO7" s="413"/>
      <c r="CP7" s="413"/>
      <c r="CQ7" s="413"/>
      <c r="CR7" s="413"/>
      <c r="CS7" s="494"/>
      <c r="CT7" s="453">
        <v>3903367</v>
      </c>
      <c r="CU7" s="454"/>
      <c r="CV7" s="454"/>
      <c r="CW7" s="454"/>
      <c r="CX7" s="454"/>
      <c r="CY7" s="454"/>
      <c r="CZ7" s="454"/>
      <c r="DA7" s="455"/>
      <c r="DB7" s="453">
        <v>3649410</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109</v>
      </c>
      <c r="AN8" s="410"/>
      <c r="AO8" s="410"/>
      <c r="AP8" s="410"/>
      <c r="AQ8" s="410"/>
      <c r="AR8" s="410"/>
      <c r="AS8" s="410"/>
      <c r="AT8" s="411"/>
      <c r="AU8" s="511" t="s">
        <v>94</v>
      </c>
      <c r="AV8" s="512"/>
      <c r="AW8" s="512"/>
      <c r="AX8" s="512"/>
      <c r="AY8" s="467" t="s">
        <v>110</v>
      </c>
      <c r="AZ8" s="468"/>
      <c r="BA8" s="468"/>
      <c r="BB8" s="468"/>
      <c r="BC8" s="468"/>
      <c r="BD8" s="468"/>
      <c r="BE8" s="468"/>
      <c r="BF8" s="468"/>
      <c r="BG8" s="468"/>
      <c r="BH8" s="468"/>
      <c r="BI8" s="468"/>
      <c r="BJ8" s="468"/>
      <c r="BK8" s="468"/>
      <c r="BL8" s="468"/>
      <c r="BM8" s="469"/>
      <c r="BN8" s="453">
        <v>451370</v>
      </c>
      <c r="BO8" s="454"/>
      <c r="BP8" s="454"/>
      <c r="BQ8" s="454"/>
      <c r="BR8" s="454"/>
      <c r="BS8" s="454"/>
      <c r="BT8" s="454"/>
      <c r="BU8" s="455"/>
      <c r="BV8" s="453">
        <v>399265</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0.59</v>
      </c>
      <c r="CU8" s="557"/>
      <c r="CV8" s="557"/>
      <c r="CW8" s="557"/>
      <c r="CX8" s="557"/>
      <c r="CY8" s="557"/>
      <c r="CZ8" s="557"/>
      <c r="DA8" s="558"/>
      <c r="DB8" s="556">
        <v>0.62</v>
      </c>
      <c r="DC8" s="557"/>
      <c r="DD8" s="557"/>
      <c r="DE8" s="557"/>
      <c r="DF8" s="557"/>
      <c r="DG8" s="557"/>
      <c r="DH8" s="557"/>
      <c r="DI8" s="558"/>
    </row>
    <row r="9" spans="1:119" ht="18.75" customHeight="1" thickBot="1" x14ac:dyDescent="0.2">
      <c r="A9" s="178"/>
      <c r="B9" s="585" t="s">
        <v>112</v>
      </c>
      <c r="C9" s="586"/>
      <c r="D9" s="586"/>
      <c r="E9" s="586"/>
      <c r="F9" s="586"/>
      <c r="G9" s="586"/>
      <c r="H9" s="586"/>
      <c r="I9" s="586"/>
      <c r="J9" s="586"/>
      <c r="K9" s="504"/>
      <c r="L9" s="587" t="s">
        <v>113</v>
      </c>
      <c r="M9" s="588"/>
      <c r="N9" s="588"/>
      <c r="O9" s="588"/>
      <c r="P9" s="588"/>
      <c r="Q9" s="589"/>
      <c r="R9" s="590">
        <v>11488</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116</v>
      </c>
      <c r="AV9" s="512"/>
      <c r="AW9" s="512"/>
      <c r="AX9" s="512"/>
      <c r="AY9" s="467" t="s">
        <v>117</v>
      </c>
      <c r="AZ9" s="468"/>
      <c r="BA9" s="468"/>
      <c r="BB9" s="468"/>
      <c r="BC9" s="468"/>
      <c r="BD9" s="468"/>
      <c r="BE9" s="468"/>
      <c r="BF9" s="468"/>
      <c r="BG9" s="468"/>
      <c r="BH9" s="468"/>
      <c r="BI9" s="468"/>
      <c r="BJ9" s="468"/>
      <c r="BK9" s="468"/>
      <c r="BL9" s="468"/>
      <c r="BM9" s="469"/>
      <c r="BN9" s="453">
        <v>52105</v>
      </c>
      <c r="BO9" s="454"/>
      <c r="BP9" s="454"/>
      <c r="BQ9" s="454"/>
      <c r="BR9" s="454"/>
      <c r="BS9" s="454"/>
      <c r="BT9" s="454"/>
      <c r="BU9" s="455"/>
      <c r="BV9" s="453">
        <v>109167</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12.8</v>
      </c>
      <c r="CU9" s="451"/>
      <c r="CV9" s="451"/>
      <c r="CW9" s="451"/>
      <c r="CX9" s="451"/>
      <c r="CY9" s="451"/>
      <c r="CZ9" s="451"/>
      <c r="DA9" s="452"/>
      <c r="DB9" s="450">
        <v>12.5</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119</v>
      </c>
      <c r="M10" s="410"/>
      <c r="N10" s="410"/>
      <c r="O10" s="410"/>
      <c r="P10" s="410"/>
      <c r="Q10" s="411"/>
      <c r="R10" s="406">
        <v>12624</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121</v>
      </c>
      <c r="AV10" s="512"/>
      <c r="AW10" s="512"/>
      <c r="AX10" s="512"/>
      <c r="AY10" s="467" t="s">
        <v>122</v>
      </c>
      <c r="AZ10" s="468"/>
      <c r="BA10" s="468"/>
      <c r="BB10" s="468"/>
      <c r="BC10" s="468"/>
      <c r="BD10" s="468"/>
      <c r="BE10" s="468"/>
      <c r="BF10" s="468"/>
      <c r="BG10" s="468"/>
      <c r="BH10" s="468"/>
      <c r="BI10" s="468"/>
      <c r="BJ10" s="468"/>
      <c r="BK10" s="468"/>
      <c r="BL10" s="468"/>
      <c r="BM10" s="469"/>
      <c r="BN10" s="453">
        <v>523026</v>
      </c>
      <c r="BO10" s="454"/>
      <c r="BP10" s="454"/>
      <c r="BQ10" s="454"/>
      <c r="BR10" s="454"/>
      <c r="BS10" s="454"/>
      <c r="BT10" s="454"/>
      <c r="BU10" s="455"/>
      <c r="BV10" s="453">
        <v>0</v>
      </c>
      <c r="BW10" s="454"/>
      <c r="BX10" s="454"/>
      <c r="BY10" s="454"/>
      <c r="BZ10" s="454"/>
      <c r="CA10" s="454"/>
      <c r="CB10" s="454"/>
      <c r="CC10" s="45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124</v>
      </c>
      <c r="M11" s="415"/>
      <c r="N11" s="415"/>
      <c r="O11" s="415"/>
      <c r="P11" s="415"/>
      <c r="Q11" s="416"/>
      <c r="R11" s="582" t="s">
        <v>125</v>
      </c>
      <c r="S11" s="583"/>
      <c r="T11" s="583"/>
      <c r="U11" s="583"/>
      <c r="V11" s="584"/>
      <c r="W11" s="594"/>
      <c r="X11" s="404"/>
      <c r="Y11" s="404"/>
      <c r="Z11" s="404"/>
      <c r="AA11" s="404"/>
      <c r="AB11" s="404"/>
      <c r="AC11" s="404"/>
      <c r="AD11" s="404"/>
      <c r="AE11" s="404"/>
      <c r="AF11" s="404"/>
      <c r="AG11" s="404"/>
      <c r="AH11" s="404"/>
      <c r="AI11" s="404"/>
      <c r="AJ11" s="404"/>
      <c r="AK11" s="404"/>
      <c r="AL11" s="595"/>
      <c r="AM11" s="510" t="s">
        <v>126</v>
      </c>
      <c r="AN11" s="410"/>
      <c r="AO11" s="410"/>
      <c r="AP11" s="410"/>
      <c r="AQ11" s="410"/>
      <c r="AR11" s="410"/>
      <c r="AS11" s="410"/>
      <c r="AT11" s="411"/>
      <c r="AU11" s="511" t="s">
        <v>127</v>
      </c>
      <c r="AV11" s="512"/>
      <c r="AW11" s="512"/>
      <c r="AX11" s="512"/>
      <c r="AY11" s="467" t="s">
        <v>128</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129</v>
      </c>
      <c r="CE11" s="413"/>
      <c r="CF11" s="413"/>
      <c r="CG11" s="413"/>
      <c r="CH11" s="413"/>
      <c r="CI11" s="413"/>
      <c r="CJ11" s="413"/>
      <c r="CK11" s="413"/>
      <c r="CL11" s="413"/>
      <c r="CM11" s="413"/>
      <c r="CN11" s="413"/>
      <c r="CO11" s="413"/>
      <c r="CP11" s="413"/>
      <c r="CQ11" s="413"/>
      <c r="CR11" s="413"/>
      <c r="CS11" s="494"/>
      <c r="CT11" s="556" t="s">
        <v>130</v>
      </c>
      <c r="CU11" s="557"/>
      <c r="CV11" s="557"/>
      <c r="CW11" s="557"/>
      <c r="CX11" s="557"/>
      <c r="CY11" s="557"/>
      <c r="CZ11" s="557"/>
      <c r="DA11" s="558"/>
      <c r="DB11" s="556" t="s">
        <v>131</v>
      </c>
      <c r="DC11" s="557"/>
      <c r="DD11" s="557"/>
      <c r="DE11" s="557"/>
      <c r="DF11" s="557"/>
      <c r="DG11" s="557"/>
      <c r="DH11" s="557"/>
      <c r="DI11" s="558"/>
    </row>
    <row r="12" spans="1:119" ht="18.75" customHeight="1" x14ac:dyDescent="0.15">
      <c r="A12" s="178"/>
      <c r="B12" s="559" t="s">
        <v>132</v>
      </c>
      <c r="C12" s="560"/>
      <c r="D12" s="560"/>
      <c r="E12" s="560"/>
      <c r="F12" s="560"/>
      <c r="G12" s="560"/>
      <c r="H12" s="560"/>
      <c r="I12" s="560"/>
      <c r="J12" s="560"/>
      <c r="K12" s="561"/>
      <c r="L12" s="568" t="s">
        <v>133</v>
      </c>
      <c r="M12" s="569"/>
      <c r="N12" s="569"/>
      <c r="O12" s="569"/>
      <c r="P12" s="569"/>
      <c r="Q12" s="570"/>
      <c r="R12" s="571">
        <v>11657</v>
      </c>
      <c r="S12" s="572"/>
      <c r="T12" s="572"/>
      <c r="U12" s="572"/>
      <c r="V12" s="573"/>
      <c r="W12" s="574" t="s">
        <v>1</v>
      </c>
      <c r="X12" s="512"/>
      <c r="Y12" s="512"/>
      <c r="Z12" s="512"/>
      <c r="AA12" s="512"/>
      <c r="AB12" s="575"/>
      <c r="AC12" s="576" t="s">
        <v>134</v>
      </c>
      <c r="AD12" s="577"/>
      <c r="AE12" s="577"/>
      <c r="AF12" s="577"/>
      <c r="AG12" s="578"/>
      <c r="AH12" s="576" t="s">
        <v>135</v>
      </c>
      <c r="AI12" s="577"/>
      <c r="AJ12" s="577"/>
      <c r="AK12" s="577"/>
      <c r="AL12" s="579"/>
      <c r="AM12" s="510" t="s">
        <v>136</v>
      </c>
      <c r="AN12" s="410"/>
      <c r="AO12" s="410"/>
      <c r="AP12" s="410"/>
      <c r="AQ12" s="410"/>
      <c r="AR12" s="410"/>
      <c r="AS12" s="410"/>
      <c r="AT12" s="411"/>
      <c r="AU12" s="511" t="s">
        <v>102</v>
      </c>
      <c r="AV12" s="512"/>
      <c r="AW12" s="512"/>
      <c r="AX12" s="512"/>
      <c r="AY12" s="467" t="s">
        <v>137</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129136</v>
      </c>
      <c r="BW12" s="454"/>
      <c r="BX12" s="454"/>
      <c r="BY12" s="454"/>
      <c r="BZ12" s="454"/>
      <c r="CA12" s="454"/>
      <c r="CB12" s="454"/>
      <c r="CC12" s="455"/>
      <c r="CD12" s="493" t="s">
        <v>138</v>
      </c>
      <c r="CE12" s="413"/>
      <c r="CF12" s="413"/>
      <c r="CG12" s="413"/>
      <c r="CH12" s="413"/>
      <c r="CI12" s="413"/>
      <c r="CJ12" s="413"/>
      <c r="CK12" s="413"/>
      <c r="CL12" s="413"/>
      <c r="CM12" s="413"/>
      <c r="CN12" s="413"/>
      <c r="CO12" s="413"/>
      <c r="CP12" s="413"/>
      <c r="CQ12" s="413"/>
      <c r="CR12" s="413"/>
      <c r="CS12" s="494"/>
      <c r="CT12" s="556" t="s">
        <v>139</v>
      </c>
      <c r="CU12" s="557"/>
      <c r="CV12" s="557"/>
      <c r="CW12" s="557"/>
      <c r="CX12" s="557"/>
      <c r="CY12" s="557"/>
      <c r="CZ12" s="557"/>
      <c r="DA12" s="558"/>
      <c r="DB12" s="556" t="s">
        <v>139</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140</v>
      </c>
      <c r="N13" s="538"/>
      <c r="O13" s="538"/>
      <c r="P13" s="538"/>
      <c r="Q13" s="539"/>
      <c r="R13" s="540">
        <v>11478</v>
      </c>
      <c r="S13" s="541"/>
      <c r="T13" s="541"/>
      <c r="U13" s="541"/>
      <c r="V13" s="542"/>
      <c r="W13" s="543" t="s">
        <v>141</v>
      </c>
      <c r="X13" s="439"/>
      <c r="Y13" s="439"/>
      <c r="Z13" s="439"/>
      <c r="AA13" s="439"/>
      <c r="AB13" s="440"/>
      <c r="AC13" s="406">
        <v>453</v>
      </c>
      <c r="AD13" s="407"/>
      <c r="AE13" s="407"/>
      <c r="AF13" s="407"/>
      <c r="AG13" s="408"/>
      <c r="AH13" s="406">
        <v>510</v>
      </c>
      <c r="AI13" s="407"/>
      <c r="AJ13" s="407"/>
      <c r="AK13" s="407"/>
      <c r="AL13" s="466"/>
      <c r="AM13" s="510" t="s">
        <v>142</v>
      </c>
      <c r="AN13" s="410"/>
      <c r="AO13" s="410"/>
      <c r="AP13" s="410"/>
      <c r="AQ13" s="410"/>
      <c r="AR13" s="410"/>
      <c r="AS13" s="410"/>
      <c r="AT13" s="411"/>
      <c r="AU13" s="511" t="s">
        <v>143</v>
      </c>
      <c r="AV13" s="512"/>
      <c r="AW13" s="512"/>
      <c r="AX13" s="512"/>
      <c r="AY13" s="467" t="s">
        <v>144</v>
      </c>
      <c r="AZ13" s="468"/>
      <c r="BA13" s="468"/>
      <c r="BB13" s="468"/>
      <c r="BC13" s="468"/>
      <c r="BD13" s="468"/>
      <c r="BE13" s="468"/>
      <c r="BF13" s="468"/>
      <c r="BG13" s="468"/>
      <c r="BH13" s="468"/>
      <c r="BI13" s="468"/>
      <c r="BJ13" s="468"/>
      <c r="BK13" s="468"/>
      <c r="BL13" s="468"/>
      <c r="BM13" s="469"/>
      <c r="BN13" s="453">
        <v>575131</v>
      </c>
      <c r="BO13" s="454"/>
      <c r="BP13" s="454"/>
      <c r="BQ13" s="454"/>
      <c r="BR13" s="454"/>
      <c r="BS13" s="454"/>
      <c r="BT13" s="454"/>
      <c r="BU13" s="455"/>
      <c r="BV13" s="453">
        <v>-19969</v>
      </c>
      <c r="BW13" s="454"/>
      <c r="BX13" s="454"/>
      <c r="BY13" s="454"/>
      <c r="BZ13" s="454"/>
      <c r="CA13" s="454"/>
      <c r="CB13" s="454"/>
      <c r="CC13" s="455"/>
      <c r="CD13" s="493" t="s">
        <v>145</v>
      </c>
      <c r="CE13" s="413"/>
      <c r="CF13" s="413"/>
      <c r="CG13" s="413"/>
      <c r="CH13" s="413"/>
      <c r="CI13" s="413"/>
      <c r="CJ13" s="413"/>
      <c r="CK13" s="413"/>
      <c r="CL13" s="413"/>
      <c r="CM13" s="413"/>
      <c r="CN13" s="413"/>
      <c r="CO13" s="413"/>
      <c r="CP13" s="413"/>
      <c r="CQ13" s="413"/>
      <c r="CR13" s="413"/>
      <c r="CS13" s="494"/>
      <c r="CT13" s="450">
        <v>5.8</v>
      </c>
      <c r="CU13" s="451"/>
      <c r="CV13" s="451"/>
      <c r="CW13" s="451"/>
      <c r="CX13" s="451"/>
      <c r="CY13" s="451"/>
      <c r="CZ13" s="451"/>
      <c r="DA13" s="452"/>
      <c r="DB13" s="450">
        <v>4.9000000000000004</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146</v>
      </c>
      <c r="M14" s="580"/>
      <c r="N14" s="580"/>
      <c r="O14" s="580"/>
      <c r="P14" s="580"/>
      <c r="Q14" s="581"/>
      <c r="R14" s="540">
        <v>11817</v>
      </c>
      <c r="S14" s="541"/>
      <c r="T14" s="541"/>
      <c r="U14" s="541"/>
      <c r="V14" s="542"/>
      <c r="W14" s="544"/>
      <c r="X14" s="442"/>
      <c r="Y14" s="442"/>
      <c r="Z14" s="442"/>
      <c r="AA14" s="442"/>
      <c r="AB14" s="443"/>
      <c r="AC14" s="533">
        <v>8.1999999999999993</v>
      </c>
      <c r="AD14" s="534"/>
      <c r="AE14" s="534"/>
      <c r="AF14" s="534"/>
      <c r="AG14" s="535"/>
      <c r="AH14" s="533">
        <v>8.1999999999999993</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147</v>
      </c>
      <c r="CE14" s="491"/>
      <c r="CF14" s="491"/>
      <c r="CG14" s="491"/>
      <c r="CH14" s="491"/>
      <c r="CI14" s="491"/>
      <c r="CJ14" s="491"/>
      <c r="CK14" s="491"/>
      <c r="CL14" s="491"/>
      <c r="CM14" s="491"/>
      <c r="CN14" s="491"/>
      <c r="CO14" s="491"/>
      <c r="CP14" s="491"/>
      <c r="CQ14" s="491"/>
      <c r="CR14" s="491"/>
      <c r="CS14" s="492"/>
      <c r="CT14" s="550">
        <v>34.799999999999997</v>
      </c>
      <c r="CU14" s="551"/>
      <c r="CV14" s="551"/>
      <c r="CW14" s="551"/>
      <c r="CX14" s="551"/>
      <c r="CY14" s="551"/>
      <c r="CZ14" s="551"/>
      <c r="DA14" s="552"/>
      <c r="DB14" s="550">
        <v>56.3</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140</v>
      </c>
      <c r="N15" s="538"/>
      <c r="O15" s="538"/>
      <c r="P15" s="538"/>
      <c r="Q15" s="539"/>
      <c r="R15" s="540">
        <v>11617</v>
      </c>
      <c r="S15" s="541"/>
      <c r="T15" s="541"/>
      <c r="U15" s="541"/>
      <c r="V15" s="542"/>
      <c r="W15" s="543" t="s">
        <v>148</v>
      </c>
      <c r="X15" s="439"/>
      <c r="Y15" s="439"/>
      <c r="Z15" s="439"/>
      <c r="AA15" s="439"/>
      <c r="AB15" s="440"/>
      <c r="AC15" s="406">
        <v>586</v>
      </c>
      <c r="AD15" s="407"/>
      <c r="AE15" s="407"/>
      <c r="AF15" s="407"/>
      <c r="AG15" s="408"/>
      <c r="AH15" s="406">
        <v>692</v>
      </c>
      <c r="AI15" s="407"/>
      <c r="AJ15" s="407"/>
      <c r="AK15" s="407"/>
      <c r="AL15" s="466"/>
      <c r="AM15" s="510"/>
      <c r="AN15" s="410"/>
      <c r="AO15" s="410"/>
      <c r="AP15" s="410"/>
      <c r="AQ15" s="410"/>
      <c r="AR15" s="410"/>
      <c r="AS15" s="410"/>
      <c r="AT15" s="411"/>
      <c r="AU15" s="511"/>
      <c r="AV15" s="512"/>
      <c r="AW15" s="512"/>
      <c r="AX15" s="512"/>
      <c r="AY15" s="479" t="s">
        <v>149</v>
      </c>
      <c r="AZ15" s="480"/>
      <c r="BA15" s="480"/>
      <c r="BB15" s="480"/>
      <c r="BC15" s="480"/>
      <c r="BD15" s="480"/>
      <c r="BE15" s="480"/>
      <c r="BF15" s="480"/>
      <c r="BG15" s="480"/>
      <c r="BH15" s="480"/>
      <c r="BI15" s="480"/>
      <c r="BJ15" s="480"/>
      <c r="BK15" s="480"/>
      <c r="BL15" s="480"/>
      <c r="BM15" s="481"/>
      <c r="BN15" s="482">
        <v>1718877</v>
      </c>
      <c r="BO15" s="483"/>
      <c r="BP15" s="483"/>
      <c r="BQ15" s="483"/>
      <c r="BR15" s="483"/>
      <c r="BS15" s="483"/>
      <c r="BT15" s="483"/>
      <c r="BU15" s="484"/>
      <c r="BV15" s="482">
        <v>1804412</v>
      </c>
      <c r="BW15" s="483"/>
      <c r="BX15" s="483"/>
      <c r="BY15" s="483"/>
      <c r="BZ15" s="483"/>
      <c r="CA15" s="483"/>
      <c r="CB15" s="483"/>
      <c r="CC15" s="484"/>
      <c r="CD15" s="553" t="s">
        <v>150</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151</v>
      </c>
      <c r="M16" s="528"/>
      <c r="N16" s="528"/>
      <c r="O16" s="528"/>
      <c r="P16" s="528"/>
      <c r="Q16" s="529"/>
      <c r="R16" s="530" t="s">
        <v>152</v>
      </c>
      <c r="S16" s="531"/>
      <c r="T16" s="531"/>
      <c r="U16" s="531"/>
      <c r="V16" s="532"/>
      <c r="W16" s="544"/>
      <c r="X16" s="442"/>
      <c r="Y16" s="442"/>
      <c r="Z16" s="442"/>
      <c r="AA16" s="442"/>
      <c r="AB16" s="443"/>
      <c r="AC16" s="533">
        <v>10.6</v>
      </c>
      <c r="AD16" s="534"/>
      <c r="AE16" s="534"/>
      <c r="AF16" s="534"/>
      <c r="AG16" s="535"/>
      <c r="AH16" s="533">
        <v>11.1</v>
      </c>
      <c r="AI16" s="534"/>
      <c r="AJ16" s="534"/>
      <c r="AK16" s="534"/>
      <c r="AL16" s="536"/>
      <c r="AM16" s="510"/>
      <c r="AN16" s="410"/>
      <c r="AO16" s="410"/>
      <c r="AP16" s="410"/>
      <c r="AQ16" s="410"/>
      <c r="AR16" s="410"/>
      <c r="AS16" s="410"/>
      <c r="AT16" s="411"/>
      <c r="AU16" s="511"/>
      <c r="AV16" s="512"/>
      <c r="AW16" s="512"/>
      <c r="AX16" s="512"/>
      <c r="AY16" s="467" t="s">
        <v>153</v>
      </c>
      <c r="AZ16" s="468"/>
      <c r="BA16" s="468"/>
      <c r="BB16" s="468"/>
      <c r="BC16" s="468"/>
      <c r="BD16" s="468"/>
      <c r="BE16" s="468"/>
      <c r="BF16" s="468"/>
      <c r="BG16" s="468"/>
      <c r="BH16" s="468"/>
      <c r="BI16" s="468"/>
      <c r="BJ16" s="468"/>
      <c r="BK16" s="468"/>
      <c r="BL16" s="468"/>
      <c r="BM16" s="469"/>
      <c r="BN16" s="453">
        <v>3162636</v>
      </c>
      <c r="BO16" s="454"/>
      <c r="BP16" s="454"/>
      <c r="BQ16" s="454"/>
      <c r="BR16" s="454"/>
      <c r="BS16" s="454"/>
      <c r="BT16" s="454"/>
      <c r="BU16" s="455"/>
      <c r="BV16" s="453">
        <v>2964510</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154</v>
      </c>
      <c r="N17" s="547"/>
      <c r="O17" s="547"/>
      <c r="P17" s="547"/>
      <c r="Q17" s="548"/>
      <c r="R17" s="530" t="s">
        <v>155</v>
      </c>
      <c r="S17" s="531"/>
      <c r="T17" s="531"/>
      <c r="U17" s="531"/>
      <c r="V17" s="532"/>
      <c r="W17" s="543" t="s">
        <v>156</v>
      </c>
      <c r="X17" s="439"/>
      <c r="Y17" s="439"/>
      <c r="Z17" s="439"/>
      <c r="AA17" s="439"/>
      <c r="AB17" s="440"/>
      <c r="AC17" s="406">
        <v>4510</v>
      </c>
      <c r="AD17" s="407"/>
      <c r="AE17" s="407"/>
      <c r="AF17" s="407"/>
      <c r="AG17" s="408"/>
      <c r="AH17" s="406">
        <v>5022</v>
      </c>
      <c r="AI17" s="407"/>
      <c r="AJ17" s="407"/>
      <c r="AK17" s="407"/>
      <c r="AL17" s="466"/>
      <c r="AM17" s="510"/>
      <c r="AN17" s="410"/>
      <c r="AO17" s="410"/>
      <c r="AP17" s="410"/>
      <c r="AQ17" s="410"/>
      <c r="AR17" s="410"/>
      <c r="AS17" s="410"/>
      <c r="AT17" s="411"/>
      <c r="AU17" s="511"/>
      <c r="AV17" s="512"/>
      <c r="AW17" s="512"/>
      <c r="AX17" s="512"/>
      <c r="AY17" s="467" t="s">
        <v>157</v>
      </c>
      <c r="AZ17" s="468"/>
      <c r="BA17" s="468"/>
      <c r="BB17" s="468"/>
      <c r="BC17" s="468"/>
      <c r="BD17" s="468"/>
      <c r="BE17" s="468"/>
      <c r="BF17" s="468"/>
      <c r="BG17" s="468"/>
      <c r="BH17" s="468"/>
      <c r="BI17" s="468"/>
      <c r="BJ17" s="468"/>
      <c r="BK17" s="468"/>
      <c r="BL17" s="468"/>
      <c r="BM17" s="469"/>
      <c r="BN17" s="453">
        <v>2184854</v>
      </c>
      <c r="BO17" s="454"/>
      <c r="BP17" s="454"/>
      <c r="BQ17" s="454"/>
      <c r="BR17" s="454"/>
      <c r="BS17" s="454"/>
      <c r="BT17" s="454"/>
      <c r="BU17" s="455"/>
      <c r="BV17" s="453">
        <v>2294743</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158</v>
      </c>
      <c r="C18" s="504"/>
      <c r="D18" s="504"/>
      <c r="E18" s="505"/>
      <c r="F18" s="505"/>
      <c r="G18" s="505"/>
      <c r="H18" s="505"/>
      <c r="I18" s="505"/>
      <c r="J18" s="505"/>
      <c r="K18" s="505"/>
      <c r="L18" s="506">
        <v>77.81</v>
      </c>
      <c r="M18" s="506"/>
      <c r="N18" s="506"/>
      <c r="O18" s="506"/>
      <c r="P18" s="506"/>
      <c r="Q18" s="506"/>
      <c r="R18" s="507"/>
      <c r="S18" s="507"/>
      <c r="T18" s="507"/>
      <c r="U18" s="507"/>
      <c r="V18" s="508"/>
      <c r="W18" s="524"/>
      <c r="X18" s="525"/>
      <c r="Y18" s="525"/>
      <c r="Z18" s="525"/>
      <c r="AA18" s="525"/>
      <c r="AB18" s="549"/>
      <c r="AC18" s="423">
        <v>81.3</v>
      </c>
      <c r="AD18" s="424"/>
      <c r="AE18" s="424"/>
      <c r="AF18" s="424"/>
      <c r="AG18" s="509"/>
      <c r="AH18" s="423">
        <v>80.7</v>
      </c>
      <c r="AI18" s="424"/>
      <c r="AJ18" s="424"/>
      <c r="AK18" s="424"/>
      <c r="AL18" s="425"/>
      <c r="AM18" s="510"/>
      <c r="AN18" s="410"/>
      <c r="AO18" s="410"/>
      <c r="AP18" s="410"/>
      <c r="AQ18" s="410"/>
      <c r="AR18" s="410"/>
      <c r="AS18" s="410"/>
      <c r="AT18" s="411"/>
      <c r="AU18" s="511"/>
      <c r="AV18" s="512"/>
      <c r="AW18" s="512"/>
      <c r="AX18" s="512"/>
      <c r="AY18" s="467" t="s">
        <v>159</v>
      </c>
      <c r="AZ18" s="468"/>
      <c r="BA18" s="468"/>
      <c r="BB18" s="468"/>
      <c r="BC18" s="468"/>
      <c r="BD18" s="468"/>
      <c r="BE18" s="468"/>
      <c r="BF18" s="468"/>
      <c r="BG18" s="468"/>
      <c r="BH18" s="468"/>
      <c r="BI18" s="468"/>
      <c r="BJ18" s="468"/>
      <c r="BK18" s="468"/>
      <c r="BL18" s="468"/>
      <c r="BM18" s="469"/>
      <c r="BN18" s="453">
        <v>3038240</v>
      </c>
      <c r="BO18" s="454"/>
      <c r="BP18" s="454"/>
      <c r="BQ18" s="454"/>
      <c r="BR18" s="454"/>
      <c r="BS18" s="454"/>
      <c r="BT18" s="454"/>
      <c r="BU18" s="455"/>
      <c r="BV18" s="453">
        <v>3011307</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160</v>
      </c>
      <c r="C19" s="504"/>
      <c r="D19" s="504"/>
      <c r="E19" s="505"/>
      <c r="F19" s="505"/>
      <c r="G19" s="505"/>
      <c r="H19" s="505"/>
      <c r="I19" s="505"/>
      <c r="J19" s="505"/>
      <c r="K19" s="505"/>
      <c r="L19" s="513">
        <v>148</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161</v>
      </c>
      <c r="AZ19" s="468"/>
      <c r="BA19" s="468"/>
      <c r="BB19" s="468"/>
      <c r="BC19" s="468"/>
      <c r="BD19" s="468"/>
      <c r="BE19" s="468"/>
      <c r="BF19" s="468"/>
      <c r="BG19" s="468"/>
      <c r="BH19" s="468"/>
      <c r="BI19" s="468"/>
      <c r="BJ19" s="468"/>
      <c r="BK19" s="468"/>
      <c r="BL19" s="468"/>
      <c r="BM19" s="469"/>
      <c r="BN19" s="453">
        <v>4810047</v>
      </c>
      <c r="BO19" s="454"/>
      <c r="BP19" s="454"/>
      <c r="BQ19" s="454"/>
      <c r="BR19" s="454"/>
      <c r="BS19" s="454"/>
      <c r="BT19" s="454"/>
      <c r="BU19" s="455"/>
      <c r="BV19" s="453">
        <v>4279084</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162</v>
      </c>
      <c r="C20" s="504"/>
      <c r="D20" s="504"/>
      <c r="E20" s="505"/>
      <c r="F20" s="505"/>
      <c r="G20" s="505"/>
      <c r="H20" s="505"/>
      <c r="I20" s="505"/>
      <c r="J20" s="505"/>
      <c r="K20" s="505"/>
      <c r="L20" s="513">
        <v>5502</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164</v>
      </c>
      <c r="C22" s="430"/>
      <c r="D22" s="431"/>
      <c r="E22" s="438" t="s">
        <v>1</v>
      </c>
      <c r="F22" s="439"/>
      <c r="G22" s="439"/>
      <c r="H22" s="439"/>
      <c r="I22" s="439"/>
      <c r="J22" s="439"/>
      <c r="K22" s="440"/>
      <c r="L22" s="438" t="s">
        <v>165</v>
      </c>
      <c r="M22" s="439"/>
      <c r="N22" s="439"/>
      <c r="O22" s="439"/>
      <c r="P22" s="440"/>
      <c r="Q22" s="444" t="s">
        <v>166</v>
      </c>
      <c r="R22" s="445"/>
      <c r="S22" s="445"/>
      <c r="T22" s="445"/>
      <c r="U22" s="445"/>
      <c r="V22" s="446"/>
      <c r="W22" s="495" t="s">
        <v>167</v>
      </c>
      <c r="X22" s="430"/>
      <c r="Y22" s="431"/>
      <c r="Z22" s="438" t="s">
        <v>1</v>
      </c>
      <c r="AA22" s="439"/>
      <c r="AB22" s="439"/>
      <c r="AC22" s="439"/>
      <c r="AD22" s="439"/>
      <c r="AE22" s="439"/>
      <c r="AF22" s="439"/>
      <c r="AG22" s="440"/>
      <c r="AH22" s="456" t="s">
        <v>168</v>
      </c>
      <c r="AI22" s="439"/>
      <c r="AJ22" s="439"/>
      <c r="AK22" s="439"/>
      <c r="AL22" s="440"/>
      <c r="AM22" s="456" t="s">
        <v>169</v>
      </c>
      <c r="AN22" s="457"/>
      <c r="AO22" s="457"/>
      <c r="AP22" s="457"/>
      <c r="AQ22" s="457"/>
      <c r="AR22" s="458"/>
      <c r="AS22" s="444" t="s">
        <v>166</v>
      </c>
      <c r="AT22" s="445"/>
      <c r="AU22" s="445"/>
      <c r="AV22" s="445"/>
      <c r="AW22" s="445"/>
      <c r="AX22" s="462"/>
      <c r="AY22" s="479" t="s">
        <v>170</v>
      </c>
      <c r="AZ22" s="480"/>
      <c r="BA22" s="480"/>
      <c r="BB22" s="480"/>
      <c r="BC22" s="480"/>
      <c r="BD22" s="480"/>
      <c r="BE22" s="480"/>
      <c r="BF22" s="480"/>
      <c r="BG22" s="480"/>
      <c r="BH22" s="480"/>
      <c r="BI22" s="480"/>
      <c r="BJ22" s="480"/>
      <c r="BK22" s="480"/>
      <c r="BL22" s="480"/>
      <c r="BM22" s="481"/>
      <c r="BN22" s="482">
        <v>4886178</v>
      </c>
      <c r="BO22" s="483"/>
      <c r="BP22" s="483"/>
      <c r="BQ22" s="483"/>
      <c r="BR22" s="483"/>
      <c r="BS22" s="483"/>
      <c r="BT22" s="483"/>
      <c r="BU22" s="484"/>
      <c r="BV22" s="482">
        <v>5153387</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171</v>
      </c>
      <c r="AZ23" s="468"/>
      <c r="BA23" s="468"/>
      <c r="BB23" s="468"/>
      <c r="BC23" s="468"/>
      <c r="BD23" s="468"/>
      <c r="BE23" s="468"/>
      <c r="BF23" s="468"/>
      <c r="BG23" s="468"/>
      <c r="BH23" s="468"/>
      <c r="BI23" s="468"/>
      <c r="BJ23" s="468"/>
      <c r="BK23" s="468"/>
      <c r="BL23" s="468"/>
      <c r="BM23" s="469"/>
      <c r="BN23" s="453">
        <v>4351398</v>
      </c>
      <c r="BO23" s="454"/>
      <c r="BP23" s="454"/>
      <c r="BQ23" s="454"/>
      <c r="BR23" s="454"/>
      <c r="BS23" s="454"/>
      <c r="BT23" s="454"/>
      <c r="BU23" s="455"/>
      <c r="BV23" s="453">
        <v>4556968</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172</v>
      </c>
      <c r="F24" s="410"/>
      <c r="G24" s="410"/>
      <c r="H24" s="410"/>
      <c r="I24" s="410"/>
      <c r="J24" s="410"/>
      <c r="K24" s="411"/>
      <c r="L24" s="406">
        <v>1</v>
      </c>
      <c r="M24" s="407"/>
      <c r="N24" s="407"/>
      <c r="O24" s="407"/>
      <c r="P24" s="408"/>
      <c r="Q24" s="406">
        <v>6090</v>
      </c>
      <c r="R24" s="407"/>
      <c r="S24" s="407"/>
      <c r="T24" s="407"/>
      <c r="U24" s="407"/>
      <c r="V24" s="408"/>
      <c r="W24" s="496"/>
      <c r="X24" s="433"/>
      <c r="Y24" s="434"/>
      <c r="Z24" s="409" t="s">
        <v>173</v>
      </c>
      <c r="AA24" s="410"/>
      <c r="AB24" s="410"/>
      <c r="AC24" s="410"/>
      <c r="AD24" s="410"/>
      <c r="AE24" s="410"/>
      <c r="AF24" s="410"/>
      <c r="AG24" s="411"/>
      <c r="AH24" s="406">
        <v>104</v>
      </c>
      <c r="AI24" s="407"/>
      <c r="AJ24" s="407"/>
      <c r="AK24" s="407"/>
      <c r="AL24" s="408"/>
      <c r="AM24" s="406">
        <v>320632</v>
      </c>
      <c r="AN24" s="407"/>
      <c r="AO24" s="407"/>
      <c r="AP24" s="407"/>
      <c r="AQ24" s="407"/>
      <c r="AR24" s="408"/>
      <c r="AS24" s="406">
        <v>3083</v>
      </c>
      <c r="AT24" s="407"/>
      <c r="AU24" s="407"/>
      <c r="AV24" s="407"/>
      <c r="AW24" s="407"/>
      <c r="AX24" s="466"/>
      <c r="AY24" s="426" t="s">
        <v>174</v>
      </c>
      <c r="AZ24" s="427"/>
      <c r="BA24" s="427"/>
      <c r="BB24" s="427"/>
      <c r="BC24" s="427"/>
      <c r="BD24" s="427"/>
      <c r="BE24" s="427"/>
      <c r="BF24" s="427"/>
      <c r="BG24" s="427"/>
      <c r="BH24" s="427"/>
      <c r="BI24" s="427"/>
      <c r="BJ24" s="427"/>
      <c r="BK24" s="427"/>
      <c r="BL24" s="427"/>
      <c r="BM24" s="428"/>
      <c r="BN24" s="453">
        <v>1799677</v>
      </c>
      <c r="BO24" s="454"/>
      <c r="BP24" s="454"/>
      <c r="BQ24" s="454"/>
      <c r="BR24" s="454"/>
      <c r="BS24" s="454"/>
      <c r="BT24" s="454"/>
      <c r="BU24" s="455"/>
      <c r="BV24" s="453">
        <v>1990642</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175</v>
      </c>
      <c r="F25" s="410"/>
      <c r="G25" s="410"/>
      <c r="H25" s="410"/>
      <c r="I25" s="410"/>
      <c r="J25" s="410"/>
      <c r="K25" s="411"/>
      <c r="L25" s="406">
        <v>1</v>
      </c>
      <c r="M25" s="407"/>
      <c r="N25" s="407"/>
      <c r="O25" s="407"/>
      <c r="P25" s="408"/>
      <c r="Q25" s="406">
        <v>5220</v>
      </c>
      <c r="R25" s="407"/>
      <c r="S25" s="407"/>
      <c r="T25" s="407"/>
      <c r="U25" s="407"/>
      <c r="V25" s="408"/>
      <c r="W25" s="496"/>
      <c r="X25" s="433"/>
      <c r="Y25" s="434"/>
      <c r="Z25" s="409" t="s">
        <v>176</v>
      </c>
      <c r="AA25" s="410"/>
      <c r="AB25" s="410"/>
      <c r="AC25" s="410"/>
      <c r="AD25" s="410"/>
      <c r="AE25" s="410"/>
      <c r="AF25" s="410"/>
      <c r="AG25" s="411"/>
      <c r="AH25" s="406" t="s">
        <v>139</v>
      </c>
      <c r="AI25" s="407"/>
      <c r="AJ25" s="407"/>
      <c r="AK25" s="407"/>
      <c r="AL25" s="408"/>
      <c r="AM25" s="406" t="s">
        <v>139</v>
      </c>
      <c r="AN25" s="407"/>
      <c r="AO25" s="407"/>
      <c r="AP25" s="407"/>
      <c r="AQ25" s="407"/>
      <c r="AR25" s="408"/>
      <c r="AS25" s="406" t="s">
        <v>139</v>
      </c>
      <c r="AT25" s="407"/>
      <c r="AU25" s="407"/>
      <c r="AV25" s="407"/>
      <c r="AW25" s="407"/>
      <c r="AX25" s="466"/>
      <c r="AY25" s="479" t="s">
        <v>177</v>
      </c>
      <c r="AZ25" s="480"/>
      <c r="BA25" s="480"/>
      <c r="BB25" s="480"/>
      <c r="BC25" s="480"/>
      <c r="BD25" s="480"/>
      <c r="BE25" s="480"/>
      <c r="BF25" s="480"/>
      <c r="BG25" s="480"/>
      <c r="BH25" s="480"/>
      <c r="BI25" s="480"/>
      <c r="BJ25" s="480"/>
      <c r="BK25" s="480"/>
      <c r="BL25" s="480"/>
      <c r="BM25" s="481"/>
      <c r="BN25" s="482">
        <v>244278</v>
      </c>
      <c r="BO25" s="483"/>
      <c r="BP25" s="483"/>
      <c r="BQ25" s="483"/>
      <c r="BR25" s="483"/>
      <c r="BS25" s="483"/>
      <c r="BT25" s="483"/>
      <c r="BU25" s="484"/>
      <c r="BV25" s="482">
        <v>267240</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178</v>
      </c>
      <c r="F26" s="410"/>
      <c r="G26" s="410"/>
      <c r="H26" s="410"/>
      <c r="I26" s="410"/>
      <c r="J26" s="410"/>
      <c r="K26" s="411"/>
      <c r="L26" s="406">
        <v>1</v>
      </c>
      <c r="M26" s="407"/>
      <c r="N26" s="407"/>
      <c r="O26" s="407"/>
      <c r="P26" s="408"/>
      <c r="Q26" s="406">
        <v>4620</v>
      </c>
      <c r="R26" s="407"/>
      <c r="S26" s="407"/>
      <c r="T26" s="407"/>
      <c r="U26" s="407"/>
      <c r="V26" s="408"/>
      <c r="W26" s="496"/>
      <c r="X26" s="433"/>
      <c r="Y26" s="434"/>
      <c r="Z26" s="409" t="s">
        <v>179</v>
      </c>
      <c r="AA26" s="464"/>
      <c r="AB26" s="464"/>
      <c r="AC26" s="464"/>
      <c r="AD26" s="464"/>
      <c r="AE26" s="464"/>
      <c r="AF26" s="464"/>
      <c r="AG26" s="465"/>
      <c r="AH26" s="406">
        <v>4</v>
      </c>
      <c r="AI26" s="407"/>
      <c r="AJ26" s="407"/>
      <c r="AK26" s="407"/>
      <c r="AL26" s="408"/>
      <c r="AM26" s="406">
        <v>10700</v>
      </c>
      <c r="AN26" s="407"/>
      <c r="AO26" s="407"/>
      <c r="AP26" s="407"/>
      <c r="AQ26" s="407"/>
      <c r="AR26" s="408"/>
      <c r="AS26" s="406">
        <v>2675</v>
      </c>
      <c r="AT26" s="407"/>
      <c r="AU26" s="407"/>
      <c r="AV26" s="407"/>
      <c r="AW26" s="407"/>
      <c r="AX26" s="466"/>
      <c r="AY26" s="493" t="s">
        <v>180</v>
      </c>
      <c r="AZ26" s="413"/>
      <c r="BA26" s="413"/>
      <c r="BB26" s="413"/>
      <c r="BC26" s="413"/>
      <c r="BD26" s="413"/>
      <c r="BE26" s="413"/>
      <c r="BF26" s="413"/>
      <c r="BG26" s="413"/>
      <c r="BH26" s="413"/>
      <c r="BI26" s="413"/>
      <c r="BJ26" s="413"/>
      <c r="BK26" s="413"/>
      <c r="BL26" s="413"/>
      <c r="BM26" s="494"/>
      <c r="BN26" s="453" t="s">
        <v>139</v>
      </c>
      <c r="BO26" s="454"/>
      <c r="BP26" s="454"/>
      <c r="BQ26" s="454"/>
      <c r="BR26" s="454"/>
      <c r="BS26" s="454"/>
      <c r="BT26" s="454"/>
      <c r="BU26" s="455"/>
      <c r="BV26" s="453" t="s">
        <v>139</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181</v>
      </c>
      <c r="F27" s="410"/>
      <c r="G27" s="410"/>
      <c r="H27" s="410"/>
      <c r="I27" s="410"/>
      <c r="J27" s="410"/>
      <c r="K27" s="411"/>
      <c r="L27" s="406">
        <v>1</v>
      </c>
      <c r="M27" s="407"/>
      <c r="N27" s="407"/>
      <c r="O27" s="407"/>
      <c r="P27" s="408"/>
      <c r="Q27" s="406">
        <v>2400</v>
      </c>
      <c r="R27" s="407"/>
      <c r="S27" s="407"/>
      <c r="T27" s="407"/>
      <c r="U27" s="407"/>
      <c r="V27" s="408"/>
      <c r="W27" s="496"/>
      <c r="X27" s="433"/>
      <c r="Y27" s="434"/>
      <c r="Z27" s="409" t="s">
        <v>182</v>
      </c>
      <c r="AA27" s="410"/>
      <c r="AB27" s="410"/>
      <c r="AC27" s="410"/>
      <c r="AD27" s="410"/>
      <c r="AE27" s="410"/>
      <c r="AF27" s="410"/>
      <c r="AG27" s="411"/>
      <c r="AH27" s="406">
        <v>11</v>
      </c>
      <c r="AI27" s="407"/>
      <c r="AJ27" s="407"/>
      <c r="AK27" s="407"/>
      <c r="AL27" s="408"/>
      <c r="AM27" s="406">
        <v>31647</v>
      </c>
      <c r="AN27" s="407"/>
      <c r="AO27" s="407"/>
      <c r="AP27" s="407"/>
      <c r="AQ27" s="407"/>
      <c r="AR27" s="408"/>
      <c r="AS27" s="406">
        <v>2877</v>
      </c>
      <c r="AT27" s="407"/>
      <c r="AU27" s="407"/>
      <c r="AV27" s="407"/>
      <c r="AW27" s="407"/>
      <c r="AX27" s="466"/>
      <c r="AY27" s="490" t="s">
        <v>183</v>
      </c>
      <c r="AZ27" s="491"/>
      <c r="BA27" s="491"/>
      <c r="BB27" s="491"/>
      <c r="BC27" s="491"/>
      <c r="BD27" s="491"/>
      <c r="BE27" s="491"/>
      <c r="BF27" s="491"/>
      <c r="BG27" s="491"/>
      <c r="BH27" s="491"/>
      <c r="BI27" s="491"/>
      <c r="BJ27" s="491"/>
      <c r="BK27" s="491"/>
      <c r="BL27" s="491"/>
      <c r="BM27" s="492"/>
      <c r="BN27" s="487">
        <v>462173</v>
      </c>
      <c r="BO27" s="488"/>
      <c r="BP27" s="488"/>
      <c r="BQ27" s="488"/>
      <c r="BR27" s="488"/>
      <c r="BS27" s="488"/>
      <c r="BT27" s="488"/>
      <c r="BU27" s="489"/>
      <c r="BV27" s="487">
        <v>462173</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184</v>
      </c>
      <c r="F28" s="410"/>
      <c r="G28" s="410"/>
      <c r="H28" s="410"/>
      <c r="I28" s="410"/>
      <c r="J28" s="410"/>
      <c r="K28" s="411"/>
      <c r="L28" s="406">
        <v>1</v>
      </c>
      <c r="M28" s="407"/>
      <c r="N28" s="407"/>
      <c r="O28" s="407"/>
      <c r="P28" s="408"/>
      <c r="Q28" s="406">
        <v>1840</v>
      </c>
      <c r="R28" s="407"/>
      <c r="S28" s="407"/>
      <c r="T28" s="407"/>
      <c r="U28" s="407"/>
      <c r="V28" s="408"/>
      <c r="W28" s="496"/>
      <c r="X28" s="433"/>
      <c r="Y28" s="434"/>
      <c r="Z28" s="409" t="s">
        <v>185</v>
      </c>
      <c r="AA28" s="410"/>
      <c r="AB28" s="410"/>
      <c r="AC28" s="410"/>
      <c r="AD28" s="410"/>
      <c r="AE28" s="410"/>
      <c r="AF28" s="410"/>
      <c r="AG28" s="411"/>
      <c r="AH28" s="406" t="s">
        <v>139</v>
      </c>
      <c r="AI28" s="407"/>
      <c r="AJ28" s="407"/>
      <c r="AK28" s="407"/>
      <c r="AL28" s="408"/>
      <c r="AM28" s="406" t="s">
        <v>139</v>
      </c>
      <c r="AN28" s="407"/>
      <c r="AO28" s="407"/>
      <c r="AP28" s="407"/>
      <c r="AQ28" s="407"/>
      <c r="AR28" s="408"/>
      <c r="AS28" s="406" t="s">
        <v>139</v>
      </c>
      <c r="AT28" s="407"/>
      <c r="AU28" s="407"/>
      <c r="AV28" s="407"/>
      <c r="AW28" s="407"/>
      <c r="AX28" s="466"/>
      <c r="AY28" s="470" t="s">
        <v>186</v>
      </c>
      <c r="AZ28" s="471"/>
      <c r="BA28" s="471"/>
      <c r="BB28" s="472"/>
      <c r="BC28" s="479" t="s">
        <v>48</v>
      </c>
      <c r="BD28" s="480"/>
      <c r="BE28" s="480"/>
      <c r="BF28" s="480"/>
      <c r="BG28" s="480"/>
      <c r="BH28" s="480"/>
      <c r="BI28" s="480"/>
      <c r="BJ28" s="480"/>
      <c r="BK28" s="480"/>
      <c r="BL28" s="480"/>
      <c r="BM28" s="481"/>
      <c r="BN28" s="482">
        <v>1264075</v>
      </c>
      <c r="BO28" s="483"/>
      <c r="BP28" s="483"/>
      <c r="BQ28" s="483"/>
      <c r="BR28" s="483"/>
      <c r="BS28" s="483"/>
      <c r="BT28" s="483"/>
      <c r="BU28" s="484"/>
      <c r="BV28" s="482">
        <v>741049</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187</v>
      </c>
      <c r="F29" s="410"/>
      <c r="G29" s="410"/>
      <c r="H29" s="410"/>
      <c r="I29" s="410"/>
      <c r="J29" s="410"/>
      <c r="K29" s="411"/>
      <c r="L29" s="406">
        <v>10</v>
      </c>
      <c r="M29" s="407"/>
      <c r="N29" s="407"/>
      <c r="O29" s="407"/>
      <c r="P29" s="408"/>
      <c r="Q29" s="406">
        <v>1680</v>
      </c>
      <c r="R29" s="407"/>
      <c r="S29" s="407"/>
      <c r="T29" s="407"/>
      <c r="U29" s="407"/>
      <c r="V29" s="408"/>
      <c r="W29" s="497"/>
      <c r="X29" s="498"/>
      <c r="Y29" s="499"/>
      <c r="Z29" s="409" t="s">
        <v>188</v>
      </c>
      <c r="AA29" s="410"/>
      <c r="AB29" s="410"/>
      <c r="AC29" s="410"/>
      <c r="AD29" s="410"/>
      <c r="AE29" s="410"/>
      <c r="AF29" s="410"/>
      <c r="AG29" s="411"/>
      <c r="AH29" s="406">
        <v>115</v>
      </c>
      <c r="AI29" s="407"/>
      <c r="AJ29" s="407"/>
      <c r="AK29" s="407"/>
      <c r="AL29" s="408"/>
      <c r="AM29" s="406">
        <v>352279</v>
      </c>
      <c r="AN29" s="407"/>
      <c r="AO29" s="407"/>
      <c r="AP29" s="407"/>
      <c r="AQ29" s="407"/>
      <c r="AR29" s="408"/>
      <c r="AS29" s="406">
        <v>3063</v>
      </c>
      <c r="AT29" s="407"/>
      <c r="AU29" s="407"/>
      <c r="AV29" s="407"/>
      <c r="AW29" s="407"/>
      <c r="AX29" s="466"/>
      <c r="AY29" s="473"/>
      <c r="AZ29" s="474"/>
      <c r="BA29" s="474"/>
      <c r="BB29" s="475"/>
      <c r="BC29" s="467" t="s">
        <v>189</v>
      </c>
      <c r="BD29" s="468"/>
      <c r="BE29" s="468"/>
      <c r="BF29" s="468"/>
      <c r="BG29" s="468"/>
      <c r="BH29" s="468"/>
      <c r="BI29" s="468"/>
      <c r="BJ29" s="468"/>
      <c r="BK29" s="468"/>
      <c r="BL29" s="468"/>
      <c r="BM29" s="469"/>
      <c r="BN29" s="453" t="s">
        <v>139</v>
      </c>
      <c r="BO29" s="454"/>
      <c r="BP29" s="454"/>
      <c r="BQ29" s="454"/>
      <c r="BR29" s="454"/>
      <c r="BS29" s="454"/>
      <c r="BT29" s="454"/>
      <c r="BU29" s="455"/>
      <c r="BV29" s="453" t="s">
        <v>139</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190</v>
      </c>
      <c r="X30" s="421"/>
      <c r="Y30" s="421"/>
      <c r="Z30" s="421"/>
      <c r="AA30" s="421"/>
      <c r="AB30" s="421"/>
      <c r="AC30" s="421"/>
      <c r="AD30" s="421"/>
      <c r="AE30" s="421"/>
      <c r="AF30" s="421"/>
      <c r="AG30" s="422"/>
      <c r="AH30" s="423">
        <v>93.1</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464109</v>
      </c>
      <c r="BO30" s="488"/>
      <c r="BP30" s="488"/>
      <c r="BQ30" s="488"/>
      <c r="BR30" s="488"/>
      <c r="BS30" s="488"/>
      <c r="BT30" s="488"/>
      <c r="BU30" s="489"/>
      <c r="BV30" s="487">
        <v>420312</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191</v>
      </c>
      <c r="D32" s="412"/>
      <c r="E32" s="412"/>
      <c r="F32" s="412"/>
      <c r="G32" s="412"/>
      <c r="H32" s="412"/>
      <c r="I32" s="412"/>
      <c r="J32" s="412"/>
      <c r="K32" s="412"/>
      <c r="L32" s="412"/>
      <c r="M32" s="412"/>
      <c r="N32" s="412"/>
      <c r="O32" s="412"/>
      <c r="P32" s="412"/>
      <c r="Q32" s="412"/>
      <c r="R32" s="412"/>
      <c r="S32" s="412"/>
      <c r="U32" s="413" t="s">
        <v>192</v>
      </c>
      <c r="V32" s="413"/>
      <c r="W32" s="413"/>
      <c r="X32" s="413"/>
      <c r="Y32" s="413"/>
      <c r="Z32" s="413"/>
      <c r="AA32" s="413"/>
      <c r="AB32" s="413"/>
      <c r="AC32" s="413"/>
      <c r="AD32" s="413"/>
      <c r="AE32" s="413"/>
      <c r="AF32" s="413"/>
      <c r="AG32" s="413"/>
      <c r="AH32" s="413"/>
      <c r="AI32" s="413"/>
      <c r="AJ32" s="413"/>
      <c r="AK32" s="413"/>
      <c r="AM32" s="413" t="s">
        <v>193</v>
      </c>
      <c r="AN32" s="413"/>
      <c r="AO32" s="413"/>
      <c r="AP32" s="413"/>
      <c r="AQ32" s="413"/>
      <c r="AR32" s="413"/>
      <c r="AS32" s="413"/>
      <c r="AT32" s="413"/>
      <c r="AU32" s="413"/>
      <c r="AV32" s="413"/>
      <c r="AW32" s="413"/>
      <c r="AX32" s="413"/>
      <c r="AY32" s="413"/>
      <c r="AZ32" s="413"/>
      <c r="BA32" s="413"/>
      <c r="BB32" s="413"/>
      <c r="BC32" s="413"/>
      <c r="BE32" s="413" t="s">
        <v>194</v>
      </c>
      <c r="BF32" s="413"/>
      <c r="BG32" s="413"/>
      <c r="BH32" s="413"/>
      <c r="BI32" s="413"/>
      <c r="BJ32" s="413"/>
      <c r="BK32" s="413"/>
      <c r="BL32" s="413"/>
      <c r="BM32" s="413"/>
      <c r="BN32" s="413"/>
      <c r="BO32" s="413"/>
      <c r="BP32" s="413"/>
      <c r="BQ32" s="413"/>
      <c r="BR32" s="413"/>
      <c r="BS32" s="413"/>
      <c r="BT32" s="413"/>
      <c r="BU32" s="413"/>
      <c r="BW32" s="413" t="s">
        <v>195</v>
      </c>
      <c r="BX32" s="413"/>
      <c r="BY32" s="413"/>
      <c r="BZ32" s="413"/>
      <c r="CA32" s="413"/>
      <c r="CB32" s="413"/>
      <c r="CC32" s="413"/>
      <c r="CD32" s="413"/>
      <c r="CE32" s="413"/>
      <c r="CF32" s="413"/>
      <c r="CG32" s="413"/>
      <c r="CH32" s="413"/>
      <c r="CI32" s="413"/>
      <c r="CJ32" s="413"/>
      <c r="CK32" s="413"/>
      <c r="CL32" s="413"/>
      <c r="CM32" s="413"/>
      <c r="CO32" s="413" t="s">
        <v>196</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197</v>
      </c>
      <c r="D33" s="405"/>
      <c r="E33" s="404" t="s">
        <v>198</v>
      </c>
      <c r="F33" s="404"/>
      <c r="G33" s="404"/>
      <c r="H33" s="404"/>
      <c r="I33" s="404"/>
      <c r="J33" s="404"/>
      <c r="K33" s="404"/>
      <c r="L33" s="404"/>
      <c r="M33" s="404"/>
      <c r="N33" s="404"/>
      <c r="O33" s="404"/>
      <c r="P33" s="404"/>
      <c r="Q33" s="404"/>
      <c r="R33" s="404"/>
      <c r="S33" s="404"/>
      <c r="T33" s="203"/>
      <c r="U33" s="405" t="s">
        <v>197</v>
      </c>
      <c r="V33" s="405"/>
      <c r="W33" s="404" t="s">
        <v>198</v>
      </c>
      <c r="X33" s="404"/>
      <c r="Y33" s="404"/>
      <c r="Z33" s="404"/>
      <c r="AA33" s="404"/>
      <c r="AB33" s="404"/>
      <c r="AC33" s="404"/>
      <c r="AD33" s="404"/>
      <c r="AE33" s="404"/>
      <c r="AF33" s="404"/>
      <c r="AG33" s="404"/>
      <c r="AH33" s="404"/>
      <c r="AI33" s="404"/>
      <c r="AJ33" s="404"/>
      <c r="AK33" s="404"/>
      <c r="AL33" s="203"/>
      <c r="AM33" s="405" t="s">
        <v>197</v>
      </c>
      <c r="AN33" s="405"/>
      <c r="AO33" s="404" t="s">
        <v>198</v>
      </c>
      <c r="AP33" s="404"/>
      <c r="AQ33" s="404"/>
      <c r="AR33" s="404"/>
      <c r="AS33" s="404"/>
      <c r="AT33" s="404"/>
      <c r="AU33" s="404"/>
      <c r="AV33" s="404"/>
      <c r="AW33" s="404"/>
      <c r="AX33" s="404"/>
      <c r="AY33" s="404"/>
      <c r="AZ33" s="404"/>
      <c r="BA33" s="404"/>
      <c r="BB33" s="404"/>
      <c r="BC33" s="404"/>
      <c r="BD33" s="204"/>
      <c r="BE33" s="404" t="s">
        <v>199</v>
      </c>
      <c r="BF33" s="404"/>
      <c r="BG33" s="404" t="s">
        <v>200</v>
      </c>
      <c r="BH33" s="404"/>
      <c r="BI33" s="404"/>
      <c r="BJ33" s="404"/>
      <c r="BK33" s="404"/>
      <c r="BL33" s="404"/>
      <c r="BM33" s="404"/>
      <c r="BN33" s="404"/>
      <c r="BO33" s="404"/>
      <c r="BP33" s="404"/>
      <c r="BQ33" s="404"/>
      <c r="BR33" s="404"/>
      <c r="BS33" s="404"/>
      <c r="BT33" s="404"/>
      <c r="BU33" s="404"/>
      <c r="BV33" s="204"/>
      <c r="BW33" s="405" t="s">
        <v>199</v>
      </c>
      <c r="BX33" s="405"/>
      <c r="BY33" s="404" t="s">
        <v>201</v>
      </c>
      <c r="BZ33" s="404"/>
      <c r="CA33" s="404"/>
      <c r="CB33" s="404"/>
      <c r="CC33" s="404"/>
      <c r="CD33" s="404"/>
      <c r="CE33" s="404"/>
      <c r="CF33" s="404"/>
      <c r="CG33" s="404"/>
      <c r="CH33" s="404"/>
      <c r="CI33" s="404"/>
      <c r="CJ33" s="404"/>
      <c r="CK33" s="404"/>
      <c r="CL33" s="404"/>
      <c r="CM33" s="404"/>
      <c r="CN33" s="203"/>
      <c r="CO33" s="405" t="s">
        <v>197</v>
      </c>
      <c r="CP33" s="405"/>
      <c r="CQ33" s="404" t="s">
        <v>202</v>
      </c>
      <c r="CR33" s="404"/>
      <c r="CS33" s="404"/>
      <c r="CT33" s="404"/>
      <c r="CU33" s="404"/>
      <c r="CV33" s="404"/>
      <c r="CW33" s="404"/>
      <c r="CX33" s="404"/>
      <c r="CY33" s="404"/>
      <c r="CZ33" s="404"/>
      <c r="DA33" s="404"/>
      <c r="DB33" s="404"/>
      <c r="DC33" s="404"/>
      <c r="DD33" s="404"/>
      <c r="DE33" s="404"/>
      <c r="DF33" s="203"/>
      <c r="DG33" s="403" t="s">
        <v>203</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5</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f>IF(BG34="","",MAX(C34:D43,U34:V43,AM34:AN43)+1)</f>
        <v>6</v>
      </c>
      <c r="BF34" s="401"/>
      <c r="BG34" s="402" t="str">
        <f>IF('各会計、関係団体の財政状況及び健全化判断比率'!B32="","",'各会計、関係団体の財政状況及び健全化判断比率'!B32)</f>
        <v>風力発電事業特別会計</v>
      </c>
      <c r="BH34" s="402"/>
      <c r="BI34" s="402"/>
      <c r="BJ34" s="402"/>
      <c r="BK34" s="402"/>
      <c r="BL34" s="402"/>
      <c r="BM34" s="402"/>
      <c r="BN34" s="402"/>
      <c r="BO34" s="402"/>
      <c r="BP34" s="402"/>
      <c r="BQ34" s="402"/>
      <c r="BR34" s="402"/>
      <c r="BS34" s="402"/>
      <c r="BT34" s="402"/>
      <c r="BU34" s="402"/>
      <c r="BV34" s="178"/>
      <c r="BW34" s="401" t="str">
        <f>IF(BY34="","",MAX(C34:D43,U34:V43,AM34:AN43,BE34:BF43)+1)</f>
        <v/>
      </c>
      <c r="BX34" s="401"/>
      <c r="BY34" s="402" t="str">
        <f>IF('各会計、関係団体の財政状況及び健全化判断比率'!B68="","",'各会計、関係団体の財政状況及び健全化判断比率'!B68)</f>
        <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後期高齢者医療特別会計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t="str">
        <f t="shared" ref="BW35:BW43" si="2">IF(BY35="","",BW34+1)</f>
        <v/>
      </c>
      <c r="BX35" s="401"/>
      <c r="BY35" s="402" t="str">
        <f>IF('各会計、関係団体の財政状況及び健全化判断比率'!B69="","",'各会計、関係団体の財政状況及び健全化判断比率'!B69)</f>
        <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介護保険特別会計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t="str">
        <f t="shared" si="2"/>
        <v/>
      </c>
      <c r="BX36" s="401"/>
      <c r="BY36" s="402" t="str">
        <f>IF('各会計、関係団体の財政状況及び健全化判断比率'!B70="","",'各会計、関係団体の財政状況及び健全化判断比率'!B70)</f>
        <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t="str">
        <f t="shared" si="2"/>
        <v/>
      </c>
      <c r="BX37" s="401"/>
      <c r="BY37" s="402" t="str">
        <f>IF('各会計、関係団体の財政状況及び健全化判断比率'!B71="","",'各会計、関係団体の財政状況及び健全化判断比率'!B71)</f>
        <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t="str">
        <f t="shared" si="2"/>
        <v/>
      </c>
      <c r="BX38" s="401"/>
      <c r="BY38" s="402" t="str">
        <f>IF('各会計、関係団体の財政状況及び健全化判断比率'!B72="","",'各会計、関係団体の財政状況及び健全化判断比率'!B72)</f>
        <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t="str">
        <f t="shared" si="2"/>
        <v/>
      </c>
      <c r="BX39" s="401"/>
      <c r="BY39" s="402" t="str">
        <f>IF('各会計、関係団体の財政状況及び健全化判断比率'!B73="","",'各会計、関係団体の財政状況及び健全化判断比率'!B73)</f>
        <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98" t="s">
        <v>205</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206</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207</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208</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209</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210</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211</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97" t="s">
        <v>578</v>
      </c>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c r="BS53" s="398"/>
      <c r="BT53" s="398"/>
      <c r="BU53" s="398"/>
      <c r="BV53" s="398"/>
      <c r="BW53" s="398"/>
      <c r="BX53" s="398"/>
      <c r="BY53" s="398"/>
      <c r="BZ53" s="398"/>
      <c r="CA53" s="398"/>
      <c r="CB53" s="398"/>
      <c r="CC53" s="398"/>
      <c r="CD53" s="398"/>
      <c r="CE53" s="398"/>
      <c r="CF53" s="398"/>
      <c r="CG53" s="398"/>
      <c r="CH53" s="398"/>
      <c r="CI53" s="398"/>
      <c r="CJ53" s="398"/>
      <c r="CK53" s="398"/>
      <c r="CL53" s="398"/>
      <c r="CM53" s="398"/>
      <c r="CN53" s="398"/>
      <c r="CO53" s="398"/>
      <c r="CP53" s="398"/>
      <c r="CQ53" s="398"/>
      <c r="CR53" s="398"/>
      <c r="CS53" s="398"/>
      <c r="CT53" s="398"/>
      <c r="CU53" s="398"/>
      <c r="CV53" s="398"/>
      <c r="CW53" s="398"/>
      <c r="CX53" s="398"/>
      <c r="CY53" s="398"/>
      <c r="CZ53" s="398"/>
      <c r="DA53" s="398"/>
      <c r="DB53" s="398"/>
      <c r="DC53" s="398"/>
      <c r="DD53" s="398"/>
      <c r="DE53" s="398"/>
      <c r="DF53" s="398"/>
      <c r="DG53" s="398"/>
      <c r="DH53" s="398"/>
      <c r="DI53" s="398"/>
    </row>
    <row r="54" spans="5:113" x14ac:dyDescent="0.15"/>
    <row r="55" spans="5:113" x14ac:dyDescent="0.15"/>
    <row r="56" spans="5:113" x14ac:dyDescent="0.15"/>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85" t="s">
        <v>555</v>
      </c>
      <c r="D34" s="1185"/>
      <c r="E34" s="1186"/>
      <c r="F34" s="32">
        <v>21.62</v>
      </c>
      <c r="G34" s="33">
        <v>21.67</v>
      </c>
      <c r="H34" s="33">
        <v>20.56</v>
      </c>
      <c r="I34" s="33">
        <v>18.989999999999998</v>
      </c>
      <c r="J34" s="34">
        <v>15.22</v>
      </c>
      <c r="K34" s="22"/>
      <c r="L34" s="22"/>
      <c r="M34" s="22"/>
      <c r="N34" s="22"/>
      <c r="O34" s="22"/>
      <c r="P34" s="22"/>
    </row>
    <row r="35" spans="1:16" ht="39" customHeight="1" x14ac:dyDescent="0.15">
      <c r="A35" s="22"/>
      <c r="B35" s="35"/>
      <c r="C35" s="1179" t="s">
        <v>556</v>
      </c>
      <c r="D35" s="1180"/>
      <c r="E35" s="1181"/>
      <c r="F35" s="36">
        <v>6.25</v>
      </c>
      <c r="G35" s="37">
        <v>6.76</v>
      </c>
      <c r="H35" s="37">
        <v>8.31</v>
      </c>
      <c r="I35" s="37">
        <v>10.94</v>
      </c>
      <c r="J35" s="38">
        <v>11.56</v>
      </c>
      <c r="K35" s="22"/>
      <c r="L35" s="22"/>
      <c r="M35" s="22"/>
      <c r="N35" s="22"/>
      <c r="O35" s="22"/>
      <c r="P35" s="22"/>
    </row>
    <row r="36" spans="1:16" ht="39" customHeight="1" x14ac:dyDescent="0.15">
      <c r="A36" s="22"/>
      <c r="B36" s="35"/>
      <c r="C36" s="1179" t="s">
        <v>557</v>
      </c>
      <c r="D36" s="1180"/>
      <c r="E36" s="1181"/>
      <c r="F36" s="36">
        <v>2.2400000000000002</v>
      </c>
      <c r="G36" s="37">
        <v>1.34</v>
      </c>
      <c r="H36" s="37">
        <v>1.24</v>
      </c>
      <c r="I36" s="37">
        <v>1.54</v>
      </c>
      <c r="J36" s="38">
        <v>0.97</v>
      </c>
      <c r="K36" s="22"/>
      <c r="L36" s="22"/>
      <c r="M36" s="22"/>
      <c r="N36" s="22"/>
      <c r="O36" s="22"/>
      <c r="P36" s="22"/>
    </row>
    <row r="37" spans="1:16" ht="39" customHeight="1" x14ac:dyDescent="0.15">
      <c r="A37" s="22"/>
      <c r="B37" s="35"/>
      <c r="C37" s="1179" t="s">
        <v>558</v>
      </c>
      <c r="D37" s="1180"/>
      <c r="E37" s="1181"/>
      <c r="F37" s="36">
        <v>3.54</v>
      </c>
      <c r="G37" s="37">
        <v>0.84</v>
      </c>
      <c r="H37" s="37">
        <v>0.56999999999999995</v>
      </c>
      <c r="I37" s="37">
        <v>0.56999999999999995</v>
      </c>
      <c r="J37" s="38">
        <v>0.56000000000000005</v>
      </c>
      <c r="K37" s="22"/>
      <c r="L37" s="22"/>
      <c r="M37" s="22"/>
      <c r="N37" s="22"/>
      <c r="O37" s="22"/>
      <c r="P37" s="22"/>
    </row>
    <row r="38" spans="1:16" ht="39" customHeight="1" x14ac:dyDescent="0.15">
      <c r="A38" s="22"/>
      <c r="B38" s="35"/>
      <c r="C38" s="1179" t="s">
        <v>559</v>
      </c>
      <c r="D38" s="1180"/>
      <c r="E38" s="1181"/>
      <c r="F38" s="36">
        <v>0.01</v>
      </c>
      <c r="G38" s="37">
        <v>0.03</v>
      </c>
      <c r="H38" s="37">
        <v>0.04</v>
      </c>
      <c r="I38" s="37">
        <v>0.08</v>
      </c>
      <c r="J38" s="38">
        <v>0.06</v>
      </c>
      <c r="K38" s="22"/>
      <c r="L38" s="22"/>
      <c r="M38" s="22"/>
      <c r="N38" s="22"/>
      <c r="O38" s="22"/>
      <c r="P38" s="22"/>
    </row>
    <row r="39" spans="1:16" ht="39" customHeight="1" x14ac:dyDescent="0.15">
      <c r="A39" s="22"/>
      <c r="B39" s="35"/>
      <c r="C39" s="1179" t="s">
        <v>560</v>
      </c>
      <c r="D39" s="1180"/>
      <c r="E39" s="1181"/>
      <c r="F39" s="36">
        <v>0</v>
      </c>
      <c r="G39" s="37">
        <v>0.01</v>
      </c>
      <c r="H39" s="37">
        <v>0.02</v>
      </c>
      <c r="I39" s="37">
        <v>0.01</v>
      </c>
      <c r="J39" s="38">
        <v>0.01</v>
      </c>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561</v>
      </c>
      <c r="D42" s="1180"/>
      <c r="E42" s="1181"/>
      <c r="F42" s="36" t="s">
        <v>504</v>
      </c>
      <c r="G42" s="37" t="s">
        <v>504</v>
      </c>
      <c r="H42" s="37" t="s">
        <v>504</v>
      </c>
      <c r="I42" s="37" t="s">
        <v>504</v>
      </c>
      <c r="J42" s="38" t="s">
        <v>504</v>
      </c>
      <c r="K42" s="22"/>
      <c r="L42" s="22"/>
      <c r="M42" s="22"/>
      <c r="N42" s="22"/>
      <c r="O42" s="22"/>
      <c r="P42" s="22"/>
    </row>
    <row r="43" spans="1:16" ht="39" customHeight="1" thickBot="1" x14ac:dyDescent="0.2">
      <c r="A43" s="22"/>
      <c r="B43" s="40"/>
      <c r="C43" s="1182" t="s">
        <v>562</v>
      </c>
      <c r="D43" s="1183"/>
      <c r="E43" s="1184"/>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iBBStiTlbFoHs3d5z6sz3R1qgz/gVq4GBWU94CSWjohrRaerpoK78YyrKzgEghsM36uusPSkXd33CRFkGK1Xg==" saltValue="wOANhO1MysQbr4697XGV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511</v>
      </c>
      <c r="L45" s="60">
        <v>522</v>
      </c>
      <c r="M45" s="60">
        <v>530</v>
      </c>
      <c r="N45" s="60">
        <v>537</v>
      </c>
      <c r="O45" s="61">
        <v>615</v>
      </c>
      <c r="P45" s="48"/>
      <c r="Q45" s="48"/>
      <c r="R45" s="48"/>
      <c r="S45" s="48"/>
      <c r="T45" s="48"/>
      <c r="U45" s="48"/>
    </row>
    <row r="46" spans="1:21" ht="30.75" customHeight="1" x14ac:dyDescent="0.15">
      <c r="A46" s="48"/>
      <c r="B46" s="1207"/>
      <c r="C46" s="1208"/>
      <c r="D46" s="62"/>
      <c r="E46" s="1189" t="s">
        <v>13</v>
      </c>
      <c r="F46" s="1189"/>
      <c r="G46" s="1189"/>
      <c r="H46" s="1189"/>
      <c r="I46" s="1189"/>
      <c r="J46" s="1190"/>
      <c r="K46" s="63" t="s">
        <v>504</v>
      </c>
      <c r="L46" s="64" t="s">
        <v>504</v>
      </c>
      <c r="M46" s="64" t="s">
        <v>504</v>
      </c>
      <c r="N46" s="64" t="s">
        <v>504</v>
      </c>
      <c r="O46" s="65" t="s">
        <v>504</v>
      </c>
      <c r="P46" s="48"/>
      <c r="Q46" s="48"/>
      <c r="R46" s="48"/>
      <c r="S46" s="48"/>
      <c r="T46" s="48"/>
      <c r="U46" s="48"/>
    </row>
    <row r="47" spans="1:21" ht="30.75" customHeight="1" x14ac:dyDescent="0.15">
      <c r="A47" s="48"/>
      <c r="B47" s="1207"/>
      <c r="C47" s="1208"/>
      <c r="D47" s="62"/>
      <c r="E47" s="1189" t="s">
        <v>14</v>
      </c>
      <c r="F47" s="1189"/>
      <c r="G47" s="1189"/>
      <c r="H47" s="1189"/>
      <c r="I47" s="1189"/>
      <c r="J47" s="1190"/>
      <c r="K47" s="63" t="s">
        <v>504</v>
      </c>
      <c r="L47" s="64" t="s">
        <v>504</v>
      </c>
      <c r="M47" s="64" t="s">
        <v>504</v>
      </c>
      <c r="N47" s="64" t="s">
        <v>504</v>
      </c>
      <c r="O47" s="65" t="s">
        <v>504</v>
      </c>
      <c r="P47" s="48"/>
      <c r="Q47" s="48"/>
      <c r="R47" s="48"/>
      <c r="S47" s="48"/>
      <c r="T47" s="48"/>
      <c r="U47" s="48"/>
    </row>
    <row r="48" spans="1:21" ht="30.75" customHeight="1" x14ac:dyDescent="0.15">
      <c r="A48" s="48"/>
      <c r="B48" s="1207"/>
      <c r="C48" s="1208"/>
      <c r="D48" s="62"/>
      <c r="E48" s="1189" t="s">
        <v>15</v>
      </c>
      <c r="F48" s="1189"/>
      <c r="G48" s="1189"/>
      <c r="H48" s="1189"/>
      <c r="I48" s="1189"/>
      <c r="J48" s="1190"/>
      <c r="K48" s="63" t="s">
        <v>504</v>
      </c>
      <c r="L48" s="64" t="s">
        <v>504</v>
      </c>
      <c r="M48" s="64" t="s">
        <v>504</v>
      </c>
      <c r="N48" s="64" t="s">
        <v>504</v>
      </c>
      <c r="O48" s="65" t="s">
        <v>504</v>
      </c>
      <c r="P48" s="48"/>
      <c r="Q48" s="48"/>
      <c r="R48" s="48"/>
      <c r="S48" s="48"/>
      <c r="T48" s="48"/>
      <c r="U48" s="48"/>
    </row>
    <row r="49" spans="1:21" ht="30.75" customHeight="1" x14ac:dyDescent="0.15">
      <c r="A49" s="48"/>
      <c r="B49" s="1207"/>
      <c r="C49" s="1208"/>
      <c r="D49" s="62"/>
      <c r="E49" s="1189" t="s">
        <v>16</v>
      </c>
      <c r="F49" s="1189"/>
      <c r="G49" s="1189"/>
      <c r="H49" s="1189"/>
      <c r="I49" s="1189"/>
      <c r="J49" s="1190"/>
      <c r="K49" s="63">
        <v>60</v>
      </c>
      <c r="L49" s="64">
        <v>5</v>
      </c>
      <c r="M49" s="64">
        <v>6</v>
      </c>
      <c r="N49" s="64">
        <v>7</v>
      </c>
      <c r="O49" s="65">
        <v>13</v>
      </c>
      <c r="P49" s="48"/>
      <c r="Q49" s="48"/>
      <c r="R49" s="48"/>
      <c r="S49" s="48"/>
      <c r="T49" s="48"/>
      <c r="U49" s="48"/>
    </row>
    <row r="50" spans="1:21" ht="30.75" customHeight="1" x14ac:dyDescent="0.15">
      <c r="A50" s="48"/>
      <c r="B50" s="1207"/>
      <c r="C50" s="1208"/>
      <c r="D50" s="62"/>
      <c r="E50" s="1189" t="s">
        <v>17</v>
      </c>
      <c r="F50" s="1189"/>
      <c r="G50" s="1189"/>
      <c r="H50" s="1189"/>
      <c r="I50" s="1189"/>
      <c r="J50" s="1190"/>
      <c r="K50" s="63">
        <v>1</v>
      </c>
      <c r="L50" s="64">
        <v>1</v>
      </c>
      <c r="M50" s="64">
        <v>1</v>
      </c>
      <c r="N50" s="64">
        <v>17</v>
      </c>
      <c r="O50" s="65">
        <v>16</v>
      </c>
      <c r="P50" s="48"/>
      <c r="Q50" s="48"/>
      <c r="R50" s="48"/>
      <c r="S50" s="48"/>
      <c r="T50" s="48"/>
      <c r="U50" s="48"/>
    </row>
    <row r="51" spans="1:21" ht="30.75" customHeight="1" x14ac:dyDescent="0.15">
      <c r="A51" s="48"/>
      <c r="B51" s="1209"/>
      <c r="C51" s="1210"/>
      <c r="D51" s="66"/>
      <c r="E51" s="1189" t="s">
        <v>18</v>
      </c>
      <c r="F51" s="1189"/>
      <c r="G51" s="1189"/>
      <c r="H51" s="1189"/>
      <c r="I51" s="1189"/>
      <c r="J51" s="1190"/>
      <c r="K51" s="63" t="s">
        <v>504</v>
      </c>
      <c r="L51" s="64" t="s">
        <v>504</v>
      </c>
      <c r="M51" s="64" t="s">
        <v>504</v>
      </c>
      <c r="N51" s="64" t="s">
        <v>504</v>
      </c>
      <c r="O51" s="65" t="s">
        <v>504</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385</v>
      </c>
      <c r="L52" s="64">
        <v>380</v>
      </c>
      <c r="M52" s="64">
        <v>384</v>
      </c>
      <c r="N52" s="64">
        <v>386</v>
      </c>
      <c r="O52" s="65">
        <v>386</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187</v>
      </c>
      <c r="L53" s="69">
        <v>148</v>
      </c>
      <c r="M53" s="69">
        <v>153</v>
      </c>
      <c r="N53" s="69">
        <v>175</v>
      </c>
      <c r="O53" s="70">
        <v>258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195" t="s">
        <v>25</v>
      </c>
      <c r="C57" s="1196"/>
      <c r="D57" s="1199" t="s">
        <v>26</v>
      </c>
      <c r="E57" s="1200"/>
      <c r="F57" s="1200"/>
      <c r="G57" s="1200"/>
      <c r="H57" s="1200"/>
      <c r="I57" s="1200"/>
      <c r="J57" s="1201"/>
      <c r="K57" s="83"/>
      <c r="L57" s="84"/>
      <c r="M57" s="84"/>
      <c r="N57" s="84"/>
      <c r="O57" s="85"/>
    </row>
    <row r="58" spans="1:21" ht="31.5" customHeight="1" thickBot="1" x14ac:dyDescent="0.2">
      <c r="B58" s="1197"/>
      <c r="C58" s="1198"/>
      <c r="D58" s="1202" t="s">
        <v>27</v>
      </c>
      <c r="E58" s="1203"/>
      <c r="F58" s="1203"/>
      <c r="G58" s="1203"/>
      <c r="H58" s="1203"/>
      <c r="I58" s="1203"/>
      <c r="J58" s="120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r8DibpC+dRUQwMBGDpZMHhoiOwK/yigHiAx/R1ExIXoP170Cvc6D9eRrAMshQruMMYHlPksq/cuYicl0cB0aw==" saltValue="+Yx1WWTJCwnCzTrtKr+M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25" t="s">
        <v>30</v>
      </c>
      <c r="C41" s="1226"/>
      <c r="D41" s="102"/>
      <c r="E41" s="1227" t="s">
        <v>31</v>
      </c>
      <c r="F41" s="1227"/>
      <c r="G41" s="1227"/>
      <c r="H41" s="1228"/>
      <c r="I41" s="346">
        <v>5151</v>
      </c>
      <c r="J41" s="347">
        <v>5036</v>
      </c>
      <c r="K41" s="347">
        <v>5056</v>
      </c>
      <c r="L41" s="347">
        <v>5153</v>
      </c>
      <c r="M41" s="348">
        <v>4886</v>
      </c>
    </row>
    <row r="42" spans="2:13" ht="27.75" customHeight="1" x14ac:dyDescent="0.15">
      <c r="B42" s="1215"/>
      <c r="C42" s="1216"/>
      <c r="D42" s="103"/>
      <c r="E42" s="1219" t="s">
        <v>32</v>
      </c>
      <c r="F42" s="1219"/>
      <c r="G42" s="1219"/>
      <c r="H42" s="1220"/>
      <c r="I42" s="349" t="s">
        <v>504</v>
      </c>
      <c r="J42" s="350" t="s">
        <v>504</v>
      </c>
      <c r="K42" s="350" t="s">
        <v>504</v>
      </c>
      <c r="L42" s="350" t="s">
        <v>504</v>
      </c>
      <c r="M42" s="351" t="s">
        <v>504</v>
      </c>
    </row>
    <row r="43" spans="2:13" ht="27.75" customHeight="1" x14ac:dyDescent="0.15">
      <c r="B43" s="1215"/>
      <c r="C43" s="1216"/>
      <c r="D43" s="103"/>
      <c r="E43" s="1219" t="s">
        <v>33</v>
      </c>
      <c r="F43" s="1219"/>
      <c r="G43" s="1219"/>
      <c r="H43" s="1220"/>
      <c r="I43" s="349" t="s">
        <v>504</v>
      </c>
      <c r="J43" s="350" t="s">
        <v>504</v>
      </c>
      <c r="K43" s="350" t="s">
        <v>504</v>
      </c>
      <c r="L43" s="350" t="s">
        <v>504</v>
      </c>
      <c r="M43" s="351" t="s">
        <v>504</v>
      </c>
    </row>
    <row r="44" spans="2:13" ht="27.75" customHeight="1" x14ac:dyDescent="0.15">
      <c r="B44" s="1215"/>
      <c r="C44" s="1216"/>
      <c r="D44" s="103"/>
      <c r="E44" s="1219" t="s">
        <v>34</v>
      </c>
      <c r="F44" s="1219"/>
      <c r="G44" s="1219"/>
      <c r="H44" s="1220"/>
      <c r="I44" s="349">
        <v>76</v>
      </c>
      <c r="J44" s="350">
        <v>522</v>
      </c>
      <c r="K44" s="350">
        <v>943</v>
      </c>
      <c r="L44" s="350">
        <v>973</v>
      </c>
      <c r="M44" s="351">
        <v>1027</v>
      </c>
    </row>
    <row r="45" spans="2:13" ht="27.75" customHeight="1" x14ac:dyDescent="0.15">
      <c r="B45" s="1215"/>
      <c r="C45" s="1216"/>
      <c r="D45" s="103"/>
      <c r="E45" s="1219" t="s">
        <v>35</v>
      </c>
      <c r="F45" s="1219"/>
      <c r="G45" s="1219"/>
      <c r="H45" s="1220"/>
      <c r="I45" s="349">
        <v>1221</v>
      </c>
      <c r="J45" s="350">
        <v>1364</v>
      </c>
      <c r="K45" s="350">
        <v>1064</v>
      </c>
      <c r="L45" s="350">
        <v>1010</v>
      </c>
      <c r="M45" s="351">
        <v>1032</v>
      </c>
    </row>
    <row r="46" spans="2:13" ht="27.75" customHeight="1" x14ac:dyDescent="0.15">
      <c r="B46" s="1215"/>
      <c r="C46" s="1216"/>
      <c r="D46" s="104"/>
      <c r="E46" s="1219" t="s">
        <v>36</v>
      </c>
      <c r="F46" s="1219"/>
      <c r="G46" s="1219"/>
      <c r="H46" s="1220"/>
      <c r="I46" s="349" t="s">
        <v>504</v>
      </c>
      <c r="J46" s="350" t="s">
        <v>504</v>
      </c>
      <c r="K46" s="350" t="s">
        <v>504</v>
      </c>
      <c r="L46" s="350" t="s">
        <v>504</v>
      </c>
      <c r="M46" s="351" t="s">
        <v>504</v>
      </c>
    </row>
    <row r="47" spans="2:13" ht="27.75" customHeight="1" x14ac:dyDescent="0.15">
      <c r="B47" s="1215"/>
      <c r="C47" s="1216"/>
      <c r="D47" s="105"/>
      <c r="E47" s="1229" t="s">
        <v>37</v>
      </c>
      <c r="F47" s="1230"/>
      <c r="G47" s="1230"/>
      <c r="H47" s="1231"/>
      <c r="I47" s="349" t="s">
        <v>504</v>
      </c>
      <c r="J47" s="350" t="s">
        <v>504</v>
      </c>
      <c r="K47" s="350" t="s">
        <v>504</v>
      </c>
      <c r="L47" s="350" t="s">
        <v>504</v>
      </c>
      <c r="M47" s="351" t="s">
        <v>504</v>
      </c>
    </row>
    <row r="48" spans="2:13" ht="27.75" customHeight="1" x14ac:dyDescent="0.15">
      <c r="B48" s="1215"/>
      <c r="C48" s="1216"/>
      <c r="D48" s="103"/>
      <c r="E48" s="1219" t="s">
        <v>38</v>
      </c>
      <c r="F48" s="1219"/>
      <c r="G48" s="1219"/>
      <c r="H48" s="1220"/>
      <c r="I48" s="349" t="s">
        <v>504</v>
      </c>
      <c r="J48" s="350" t="s">
        <v>504</v>
      </c>
      <c r="K48" s="350" t="s">
        <v>504</v>
      </c>
      <c r="L48" s="350" t="s">
        <v>504</v>
      </c>
      <c r="M48" s="351" t="s">
        <v>504</v>
      </c>
    </row>
    <row r="49" spans="2:13" ht="27.75" customHeight="1" x14ac:dyDescent="0.15">
      <c r="B49" s="1217"/>
      <c r="C49" s="1218"/>
      <c r="D49" s="103"/>
      <c r="E49" s="1219" t="s">
        <v>39</v>
      </c>
      <c r="F49" s="1219"/>
      <c r="G49" s="1219"/>
      <c r="H49" s="1220"/>
      <c r="I49" s="349" t="s">
        <v>504</v>
      </c>
      <c r="J49" s="350" t="s">
        <v>504</v>
      </c>
      <c r="K49" s="350" t="s">
        <v>504</v>
      </c>
      <c r="L49" s="350" t="s">
        <v>504</v>
      </c>
      <c r="M49" s="351" t="s">
        <v>504</v>
      </c>
    </row>
    <row r="50" spans="2:13" ht="27.75" customHeight="1" x14ac:dyDescent="0.15">
      <c r="B50" s="1213" t="s">
        <v>40</v>
      </c>
      <c r="C50" s="1214"/>
      <c r="D50" s="106"/>
      <c r="E50" s="1219" t="s">
        <v>41</v>
      </c>
      <c r="F50" s="1219"/>
      <c r="G50" s="1219"/>
      <c r="H50" s="1220"/>
      <c r="I50" s="349">
        <v>717</v>
      </c>
      <c r="J50" s="350">
        <v>677</v>
      </c>
      <c r="K50" s="350">
        <v>610</v>
      </c>
      <c r="L50" s="350">
        <v>741</v>
      </c>
      <c r="M50" s="351">
        <v>1264</v>
      </c>
    </row>
    <row r="51" spans="2:13" ht="27.75" customHeight="1" x14ac:dyDescent="0.15">
      <c r="B51" s="1215"/>
      <c r="C51" s="1216"/>
      <c r="D51" s="103"/>
      <c r="E51" s="1219" t="s">
        <v>42</v>
      </c>
      <c r="F51" s="1219"/>
      <c r="G51" s="1219"/>
      <c r="H51" s="1220"/>
      <c r="I51" s="349" t="s">
        <v>504</v>
      </c>
      <c r="J51" s="350" t="s">
        <v>504</v>
      </c>
      <c r="K51" s="350" t="s">
        <v>504</v>
      </c>
      <c r="L51" s="350" t="s">
        <v>504</v>
      </c>
      <c r="M51" s="351" t="s">
        <v>504</v>
      </c>
    </row>
    <row r="52" spans="2:13" ht="27.75" customHeight="1" x14ac:dyDescent="0.15">
      <c r="B52" s="1217"/>
      <c r="C52" s="1218"/>
      <c r="D52" s="103"/>
      <c r="E52" s="1219" t="s">
        <v>43</v>
      </c>
      <c r="F52" s="1219"/>
      <c r="G52" s="1219"/>
      <c r="H52" s="1220"/>
      <c r="I52" s="349">
        <v>4321</v>
      </c>
      <c r="J52" s="350">
        <v>4440</v>
      </c>
      <c r="K52" s="350">
        <v>4567</v>
      </c>
      <c r="L52" s="350">
        <v>4558</v>
      </c>
      <c r="M52" s="351">
        <v>4454</v>
      </c>
    </row>
    <row r="53" spans="2:13" ht="27.75" customHeight="1" thickBot="1" x14ac:dyDescent="0.2">
      <c r="B53" s="1221" t="s">
        <v>44</v>
      </c>
      <c r="C53" s="1222"/>
      <c r="D53" s="107"/>
      <c r="E53" s="1223" t="s">
        <v>45</v>
      </c>
      <c r="F53" s="1223"/>
      <c r="G53" s="1223"/>
      <c r="H53" s="1224"/>
      <c r="I53" s="352">
        <v>1410</v>
      </c>
      <c r="J53" s="353">
        <v>1805</v>
      </c>
      <c r="K53" s="353">
        <v>1886</v>
      </c>
      <c r="L53" s="353">
        <v>1838</v>
      </c>
      <c r="M53" s="354">
        <v>1228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Jf05sTVFQW+vcP8balMU7ce7lOtJRdSmrSKbycRuzYS1l5w6ruZucjo4IC26FylHz4tokxXYcsUxijSLlOt6Q==" saltValue="Wc2Dj/Q1W6cqyvLEtq4Q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40" t="s">
        <v>48</v>
      </c>
      <c r="D55" s="1240"/>
      <c r="E55" s="1241"/>
      <c r="F55" s="119">
        <v>610</v>
      </c>
      <c r="G55" s="119">
        <v>741</v>
      </c>
      <c r="H55" s="120">
        <v>1264</v>
      </c>
    </row>
    <row r="56" spans="2:8" ht="52.5" customHeight="1" x14ac:dyDescent="0.15">
      <c r="B56" s="121"/>
      <c r="C56" s="1242" t="s">
        <v>49</v>
      </c>
      <c r="D56" s="1242"/>
      <c r="E56" s="1243"/>
      <c r="F56" s="122" t="s">
        <v>504</v>
      </c>
      <c r="G56" s="122" t="s">
        <v>504</v>
      </c>
      <c r="H56" s="123" t="s">
        <v>504</v>
      </c>
    </row>
    <row r="57" spans="2:8" ht="53.25" customHeight="1" x14ac:dyDescent="0.15">
      <c r="B57" s="121"/>
      <c r="C57" s="1244" t="s">
        <v>50</v>
      </c>
      <c r="D57" s="1244"/>
      <c r="E57" s="1245"/>
      <c r="F57" s="124">
        <v>402</v>
      </c>
      <c r="G57" s="124">
        <v>420</v>
      </c>
      <c r="H57" s="125">
        <v>464</v>
      </c>
    </row>
    <row r="58" spans="2:8" ht="45.75" customHeight="1" x14ac:dyDescent="0.15">
      <c r="B58" s="126"/>
      <c r="C58" s="1232" t="s">
        <v>572</v>
      </c>
      <c r="D58" s="1233"/>
      <c r="E58" s="1234"/>
      <c r="F58" s="127">
        <v>317</v>
      </c>
      <c r="G58" s="127">
        <v>319</v>
      </c>
      <c r="H58" s="128">
        <v>371</v>
      </c>
    </row>
    <row r="59" spans="2:8" ht="45.75" customHeight="1" x14ac:dyDescent="0.15">
      <c r="B59" s="126"/>
      <c r="C59" s="1232" t="s">
        <v>573</v>
      </c>
      <c r="D59" s="1233"/>
      <c r="E59" s="1234"/>
      <c r="F59" s="127">
        <v>34</v>
      </c>
      <c r="G59" s="127">
        <v>34</v>
      </c>
      <c r="H59" s="128">
        <v>34</v>
      </c>
    </row>
    <row r="60" spans="2:8" ht="45.75" customHeight="1" x14ac:dyDescent="0.15">
      <c r="B60" s="126"/>
      <c r="C60" s="1232" t="s">
        <v>574</v>
      </c>
      <c r="D60" s="1233"/>
      <c r="E60" s="1234"/>
      <c r="F60" s="127">
        <v>29</v>
      </c>
      <c r="G60" s="127">
        <v>28</v>
      </c>
      <c r="H60" s="128">
        <v>29</v>
      </c>
    </row>
    <row r="61" spans="2:8" ht="45.75" customHeight="1" x14ac:dyDescent="0.15">
      <c r="B61" s="126"/>
      <c r="C61" s="1232" t="s">
        <v>575</v>
      </c>
      <c r="D61" s="1233"/>
      <c r="E61" s="1234"/>
      <c r="F61" s="127">
        <v>19</v>
      </c>
      <c r="G61" s="127">
        <v>19</v>
      </c>
      <c r="H61" s="128">
        <v>19</v>
      </c>
    </row>
    <row r="62" spans="2:8" ht="45.75" customHeight="1" thickBot="1" x14ac:dyDescent="0.2">
      <c r="B62" s="129"/>
      <c r="C62" s="1235" t="s">
        <v>576</v>
      </c>
      <c r="D62" s="1236"/>
      <c r="E62" s="1237"/>
      <c r="F62" s="130" t="s">
        <v>504</v>
      </c>
      <c r="G62" s="130">
        <v>17</v>
      </c>
      <c r="H62" s="131">
        <v>7</v>
      </c>
    </row>
    <row r="63" spans="2:8" ht="52.5" customHeight="1" thickBot="1" x14ac:dyDescent="0.2">
      <c r="B63" s="132"/>
      <c r="C63" s="1238" t="s">
        <v>51</v>
      </c>
      <c r="D63" s="1238"/>
      <c r="E63" s="1239"/>
      <c r="F63" s="133">
        <v>1013</v>
      </c>
      <c r="G63" s="133">
        <v>1161</v>
      </c>
      <c r="H63" s="134">
        <v>1728</v>
      </c>
    </row>
    <row r="64" spans="2:8" x14ac:dyDescent="0.15"/>
  </sheetData>
  <sheetProtection algorithmName="SHA-512" hashValue="UQWx/b7yYdzHLuAPs7yNc1VNJlQaWStMwm8gbjtBUTd2A7xd+3EqTuogPzlSVOoPe3J8LWS43v7RfQhuXWX8wg==" saltValue="hn4etoO6rcCejwH3zyyg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A0A54-BEEF-45A0-96C1-603AF9CDEB1D}">
  <sheetPr>
    <pageSetUpPr fitToPage="1"/>
  </sheetPr>
  <dimension ref="A1:DE85"/>
  <sheetViews>
    <sheetView showGridLines="0" topLeftCell="A19" zoomScale="93" zoomScaleNormal="93" zoomScaleSheetLayoutView="55" workbookViewId="0">
      <selection activeCell="AN65" sqref="AN65:DC69"/>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579</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580</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4" t="s">
        <v>588</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x14ac:dyDescent="0.15">
      <c r="B44" s="369"/>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x14ac:dyDescent="0.15">
      <c r="B45" s="369"/>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x14ac:dyDescent="0.15">
      <c r="B46" s="369"/>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x14ac:dyDescent="0.15">
      <c r="B47" s="369"/>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581</v>
      </c>
    </row>
    <row r="50" spans="1:109" x14ac:dyDescent="0.15">
      <c r="B50" s="369"/>
      <c r="G50" s="1246"/>
      <c r="H50" s="1246"/>
      <c r="I50" s="1246"/>
      <c r="J50" s="1246"/>
      <c r="K50" s="379"/>
      <c r="L50" s="379"/>
      <c r="M50" s="380"/>
      <c r="N50" s="380"/>
      <c r="AN50" s="1264"/>
      <c r="AO50" s="1265"/>
      <c r="AP50" s="1265"/>
      <c r="AQ50" s="1265"/>
      <c r="AR50" s="1265"/>
      <c r="AS50" s="1265"/>
      <c r="AT50" s="1265"/>
      <c r="AU50" s="1265"/>
      <c r="AV50" s="1265"/>
      <c r="AW50" s="1265"/>
      <c r="AX50" s="1265"/>
      <c r="AY50" s="1265"/>
      <c r="AZ50" s="1265"/>
      <c r="BA50" s="1265"/>
      <c r="BB50" s="1265"/>
      <c r="BC50" s="1265"/>
      <c r="BD50" s="1265"/>
      <c r="BE50" s="1265"/>
      <c r="BF50" s="1265"/>
      <c r="BG50" s="1265"/>
      <c r="BH50" s="1265"/>
      <c r="BI50" s="1265"/>
      <c r="BJ50" s="1265"/>
      <c r="BK50" s="1265"/>
      <c r="BL50" s="1265"/>
      <c r="BM50" s="1265"/>
      <c r="BN50" s="1265"/>
      <c r="BO50" s="1266"/>
      <c r="BP50" s="1252" t="s">
        <v>546</v>
      </c>
      <c r="BQ50" s="1252"/>
      <c r="BR50" s="1252"/>
      <c r="BS50" s="1252"/>
      <c r="BT50" s="1252"/>
      <c r="BU50" s="1252"/>
      <c r="BV50" s="1252"/>
      <c r="BW50" s="1252"/>
      <c r="BX50" s="1252" t="s">
        <v>547</v>
      </c>
      <c r="BY50" s="1252"/>
      <c r="BZ50" s="1252"/>
      <c r="CA50" s="1252"/>
      <c r="CB50" s="1252"/>
      <c r="CC50" s="1252"/>
      <c r="CD50" s="1252"/>
      <c r="CE50" s="1252"/>
      <c r="CF50" s="1252" t="s">
        <v>548</v>
      </c>
      <c r="CG50" s="1252"/>
      <c r="CH50" s="1252"/>
      <c r="CI50" s="1252"/>
      <c r="CJ50" s="1252"/>
      <c r="CK50" s="1252"/>
      <c r="CL50" s="1252"/>
      <c r="CM50" s="1252"/>
      <c r="CN50" s="1252" t="s">
        <v>549</v>
      </c>
      <c r="CO50" s="1252"/>
      <c r="CP50" s="1252"/>
      <c r="CQ50" s="1252"/>
      <c r="CR50" s="1252"/>
      <c r="CS50" s="1252"/>
      <c r="CT50" s="1252"/>
      <c r="CU50" s="1252"/>
      <c r="CV50" s="1252" t="s">
        <v>550</v>
      </c>
      <c r="CW50" s="1252"/>
      <c r="CX50" s="1252"/>
      <c r="CY50" s="1252"/>
      <c r="CZ50" s="1252"/>
      <c r="DA50" s="1252"/>
      <c r="DB50" s="1252"/>
      <c r="DC50" s="1252"/>
    </row>
    <row r="51" spans="1:109" ht="13.5" customHeight="1" x14ac:dyDescent="0.15">
      <c r="B51" s="369"/>
      <c r="G51" s="1263"/>
      <c r="H51" s="1263"/>
      <c r="I51" s="1267"/>
      <c r="J51" s="1267"/>
      <c r="K51" s="1253"/>
      <c r="L51" s="1253"/>
      <c r="M51" s="1253"/>
      <c r="N51" s="1253"/>
      <c r="AM51" s="378"/>
      <c r="AN51" s="1251" t="s">
        <v>582</v>
      </c>
      <c r="AO51" s="1251"/>
      <c r="AP51" s="1251"/>
      <c r="AQ51" s="1251"/>
      <c r="AR51" s="1251"/>
      <c r="AS51" s="1251"/>
      <c r="AT51" s="1251"/>
      <c r="AU51" s="1251"/>
      <c r="AV51" s="1251"/>
      <c r="AW51" s="1251"/>
      <c r="AX51" s="1251"/>
      <c r="AY51" s="1251"/>
      <c r="AZ51" s="1251"/>
      <c r="BA51" s="1251"/>
      <c r="BB51" s="1251" t="s">
        <v>583</v>
      </c>
      <c r="BC51" s="1251"/>
      <c r="BD51" s="1251"/>
      <c r="BE51" s="1251"/>
      <c r="BF51" s="1251"/>
      <c r="BG51" s="1251"/>
      <c r="BH51" s="1251"/>
      <c r="BI51" s="1251"/>
      <c r="BJ51" s="1251"/>
      <c r="BK51" s="1251"/>
      <c r="BL51" s="1251"/>
      <c r="BM51" s="1251"/>
      <c r="BN51" s="1251"/>
      <c r="BO51" s="1251"/>
      <c r="BP51" s="1248">
        <v>44.9</v>
      </c>
      <c r="BQ51" s="1248"/>
      <c r="BR51" s="1248"/>
      <c r="BS51" s="1248"/>
      <c r="BT51" s="1248"/>
      <c r="BU51" s="1248"/>
      <c r="BV51" s="1248"/>
      <c r="BW51" s="1248"/>
      <c r="BX51" s="1248">
        <v>58</v>
      </c>
      <c r="BY51" s="1248"/>
      <c r="BZ51" s="1248"/>
      <c r="CA51" s="1248"/>
      <c r="CB51" s="1248"/>
      <c r="CC51" s="1248"/>
      <c r="CD51" s="1248"/>
      <c r="CE51" s="1248"/>
      <c r="CF51" s="1248">
        <v>60.6</v>
      </c>
      <c r="CG51" s="1248"/>
      <c r="CH51" s="1248"/>
      <c r="CI51" s="1248"/>
      <c r="CJ51" s="1248"/>
      <c r="CK51" s="1248"/>
      <c r="CL51" s="1248"/>
      <c r="CM51" s="1248"/>
      <c r="CN51" s="1248">
        <v>56.3</v>
      </c>
      <c r="CO51" s="1248"/>
      <c r="CP51" s="1248"/>
      <c r="CQ51" s="1248"/>
      <c r="CR51" s="1248"/>
      <c r="CS51" s="1248"/>
      <c r="CT51" s="1248"/>
      <c r="CU51" s="1248"/>
      <c r="CV51" s="1248">
        <v>34.799999999999997</v>
      </c>
      <c r="CW51" s="1248"/>
      <c r="CX51" s="1248"/>
      <c r="CY51" s="1248"/>
      <c r="CZ51" s="1248"/>
      <c r="DA51" s="1248"/>
      <c r="DB51" s="1248"/>
      <c r="DC51" s="1248"/>
    </row>
    <row r="52" spans="1:109" x14ac:dyDescent="0.15">
      <c r="B52" s="369"/>
      <c r="G52" s="1263"/>
      <c r="H52" s="1263"/>
      <c r="I52" s="1267"/>
      <c r="J52" s="1267"/>
      <c r="K52" s="1253"/>
      <c r="L52" s="1253"/>
      <c r="M52" s="1253"/>
      <c r="N52" s="1253"/>
      <c r="AM52" s="378"/>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x14ac:dyDescent="0.15">
      <c r="A53" s="377"/>
      <c r="B53" s="369"/>
      <c r="G53" s="1263"/>
      <c r="H53" s="1263"/>
      <c r="I53" s="1246"/>
      <c r="J53" s="1246"/>
      <c r="K53" s="1253"/>
      <c r="L53" s="1253"/>
      <c r="M53" s="1253"/>
      <c r="N53" s="1253"/>
      <c r="AM53" s="378"/>
      <c r="AN53" s="1251"/>
      <c r="AO53" s="1251"/>
      <c r="AP53" s="1251"/>
      <c r="AQ53" s="1251"/>
      <c r="AR53" s="1251"/>
      <c r="AS53" s="1251"/>
      <c r="AT53" s="1251"/>
      <c r="AU53" s="1251"/>
      <c r="AV53" s="1251"/>
      <c r="AW53" s="1251"/>
      <c r="AX53" s="1251"/>
      <c r="AY53" s="1251"/>
      <c r="AZ53" s="1251"/>
      <c r="BA53" s="1251"/>
      <c r="BB53" s="1251" t="s">
        <v>584</v>
      </c>
      <c r="BC53" s="1251"/>
      <c r="BD53" s="1251"/>
      <c r="BE53" s="1251"/>
      <c r="BF53" s="1251"/>
      <c r="BG53" s="1251"/>
      <c r="BH53" s="1251"/>
      <c r="BI53" s="1251"/>
      <c r="BJ53" s="1251"/>
      <c r="BK53" s="1251"/>
      <c r="BL53" s="1251"/>
      <c r="BM53" s="1251"/>
      <c r="BN53" s="1251"/>
      <c r="BO53" s="1251"/>
      <c r="BP53" s="1248">
        <v>68</v>
      </c>
      <c r="BQ53" s="1248"/>
      <c r="BR53" s="1248"/>
      <c r="BS53" s="1248"/>
      <c r="BT53" s="1248"/>
      <c r="BU53" s="1248"/>
      <c r="BV53" s="1248"/>
      <c r="BW53" s="1248"/>
      <c r="BX53" s="1248">
        <v>69.900000000000006</v>
      </c>
      <c r="BY53" s="1248"/>
      <c r="BZ53" s="1248"/>
      <c r="CA53" s="1248"/>
      <c r="CB53" s="1248"/>
      <c r="CC53" s="1248"/>
      <c r="CD53" s="1248"/>
      <c r="CE53" s="1248"/>
      <c r="CF53" s="1248">
        <v>71.400000000000006</v>
      </c>
      <c r="CG53" s="1248"/>
      <c r="CH53" s="1248"/>
      <c r="CI53" s="1248"/>
      <c r="CJ53" s="1248"/>
      <c r="CK53" s="1248"/>
      <c r="CL53" s="1248"/>
      <c r="CM53" s="1248"/>
      <c r="CN53" s="1248">
        <v>72.599999999999994</v>
      </c>
      <c r="CO53" s="1248"/>
      <c r="CP53" s="1248"/>
      <c r="CQ53" s="1248"/>
      <c r="CR53" s="1248"/>
      <c r="CS53" s="1248"/>
      <c r="CT53" s="1248"/>
      <c r="CU53" s="1248"/>
      <c r="CV53" s="1248">
        <v>74</v>
      </c>
      <c r="CW53" s="1248"/>
      <c r="CX53" s="1248"/>
      <c r="CY53" s="1248"/>
      <c r="CZ53" s="1248"/>
      <c r="DA53" s="1248"/>
      <c r="DB53" s="1248"/>
      <c r="DC53" s="1248"/>
    </row>
    <row r="54" spans="1:109" x14ac:dyDescent="0.15">
      <c r="A54" s="377"/>
      <c r="B54" s="369"/>
      <c r="G54" s="1263"/>
      <c r="H54" s="1263"/>
      <c r="I54" s="1246"/>
      <c r="J54" s="1246"/>
      <c r="K54" s="1253"/>
      <c r="L54" s="1253"/>
      <c r="M54" s="1253"/>
      <c r="N54" s="1253"/>
      <c r="AM54" s="378"/>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x14ac:dyDescent="0.15">
      <c r="A55" s="377"/>
      <c r="B55" s="369"/>
      <c r="G55" s="1246"/>
      <c r="H55" s="1246"/>
      <c r="I55" s="1246"/>
      <c r="J55" s="1246"/>
      <c r="K55" s="1253"/>
      <c r="L55" s="1253"/>
      <c r="M55" s="1253"/>
      <c r="N55" s="1253"/>
      <c r="AN55" s="1252" t="s">
        <v>585</v>
      </c>
      <c r="AO55" s="1252"/>
      <c r="AP55" s="1252"/>
      <c r="AQ55" s="1252"/>
      <c r="AR55" s="1252"/>
      <c r="AS55" s="1252"/>
      <c r="AT55" s="1252"/>
      <c r="AU55" s="1252"/>
      <c r="AV55" s="1252"/>
      <c r="AW55" s="1252"/>
      <c r="AX55" s="1252"/>
      <c r="AY55" s="1252"/>
      <c r="AZ55" s="1252"/>
      <c r="BA55" s="1252"/>
      <c r="BB55" s="1251" t="s">
        <v>583</v>
      </c>
      <c r="BC55" s="1251"/>
      <c r="BD55" s="1251"/>
      <c r="BE55" s="1251"/>
      <c r="BF55" s="1251"/>
      <c r="BG55" s="1251"/>
      <c r="BH55" s="1251"/>
      <c r="BI55" s="1251"/>
      <c r="BJ55" s="1251"/>
      <c r="BK55" s="1251"/>
      <c r="BL55" s="1251"/>
      <c r="BM55" s="1251"/>
      <c r="BN55" s="1251"/>
      <c r="BO55" s="1251"/>
      <c r="BP55" s="1248">
        <v>0</v>
      </c>
      <c r="BQ55" s="1248"/>
      <c r="BR55" s="1248"/>
      <c r="BS55" s="1248"/>
      <c r="BT55" s="1248"/>
      <c r="BU55" s="1248"/>
      <c r="BV55" s="1248"/>
      <c r="BW55" s="1248"/>
      <c r="BX55" s="1248">
        <v>0</v>
      </c>
      <c r="BY55" s="1248"/>
      <c r="BZ55" s="1248"/>
      <c r="CA55" s="1248"/>
      <c r="CB55" s="1248"/>
      <c r="CC55" s="1248"/>
      <c r="CD55" s="1248"/>
      <c r="CE55" s="1248"/>
      <c r="CF55" s="1248">
        <v>3.1</v>
      </c>
      <c r="CG55" s="1248"/>
      <c r="CH55" s="1248"/>
      <c r="CI55" s="1248"/>
      <c r="CJ55" s="1248"/>
      <c r="CK55" s="1248"/>
      <c r="CL55" s="1248"/>
      <c r="CM55" s="1248"/>
      <c r="CN55" s="1248">
        <v>13.7</v>
      </c>
      <c r="CO55" s="1248"/>
      <c r="CP55" s="1248"/>
      <c r="CQ55" s="1248"/>
      <c r="CR55" s="1248"/>
      <c r="CS55" s="1248"/>
      <c r="CT55" s="1248"/>
      <c r="CU55" s="1248"/>
      <c r="CV55" s="1248">
        <v>6.9</v>
      </c>
      <c r="CW55" s="1248"/>
      <c r="CX55" s="1248"/>
      <c r="CY55" s="1248"/>
      <c r="CZ55" s="1248"/>
      <c r="DA55" s="1248"/>
      <c r="DB55" s="1248"/>
      <c r="DC55" s="1248"/>
    </row>
    <row r="56" spans="1:109" x14ac:dyDescent="0.15">
      <c r="A56" s="377"/>
      <c r="B56" s="369"/>
      <c r="G56" s="1246"/>
      <c r="H56" s="1246"/>
      <c r="I56" s="1246"/>
      <c r="J56" s="1246"/>
      <c r="K56" s="1253"/>
      <c r="L56" s="1253"/>
      <c r="M56" s="1253"/>
      <c r="N56" s="1253"/>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377" customFormat="1" x14ac:dyDescent="0.15">
      <c r="B57" s="381"/>
      <c r="G57" s="1246"/>
      <c r="H57" s="1246"/>
      <c r="I57" s="1249"/>
      <c r="J57" s="1249"/>
      <c r="K57" s="1253"/>
      <c r="L57" s="1253"/>
      <c r="M57" s="1253"/>
      <c r="N57" s="1253"/>
      <c r="AM57" s="363"/>
      <c r="AN57" s="1252"/>
      <c r="AO57" s="1252"/>
      <c r="AP57" s="1252"/>
      <c r="AQ57" s="1252"/>
      <c r="AR57" s="1252"/>
      <c r="AS57" s="1252"/>
      <c r="AT57" s="1252"/>
      <c r="AU57" s="1252"/>
      <c r="AV57" s="1252"/>
      <c r="AW57" s="1252"/>
      <c r="AX57" s="1252"/>
      <c r="AY57" s="1252"/>
      <c r="AZ57" s="1252"/>
      <c r="BA57" s="1252"/>
      <c r="BB57" s="1251" t="s">
        <v>584</v>
      </c>
      <c r="BC57" s="1251"/>
      <c r="BD57" s="1251"/>
      <c r="BE57" s="1251"/>
      <c r="BF57" s="1251"/>
      <c r="BG57" s="1251"/>
      <c r="BH57" s="1251"/>
      <c r="BI57" s="1251"/>
      <c r="BJ57" s="1251"/>
      <c r="BK57" s="1251"/>
      <c r="BL57" s="1251"/>
      <c r="BM57" s="1251"/>
      <c r="BN57" s="1251"/>
      <c r="BO57" s="1251"/>
      <c r="BP57" s="1248">
        <v>59.4</v>
      </c>
      <c r="BQ57" s="1248"/>
      <c r="BR57" s="1248"/>
      <c r="BS57" s="1248"/>
      <c r="BT57" s="1248"/>
      <c r="BU57" s="1248"/>
      <c r="BV57" s="1248"/>
      <c r="BW57" s="1248"/>
      <c r="BX57" s="1248">
        <v>60</v>
      </c>
      <c r="BY57" s="1248"/>
      <c r="BZ57" s="1248"/>
      <c r="CA57" s="1248"/>
      <c r="CB57" s="1248"/>
      <c r="CC57" s="1248"/>
      <c r="CD57" s="1248"/>
      <c r="CE57" s="1248"/>
      <c r="CF57" s="1248">
        <v>61.2</v>
      </c>
      <c r="CG57" s="1248"/>
      <c r="CH57" s="1248"/>
      <c r="CI57" s="1248"/>
      <c r="CJ57" s="1248"/>
      <c r="CK57" s="1248"/>
      <c r="CL57" s="1248"/>
      <c r="CM57" s="1248"/>
      <c r="CN57" s="1248">
        <v>62</v>
      </c>
      <c r="CO57" s="1248"/>
      <c r="CP57" s="1248"/>
      <c r="CQ57" s="1248"/>
      <c r="CR57" s="1248"/>
      <c r="CS57" s="1248"/>
      <c r="CT57" s="1248"/>
      <c r="CU57" s="1248"/>
      <c r="CV57" s="1248">
        <v>62.9</v>
      </c>
      <c r="CW57" s="1248"/>
      <c r="CX57" s="1248"/>
      <c r="CY57" s="1248"/>
      <c r="CZ57" s="1248"/>
      <c r="DA57" s="1248"/>
      <c r="DB57" s="1248"/>
      <c r="DC57" s="1248"/>
      <c r="DD57" s="382"/>
      <c r="DE57" s="381"/>
    </row>
    <row r="58" spans="1:109" s="377" customFormat="1" x14ac:dyDescent="0.15">
      <c r="A58" s="363"/>
      <c r="B58" s="381"/>
      <c r="G58" s="1246"/>
      <c r="H58" s="1246"/>
      <c r="I58" s="1249"/>
      <c r="J58" s="1249"/>
      <c r="K58" s="1253"/>
      <c r="L58" s="1253"/>
      <c r="M58" s="1253"/>
      <c r="N58" s="1253"/>
      <c r="AM58" s="363"/>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586</v>
      </c>
    </row>
    <row r="64" spans="1:109" x14ac:dyDescent="0.15">
      <c r="B64" s="369"/>
      <c r="G64" s="376"/>
      <c r="I64" s="389"/>
      <c r="J64" s="389"/>
      <c r="K64" s="389"/>
      <c r="L64" s="389"/>
      <c r="M64" s="389"/>
      <c r="N64" s="390"/>
      <c r="AM64" s="376"/>
      <c r="AN64" s="376" t="s">
        <v>580</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4" t="s">
        <v>589</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x14ac:dyDescent="0.15">
      <c r="B66" s="369"/>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x14ac:dyDescent="0.15">
      <c r="B67" s="369"/>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x14ac:dyDescent="0.15">
      <c r="B68" s="369"/>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x14ac:dyDescent="0.15">
      <c r="B69" s="369"/>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581</v>
      </c>
    </row>
    <row r="72" spans="2:107" x14ac:dyDescent="0.15">
      <c r="B72" s="369"/>
      <c r="G72" s="1246"/>
      <c r="H72" s="1246"/>
      <c r="I72" s="1246"/>
      <c r="J72" s="1246"/>
      <c r="K72" s="379"/>
      <c r="L72" s="379"/>
      <c r="M72" s="380"/>
      <c r="N72" s="380"/>
      <c r="AN72" s="1264"/>
      <c r="AO72" s="1265"/>
      <c r="AP72" s="1265"/>
      <c r="AQ72" s="1265"/>
      <c r="AR72" s="1265"/>
      <c r="AS72" s="1265"/>
      <c r="AT72" s="1265"/>
      <c r="AU72" s="1265"/>
      <c r="AV72" s="1265"/>
      <c r="AW72" s="1265"/>
      <c r="AX72" s="1265"/>
      <c r="AY72" s="1265"/>
      <c r="AZ72" s="1265"/>
      <c r="BA72" s="1265"/>
      <c r="BB72" s="1265"/>
      <c r="BC72" s="1265"/>
      <c r="BD72" s="1265"/>
      <c r="BE72" s="1265"/>
      <c r="BF72" s="1265"/>
      <c r="BG72" s="1265"/>
      <c r="BH72" s="1265"/>
      <c r="BI72" s="1265"/>
      <c r="BJ72" s="1265"/>
      <c r="BK72" s="1265"/>
      <c r="BL72" s="1265"/>
      <c r="BM72" s="1265"/>
      <c r="BN72" s="1265"/>
      <c r="BO72" s="1266"/>
      <c r="BP72" s="1252" t="s">
        <v>546</v>
      </c>
      <c r="BQ72" s="1252"/>
      <c r="BR72" s="1252"/>
      <c r="BS72" s="1252"/>
      <c r="BT72" s="1252"/>
      <c r="BU72" s="1252"/>
      <c r="BV72" s="1252"/>
      <c r="BW72" s="1252"/>
      <c r="BX72" s="1252" t="s">
        <v>547</v>
      </c>
      <c r="BY72" s="1252"/>
      <c r="BZ72" s="1252"/>
      <c r="CA72" s="1252"/>
      <c r="CB72" s="1252"/>
      <c r="CC72" s="1252"/>
      <c r="CD72" s="1252"/>
      <c r="CE72" s="1252"/>
      <c r="CF72" s="1252" t="s">
        <v>548</v>
      </c>
      <c r="CG72" s="1252"/>
      <c r="CH72" s="1252"/>
      <c r="CI72" s="1252"/>
      <c r="CJ72" s="1252"/>
      <c r="CK72" s="1252"/>
      <c r="CL72" s="1252"/>
      <c r="CM72" s="1252"/>
      <c r="CN72" s="1252" t="s">
        <v>549</v>
      </c>
      <c r="CO72" s="1252"/>
      <c r="CP72" s="1252"/>
      <c r="CQ72" s="1252"/>
      <c r="CR72" s="1252"/>
      <c r="CS72" s="1252"/>
      <c r="CT72" s="1252"/>
      <c r="CU72" s="1252"/>
      <c r="CV72" s="1252" t="s">
        <v>550</v>
      </c>
      <c r="CW72" s="1252"/>
      <c r="CX72" s="1252"/>
      <c r="CY72" s="1252"/>
      <c r="CZ72" s="1252"/>
      <c r="DA72" s="1252"/>
      <c r="DB72" s="1252"/>
      <c r="DC72" s="1252"/>
    </row>
    <row r="73" spans="2:107" x14ac:dyDescent="0.15">
      <c r="B73" s="369"/>
      <c r="G73" s="1263"/>
      <c r="H73" s="1263"/>
      <c r="I73" s="1263"/>
      <c r="J73" s="1263"/>
      <c r="K73" s="1247"/>
      <c r="L73" s="1247"/>
      <c r="M73" s="1247"/>
      <c r="N73" s="1247"/>
      <c r="AM73" s="378"/>
      <c r="AN73" s="1251" t="s">
        <v>582</v>
      </c>
      <c r="AO73" s="1251"/>
      <c r="AP73" s="1251"/>
      <c r="AQ73" s="1251"/>
      <c r="AR73" s="1251"/>
      <c r="AS73" s="1251"/>
      <c r="AT73" s="1251"/>
      <c r="AU73" s="1251"/>
      <c r="AV73" s="1251"/>
      <c r="AW73" s="1251"/>
      <c r="AX73" s="1251"/>
      <c r="AY73" s="1251"/>
      <c r="AZ73" s="1251"/>
      <c r="BA73" s="1251"/>
      <c r="BB73" s="1251" t="s">
        <v>583</v>
      </c>
      <c r="BC73" s="1251"/>
      <c r="BD73" s="1251"/>
      <c r="BE73" s="1251"/>
      <c r="BF73" s="1251"/>
      <c r="BG73" s="1251"/>
      <c r="BH73" s="1251"/>
      <c r="BI73" s="1251"/>
      <c r="BJ73" s="1251"/>
      <c r="BK73" s="1251"/>
      <c r="BL73" s="1251"/>
      <c r="BM73" s="1251"/>
      <c r="BN73" s="1251"/>
      <c r="BO73" s="1251"/>
      <c r="BP73" s="1248">
        <v>44.9</v>
      </c>
      <c r="BQ73" s="1248"/>
      <c r="BR73" s="1248"/>
      <c r="BS73" s="1248"/>
      <c r="BT73" s="1248"/>
      <c r="BU73" s="1248"/>
      <c r="BV73" s="1248"/>
      <c r="BW73" s="1248"/>
      <c r="BX73" s="1248">
        <v>58</v>
      </c>
      <c r="BY73" s="1248"/>
      <c r="BZ73" s="1248"/>
      <c r="CA73" s="1248"/>
      <c r="CB73" s="1248"/>
      <c r="CC73" s="1248"/>
      <c r="CD73" s="1248"/>
      <c r="CE73" s="1248"/>
      <c r="CF73" s="1248">
        <v>60.6</v>
      </c>
      <c r="CG73" s="1248"/>
      <c r="CH73" s="1248"/>
      <c r="CI73" s="1248"/>
      <c r="CJ73" s="1248"/>
      <c r="CK73" s="1248"/>
      <c r="CL73" s="1248"/>
      <c r="CM73" s="1248"/>
      <c r="CN73" s="1248">
        <v>56.3</v>
      </c>
      <c r="CO73" s="1248"/>
      <c r="CP73" s="1248"/>
      <c r="CQ73" s="1248"/>
      <c r="CR73" s="1248"/>
      <c r="CS73" s="1248"/>
      <c r="CT73" s="1248"/>
      <c r="CU73" s="1248"/>
      <c r="CV73" s="1248">
        <v>34.799999999999997</v>
      </c>
      <c r="CW73" s="1248"/>
      <c r="CX73" s="1248"/>
      <c r="CY73" s="1248"/>
      <c r="CZ73" s="1248"/>
      <c r="DA73" s="1248"/>
      <c r="DB73" s="1248"/>
      <c r="DC73" s="1248"/>
    </row>
    <row r="74" spans="2:107" x14ac:dyDescent="0.15">
      <c r="B74" s="369"/>
      <c r="G74" s="1263"/>
      <c r="H74" s="1263"/>
      <c r="I74" s="1263"/>
      <c r="J74" s="1263"/>
      <c r="K74" s="1247"/>
      <c r="L74" s="1247"/>
      <c r="M74" s="1247"/>
      <c r="N74" s="1247"/>
      <c r="AM74" s="378"/>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x14ac:dyDescent="0.15">
      <c r="B75" s="369"/>
      <c r="G75" s="1263"/>
      <c r="H75" s="1263"/>
      <c r="I75" s="1246"/>
      <c r="J75" s="1246"/>
      <c r="K75" s="1253"/>
      <c r="L75" s="1253"/>
      <c r="M75" s="1253"/>
      <c r="N75" s="1253"/>
      <c r="AM75" s="378"/>
      <c r="AN75" s="1251"/>
      <c r="AO75" s="1251"/>
      <c r="AP75" s="1251"/>
      <c r="AQ75" s="1251"/>
      <c r="AR75" s="1251"/>
      <c r="AS75" s="1251"/>
      <c r="AT75" s="1251"/>
      <c r="AU75" s="1251"/>
      <c r="AV75" s="1251"/>
      <c r="AW75" s="1251"/>
      <c r="AX75" s="1251"/>
      <c r="AY75" s="1251"/>
      <c r="AZ75" s="1251"/>
      <c r="BA75" s="1251"/>
      <c r="BB75" s="1251" t="s">
        <v>587</v>
      </c>
      <c r="BC75" s="1251"/>
      <c r="BD75" s="1251"/>
      <c r="BE75" s="1251"/>
      <c r="BF75" s="1251"/>
      <c r="BG75" s="1251"/>
      <c r="BH75" s="1251"/>
      <c r="BI75" s="1251"/>
      <c r="BJ75" s="1251"/>
      <c r="BK75" s="1251"/>
      <c r="BL75" s="1251"/>
      <c r="BM75" s="1251"/>
      <c r="BN75" s="1251"/>
      <c r="BO75" s="1251"/>
      <c r="BP75" s="1248">
        <v>6.5</v>
      </c>
      <c r="BQ75" s="1248"/>
      <c r="BR75" s="1248"/>
      <c r="BS75" s="1248"/>
      <c r="BT75" s="1248"/>
      <c r="BU75" s="1248"/>
      <c r="BV75" s="1248"/>
      <c r="BW75" s="1248"/>
      <c r="BX75" s="1248">
        <v>5.7</v>
      </c>
      <c r="BY75" s="1248"/>
      <c r="BZ75" s="1248"/>
      <c r="CA75" s="1248"/>
      <c r="CB75" s="1248"/>
      <c r="CC75" s="1248"/>
      <c r="CD75" s="1248"/>
      <c r="CE75" s="1248"/>
      <c r="CF75" s="1248">
        <v>5.2</v>
      </c>
      <c r="CG75" s="1248"/>
      <c r="CH75" s="1248"/>
      <c r="CI75" s="1248"/>
      <c r="CJ75" s="1248"/>
      <c r="CK75" s="1248"/>
      <c r="CL75" s="1248"/>
      <c r="CM75" s="1248"/>
      <c r="CN75" s="1248">
        <v>4.9000000000000004</v>
      </c>
      <c r="CO75" s="1248"/>
      <c r="CP75" s="1248"/>
      <c r="CQ75" s="1248"/>
      <c r="CR75" s="1248"/>
      <c r="CS75" s="1248"/>
      <c r="CT75" s="1248"/>
      <c r="CU75" s="1248"/>
      <c r="CV75" s="1248">
        <v>5.8</v>
      </c>
      <c r="CW75" s="1248"/>
      <c r="CX75" s="1248"/>
      <c r="CY75" s="1248"/>
      <c r="CZ75" s="1248"/>
      <c r="DA75" s="1248"/>
      <c r="DB75" s="1248"/>
      <c r="DC75" s="1248"/>
    </row>
    <row r="76" spans="2:107" x14ac:dyDescent="0.15">
      <c r="B76" s="369"/>
      <c r="G76" s="1263"/>
      <c r="H76" s="1263"/>
      <c r="I76" s="1246"/>
      <c r="J76" s="1246"/>
      <c r="K76" s="1253"/>
      <c r="L76" s="1253"/>
      <c r="M76" s="1253"/>
      <c r="N76" s="1253"/>
      <c r="AM76" s="378"/>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x14ac:dyDescent="0.15">
      <c r="B77" s="369"/>
      <c r="G77" s="1246"/>
      <c r="H77" s="1246"/>
      <c r="I77" s="1246"/>
      <c r="J77" s="1246"/>
      <c r="K77" s="1247"/>
      <c r="L77" s="1247"/>
      <c r="M77" s="1247"/>
      <c r="N77" s="1247"/>
      <c r="AN77" s="1252" t="s">
        <v>585</v>
      </c>
      <c r="AO77" s="1252"/>
      <c r="AP77" s="1252"/>
      <c r="AQ77" s="1252"/>
      <c r="AR77" s="1252"/>
      <c r="AS77" s="1252"/>
      <c r="AT77" s="1252"/>
      <c r="AU77" s="1252"/>
      <c r="AV77" s="1252"/>
      <c r="AW77" s="1252"/>
      <c r="AX77" s="1252"/>
      <c r="AY77" s="1252"/>
      <c r="AZ77" s="1252"/>
      <c r="BA77" s="1252"/>
      <c r="BB77" s="1251" t="s">
        <v>583</v>
      </c>
      <c r="BC77" s="1251"/>
      <c r="BD77" s="1251"/>
      <c r="BE77" s="1251"/>
      <c r="BF77" s="1251"/>
      <c r="BG77" s="1251"/>
      <c r="BH77" s="1251"/>
      <c r="BI77" s="1251"/>
      <c r="BJ77" s="1251"/>
      <c r="BK77" s="1251"/>
      <c r="BL77" s="1251"/>
      <c r="BM77" s="1251"/>
      <c r="BN77" s="1251"/>
      <c r="BO77" s="1251"/>
      <c r="BP77" s="1248">
        <v>0</v>
      </c>
      <c r="BQ77" s="1248"/>
      <c r="BR77" s="1248"/>
      <c r="BS77" s="1248"/>
      <c r="BT77" s="1248"/>
      <c r="BU77" s="1248"/>
      <c r="BV77" s="1248"/>
      <c r="BW77" s="1248"/>
      <c r="BX77" s="1248">
        <v>0</v>
      </c>
      <c r="BY77" s="1248"/>
      <c r="BZ77" s="1248"/>
      <c r="CA77" s="1248"/>
      <c r="CB77" s="1248"/>
      <c r="CC77" s="1248"/>
      <c r="CD77" s="1248"/>
      <c r="CE77" s="1248"/>
      <c r="CF77" s="1248">
        <v>3.1</v>
      </c>
      <c r="CG77" s="1248"/>
      <c r="CH77" s="1248"/>
      <c r="CI77" s="1248"/>
      <c r="CJ77" s="1248"/>
      <c r="CK77" s="1248"/>
      <c r="CL77" s="1248"/>
      <c r="CM77" s="1248"/>
      <c r="CN77" s="1248">
        <v>13.7</v>
      </c>
      <c r="CO77" s="1248"/>
      <c r="CP77" s="1248"/>
      <c r="CQ77" s="1248"/>
      <c r="CR77" s="1248"/>
      <c r="CS77" s="1248"/>
      <c r="CT77" s="1248"/>
      <c r="CU77" s="1248"/>
      <c r="CV77" s="1248">
        <v>6.9</v>
      </c>
      <c r="CW77" s="1248"/>
      <c r="CX77" s="1248"/>
      <c r="CY77" s="1248"/>
      <c r="CZ77" s="1248"/>
      <c r="DA77" s="1248"/>
      <c r="DB77" s="1248"/>
      <c r="DC77" s="1248"/>
    </row>
    <row r="78" spans="2:107" x14ac:dyDescent="0.15">
      <c r="B78" s="369"/>
      <c r="G78" s="1246"/>
      <c r="H78" s="1246"/>
      <c r="I78" s="1246"/>
      <c r="J78" s="1246"/>
      <c r="K78" s="1247"/>
      <c r="L78" s="1247"/>
      <c r="M78" s="1247"/>
      <c r="N78" s="1247"/>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x14ac:dyDescent="0.15">
      <c r="B79" s="369"/>
      <c r="G79" s="1246"/>
      <c r="H79" s="1246"/>
      <c r="I79" s="1249"/>
      <c r="J79" s="1249"/>
      <c r="K79" s="1250"/>
      <c r="L79" s="1250"/>
      <c r="M79" s="1250"/>
      <c r="N79" s="1250"/>
      <c r="AN79" s="1252"/>
      <c r="AO79" s="1252"/>
      <c r="AP79" s="1252"/>
      <c r="AQ79" s="1252"/>
      <c r="AR79" s="1252"/>
      <c r="AS79" s="1252"/>
      <c r="AT79" s="1252"/>
      <c r="AU79" s="1252"/>
      <c r="AV79" s="1252"/>
      <c r="AW79" s="1252"/>
      <c r="AX79" s="1252"/>
      <c r="AY79" s="1252"/>
      <c r="AZ79" s="1252"/>
      <c r="BA79" s="1252"/>
      <c r="BB79" s="1251" t="s">
        <v>587</v>
      </c>
      <c r="BC79" s="1251"/>
      <c r="BD79" s="1251"/>
      <c r="BE79" s="1251"/>
      <c r="BF79" s="1251"/>
      <c r="BG79" s="1251"/>
      <c r="BH79" s="1251"/>
      <c r="BI79" s="1251"/>
      <c r="BJ79" s="1251"/>
      <c r="BK79" s="1251"/>
      <c r="BL79" s="1251"/>
      <c r="BM79" s="1251"/>
      <c r="BN79" s="1251"/>
      <c r="BO79" s="1251"/>
      <c r="BP79" s="1248">
        <v>7.9</v>
      </c>
      <c r="BQ79" s="1248"/>
      <c r="BR79" s="1248"/>
      <c r="BS79" s="1248"/>
      <c r="BT79" s="1248"/>
      <c r="BU79" s="1248"/>
      <c r="BV79" s="1248"/>
      <c r="BW79" s="1248"/>
      <c r="BX79" s="1248">
        <v>7.8</v>
      </c>
      <c r="BY79" s="1248"/>
      <c r="BZ79" s="1248"/>
      <c r="CA79" s="1248"/>
      <c r="CB79" s="1248"/>
      <c r="CC79" s="1248"/>
      <c r="CD79" s="1248"/>
      <c r="CE79" s="1248"/>
      <c r="CF79" s="1248">
        <v>7.9</v>
      </c>
      <c r="CG79" s="1248"/>
      <c r="CH79" s="1248"/>
      <c r="CI79" s="1248"/>
      <c r="CJ79" s="1248"/>
      <c r="CK79" s="1248"/>
      <c r="CL79" s="1248"/>
      <c r="CM79" s="1248"/>
      <c r="CN79" s="1248">
        <v>7.9</v>
      </c>
      <c r="CO79" s="1248"/>
      <c r="CP79" s="1248"/>
      <c r="CQ79" s="1248"/>
      <c r="CR79" s="1248"/>
      <c r="CS79" s="1248"/>
      <c r="CT79" s="1248"/>
      <c r="CU79" s="1248"/>
      <c r="CV79" s="1248">
        <v>8</v>
      </c>
      <c r="CW79" s="1248"/>
      <c r="CX79" s="1248"/>
      <c r="CY79" s="1248"/>
      <c r="CZ79" s="1248"/>
      <c r="DA79" s="1248"/>
      <c r="DB79" s="1248"/>
      <c r="DC79" s="1248"/>
    </row>
    <row r="80" spans="2:107" x14ac:dyDescent="0.15">
      <c r="B80" s="369"/>
      <c r="G80" s="1246"/>
      <c r="H80" s="1246"/>
      <c r="I80" s="1249"/>
      <c r="J80" s="1249"/>
      <c r="K80" s="1250"/>
      <c r="L80" s="1250"/>
      <c r="M80" s="1250"/>
      <c r="N80" s="1250"/>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R3Gb16toQawFuYrscLElZ1HF6E1Arq0UUCLkZKhBr4VbfetDK4McuIIf24tl0FIvicCW+eGcaYcaZ7nOQyBp7w==" saltValue="VMoQNE9fpZZXd0X38Y3tB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C9FE-9A06-4246-A399-0EFF8A850D25}">
  <sheetPr>
    <pageSetUpPr fitToPage="1"/>
  </sheetPr>
  <dimension ref="A1:DR125"/>
  <sheetViews>
    <sheetView showGridLines="0" topLeftCell="A88"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493</v>
      </c>
    </row>
  </sheetData>
  <sheetProtection algorithmName="SHA-512" hashValue="YBC7wSyL9rZBtAgK9vIzMDlXTGZV5SKjf5EHSswm7fbxJ9Sz6gT1nAZJFDV9ftQdgGjUHOUsAj5XdQpSm63FZw==" saltValue="x3ygBqRoD6Jw6Kfa2auG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2C174-2ECE-4FD0-9E8D-2B64643B0B2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493</v>
      </c>
    </row>
  </sheetData>
  <sheetProtection algorithmName="SHA-512" hashValue="Ctfz3lCz6ogXaVkpsOCat5dU1PdKgYuzqjcjnZV9BJVFT9UsLklR4hvGz3d6jHv71hW+ydzKAadSeJlWDggEVQ==" saltValue="bBsVI5XrMDTIa5+QxXkb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543</v>
      </c>
      <c r="G2" s="148"/>
      <c r="H2" s="149"/>
    </row>
    <row r="3" spans="1:8" x14ac:dyDescent="0.15">
      <c r="A3" s="145" t="s">
        <v>536</v>
      </c>
      <c r="B3" s="150"/>
      <c r="C3" s="151"/>
      <c r="D3" s="152">
        <v>23855</v>
      </c>
      <c r="E3" s="153"/>
      <c r="F3" s="154">
        <v>90072</v>
      </c>
      <c r="G3" s="155"/>
      <c r="H3" s="156"/>
    </row>
    <row r="4" spans="1:8" x14ac:dyDescent="0.15">
      <c r="A4" s="157"/>
      <c r="B4" s="158"/>
      <c r="C4" s="159"/>
      <c r="D4" s="160">
        <v>11116</v>
      </c>
      <c r="E4" s="161"/>
      <c r="F4" s="162">
        <v>46083</v>
      </c>
      <c r="G4" s="163"/>
      <c r="H4" s="164"/>
    </row>
    <row r="5" spans="1:8" x14ac:dyDescent="0.15">
      <c r="A5" s="145" t="s">
        <v>538</v>
      </c>
      <c r="B5" s="150"/>
      <c r="C5" s="151"/>
      <c r="D5" s="152">
        <v>34705</v>
      </c>
      <c r="E5" s="153"/>
      <c r="F5" s="154">
        <v>88328</v>
      </c>
      <c r="G5" s="155"/>
      <c r="H5" s="156"/>
    </row>
    <row r="6" spans="1:8" x14ac:dyDescent="0.15">
      <c r="A6" s="157"/>
      <c r="B6" s="158"/>
      <c r="C6" s="159"/>
      <c r="D6" s="160">
        <v>17633</v>
      </c>
      <c r="E6" s="161"/>
      <c r="F6" s="162">
        <v>49013</v>
      </c>
      <c r="G6" s="163"/>
      <c r="H6" s="164"/>
    </row>
    <row r="7" spans="1:8" x14ac:dyDescent="0.15">
      <c r="A7" s="145" t="s">
        <v>539</v>
      </c>
      <c r="B7" s="150"/>
      <c r="C7" s="151"/>
      <c r="D7" s="152">
        <v>47705</v>
      </c>
      <c r="E7" s="153"/>
      <c r="F7" s="154">
        <v>103390</v>
      </c>
      <c r="G7" s="155"/>
      <c r="H7" s="156"/>
    </row>
    <row r="8" spans="1:8" x14ac:dyDescent="0.15">
      <c r="A8" s="157"/>
      <c r="B8" s="158"/>
      <c r="C8" s="159"/>
      <c r="D8" s="160">
        <v>17186</v>
      </c>
      <c r="E8" s="161"/>
      <c r="F8" s="162">
        <v>51269</v>
      </c>
      <c r="G8" s="163"/>
      <c r="H8" s="164"/>
    </row>
    <row r="9" spans="1:8" x14ac:dyDescent="0.15">
      <c r="A9" s="145" t="s">
        <v>540</v>
      </c>
      <c r="B9" s="150"/>
      <c r="C9" s="151"/>
      <c r="D9" s="152">
        <v>62138</v>
      </c>
      <c r="E9" s="153"/>
      <c r="F9" s="154">
        <v>117234</v>
      </c>
      <c r="G9" s="155"/>
      <c r="H9" s="156"/>
    </row>
    <row r="10" spans="1:8" x14ac:dyDescent="0.15">
      <c r="A10" s="157"/>
      <c r="B10" s="158"/>
      <c r="C10" s="159"/>
      <c r="D10" s="160">
        <v>32284</v>
      </c>
      <c r="E10" s="161"/>
      <c r="F10" s="162">
        <v>59796</v>
      </c>
      <c r="G10" s="163"/>
      <c r="H10" s="164"/>
    </row>
    <row r="11" spans="1:8" x14ac:dyDescent="0.15">
      <c r="A11" s="145" t="s">
        <v>541</v>
      </c>
      <c r="B11" s="150"/>
      <c r="C11" s="151"/>
      <c r="D11" s="152">
        <v>34207</v>
      </c>
      <c r="E11" s="153"/>
      <c r="F11" s="154">
        <v>97758</v>
      </c>
      <c r="G11" s="155"/>
      <c r="H11" s="156"/>
    </row>
    <row r="12" spans="1:8" x14ac:dyDescent="0.15">
      <c r="A12" s="157"/>
      <c r="B12" s="158"/>
      <c r="C12" s="165"/>
      <c r="D12" s="160">
        <v>13429</v>
      </c>
      <c r="E12" s="161"/>
      <c r="F12" s="162">
        <v>45946</v>
      </c>
      <c r="G12" s="163"/>
      <c r="H12" s="164"/>
    </row>
    <row r="13" spans="1:8" x14ac:dyDescent="0.15">
      <c r="A13" s="145"/>
      <c r="B13" s="150"/>
      <c r="C13" s="166"/>
      <c r="D13" s="167">
        <v>40522</v>
      </c>
      <c r="E13" s="168"/>
      <c r="F13" s="169">
        <v>99356</v>
      </c>
      <c r="G13" s="170"/>
      <c r="H13" s="156"/>
    </row>
    <row r="14" spans="1:8" x14ac:dyDescent="0.15">
      <c r="A14" s="157"/>
      <c r="B14" s="158"/>
      <c r="C14" s="159"/>
      <c r="D14" s="160">
        <v>18330</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6.26</v>
      </c>
      <c r="C19" s="171">
        <f>ROUND(VALUE(SUBSTITUTE(実質収支比率等に係る経年分析!G$48,"▲","-")),2)</f>
        <v>6.77</v>
      </c>
      <c r="D19" s="171">
        <f>ROUND(VALUE(SUBSTITUTE(実質収支比率等に係る経年分析!H$48,"▲","-")),2)</f>
        <v>8.31</v>
      </c>
      <c r="E19" s="171">
        <f>ROUND(VALUE(SUBSTITUTE(実質収支比率等に係る経年分析!I$48,"▲","-")),2)</f>
        <v>10.94</v>
      </c>
      <c r="F19" s="171">
        <f>ROUND(VALUE(SUBSTITUTE(実質収支比率等に係る経年分析!J$48,"▲","-")),2)</f>
        <v>11.56</v>
      </c>
    </row>
    <row r="20" spans="1:11" x14ac:dyDescent="0.15">
      <c r="A20" s="171" t="s">
        <v>55</v>
      </c>
      <c r="B20" s="171">
        <f>ROUND(VALUE(SUBSTITUTE(実質収支比率等に係る経年分析!F$47,"▲","-")),2)</f>
        <v>20.350000000000001</v>
      </c>
      <c r="C20" s="171">
        <f>ROUND(VALUE(SUBSTITUTE(実質収支比率等に係る経年分析!G$47,"▲","-")),2)</f>
        <v>19.39</v>
      </c>
      <c r="D20" s="171">
        <f>ROUND(VALUE(SUBSTITUTE(実質収支比率等に係る経年分析!H$47,"▲","-")),2)</f>
        <v>17.48</v>
      </c>
      <c r="E20" s="171">
        <f>ROUND(VALUE(SUBSTITUTE(実質収支比率等に係る経年分析!I$47,"▲","-")),2)</f>
        <v>20.309999999999999</v>
      </c>
      <c r="F20" s="171">
        <f>ROUND(VALUE(SUBSTITUTE(実質収支比率等に係る経年分析!J$47,"▲","-")),2)</f>
        <v>32.380000000000003</v>
      </c>
    </row>
    <row r="21" spans="1:11" x14ac:dyDescent="0.15">
      <c r="A21" s="171" t="s">
        <v>56</v>
      </c>
      <c r="B21" s="171">
        <f>IF(ISNUMBER(VALUE(SUBSTITUTE(実質収支比率等に係る経年分析!F$49,"▲","-"))),ROUND(VALUE(SUBSTITUTE(実質収支比率等に係る経年分析!F$49,"▲","-")),2),NA())</f>
        <v>-7.09</v>
      </c>
      <c r="C21" s="171">
        <f>IF(ISNUMBER(VALUE(SUBSTITUTE(実質収支比率等に係る経年分析!G$49,"▲","-"))),ROUND(VALUE(SUBSTITUTE(実質収支比率等に係る経年分析!G$49,"▲","-")),2),NA())</f>
        <v>-6.14</v>
      </c>
      <c r="D21" s="171">
        <f>IF(ISNUMBER(VALUE(SUBSTITUTE(実質収支比率等に係る経年分析!H$49,"▲","-"))),ROUND(VALUE(SUBSTITUTE(実質収支比率等に係る経年分析!H$49,"▲","-")),2),NA())</f>
        <v>-6.26</v>
      </c>
      <c r="E21" s="171">
        <f>IF(ISNUMBER(VALUE(SUBSTITUTE(実質収支比率等に係る経年分析!I$49,"▲","-"))),ROUND(VALUE(SUBSTITUTE(実質収支比率等に係る経年分析!I$49,"▲","-")),2),NA())</f>
        <v>-0.55000000000000004</v>
      </c>
      <c r="F21" s="171">
        <f>IF(ISNUMBER(VALUE(SUBSTITUTE(実質収支比率等に係る経年分析!J$49,"▲","-"))),ROUND(VALUE(SUBSTITUTE(実質収支比率等に係る経年分析!J$49,"▲","-")),2),NA())</f>
        <v>14.73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風力発電事業特別会計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0.56999999999999995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0.56000000000000005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2.2400000000000002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11.56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18.989999999999998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15.22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385</v>
      </c>
      <c r="E42" s="173"/>
      <c r="F42" s="173"/>
      <c r="G42" s="173">
        <f>'実質公債費比率（分子）の構造'!L$52</f>
        <v>380</v>
      </c>
      <c r="H42" s="173"/>
      <c r="I42" s="173"/>
      <c r="J42" s="173">
        <f>'実質公債費比率（分子）の構造'!M$52</f>
        <v>384</v>
      </c>
      <c r="K42" s="173"/>
      <c r="L42" s="173"/>
      <c r="M42" s="173">
        <f>'実質公債費比率（分子）の構造'!N$52</f>
        <v>386</v>
      </c>
      <c r="N42" s="173"/>
      <c r="O42" s="173"/>
      <c r="P42" s="173">
        <f>'実質公債費比率（分子）の構造'!O$52</f>
        <v>386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17</v>
      </c>
      <c r="L44" s="173"/>
      <c r="M44" s="173"/>
      <c r="N44" s="173">
        <f>'実質公債費比率（分子）の構造'!O$50</f>
        <v>16</v>
      </c>
      <c r="O44" s="173"/>
      <c r="P44" s="173"/>
    </row>
    <row r="45" spans="1:16" x14ac:dyDescent="0.15">
      <c r="A45" s="173" t="s">
        <v>66</v>
      </c>
      <c r="B45" s="173">
        <f>'実質公債費比率（分子）の構造'!K$49</f>
        <v>60</v>
      </c>
      <c r="C45" s="173"/>
      <c r="D45" s="173"/>
      <c r="E45" s="173">
        <f>'実質公債費比率（分子）の構造'!L$49</f>
        <v>5</v>
      </c>
      <c r="F45" s="173"/>
      <c r="G45" s="173"/>
      <c r="H45" s="173">
        <f>'実質公債費比率（分子）の構造'!M$49</f>
        <v>6</v>
      </c>
      <c r="I45" s="173"/>
      <c r="J45" s="173"/>
      <c r="K45" s="173">
        <f>'実質公債費比率（分子）の構造'!N$49</f>
        <v>7</v>
      </c>
      <c r="L45" s="173"/>
      <c r="M45" s="173"/>
      <c r="N45" s="173">
        <f>'実質公債費比率（分子）の構造'!O$49</f>
        <v>13</v>
      </c>
      <c r="O45" s="173"/>
      <c r="P45" s="173"/>
    </row>
    <row r="46" spans="1:16" x14ac:dyDescent="0.15">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511</v>
      </c>
      <c r="C49" s="173"/>
      <c r="D49" s="173"/>
      <c r="E49" s="173">
        <f>'実質公債費比率（分子）の構造'!L$45</f>
        <v>522</v>
      </c>
      <c r="F49" s="173"/>
      <c r="G49" s="173"/>
      <c r="H49" s="173">
        <f>'実質公債費比率（分子）の構造'!M$45</f>
        <v>530</v>
      </c>
      <c r="I49" s="173"/>
      <c r="J49" s="173"/>
      <c r="K49" s="173">
        <f>'実質公債費比率（分子）の構造'!N$45</f>
        <v>537</v>
      </c>
      <c r="L49" s="173"/>
      <c r="M49" s="173"/>
      <c r="N49" s="173">
        <f>'実質公債費比率（分子）の構造'!O$45</f>
        <v>615</v>
      </c>
      <c r="O49" s="173"/>
      <c r="P49" s="173"/>
    </row>
    <row r="50" spans="1:16" x14ac:dyDescent="0.15">
      <c r="A50" s="173" t="s">
        <v>71</v>
      </c>
      <c r="B50" s="173" t="e">
        <f>NA()</f>
        <v>#N/A</v>
      </c>
      <c r="C50" s="173">
        <f>IF(ISNUMBER('実質公債費比率（分子）の構造'!K$53),'実質公債費比率（分子）の構造'!K$53,NA())</f>
        <v>187</v>
      </c>
      <c r="D50" s="173" t="e">
        <f>NA()</f>
        <v>#N/A</v>
      </c>
      <c r="E50" s="173" t="e">
        <f>NA()</f>
        <v>#N/A</v>
      </c>
      <c r="F50" s="173">
        <f>IF(ISNUMBER('実質公債費比率（分子）の構造'!L$53),'実質公債費比率（分子）の構造'!L$53,NA())</f>
        <v>148</v>
      </c>
      <c r="G50" s="173" t="e">
        <f>NA()</f>
        <v>#N/A</v>
      </c>
      <c r="H50" s="173" t="e">
        <f>NA()</f>
        <v>#N/A</v>
      </c>
      <c r="I50" s="173">
        <f>IF(ISNUMBER('実質公債費比率（分子）の構造'!M$53),'実質公債費比率（分子）の構造'!M$53,NA())</f>
        <v>153</v>
      </c>
      <c r="J50" s="173" t="e">
        <f>NA()</f>
        <v>#N/A</v>
      </c>
      <c r="K50" s="173" t="e">
        <f>NA()</f>
        <v>#N/A</v>
      </c>
      <c r="L50" s="173">
        <f>IF(ISNUMBER('実質公債費比率（分子）の構造'!N$53),'実質公債費比率（分子）の構造'!N$53,NA())</f>
        <v>175</v>
      </c>
      <c r="M50" s="173" t="e">
        <f>NA()</f>
        <v>#N/A</v>
      </c>
      <c r="N50" s="173" t="e">
        <f>NA()</f>
        <v>#N/A</v>
      </c>
      <c r="O50" s="173">
        <f>IF(ISNUMBER('実質公債費比率（分子）の構造'!O$53),'実質公債費比率（分子）の構造'!O$53,NA())</f>
        <v>258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4321</v>
      </c>
      <c r="E56" s="172"/>
      <c r="F56" s="172"/>
      <c r="G56" s="172">
        <f>'将来負担比率（分子）の構造'!J$52</f>
        <v>4440</v>
      </c>
      <c r="H56" s="172"/>
      <c r="I56" s="172"/>
      <c r="J56" s="172">
        <f>'将来負担比率（分子）の構造'!K$52</f>
        <v>4567</v>
      </c>
      <c r="K56" s="172"/>
      <c r="L56" s="172"/>
      <c r="M56" s="172">
        <f>'将来負担比率（分子）の構造'!L$52</f>
        <v>4558</v>
      </c>
      <c r="N56" s="172"/>
      <c r="O56" s="172"/>
      <c r="P56" s="172">
        <f>'将来負担比率（分子）の構造'!M$52</f>
        <v>4454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717</v>
      </c>
      <c r="E58" s="172"/>
      <c r="F58" s="172"/>
      <c r="G58" s="172">
        <f>'将来負担比率（分子）の構造'!J$50</f>
        <v>677</v>
      </c>
      <c r="H58" s="172"/>
      <c r="I58" s="172"/>
      <c r="J58" s="172">
        <f>'将来負担比率（分子）の構造'!K$50</f>
        <v>610</v>
      </c>
      <c r="K58" s="172"/>
      <c r="L58" s="172"/>
      <c r="M58" s="172">
        <f>'将来負担比率（分子）の構造'!L$50</f>
        <v>741</v>
      </c>
      <c r="N58" s="172"/>
      <c r="O58" s="172"/>
      <c r="P58" s="172">
        <f>'将来負担比率（分子）の構造'!M$50</f>
        <v>1264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1221</v>
      </c>
      <c r="C62" s="172"/>
      <c r="D62" s="172"/>
      <c r="E62" s="172">
        <f>'将来負担比率（分子）の構造'!J$45</f>
        <v>1364</v>
      </c>
      <c r="F62" s="172"/>
      <c r="G62" s="172"/>
      <c r="H62" s="172">
        <f>'将来負担比率（分子）の構造'!K$45</f>
        <v>1064</v>
      </c>
      <c r="I62" s="172"/>
      <c r="J62" s="172"/>
      <c r="K62" s="172">
        <f>'将来負担比率（分子）の構造'!L$45</f>
        <v>1010</v>
      </c>
      <c r="L62" s="172"/>
      <c r="M62" s="172"/>
      <c r="N62" s="172">
        <f>'将来負担比率（分子）の構造'!M$45</f>
        <v>1032</v>
      </c>
      <c r="O62" s="172"/>
      <c r="P62" s="172"/>
    </row>
    <row r="63" spans="1:16" x14ac:dyDescent="0.15">
      <c r="A63" s="172" t="s">
        <v>34</v>
      </c>
      <c r="B63" s="172">
        <f>'将来負担比率（分子）の構造'!I$44</f>
        <v>76</v>
      </c>
      <c r="C63" s="172"/>
      <c r="D63" s="172"/>
      <c r="E63" s="172">
        <f>'将来負担比率（分子）の構造'!J$44</f>
        <v>522</v>
      </c>
      <c r="F63" s="172"/>
      <c r="G63" s="172"/>
      <c r="H63" s="172">
        <f>'将来負担比率（分子）の構造'!K$44</f>
        <v>943</v>
      </c>
      <c r="I63" s="172"/>
      <c r="J63" s="172"/>
      <c r="K63" s="172">
        <f>'将来負担比率（分子）の構造'!L$44</f>
        <v>973</v>
      </c>
      <c r="L63" s="172"/>
      <c r="M63" s="172"/>
      <c r="N63" s="172">
        <f>'将来負担比率（分子）の構造'!M$44</f>
        <v>1027</v>
      </c>
      <c r="O63" s="172"/>
      <c r="P63" s="172"/>
    </row>
    <row r="64" spans="1:16" x14ac:dyDescent="0.15">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5151</v>
      </c>
      <c r="C66" s="172"/>
      <c r="D66" s="172"/>
      <c r="E66" s="172">
        <f>'将来負担比率（分子）の構造'!J$41</f>
        <v>5036</v>
      </c>
      <c r="F66" s="172"/>
      <c r="G66" s="172"/>
      <c r="H66" s="172">
        <f>'将来負担比率（分子）の構造'!K$41</f>
        <v>5056</v>
      </c>
      <c r="I66" s="172"/>
      <c r="J66" s="172"/>
      <c r="K66" s="172">
        <f>'将来負担比率（分子）の構造'!L$41</f>
        <v>5153</v>
      </c>
      <c r="L66" s="172"/>
      <c r="M66" s="172"/>
      <c r="N66" s="172">
        <f>'将来負担比率（分子）の構造'!M$41</f>
        <v>4886</v>
      </c>
      <c r="O66" s="172"/>
      <c r="P66" s="172"/>
    </row>
    <row r="67" spans="1:16" x14ac:dyDescent="0.15">
      <c r="A67" s="172" t="s">
        <v>75</v>
      </c>
      <c r="B67" s="172" t="e">
        <f>NA()</f>
        <v>#N/A</v>
      </c>
      <c r="C67" s="172">
        <f>IF(ISNUMBER('将来負担比率（分子）の構造'!I$53), IF('将来負担比率（分子）の構造'!I$53 &lt; 0, 0, '将来負担比率（分子）の構造'!I$53), NA())</f>
        <v>1410</v>
      </c>
      <c r="D67" s="172" t="e">
        <f>NA()</f>
        <v>#N/A</v>
      </c>
      <c r="E67" s="172" t="e">
        <f>NA()</f>
        <v>#N/A</v>
      </c>
      <c r="F67" s="172">
        <f>IF(ISNUMBER('将来負担比率（分子）の構造'!J$53), IF('将来負担比率（分子）の構造'!J$53 &lt; 0, 0, '将来負担比率（分子）の構造'!J$53), NA())</f>
        <v>1805</v>
      </c>
      <c r="G67" s="172" t="e">
        <f>NA()</f>
        <v>#N/A</v>
      </c>
      <c r="H67" s="172" t="e">
        <f>NA()</f>
        <v>#N/A</v>
      </c>
      <c r="I67" s="172">
        <f>IF(ISNUMBER('将来負担比率（分子）の構造'!K$53), IF('将来負担比率（分子）の構造'!K$53 &lt; 0, 0, '将来負担比率（分子）の構造'!K$53), NA())</f>
        <v>1886</v>
      </c>
      <c r="J67" s="172" t="e">
        <f>NA()</f>
        <v>#N/A</v>
      </c>
      <c r="K67" s="172" t="e">
        <f>NA()</f>
        <v>#N/A</v>
      </c>
      <c r="L67" s="172">
        <f>IF(ISNUMBER('将来負担比率（分子）の構造'!L$53), IF('将来負担比率（分子）の構造'!L$53 &lt; 0, 0, '将来負担比率（分子）の構造'!L$53), NA())</f>
        <v>1838</v>
      </c>
      <c r="M67" s="172" t="e">
        <f>NA()</f>
        <v>#N/A</v>
      </c>
      <c r="N67" s="172" t="e">
        <f>NA()</f>
        <v>#N/A</v>
      </c>
      <c r="O67" s="172">
        <f>IF(ISNUMBER('将来負担比率（分子）の構造'!M$53), IF('将来負担比率（分子）の構造'!M$53 &lt; 0, 0, '将来負担比率（分子）の構造'!M$53), NA())</f>
        <v>1228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610</v>
      </c>
      <c r="C72" s="176">
        <f>基金残高に係る経年分析!G55</f>
        <v>741</v>
      </c>
      <c r="D72" s="176">
        <f>基金残高に係る経年分析!H55</f>
        <v>1264</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402</v>
      </c>
      <c r="C74" s="176">
        <f>基金残高に係る経年分析!G57</f>
        <v>420</v>
      </c>
      <c r="D74" s="176">
        <f>基金残高に係る経年分析!H57</f>
        <v>464</v>
      </c>
    </row>
  </sheetData>
  <sheetProtection algorithmName="SHA-512" hashValue="cxVPtUUv/GoQiHn6id0EsPnibw7C/aSl4Y5zhhIVeasdz637kaLVxC4o5iP+oHEw35nl127dVyNJjMHk1CHjyw==" saltValue="LvVVAoZyoWB3R3X5+eOk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0D499-8584-4EA1-A033-020DC0C16122}">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212</v>
      </c>
      <c r="DI1" s="751"/>
      <c r="DJ1" s="751"/>
      <c r="DK1" s="751"/>
      <c r="DL1" s="751"/>
      <c r="DM1" s="751"/>
      <c r="DN1" s="752"/>
      <c r="DO1" s="211"/>
      <c r="DP1" s="750" t="s">
        <v>213</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215</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216</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217</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218</v>
      </c>
      <c r="S4" s="713"/>
      <c r="T4" s="713"/>
      <c r="U4" s="713"/>
      <c r="V4" s="713"/>
      <c r="W4" s="713"/>
      <c r="X4" s="713"/>
      <c r="Y4" s="714"/>
      <c r="Z4" s="712" t="s">
        <v>219</v>
      </c>
      <c r="AA4" s="713"/>
      <c r="AB4" s="713"/>
      <c r="AC4" s="714"/>
      <c r="AD4" s="712" t="s">
        <v>220</v>
      </c>
      <c r="AE4" s="713"/>
      <c r="AF4" s="713"/>
      <c r="AG4" s="713"/>
      <c r="AH4" s="713"/>
      <c r="AI4" s="713"/>
      <c r="AJ4" s="713"/>
      <c r="AK4" s="714"/>
      <c r="AL4" s="712" t="s">
        <v>219</v>
      </c>
      <c r="AM4" s="713"/>
      <c r="AN4" s="713"/>
      <c r="AO4" s="714"/>
      <c r="AP4" s="753" t="s">
        <v>221</v>
      </c>
      <c r="AQ4" s="753"/>
      <c r="AR4" s="753"/>
      <c r="AS4" s="753"/>
      <c r="AT4" s="753"/>
      <c r="AU4" s="753"/>
      <c r="AV4" s="753"/>
      <c r="AW4" s="753"/>
      <c r="AX4" s="753"/>
      <c r="AY4" s="753"/>
      <c r="AZ4" s="753"/>
      <c r="BA4" s="753"/>
      <c r="BB4" s="753"/>
      <c r="BC4" s="753"/>
      <c r="BD4" s="753"/>
      <c r="BE4" s="753"/>
      <c r="BF4" s="753"/>
      <c r="BG4" s="753" t="s">
        <v>222</v>
      </c>
      <c r="BH4" s="753"/>
      <c r="BI4" s="753"/>
      <c r="BJ4" s="753"/>
      <c r="BK4" s="753"/>
      <c r="BL4" s="753"/>
      <c r="BM4" s="753"/>
      <c r="BN4" s="753"/>
      <c r="BO4" s="753" t="s">
        <v>219</v>
      </c>
      <c r="BP4" s="753"/>
      <c r="BQ4" s="753"/>
      <c r="BR4" s="753"/>
      <c r="BS4" s="753" t="s">
        <v>223</v>
      </c>
      <c r="BT4" s="753"/>
      <c r="BU4" s="753"/>
      <c r="BV4" s="753"/>
      <c r="BW4" s="753"/>
      <c r="BX4" s="753"/>
      <c r="BY4" s="753"/>
      <c r="BZ4" s="753"/>
      <c r="CA4" s="753"/>
      <c r="CB4" s="753"/>
      <c r="CD4" s="712" t="s">
        <v>224</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225</v>
      </c>
      <c r="C5" s="710"/>
      <c r="D5" s="710"/>
      <c r="E5" s="710"/>
      <c r="F5" s="710"/>
      <c r="G5" s="710"/>
      <c r="H5" s="710"/>
      <c r="I5" s="710"/>
      <c r="J5" s="710"/>
      <c r="K5" s="710"/>
      <c r="L5" s="710"/>
      <c r="M5" s="710"/>
      <c r="N5" s="710"/>
      <c r="O5" s="710"/>
      <c r="P5" s="710"/>
      <c r="Q5" s="711"/>
      <c r="R5" s="706">
        <v>1691394</v>
      </c>
      <c r="S5" s="707"/>
      <c r="T5" s="707"/>
      <c r="U5" s="707"/>
      <c r="V5" s="707"/>
      <c r="W5" s="707"/>
      <c r="X5" s="707"/>
      <c r="Y5" s="735"/>
      <c r="Z5" s="748">
        <v>25.4</v>
      </c>
      <c r="AA5" s="748"/>
      <c r="AB5" s="748"/>
      <c r="AC5" s="748"/>
      <c r="AD5" s="749">
        <v>1691394</v>
      </c>
      <c r="AE5" s="749"/>
      <c r="AF5" s="749"/>
      <c r="AG5" s="749"/>
      <c r="AH5" s="749"/>
      <c r="AI5" s="749"/>
      <c r="AJ5" s="749"/>
      <c r="AK5" s="749"/>
      <c r="AL5" s="736">
        <v>44.2</v>
      </c>
      <c r="AM5" s="721"/>
      <c r="AN5" s="721"/>
      <c r="AO5" s="737"/>
      <c r="AP5" s="709" t="s">
        <v>226</v>
      </c>
      <c r="AQ5" s="710"/>
      <c r="AR5" s="710"/>
      <c r="AS5" s="710"/>
      <c r="AT5" s="710"/>
      <c r="AU5" s="710"/>
      <c r="AV5" s="710"/>
      <c r="AW5" s="710"/>
      <c r="AX5" s="710"/>
      <c r="AY5" s="710"/>
      <c r="AZ5" s="710"/>
      <c r="BA5" s="710"/>
      <c r="BB5" s="710"/>
      <c r="BC5" s="710"/>
      <c r="BD5" s="710"/>
      <c r="BE5" s="710"/>
      <c r="BF5" s="711"/>
      <c r="BG5" s="659">
        <v>1625015</v>
      </c>
      <c r="BH5" s="660"/>
      <c r="BI5" s="660"/>
      <c r="BJ5" s="660"/>
      <c r="BK5" s="660"/>
      <c r="BL5" s="660"/>
      <c r="BM5" s="660"/>
      <c r="BN5" s="661"/>
      <c r="BO5" s="685">
        <v>96.1</v>
      </c>
      <c r="BP5" s="685"/>
      <c r="BQ5" s="685"/>
      <c r="BR5" s="685"/>
      <c r="BS5" s="686" t="s">
        <v>130</v>
      </c>
      <c r="BT5" s="686"/>
      <c r="BU5" s="686"/>
      <c r="BV5" s="686"/>
      <c r="BW5" s="686"/>
      <c r="BX5" s="686"/>
      <c r="BY5" s="686"/>
      <c r="BZ5" s="686"/>
      <c r="CA5" s="686"/>
      <c r="CB5" s="731"/>
      <c r="CD5" s="712" t="s">
        <v>221</v>
      </c>
      <c r="CE5" s="713"/>
      <c r="CF5" s="713"/>
      <c r="CG5" s="713"/>
      <c r="CH5" s="713"/>
      <c r="CI5" s="713"/>
      <c r="CJ5" s="713"/>
      <c r="CK5" s="713"/>
      <c r="CL5" s="713"/>
      <c r="CM5" s="713"/>
      <c r="CN5" s="713"/>
      <c r="CO5" s="713"/>
      <c r="CP5" s="713"/>
      <c r="CQ5" s="714"/>
      <c r="CR5" s="712" t="s">
        <v>227</v>
      </c>
      <c r="CS5" s="713"/>
      <c r="CT5" s="713"/>
      <c r="CU5" s="713"/>
      <c r="CV5" s="713"/>
      <c r="CW5" s="713"/>
      <c r="CX5" s="713"/>
      <c r="CY5" s="714"/>
      <c r="CZ5" s="712" t="s">
        <v>219</v>
      </c>
      <c r="DA5" s="713"/>
      <c r="DB5" s="713"/>
      <c r="DC5" s="714"/>
      <c r="DD5" s="712" t="s">
        <v>228</v>
      </c>
      <c r="DE5" s="713"/>
      <c r="DF5" s="713"/>
      <c r="DG5" s="713"/>
      <c r="DH5" s="713"/>
      <c r="DI5" s="713"/>
      <c r="DJ5" s="713"/>
      <c r="DK5" s="713"/>
      <c r="DL5" s="713"/>
      <c r="DM5" s="713"/>
      <c r="DN5" s="713"/>
      <c r="DO5" s="713"/>
      <c r="DP5" s="714"/>
      <c r="DQ5" s="712" t="s">
        <v>229</v>
      </c>
      <c r="DR5" s="713"/>
      <c r="DS5" s="713"/>
      <c r="DT5" s="713"/>
      <c r="DU5" s="713"/>
      <c r="DV5" s="713"/>
      <c r="DW5" s="713"/>
      <c r="DX5" s="713"/>
      <c r="DY5" s="713"/>
      <c r="DZ5" s="713"/>
      <c r="EA5" s="713"/>
      <c r="EB5" s="713"/>
      <c r="EC5" s="714"/>
    </row>
    <row r="6" spans="2:143" ht="11.25" customHeight="1" x14ac:dyDescent="0.15">
      <c r="B6" s="656" t="s">
        <v>230</v>
      </c>
      <c r="C6" s="657"/>
      <c r="D6" s="657"/>
      <c r="E6" s="657"/>
      <c r="F6" s="657"/>
      <c r="G6" s="657"/>
      <c r="H6" s="657"/>
      <c r="I6" s="657"/>
      <c r="J6" s="657"/>
      <c r="K6" s="657"/>
      <c r="L6" s="657"/>
      <c r="M6" s="657"/>
      <c r="N6" s="657"/>
      <c r="O6" s="657"/>
      <c r="P6" s="657"/>
      <c r="Q6" s="658"/>
      <c r="R6" s="659">
        <v>54491</v>
      </c>
      <c r="S6" s="660"/>
      <c r="T6" s="660"/>
      <c r="U6" s="660"/>
      <c r="V6" s="660"/>
      <c r="W6" s="660"/>
      <c r="X6" s="660"/>
      <c r="Y6" s="661"/>
      <c r="Z6" s="685">
        <v>0.8</v>
      </c>
      <c r="AA6" s="685"/>
      <c r="AB6" s="685"/>
      <c r="AC6" s="685"/>
      <c r="AD6" s="686">
        <v>54491</v>
      </c>
      <c r="AE6" s="686"/>
      <c r="AF6" s="686"/>
      <c r="AG6" s="686"/>
      <c r="AH6" s="686"/>
      <c r="AI6" s="686"/>
      <c r="AJ6" s="686"/>
      <c r="AK6" s="686"/>
      <c r="AL6" s="662">
        <v>1.4</v>
      </c>
      <c r="AM6" s="663"/>
      <c r="AN6" s="663"/>
      <c r="AO6" s="687"/>
      <c r="AP6" s="656" t="s">
        <v>231</v>
      </c>
      <c r="AQ6" s="657"/>
      <c r="AR6" s="657"/>
      <c r="AS6" s="657"/>
      <c r="AT6" s="657"/>
      <c r="AU6" s="657"/>
      <c r="AV6" s="657"/>
      <c r="AW6" s="657"/>
      <c r="AX6" s="657"/>
      <c r="AY6" s="657"/>
      <c r="AZ6" s="657"/>
      <c r="BA6" s="657"/>
      <c r="BB6" s="657"/>
      <c r="BC6" s="657"/>
      <c r="BD6" s="657"/>
      <c r="BE6" s="657"/>
      <c r="BF6" s="658"/>
      <c r="BG6" s="659">
        <v>1625015</v>
      </c>
      <c r="BH6" s="660"/>
      <c r="BI6" s="660"/>
      <c r="BJ6" s="660"/>
      <c r="BK6" s="660"/>
      <c r="BL6" s="660"/>
      <c r="BM6" s="660"/>
      <c r="BN6" s="661"/>
      <c r="BO6" s="685">
        <v>96.1</v>
      </c>
      <c r="BP6" s="685"/>
      <c r="BQ6" s="685"/>
      <c r="BR6" s="685"/>
      <c r="BS6" s="686" t="s">
        <v>130</v>
      </c>
      <c r="BT6" s="686"/>
      <c r="BU6" s="686"/>
      <c r="BV6" s="686"/>
      <c r="BW6" s="686"/>
      <c r="BX6" s="686"/>
      <c r="BY6" s="686"/>
      <c r="BZ6" s="686"/>
      <c r="CA6" s="686"/>
      <c r="CB6" s="731"/>
      <c r="CD6" s="709" t="s">
        <v>232</v>
      </c>
      <c r="CE6" s="710"/>
      <c r="CF6" s="710"/>
      <c r="CG6" s="710"/>
      <c r="CH6" s="710"/>
      <c r="CI6" s="710"/>
      <c r="CJ6" s="710"/>
      <c r="CK6" s="710"/>
      <c r="CL6" s="710"/>
      <c r="CM6" s="710"/>
      <c r="CN6" s="710"/>
      <c r="CO6" s="710"/>
      <c r="CP6" s="710"/>
      <c r="CQ6" s="711"/>
      <c r="CR6" s="659">
        <v>60773</v>
      </c>
      <c r="CS6" s="660"/>
      <c r="CT6" s="660"/>
      <c r="CU6" s="660"/>
      <c r="CV6" s="660"/>
      <c r="CW6" s="660"/>
      <c r="CX6" s="660"/>
      <c r="CY6" s="661"/>
      <c r="CZ6" s="736">
        <v>1</v>
      </c>
      <c r="DA6" s="721"/>
      <c r="DB6" s="721"/>
      <c r="DC6" s="738"/>
      <c r="DD6" s="665" t="s">
        <v>130</v>
      </c>
      <c r="DE6" s="660"/>
      <c r="DF6" s="660"/>
      <c r="DG6" s="660"/>
      <c r="DH6" s="660"/>
      <c r="DI6" s="660"/>
      <c r="DJ6" s="660"/>
      <c r="DK6" s="660"/>
      <c r="DL6" s="660"/>
      <c r="DM6" s="660"/>
      <c r="DN6" s="660"/>
      <c r="DO6" s="660"/>
      <c r="DP6" s="661"/>
      <c r="DQ6" s="665">
        <v>60773</v>
      </c>
      <c r="DR6" s="660"/>
      <c r="DS6" s="660"/>
      <c r="DT6" s="660"/>
      <c r="DU6" s="660"/>
      <c r="DV6" s="660"/>
      <c r="DW6" s="660"/>
      <c r="DX6" s="660"/>
      <c r="DY6" s="660"/>
      <c r="DZ6" s="660"/>
      <c r="EA6" s="660"/>
      <c r="EB6" s="660"/>
      <c r="EC6" s="695"/>
    </row>
    <row r="7" spans="2:143" ht="11.25" customHeight="1" x14ac:dyDescent="0.15">
      <c r="B7" s="656" t="s">
        <v>233</v>
      </c>
      <c r="C7" s="657"/>
      <c r="D7" s="657"/>
      <c r="E7" s="657"/>
      <c r="F7" s="657"/>
      <c r="G7" s="657"/>
      <c r="H7" s="657"/>
      <c r="I7" s="657"/>
      <c r="J7" s="657"/>
      <c r="K7" s="657"/>
      <c r="L7" s="657"/>
      <c r="M7" s="657"/>
      <c r="N7" s="657"/>
      <c r="O7" s="657"/>
      <c r="P7" s="657"/>
      <c r="Q7" s="658"/>
      <c r="R7" s="659">
        <v>812</v>
      </c>
      <c r="S7" s="660"/>
      <c r="T7" s="660"/>
      <c r="U7" s="660"/>
      <c r="V7" s="660"/>
      <c r="W7" s="660"/>
      <c r="X7" s="660"/>
      <c r="Y7" s="661"/>
      <c r="Z7" s="685">
        <v>0</v>
      </c>
      <c r="AA7" s="685"/>
      <c r="AB7" s="685"/>
      <c r="AC7" s="685"/>
      <c r="AD7" s="686">
        <v>812</v>
      </c>
      <c r="AE7" s="686"/>
      <c r="AF7" s="686"/>
      <c r="AG7" s="686"/>
      <c r="AH7" s="686"/>
      <c r="AI7" s="686"/>
      <c r="AJ7" s="686"/>
      <c r="AK7" s="686"/>
      <c r="AL7" s="662">
        <v>0</v>
      </c>
      <c r="AM7" s="663"/>
      <c r="AN7" s="663"/>
      <c r="AO7" s="687"/>
      <c r="AP7" s="656" t="s">
        <v>234</v>
      </c>
      <c r="AQ7" s="657"/>
      <c r="AR7" s="657"/>
      <c r="AS7" s="657"/>
      <c r="AT7" s="657"/>
      <c r="AU7" s="657"/>
      <c r="AV7" s="657"/>
      <c r="AW7" s="657"/>
      <c r="AX7" s="657"/>
      <c r="AY7" s="657"/>
      <c r="AZ7" s="657"/>
      <c r="BA7" s="657"/>
      <c r="BB7" s="657"/>
      <c r="BC7" s="657"/>
      <c r="BD7" s="657"/>
      <c r="BE7" s="657"/>
      <c r="BF7" s="658"/>
      <c r="BG7" s="659">
        <v>503168</v>
      </c>
      <c r="BH7" s="660"/>
      <c r="BI7" s="660"/>
      <c r="BJ7" s="660"/>
      <c r="BK7" s="660"/>
      <c r="BL7" s="660"/>
      <c r="BM7" s="660"/>
      <c r="BN7" s="661"/>
      <c r="BO7" s="685">
        <v>29.7</v>
      </c>
      <c r="BP7" s="685"/>
      <c r="BQ7" s="685"/>
      <c r="BR7" s="685"/>
      <c r="BS7" s="686" t="s">
        <v>130</v>
      </c>
      <c r="BT7" s="686"/>
      <c r="BU7" s="686"/>
      <c r="BV7" s="686"/>
      <c r="BW7" s="686"/>
      <c r="BX7" s="686"/>
      <c r="BY7" s="686"/>
      <c r="BZ7" s="686"/>
      <c r="CA7" s="686"/>
      <c r="CB7" s="731"/>
      <c r="CD7" s="656" t="s">
        <v>235</v>
      </c>
      <c r="CE7" s="657"/>
      <c r="CF7" s="657"/>
      <c r="CG7" s="657"/>
      <c r="CH7" s="657"/>
      <c r="CI7" s="657"/>
      <c r="CJ7" s="657"/>
      <c r="CK7" s="657"/>
      <c r="CL7" s="657"/>
      <c r="CM7" s="657"/>
      <c r="CN7" s="657"/>
      <c r="CO7" s="657"/>
      <c r="CP7" s="657"/>
      <c r="CQ7" s="658"/>
      <c r="CR7" s="659">
        <v>1627194</v>
      </c>
      <c r="CS7" s="660"/>
      <c r="CT7" s="660"/>
      <c r="CU7" s="660"/>
      <c r="CV7" s="660"/>
      <c r="CW7" s="660"/>
      <c r="CX7" s="660"/>
      <c r="CY7" s="661"/>
      <c r="CZ7" s="685">
        <v>26.5</v>
      </c>
      <c r="DA7" s="685"/>
      <c r="DB7" s="685"/>
      <c r="DC7" s="685"/>
      <c r="DD7" s="665">
        <v>32423</v>
      </c>
      <c r="DE7" s="660"/>
      <c r="DF7" s="660"/>
      <c r="DG7" s="660"/>
      <c r="DH7" s="660"/>
      <c r="DI7" s="660"/>
      <c r="DJ7" s="660"/>
      <c r="DK7" s="660"/>
      <c r="DL7" s="660"/>
      <c r="DM7" s="660"/>
      <c r="DN7" s="660"/>
      <c r="DO7" s="660"/>
      <c r="DP7" s="661"/>
      <c r="DQ7" s="665">
        <v>1200411</v>
      </c>
      <c r="DR7" s="660"/>
      <c r="DS7" s="660"/>
      <c r="DT7" s="660"/>
      <c r="DU7" s="660"/>
      <c r="DV7" s="660"/>
      <c r="DW7" s="660"/>
      <c r="DX7" s="660"/>
      <c r="DY7" s="660"/>
      <c r="DZ7" s="660"/>
      <c r="EA7" s="660"/>
      <c r="EB7" s="660"/>
      <c r="EC7" s="695"/>
    </row>
    <row r="8" spans="2:143" ht="11.25" customHeight="1" x14ac:dyDescent="0.15">
      <c r="B8" s="656" t="s">
        <v>236</v>
      </c>
      <c r="C8" s="657"/>
      <c r="D8" s="657"/>
      <c r="E8" s="657"/>
      <c r="F8" s="657"/>
      <c r="G8" s="657"/>
      <c r="H8" s="657"/>
      <c r="I8" s="657"/>
      <c r="J8" s="657"/>
      <c r="K8" s="657"/>
      <c r="L8" s="657"/>
      <c r="M8" s="657"/>
      <c r="N8" s="657"/>
      <c r="O8" s="657"/>
      <c r="P8" s="657"/>
      <c r="Q8" s="658"/>
      <c r="R8" s="659">
        <v>6907</v>
      </c>
      <c r="S8" s="660"/>
      <c r="T8" s="660"/>
      <c r="U8" s="660"/>
      <c r="V8" s="660"/>
      <c r="W8" s="660"/>
      <c r="X8" s="660"/>
      <c r="Y8" s="661"/>
      <c r="Z8" s="685">
        <v>0.1</v>
      </c>
      <c r="AA8" s="685"/>
      <c r="AB8" s="685"/>
      <c r="AC8" s="685"/>
      <c r="AD8" s="686">
        <v>6907</v>
      </c>
      <c r="AE8" s="686"/>
      <c r="AF8" s="686"/>
      <c r="AG8" s="686"/>
      <c r="AH8" s="686"/>
      <c r="AI8" s="686"/>
      <c r="AJ8" s="686"/>
      <c r="AK8" s="686"/>
      <c r="AL8" s="662">
        <v>0.2</v>
      </c>
      <c r="AM8" s="663"/>
      <c r="AN8" s="663"/>
      <c r="AO8" s="687"/>
      <c r="AP8" s="656" t="s">
        <v>237</v>
      </c>
      <c r="AQ8" s="657"/>
      <c r="AR8" s="657"/>
      <c r="AS8" s="657"/>
      <c r="AT8" s="657"/>
      <c r="AU8" s="657"/>
      <c r="AV8" s="657"/>
      <c r="AW8" s="657"/>
      <c r="AX8" s="657"/>
      <c r="AY8" s="657"/>
      <c r="AZ8" s="657"/>
      <c r="BA8" s="657"/>
      <c r="BB8" s="657"/>
      <c r="BC8" s="657"/>
      <c r="BD8" s="657"/>
      <c r="BE8" s="657"/>
      <c r="BF8" s="658"/>
      <c r="BG8" s="659">
        <v>29461</v>
      </c>
      <c r="BH8" s="660"/>
      <c r="BI8" s="660"/>
      <c r="BJ8" s="660"/>
      <c r="BK8" s="660"/>
      <c r="BL8" s="660"/>
      <c r="BM8" s="660"/>
      <c r="BN8" s="661"/>
      <c r="BO8" s="685">
        <v>1.7</v>
      </c>
      <c r="BP8" s="685"/>
      <c r="BQ8" s="685"/>
      <c r="BR8" s="685"/>
      <c r="BS8" s="686" t="s">
        <v>130</v>
      </c>
      <c r="BT8" s="686"/>
      <c r="BU8" s="686"/>
      <c r="BV8" s="686"/>
      <c r="BW8" s="686"/>
      <c r="BX8" s="686"/>
      <c r="BY8" s="686"/>
      <c r="BZ8" s="686"/>
      <c r="CA8" s="686"/>
      <c r="CB8" s="731"/>
      <c r="CD8" s="656" t="s">
        <v>238</v>
      </c>
      <c r="CE8" s="657"/>
      <c r="CF8" s="657"/>
      <c r="CG8" s="657"/>
      <c r="CH8" s="657"/>
      <c r="CI8" s="657"/>
      <c r="CJ8" s="657"/>
      <c r="CK8" s="657"/>
      <c r="CL8" s="657"/>
      <c r="CM8" s="657"/>
      <c r="CN8" s="657"/>
      <c r="CO8" s="657"/>
      <c r="CP8" s="657"/>
      <c r="CQ8" s="658"/>
      <c r="CR8" s="659">
        <v>1685397</v>
      </c>
      <c r="CS8" s="660"/>
      <c r="CT8" s="660"/>
      <c r="CU8" s="660"/>
      <c r="CV8" s="660"/>
      <c r="CW8" s="660"/>
      <c r="CX8" s="660"/>
      <c r="CY8" s="661"/>
      <c r="CZ8" s="685">
        <v>27.4</v>
      </c>
      <c r="DA8" s="685"/>
      <c r="DB8" s="685"/>
      <c r="DC8" s="685"/>
      <c r="DD8" s="665" t="s">
        <v>130</v>
      </c>
      <c r="DE8" s="660"/>
      <c r="DF8" s="660"/>
      <c r="DG8" s="660"/>
      <c r="DH8" s="660"/>
      <c r="DI8" s="660"/>
      <c r="DJ8" s="660"/>
      <c r="DK8" s="660"/>
      <c r="DL8" s="660"/>
      <c r="DM8" s="660"/>
      <c r="DN8" s="660"/>
      <c r="DO8" s="660"/>
      <c r="DP8" s="661"/>
      <c r="DQ8" s="665">
        <v>811381</v>
      </c>
      <c r="DR8" s="660"/>
      <c r="DS8" s="660"/>
      <c r="DT8" s="660"/>
      <c r="DU8" s="660"/>
      <c r="DV8" s="660"/>
      <c r="DW8" s="660"/>
      <c r="DX8" s="660"/>
      <c r="DY8" s="660"/>
      <c r="DZ8" s="660"/>
      <c r="EA8" s="660"/>
      <c r="EB8" s="660"/>
      <c r="EC8" s="695"/>
    </row>
    <row r="9" spans="2:143" ht="11.25" customHeight="1" x14ac:dyDescent="0.15">
      <c r="B9" s="656" t="s">
        <v>239</v>
      </c>
      <c r="C9" s="657"/>
      <c r="D9" s="657"/>
      <c r="E9" s="657"/>
      <c r="F9" s="657"/>
      <c r="G9" s="657"/>
      <c r="H9" s="657"/>
      <c r="I9" s="657"/>
      <c r="J9" s="657"/>
      <c r="K9" s="657"/>
      <c r="L9" s="657"/>
      <c r="M9" s="657"/>
      <c r="N9" s="657"/>
      <c r="O9" s="657"/>
      <c r="P9" s="657"/>
      <c r="Q9" s="658"/>
      <c r="R9" s="659">
        <v>9856</v>
      </c>
      <c r="S9" s="660"/>
      <c r="T9" s="660"/>
      <c r="U9" s="660"/>
      <c r="V9" s="660"/>
      <c r="W9" s="660"/>
      <c r="X9" s="660"/>
      <c r="Y9" s="661"/>
      <c r="Z9" s="685">
        <v>0.1</v>
      </c>
      <c r="AA9" s="685"/>
      <c r="AB9" s="685"/>
      <c r="AC9" s="685"/>
      <c r="AD9" s="686">
        <v>9856</v>
      </c>
      <c r="AE9" s="686"/>
      <c r="AF9" s="686"/>
      <c r="AG9" s="686"/>
      <c r="AH9" s="686"/>
      <c r="AI9" s="686"/>
      <c r="AJ9" s="686"/>
      <c r="AK9" s="686"/>
      <c r="AL9" s="662">
        <v>0.3</v>
      </c>
      <c r="AM9" s="663"/>
      <c r="AN9" s="663"/>
      <c r="AO9" s="687"/>
      <c r="AP9" s="656" t="s">
        <v>240</v>
      </c>
      <c r="AQ9" s="657"/>
      <c r="AR9" s="657"/>
      <c r="AS9" s="657"/>
      <c r="AT9" s="657"/>
      <c r="AU9" s="657"/>
      <c r="AV9" s="657"/>
      <c r="AW9" s="657"/>
      <c r="AX9" s="657"/>
      <c r="AY9" s="657"/>
      <c r="AZ9" s="657"/>
      <c r="BA9" s="657"/>
      <c r="BB9" s="657"/>
      <c r="BC9" s="657"/>
      <c r="BD9" s="657"/>
      <c r="BE9" s="657"/>
      <c r="BF9" s="658"/>
      <c r="BG9" s="659">
        <v>401709</v>
      </c>
      <c r="BH9" s="660"/>
      <c r="BI9" s="660"/>
      <c r="BJ9" s="660"/>
      <c r="BK9" s="660"/>
      <c r="BL9" s="660"/>
      <c r="BM9" s="660"/>
      <c r="BN9" s="661"/>
      <c r="BO9" s="685">
        <v>23.8</v>
      </c>
      <c r="BP9" s="685"/>
      <c r="BQ9" s="685"/>
      <c r="BR9" s="685"/>
      <c r="BS9" s="686" t="s">
        <v>130</v>
      </c>
      <c r="BT9" s="686"/>
      <c r="BU9" s="686"/>
      <c r="BV9" s="686"/>
      <c r="BW9" s="686"/>
      <c r="BX9" s="686"/>
      <c r="BY9" s="686"/>
      <c r="BZ9" s="686"/>
      <c r="CA9" s="686"/>
      <c r="CB9" s="731"/>
      <c r="CD9" s="656" t="s">
        <v>241</v>
      </c>
      <c r="CE9" s="657"/>
      <c r="CF9" s="657"/>
      <c r="CG9" s="657"/>
      <c r="CH9" s="657"/>
      <c r="CI9" s="657"/>
      <c r="CJ9" s="657"/>
      <c r="CK9" s="657"/>
      <c r="CL9" s="657"/>
      <c r="CM9" s="657"/>
      <c r="CN9" s="657"/>
      <c r="CO9" s="657"/>
      <c r="CP9" s="657"/>
      <c r="CQ9" s="658"/>
      <c r="CR9" s="659">
        <v>652723</v>
      </c>
      <c r="CS9" s="660"/>
      <c r="CT9" s="660"/>
      <c r="CU9" s="660"/>
      <c r="CV9" s="660"/>
      <c r="CW9" s="660"/>
      <c r="CX9" s="660"/>
      <c r="CY9" s="661"/>
      <c r="CZ9" s="685">
        <v>10.6</v>
      </c>
      <c r="DA9" s="685"/>
      <c r="DB9" s="685"/>
      <c r="DC9" s="685"/>
      <c r="DD9" s="665">
        <v>55033</v>
      </c>
      <c r="DE9" s="660"/>
      <c r="DF9" s="660"/>
      <c r="DG9" s="660"/>
      <c r="DH9" s="660"/>
      <c r="DI9" s="660"/>
      <c r="DJ9" s="660"/>
      <c r="DK9" s="660"/>
      <c r="DL9" s="660"/>
      <c r="DM9" s="660"/>
      <c r="DN9" s="660"/>
      <c r="DO9" s="660"/>
      <c r="DP9" s="661"/>
      <c r="DQ9" s="665">
        <v>525263</v>
      </c>
      <c r="DR9" s="660"/>
      <c r="DS9" s="660"/>
      <c r="DT9" s="660"/>
      <c r="DU9" s="660"/>
      <c r="DV9" s="660"/>
      <c r="DW9" s="660"/>
      <c r="DX9" s="660"/>
      <c r="DY9" s="660"/>
      <c r="DZ9" s="660"/>
      <c r="EA9" s="660"/>
      <c r="EB9" s="660"/>
      <c r="EC9" s="695"/>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85" t="s">
        <v>130</v>
      </c>
      <c r="AA10" s="685"/>
      <c r="AB10" s="685"/>
      <c r="AC10" s="685"/>
      <c r="AD10" s="686" t="s">
        <v>130</v>
      </c>
      <c r="AE10" s="686"/>
      <c r="AF10" s="686"/>
      <c r="AG10" s="686"/>
      <c r="AH10" s="686"/>
      <c r="AI10" s="686"/>
      <c r="AJ10" s="686"/>
      <c r="AK10" s="686"/>
      <c r="AL10" s="662" t="s">
        <v>130</v>
      </c>
      <c r="AM10" s="663"/>
      <c r="AN10" s="663"/>
      <c r="AO10" s="687"/>
      <c r="AP10" s="656" t="s">
        <v>243</v>
      </c>
      <c r="AQ10" s="657"/>
      <c r="AR10" s="657"/>
      <c r="AS10" s="657"/>
      <c r="AT10" s="657"/>
      <c r="AU10" s="657"/>
      <c r="AV10" s="657"/>
      <c r="AW10" s="657"/>
      <c r="AX10" s="657"/>
      <c r="AY10" s="657"/>
      <c r="AZ10" s="657"/>
      <c r="BA10" s="657"/>
      <c r="BB10" s="657"/>
      <c r="BC10" s="657"/>
      <c r="BD10" s="657"/>
      <c r="BE10" s="657"/>
      <c r="BF10" s="658"/>
      <c r="BG10" s="659">
        <v>47191</v>
      </c>
      <c r="BH10" s="660"/>
      <c r="BI10" s="660"/>
      <c r="BJ10" s="660"/>
      <c r="BK10" s="660"/>
      <c r="BL10" s="660"/>
      <c r="BM10" s="660"/>
      <c r="BN10" s="661"/>
      <c r="BO10" s="685">
        <v>2.8</v>
      </c>
      <c r="BP10" s="685"/>
      <c r="BQ10" s="685"/>
      <c r="BR10" s="685"/>
      <c r="BS10" s="686" t="s">
        <v>130</v>
      </c>
      <c r="BT10" s="686"/>
      <c r="BU10" s="686"/>
      <c r="BV10" s="686"/>
      <c r="BW10" s="686"/>
      <c r="BX10" s="686"/>
      <c r="BY10" s="686"/>
      <c r="BZ10" s="686"/>
      <c r="CA10" s="686"/>
      <c r="CB10" s="731"/>
      <c r="CD10" s="656" t="s">
        <v>244</v>
      </c>
      <c r="CE10" s="657"/>
      <c r="CF10" s="657"/>
      <c r="CG10" s="657"/>
      <c r="CH10" s="657"/>
      <c r="CI10" s="657"/>
      <c r="CJ10" s="657"/>
      <c r="CK10" s="657"/>
      <c r="CL10" s="657"/>
      <c r="CM10" s="657"/>
      <c r="CN10" s="657"/>
      <c r="CO10" s="657"/>
      <c r="CP10" s="657"/>
      <c r="CQ10" s="658"/>
      <c r="CR10" s="659" t="s">
        <v>130</v>
      </c>
      <c r="CS10" s="660"/>
      <c r="CT10" s="660"/>
      <c r="CU10" s="660"/>
      <c r="CV10" s="660"/>
      <c r="CW10" s="660"/>
      <c r="CX10" s="660"/>
      <c r="CY10" s="661"/>
      <c r="CZ10" s="685" t="s">
        <v>130</v>
      </c>
      <c r="DA10" s="685"/>
      <c r="DB10" s="685"/>
      <c r="DC10" s="685"/>
      <c r="DD10" s="665" t="s">
        <v>130</v>
      </c>
      <c r="DE10" s="660"/>
      <c r="DF10" s="660"/>
      <c r="DG10" s="660"/>
      <c r="DH10" s="660"/>
      <c r="DI10" s="660"/>
      <c r="DJ10" s="660"/>
      <c r="DK10" s="660"/>
      <c r="DL10" s="660"/>
      <c r="DM10" s="660"/>
      <c r="DN10" s="660"/>
      <c r="DO10" s="660"/>
      <c r="DP10" s="661"/>
      <c r="DQ10" s="665" t="s">
        <v>130</v>
      </c>
      <c r="DR10" s="660"/>
      <c r="DS10" s="660"/>
      <c r="DT10" s="660"/>
      <c r="DU10" s="660"/>
      <c r="DV10" s="660"/>
      <c r="DW10" s="660"/>
      <c r="DX10" s="660"/>
      <c r="DY10" s="660"/>
      <c r="DZ10" s="660"/>
      <c r="EA10" s="660"/>
      <c r="EB10" s="660"/>
      <c r="EC10" s="695"/>
    </row>
    <row r="11" spans="2:143" ht="11.25" customHeight="1" x14ac:dyDescent="0.15">
      <c r="B11" s="656" t="s">
        <v>245</v>
      </c>
      <c r="C11" s="657"/>
      <c r="D11" s="657"/>
      <c r="E11" s="657"/>
      <c r="F11" s="657"/>
      <c r="G11" s="657"/>
      <c r="H11" s="657"/>
      <c r="I11" s="657"/>
      <c r="J11" s="657"/>
      <c r="K11" s="657"/>
      <c r="L11" s="657"/>
      <c r="M11" s="657"/>
      <c r="N11" s="657"/>
      <c r="O11" s="657"/>
      <c r="P11" s="657"/>
      <c r="Q11" s="658"/>
      <c r="R11" s="659">
        <v>298165</v>
      </c>
      <c r="S11" s="660"/>
      <c r="T11" s="660"/>
      <c r="U11" s="660"/>
      <c r="V11" s="660"/>
      <c r="W11" s="660"/>
      <c r="X11" s="660"/>
      <c r="Y11" s="661"/>
      <c r="Z11" s="662">
        <v>4.5</v>
      </c>
      <c r="AA11" s="663"/>
      <c r="AB11" s="663"/>
      <c r="AC11" s="664"/>
      <c r="AD11" s="665">
        <v>298165</v>
      </c>
      <c r="AE11" s="660"/>
      <c r="AF11" s="660"/>
      <c r="AG11" s="660"/>
      <c r="AH11" s="660"/>
      <c r="AI11" s="660"/>
      <c r="AJ11" s="660"/>
      <c r="AK11" s="661"/>
      <c r="AL11" s="662">
        <v>7.8</v>
      </c>
      <c r="AM11" s="663"/>
      <c r="AN11" s="663"/>
      <c r="AO11" s="687"/>
      <c r="AP11" s="656" t="s">
        <v>246</v>
      </c>
      <c r="AQ11" s="657"/>
      <c r="AR11" s="657"/>
      <c r="AS11" s="657"/>
      <c r="AT11" s="657"/>
      <c r="AU11" s="657"/>
      <c r="AV11" s="657"/>
      <c r="AW11" s="657"/>
      <c r="AX11" s="657"/>
      <c r="AY11" s="657"/>
      <c r="AZ11" s="657"/>
      <c r="BA11" s="657"/>
      <c r="BB11" s="657"/>
      <c r="BC11" s="657"/>
      <c r="BD11" s="657"/>
      <c r="BE11" s="657"/>
      <c r="BF11" s="658"/>
      <c r="BG11" s="659">
        <v>24807</v>
      </c>
      <c r="BH11" s="660"/>
      <c r="BI11" s="660"/>
      <c r="BJ11" s="660"/>
      <c r="BK11" s="660"/>
      <c r="BL11" s="660"/>
      <c r="BM11" s="660"/>
      <c r="BN11" s="661"/>
      <c r="BO11" s="685">
        <v>1.5</v>
      </c>
      <c r="BP11" s="685"/>
      <c r="BQ11" s="685"/>
      <c r="BR11" s="685"/>
      <c r="BS11" s="686" t="s">
        <v>130</v>
      </c>
      <c r="BT11" s="686"/>
      <c r="BU11" s="686"/>
      <c r="BV11" s="686"/>
      <c r="BW11" s="686"/>
      <c r="BX11" s="686"/>
      <c r="BY11" s="686"/>
      <c r="BZ11" s="686"/>
      <c r="CA11" s="686"/>
      <c r="CB11" s="731"/>
      <c r="CD11" s="656" t="s">
        <v>247</v>
      </c>
      <c r="CE11" s="657"/>
      <c r="CF11" s="657"/>
      <c r="CG11" s="657"/>
      <c r="CH11" s="657"/>
      <c r="CI11" s="657"/>
      <c r="CJ11" s="657"/>
      <c r="CK11" s="657"/>
      <c r="CL11" s="657"/>
      <c r="CM11" s="657"/>
      <c r="CN11" s="657"/>
      <c r="CO11" s="657"/>
      <c r="CP11" s="657"/>
      <c r="CQ11" s="658"/>
      <c r="CR11" s="659">
        <v>132880</v>
      </c>
      <c r="CS11" s="660"/>
      <c r="CT11" s="660"/>
      <c r="CU11" s="660"/>
      <c r="CV11" s="660"/>
      <c r="CW11" s="660"/>
      <c r="CX11" s="660"/>
      <c r="CY11" s="661"/>
      <c r="CZ11" s="685">
        <v>2.2000000000000002</v>
      </c>
      <c r="DA11" s="685"/>
      <c r="DB11" s="685"/>
      <c r="DC11" s="685"/>
      <c r="DD11" s="665">
        <v>66031</v>
      </c>
      <c r="DE11" s="660"/>
      <c r="DF11" s="660"/>
      <c r="DG11" s="660"/>
      <c r="DH11" s="660"/>
      <c r="DI11" s="660"/>
      <c r="DJ11" s="660"/>
      <c r="DK11" s="660"/>
      <c r="DL11" s="660"/>
      <c r="DM11" s="660"/>
      <c r="DN11" s="660"/>
      <c r="DO11" s="660"/>
      <c r="DP11" s="661"/>
      <c r="DQ11" s="665">
        <v>72700</v>
      </c>
      <c r="DR11" s="660"/>
      <c r="DS11" s="660"/>
      <c r="DT11" s="660"/>
      <c r="DU11" s="660"/>
      <c r="DV11" s="660"/>
      <c r="DW11" s="660"/>
      <c r="DX11" s="660"/>
      <c r="DY11" s="660"/>
      <c r="DZ11" s="660"/>
      <c r="EA11" s="660"/>
      <c r="EB11" s="660"/>
      <c r="EC11" s="695"/>
    </row>
    <row r="12" spans="2:143" ht="11.25" customHeight="1" x14ac:dyDescent="0.15">
      <c r="B12" s="656" t="s">
        <v>248</v>
      </c>
      <c r="C12" s="657"/>
      <c r="D12" s="657"/>
      <c r="E12" s="657"/>
      <c r="F12" s="657"/>
      <c r="G12" s="657"/>
      <c r="H12" s="657"/>
      <c r="I12" s="657"/>
      <c r="J12" s="657"/>
      <c r="K12" s="657"/>
      <c r="L12" s="657"/>
      <c r="M12" s="657"/>
      <c r="N12" s="657"/>
      <c r="O12" s="657"/>
      <c r="P12" s="657"/>
      <c r="Q12" s="658"/>
      <c r="R12" s="659">
        <v>22442</v>
      </c>
      <c r="S12" s="660"/>
      <c r="T12" s="660"/>
      <c r="U12" s="660"/>
      <c r="V12" s="660"/>
      <c r="W12" s="660"/>
      <c r="X12" s="660"/>
      <c r="Y12" s="661"/>
      <c r="Z12" s="685">
        <v>0.3</v>
      </c>
      <c r="AA12" s="685"/>
      <c r="AB12" s="685"/>
      <c r="AC12" s="685"/>
      <c r="AD12" s="686">
        <v>22442</v>
      </c>
      <c r="AE12" s="686"/>
      <c r="AF12" s="686"/>
      <c r="AG12" s="686"/>
      <c r="AH12" s="686"/>
      <c r="AI12" s="686"/>
      <c r="AJ12" s="686"/>
      <c r="AK12" s="686"/>
      <c r="AL12" s="662">
        <v>0.6</v>
      </c>
      <c r="AM12" s="663"/>
      <c r="AN12" s="663"/>
      <c r="AO12" s="687"/>
      <c r="AP12" s="656" t="s">
        <v>249</v>
      </c>
      <c r="AQ12" s="657"/>
      <c r="AR12" s="657"/>
      <c r="AS12" s="657"/>
      <c r="AT12" s="657"/>
      <c r="AU12" s="657"/>
      <c r="AV12" s="657"/>
      <c r="AW12" s="657"/>
      <c r="AX12" s="657"/>
      <c r="AY12" s="657"/>
      <c r="AZ12" s="657"/>
      <c r="BA12" s="657"/>
      <c r="BB12" s="657"/>
      <c r="BC12" s="657"/>
      <c r="BD12" s="657"/>
      <c r="BE12" s="657"/>
      <c r="BF12" s="658"/>
      <c r="BG12" s="659">
        <v>983214</v>
      </c>
      <c r="BH12" s="660"/>
      <c r="BI12" s="660"/>
      <c r="BJ12" s="660"/>
      <c r="BK12" s="660"/>
      <c r="BL12" s="660"/>
      <c r="BM12" s="660"/>
      <c r="BN12" s="661"/>
      <c r="BO12" s="685">
        <v>58.1</v>
      </c>
      <c r="BP12" s="685"/>
      <c r="BQ12" s="685"/>
      <c r="BR12" s="685"/>
      <c r="BS12" s="686" t="s">
        <v>130</v>
      </c>
      <c r="BT12" s="686"/>
      <c r="BU12" s="686"/>
      <c r="BV12" s="686"/>
      <c r="BW12" s="686"/>
      <c r="BX12" s="686"/>
      <c r="BY12" s="686"/>
      <c r="BZ12" s="686"/>
      <c r="CA12" s="686"/>
      <c r="CB12" s="731"/>
      <c r="CD12" s="656" t="s">
        <v>250</v>
      </c>
      <c r="CE12" s="657"/>
      <c r="CF12" s="657"/>
      <c r="CG12" s="657"/>
      <c r="CH12" s="657"/>
      <c r="CI12" s="657"/>
      <c r="CJ12" s="657"/>
      <c r="CK12" s="657"/>
      <c r="CL12" s="657"/>
      <c r="CM12" s="657"/>
      <c r="CN12" s="657"/>
      <c r="CO12" s="657"/>
      <c r="CP12" s="657"/>
      <c r="CQ12" s="658"/>
      <c r="CR12" s="659">
        <v>328872</v>
      </c>
      <c r="CS12" s="660"/>
      <c r="CT12" s="660"/>
      <c r="CU12" s="660"/>
      <c r="CV12" s="660"/>
      <c r="CW12" s="660"/>
      <c r="CX12" s="660"/>
      <c r="CY12" s="661"/>
      <c r="CZ12" s="685">
        <v>5.3</v>
      </c>
      <c r="DA12" s="685"/>
      <c r="DB12" s="685"/>
      <c r="DC12" s="685"/>
      <c r="DD12" s="665">
        <v>4964</v>
      </c>
      <c r="DE12" s="660"/>
      <c r="DF12" s="660"/>
      <c r="DG12" s="660"/>
      <c r="DH12" s="660"/>
      <c r="DI12" s="660"/>
      <c r="DJ12" s="660"/>
      <c r="DK12" s="660"/>
      <c r="DL12" s="660"/>
      <c r="DM12" s="660"/>
      <c r="DN12" s="660"/>
      <c r="DO12" s="660"/>
      <c r="DP12" s="661"/>
      <c r="DQ12" s="665">
        <v>232514</v>
      </c>
      <c r="DR12" s="660"/>
      <c r="DS12" s="660"/>
      <c r="DT12" s="660"/>
      <c r="DU12" s="660"/>
      <c r="DV12" s="660"/>
      <c r="DW12" s="660"/>
      <c r="DX12" s="660"/>
      <c r="DY12" s="660"/>
      <c r="DZ12" s="660"/>
      <c r="EA12" s="660"/>
      <c r="EB12" s="660"/>
      <c r="EC12" s="695"/>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85" t="s">
        <v>130</v>
      </c>
      <c r="AA13" s="685"/>
      <c r="AB13" s="685"/>
      <c r="AC13" s="685"/>
      <c r="AD13" s="686" t="s">
        <v>130</v>
      </c>
      <c r="AE13" s="686"/>
      <c r="AF13" s="686"/>
      <c r="AG13" s="686"/>
      <c r="AH13" s="686"/>
      <c r="AI13" s="686"/>
      <c r="AJ13" s="686"/>
      <c r="AK13" s="686"/>
      <c r="AL13" s="662" t="s">
        <v>130</v>
      </c>
      <c r="AM13" s="663"/>
      <c r="AN13" s="663"/>
      <c r="AO13" s="687"/>
      <c r="AP13" s="656" t="s">
        <v>252</v>
      </c>
      <c r="AQ13" s="657"/>
      <c r="AR13" s="657"/>
      <c r="AS13" s="657"/>
      <c r="AT13" s="657"/>
      <c r="AU13" s="657"/>
      <c r="AV13" s="657"/>
      <c r="AW13" s="657"/>
      <c r="AX13" s="657"/>
      <c r="AY13" s="657"/>
      <c r="AZ13" s="657"/>
      <c r="BA13" s="657"/>
      <c r="BB13" s="657"/>
      <c r="BC13" s="657"/>
      <c r="BD13" s="657"/>
      <c r="BE13" s="657"/>
      <c r="BF13" s="658"/>
      <c r="BG13" s="659">
        <v>977866</v>
      </c>
      <c r="BH13" s="660"/>
      <c r="BI13" s="660"/>
      <c r="BJ13" s="660"/>
      <c r="BK13" s="660"/>
      <c r="BL13" s="660"/>
      <c r="BM13" s="660"/>
      <c r="BN13" s="661"/>
      <c r="BO13" s="685">
        <v>57.8</v>
      </c>
      <c r="BP13" s="685"/>
      <c r="BQ13" s="685"/>
      <c r="BR13" s="685"/>
      <c r="BS13" s="686" t="s">
        <v>130</v>
      </c>
      <c r="BT13" s="686"/>
      <c r="BU13" s="686"/>
      <c r="BV13" s="686"/>
      <c r="BW13" s="686"/>
      <c r="BX13" s="686"/>
      <c r="BY13" s="686"/>
      <c r="BZ13" s="686"/>
      <c r="CA13" s="686"/>
      <c r="CB13" s="731"/>
      <c r="CD13" s="656" t="s">
        <v>253</v>
      </c>
      <c r="CE13" s="657"/>
      <c r="CF13" s="657"/>
      <c r="CG13" s="657"/>
      <c r="CH13" s="657"/>
      <c r="CI13" s="657"/>
      <c r="CJ13" s="657"/>
      <c r="CK13" s="657"/>
      <c r="CL13" s="657"/>
      <c r="CM13" s="657"/>
      <c r="CN13" s="657"/>
      <c r="CO13" s="657"/>
      <c r="CP13" s="657"/>
      <c r="CQ13" s="658"/>
      <c r="CR13" s="659">
        <v>263872</v>
      </c>
      <c r="CS13" s="660"/>
      <c r="CT13" s="660"/>
      <c r="CU13" s="660"/>
      <c r="CV13" s="660"/>
      <c r="CW13" s="660"/>
      <c r="CX13" s="660"/>
      <c r="CY13" s="661"/>
      <c r="CZ13" s="685">
        <v>4.3</v>
      </c>
      <c r="DA13" s="685"/>
      <c r="DB13" s="685"/>
      <c r="DC13" s="685"/>
      <c r="DD13" s="665">
        <v>196383</v>
      </c>
      <c r="DE13" s="660"/>
      <c r="DF13" s="660"/>
      <c r="DG13" s="660"/>
      <c r="DH13" s="660"/>
      <c r="DI13" s="660"/>
      <c r="DJ13" s="660"/>
      <c r="DK13" s="660"/>
      <c r="DL13" s="660"/>
      <c r="DM13" s="660"/>
      <c r="DN13" s="660"/>
      <c r="DO13" s="660"/>
      <c r="DP13" s="661"/>
      <c r="DQ13" s="665">
        <v>101273</v>
      </c>
      <c r="DR13" s="660"/>
      <c r="DS13" s="660"/>
      <c r="DT13" s="660"/>
      <c r="DU13" s="660"/>
      <c r="DV13" s="660"/>
      <c r="DW13" s="660"/>
      <c r="DX13" s="660"/>
      <c r="DY13" s="660"/>
      <c r="DZ13" s="660"/>
      <c r="EA13" s="660"/>
      <c r="EB13" s="660"/>
      <c r="EC13" s="695"/>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85" t="s">
        <v>130</v>
      </c>
      <c r="AA14" s="685"/>
      <c r="AB14" s="685"/>
      <c r="AC14" s="685"/>
      <c r="AD14" s="686" t="s">
        <v>130</v>
      </c>
      <c r="AE14" s="686"/>
      <c r="AF14" s="686"/>
      <c r="AG14" s="686"/>
      <c r="AH14" s="686"/>
      <c r="AI14" s="686"/>
      <c r="AJ14" s="686"/>
      <c r="AK14" s="686"/>
      <c r="AL14" s="662" t="s">
        <v>130</v>
      </c>
      <c r="AM14" s="663"/>
      <c r="AN14" s="663"/>
      <c r="AO14" s="687"/>
      <c r="AP14" s="656" t="s">
        <v>255</v>
      </c>
      <c r="AQ14" s="657"/>
      <c r="AR14" s="657"/>
      <c r="AS14" s="657"/>
      <c r="AT14" s="657"/>
      <c r="AU14" s="657"/>
      <c r="AV14" s="657"/>
      <c r="AW14" s="657"/>
      <c r="AX14" s="657"/>
      <c r="AY14" s="657"/>
      <c r="AZ14" s="657"/>
      <c r="BA14" s="657"/>
      <c r="BB14" s="657"/>
      <c r="BC14" s="657"/>
      <c r="BD14" s="657"/>
      <c r="BE14" s="657"/>
      <c r="BF14" s="658"/>
      <c r="BG14" s="659">
        <v>40688</v>
      </c>
      <c r="BH14" s="660"/>
      <c r="BI14" s="660"/>
      <c r="BJ14" s="660"/>
      <c r="BK14" s="660"/>
      <c r="BL14" s="660"/>
      <c r="BM14" s="660"/>
      <c r="BN14" s="661"/>
      <c r="BO14" s="685">
        <v>2.4</v>
      </c>
      <c r="BP14" s="685"/>
      <c r="BQ14" s="685"/>
      <c r="BR14" s="685"/>
      <c r="BS14" s="686" t="s">
        <v>130</v>
      </c>
      <c r="BT14" s="686"/>
      <c r="BU14" s="686"/>
      <c r="BV14" s="686"/>
      <c r="BW14" s="686"/>
      <c r="BX14" s="686"/>
      <c r="BY14" s="686"/>
      <c r="BZ14" s="686"/>
      <c r="CA14" s="686"/>
      <c r="CB14" s="731"/>
      <c r="CD14" s="656" t="s">
        <v>256</v>
      </c>
      <c r="CE14" s="657"/>
      <c r="CF14" s="657"/>
      <c r="CG14" s="657"/>
      <c r="CH14" s="657"/>
      <c r="CI14" s="657"/>
      <c r="CJ14" s="657"/>
      <c r="CK14" s="657"/>
      <c r="CL14" s="657"/>
      <c r="CM14" s="657"/>
      <c r="CN14" s="657"/>
      <c r="CO14" s="657"/>
      <c r="CP14" s="657"/>
      <c r="CQ14" s="658"/>
      <c r="CR14" s="659">
        <v>385515</v>
      </c>
      <c r="CS14" s="660"/>
      <c r="CT14" s="660"/>
      <c r="CU14" s="660"/>
      <c r="CV14" s="660"/>
      <c r="CW14" s="660"/>
      <c r="CX14" s="660"/>
      <c r="CY14" s="661"/>
      <c r="CZ14" s="685">
        <v>6.3</v>
      </c>
      <c r="DA14" s="685"/>
      <c r="DB14" s="685"/>
      <c r="DC14" s="685"/>
      <c r="DD14" s="665">
        <v>23144</v>
      </c>
      <c r="DE14" s="660"/>
      <c r="DF14" s="660"/>
      <c r="DG14" s="660"/>
      <c r="DH14" s="660"/>
      <c r="DI14" s="660"/>
      <c r="DJ14" s="660"/>
      <c r="DK14" s="660"/>
      <c r="DL14" s="660"/>
      <c r="DM14" s="660"/>
      <c r="DN14" s="660"/>
      <c r="DO14" s="660"/>
      <c r="DP14" s="661"/>
      <c r="DQ14" s="665">
        <v>340932</v>
      </c>
      <c r="DR14" s="660"/>
      <c r="DS14" s="660"/>
      <c r="DT14" s="660"/>
      <c r="DU14" s="660"/>
      <c r="DV14" s="660"/>
      <c r="DW14" s="660"/>
      <c r="DX14" s="660"/>
      <c r="DY14" s="660"/>
      <c r="DZ14" s="660"/>
      <c r="EA14" s="660"/>
      <c r="EB14" s="660"/>
      <c r="EC14" s="695"/>
    </row>
    <row r="15" spans="2:143" ht="11.25" customHeight="1" x14ac:dyDescent="0.15">
      <c r="B15" s="656" t="s">
        <v>257</v>
      </c>
      <c r="C15" s="657"/>
      <c r="D15" s="657"/>
      <c r="E15" s="657"/>
      <c r="F15" s="657"/>
      <c r="G15" s="657"/>
      <c r="H15" s="657"/>
      <c r="I15" s="657"/>
      <c r="J15" s="657"/>
      <c r="K15" s="657"/>
      <c r="L15" s="657"/>
      <c r="M15" s="657"/>
      <c r="N15" s="657"/>
      <c r="O15" s="657"/>
      <c r="P15" s="657"/>
      <c r="Q15" s="658"/>
      <c r="R15" s="659" t="s">
        <v>130</v>
      </c>
      <c r="S15" s="660"/>
      <c r="T15" s="660"/>
      <c r="U15" s="660"/>
      <c r="V15" s="660"/>
      <c r="W15" s="660"/>
      <c r="X15" s="660"/>
      <c r="Y15" s="661"/>
      <c r="Z15" s="685" t="s">
        <v>130</v>
      </c>
      <c r="AA15" s="685"/>
      <c r="AB15" s="685"/>
      <c r="AC15" s="685"/>
      <c r="AD15" s="686" t="s">
        <v>130</v>
      </c>
      <c r="AE15" s="686"/>
      <c r="AF15" s="686"/>
      <c r="AG15" s="686"/>
      <c r="AH15" s="686"/>
      <c r="AI15" s="686"/>
      <c r="AJ15" s="686"/>
      <c r="AK15" s="686"/>
      <c r="AL15" s="662" t="s">
        <v>130</v>
      </c>
      <c r="AM15" s="663"/>
      <c r="AN15" s="663"/>
      <c r="AO15" s="687"/>
      <c r="AP15" s="656" t="s">
        <v>258</v>
      </c>
      <c r="AQ15" s="657"/>
      <c r="AR15" s="657"/>
      <c r="AS15" s="657"/>
      <c r="AT15" s="657"/>
      <c r="AU15" s="657"/>
      <c r="AV15" s="657"/>
      <c r="AW15" s="657"/>
      <c r="AX15" s="657"/>
      <c r="AY15" s="657"/>
      <c r="AZ15" s="657"/>
      <c r="BA15" s="657"/>
      <c r="BB15" s="657"/>
      <c r="BC15" s="657"/>
      <c r="BD15" s="657"/>
      <c r="BE15" s="657"/>
      <c r="BF15" s="658"/>
      <c r="BG15" s="659">
        <v>97945</v>
      </c>
      <c r="BH15" s="660"/>
      <c r="BI15" s="660"/>
      <c r="BJ15" s="660"/>
      <c r="BK15" s="660"/>
      <c r="BL15" s="660"/>
      <c r="BM15" s="660"/>
      <c r="BN15" s="661"/>
      <c r="BO15" s="685">
        <v>5.8</v>
      </c>
      <c r="BP15" s="685"/>
      <c r="BQ15" s="685"/>
      <c r="BR15" s="685"/>
      <c r="BS15" s="686" t="s">
        <v>130</v>
      </c>
      <c r="BT15" s="686"/>
      <c r="BU15" s="686"/>
      <c r="BV15" s="686"/>
      <c r="BW15" s="686"/>
      <c r="BX15" s="686"/>
      <c r="BY15" s="686"/>
      <c r="BZ15" s="686"/>
      <c r="CA15" s="686"/>
      <c r="CB15" s="731"/>
      <c r="CD15" s="656" t="s">
        <v>259</v>
      </c>
      <c r="CE15" s="657"/>
      <c r="CF15" s="657"/>
      <c r="CG15" s="657"/>
      <c r="CH15" s="657"/>
      <c r="CI15" s="657"/>
      <c r="CJ15" s="657"/>
      <c r="CK15" s="657"/>
      <c r="CL15" s="657"/>
      <c r="CM15" s="657"/>
      <c r="CN15" s="657"/>
      <c r="CO15" s="657"/>
      <c r="CP15" s="657"/>
      <c r="CQ15" s="658"/>
      <c r="CR15" s="659">
        <v>390704</v>
      </c>
      <c r="CS15" s="660"/>
      <c r="CT15" s="660"/>
      <c r="CU15" s="660"/>
      <c r="CV15" s="660"/>
      <c r="CW15" s="660"/>
      <c r="CX15" s="660"/>
      <c r="CY15" s="661"/>
      <c r="CZ15" s="685">
        <v>6.4</v>
      </c>
      <c r="DA15" s="685"/>
      <c r="DB15" s="685"/>
      <c r="DC15" s="685"/>
      <c r="DD15" s="665">
        <v>20768</v>
      </c>
      <c r="DE15" s="660"/>
      <c r="DF15" s="660"/>
      <c r="DG15" s="660"/>
      <c r="DH15" s="660"/>
      <c r="DI15" s="660"/>
      <c r="DJ15" s="660"/>
      <c r="DK15" s="660"/>
      <c r="DL15" s="660"/>
      <c r="DM15" s="660"/>
      <c r="DN15" s="660"/>
      <c r="DO15" s="660"/>
      <c r="DP15" s="661"/>
      <c r="DQ15" s="665">
        <v>347625</v>
      </c>
      <c r="DR15" s="660"/>
      <c r="DS15" s="660"/>
      <c r="DT15" s="660"/>
      <c r="DU15" s="660"/>
      <c r="DV15" s="660"/>
      <c r="DW15" s="660"/>
      <c r="DX15" s="660"/>
      <c r="DY15" s="660"/>
      <c r="DZ15" s="660"/>
      <c r="EA15" s="660"/>
      <c r="EB15" s="660"/>
      <c r="EC15" s="695"/>
    </row>
    <row r="16" spans="2:143" ht="11.25" customHeight="1" x14ac:dyDescent="0.15">
      <c r="B16" s="656" t="s">
        <v>260</v>
      </c>
      <c r="C16" s="657"/>
      <c r="D16" s="657"/>
      <c r="E16" s="657"/>
      <c r="F16" s="657"/>
      <c r="G16" s="657"/>
      <c r="H16" s="657"/>
      <c r="I16" s="657"/>
      <c r="J16" s="657"/>
      <c r="K16" s="657"/>
      <c r="L16" s="657"/>
      <c r="M16" s="657"/>
      <c r="N16" s="657"/>
      <c r="O16" s="657"/>
      <c r="P16" s="657"/>
      <c r="Q16" s="658"/>
      <c r="R16" s="659">
        <v>5625</v>
      </c>
      <c r="S16" s="660"/>
      <c r="T16" s="660"/>
      <c r="U16" s="660"/>
      <c r="V16" s="660"/>
      <c r="W16" s="660"/>
      <c r="X16" s="660"/>
      <c r="Y16" s="661"/>
      <c r="Z16" s="685">
        <v>0.1</v>
      </c>
      <c r="AA16" s="685"/>
      <c r="AB16" s="685"/>
      <c r="AC16" s="685"/>
      <c r="AD16" s="686">
        <v>5625</v>
      </c>
      <c r="AE16" s="686"/>
      <c r="AF16" s="686"/>
      <c r="AG16" s="686"/>
      <c r="AH16" s="686"/>
      <c r="AI16" s="686"/>
      <c r="AJ16" s="686"/>
      <c r="AK16" s="686"/>
      <c r="AL16" s="662">
        <v>0.1</v>
      </c>
      <c r="AM16" s="663"/>
      <c r="AN16" s="663"/>
      <c r="AO16" s="687"/>
      <c r="AP16" s="656" t="s">
        <v>261</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85" t="s">
        <v>130</v>
      </c>
      <c r="BP16" s="685"/>
      <c r="BQ16" s="685"/>
      <c r="BR16" s="685"/>
      <c r="BS16" s="686" t="s">
        <v>130</v>
      </c>
      <c r="BT16" s="686"/>
      <c r="BU16" s="686"/>
      <c r="BV16" s="686"/>
      <c r="BW16" s="686"/>
      <c r="BX16" s="686"/>
      <c r="BY16" s="686"/>
      <c r="BZ16" s="686"/>
      <c r="CA16" s="686"/>
      <c r="CB16" s="731"/>
      <c r="CD16" s="656" t="s">
        <v>262</v>
      </c>
      <c r="CE16" s="657"/>
      <c r="CF16" s="657"/>
      <c r="CG16" s="657"/>
      <c r="CH16" s="657"/>
      <c r="CI16" s="657"/>
      <c r="CJ16" s="657"/>
      <c r="CK16" s="657"/>
      <c r="CL16" s="657"/>
      <c r="CM16" s="657"/>
      <c r="CN16" s="657"/>
      <c r="CO16" s="657"/>
      <c r="CP16" s="657"/>
      <c r="CQ16" s="658"/>
      <c r="CR16" s="659">
        <v>7966</v>
      </c>
      <c r="CS16" s="660"/>
      <c r="CT16" s="660"/>
      <c r="CU16" s="660"/>
      <c r="CV16" s="660"/>
      <c r="CW16" s="660"/>
      <c r="CX16" s="660"/>
      <c r="CY16" s="661"/>
      <c r="CZ16" s="685">
        <v>0.1</v>
      </c>
      <c r="DA16" s="685"/>
      <c r="DB16" s="685"/>
      <c r="DC16" s="685"/>
      <c r="DD16" s="665" t="s">
        <v>130</v>
      </c>
      <c r="DE16" s="660"/>
      <c r="DF16" s="660"/>
      <c r="DG16" s="660"/>
      <c r="DH16" s="660"/>
      <c r="DI16" s="660"/>
      <c r="DJ16" s="660"/>
      <c r="DK16" s="660"/>
      <c r="DL16" s="660"/>
      <c r="DM16" s="660"/>
      <c r="DN16" s="660"/>
      <c r="DO16" s="660"/>
      <c r="DP16" s="661"/>
      <c r="DQ16" s="665">
        <v>6766</v>
      </c>
      <c r="DR16" s="660"/>
      <c r="DS16" s="660"/>
      <c r="DT16" s="660"/>
      <c r="DU16" s="660"/>
      <c r="DV16" s="660"/>
      <c r="DW16" s="660"/>
      <c r="DX16" s="660"/>
      <c r="DY16" s="660"/>
      <c r="DZ16" s="660"/>
      <c r="EA16" s="660"/>
      <c r="EB16" s="660"/>
      <c r="EC16" s="695"/>
    </row>
    <row r="17" spans="2:133" ht="11.25" customHeight="1" x14ac:dyDescent="0.15">
      <c r="B17" s="656" t="s">
        <v>263</v>
      </c>
      <c r="C17" s="657"/>
      <c r="D17" s="657"/>
      <c r="E17" s="657"/>
      <c r="F17" s="657"/>
      <c r="G17" s="657"/>
      <c r="H17" s="657"/>
      <c r="I17" s="657"/>
      <c r="J17" s="657"/>
      <c r="K17" s="657"/>
      <c r="L17" s="657"/>
      <c r="M17" s="657"/>
      <c r="N17" s="657"/>
      <c r="O17" s="657"/>
      <c r="P17" s="657"/>
      <c r="Q17" s="658"/>
      <c r="R17" s="659">
        <v>13852</v>
      </c>
      <c r="S17" s="660"/>
      <c r="T17" s="660"/>
      <c r="U17" s="660"/>
      <c r="V17" s="660"/>
      <c r="W17" s="660"/>
      <c r="X17" s="660"/>
      <c r="Y17" s="661"/>
      <c r="Z17" s="685">
        <v>0.2</v>
      </c>
      <c r="AA17" s="685"/>
      <c r="AB17" s="685"/>
      <c r="AC17" s="685"/>
      <c r="AD17" s="686">
        <v>13852</v>
      </c>
      <c r="AE17" s="686"/>
      <c r="AF17" s="686"/>
      <c r="AG17" s="686"/>
      <c r="AH17" s="686"/>
      <c r="AI17" s="686"/>
      <c r="AJ17" s="686"/>
      <c r="AK17" s="686"/>
      <c r="AL17" s="662">
        <v>0.4</v>
      </c>
      <c r="AM17" s="663"/>
      <c r="AN17" s="663"/>
      <c r="AO17" s="687"/>
      <c r="AP17" s="656" t="s">
        <v>264</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85" t="s">
        <v>130</v>
      </c>
      <c r="BP17" s="685"/>
      <c r="BQ17" s="685"/>
      <c r="BR17" s="685"/>
      <c r="BS17" s="686" t="s">
        <v>130</v>
      </c>
      <c r="BT17" s="686"/>
      <c r="BU17" s="686"/>
      <c r="BV17" s="686"/>
      <c r="BW17" s="686"/>
      <c r="BX17" s="686"/>
      <c r="BY17" s="686"/>
      <c r="BZ17" s="686"/>
      <c r="CA17" s="686"/>
      <c r="CB17" s="731"/>
      <c r="CD17" s="656" t="s">
        <v>265</v>
      </c>
      <c r="CE17" s="657"/>
      <c r="CF17" s="657"/>
      <c r="CG17" s="657"/>
      <c r="CH17" s="657"/>
      <c r="CI17" s="657"/>
      <c r="CJ17" s="657"/>
      <c r="CK17" s="657"/>
      <c r="CL17" s="657"/>
      <c r="CM17" s="657"/>
      <c r="CN17" s="657"/>
      <c r="CO17" s="657"/>
      <c r="CP17" s="657"/>
      <c r="CQ17" s="658"/>
      <c r="CR17" s="659">
        <v>614592</v>
      </c>
      <c r="CS17" s="660"/>
      <c r="CT17" s="660"/>
      <c r="CU17" s="660"/>
      <c r="CV17" s="660"/>
      <c r="CW17" s="660"/>
      <c r="CX17" s="660"/>
      <c r="CY17" s="661"/>
      <c r="CZ17" s="685">
        <v>10</v>
      </c>
      <c r="DA17" s="685"/>
      <c r="DB17" s="685"/>
      <c r="DC17" s="685"/>
      <c r="DD17" s="665" t="s">
        <v>130</v>
      </c>
      <c r="DE17" s="660"/>
      <c r="DF17" s="660"/>
      <c r="DG17" s="660"/>
      <c r="DH17" s="660"/>
      <c r="DI17" s="660"/>
      <c r="DJ17" s="660"/>
      <c r="DK17" s="660"/>
      <c r="DL17" s="660"/>
      <c r="DM17" s="660"/>
      <c r="DN17" s="660"/>
      <c r="DO17" s="660"/>
      <c r="DP17" s="661"/>
      <c r="DQ17" s="665">
        <v>614592</v>
      </c>
      <c r="DR17" s="660"/>
      <c r="DS17" s="660"/>
      <c r="DT17" s="660"/>
      <c r="DU17" s="660"/>
      <c r="DV17" s="660"/>
      <c r="DW17" s="660"/>
      <c r="DX17" s="660"/>
      <c r="DY17" s="660"/>
      <c r="DZ17" s="660"/>
      <c r="EA17" s="660"/>
      <c r="EB17" s="660"/>
      <c r="EC17" s="695"/>
    </row>
    <row r="18" spans="2:133" ht="11.25" customHeight="1" x14ac:dyDescent="0.15">
      <c r="B18" s="656" t="s">
        <v>266</v>
      </c>
      <c r="C18" s="657"/>
      <c r="D18" s="657"/>
      <c r="E18" s="657"/>
      <c r="F18" s="657"/>
      <c r="G18" s="657"/>
      <c r="H18" s="657"/>
      <c r="I18" s="657"/>
      <c r="J18" s="657"/>
      <c r="K18" s="657"/>
      <c r="L18" s="657"/>
      <c r="M18" s="657"/>
      <c r="N18" s="657"/>
      <c r="O18" s="657"/>
      <c r="P18" s="657"/>
      <c r="Q18" s="658"/>
      <c r="R18" s="659">
        <v>254143</v>
      </c>
      <c r="S18" s="660"/>
      <c r="T18" s="660"/>
      <c r="U18" s="660"/>
      <c r="V18" s="660"/>
      <c r="W18" s="660"/>
      <c r="X18" s="660"/>
      <c r="Y18" s="661"/>
      <c r="Z18" s="685">
        <v>3.8</v>
      </c>
      <c r="AA18" s="685"/>
      <c r="AB18" s="685"/>
      <c r="AC18" s="685"/>
      <c r="AD18" s="686">
        <v>254143</v>
      </c>
      <c r="AE18" s="686"/>
      <c r="AF18" s="686"/>
      <c r="AG18" s="686"/>
      <c r="AH18" s="686"/>
      <c r="AI18" s="686"/>
      <c r="AJ18" s="686"/>
      <c r="AK18" s="686"/>
      <c r="AL18" s="662">
        <v>6.5999999046325684</v>
      </c>
      <c r="AM18" s="663"/>
      <c r="AN18" s="663"/>
      <c r="AO18" s="687"/>
      <c r="AP18" s="656" t="s">
        <v>267</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85" t="s">
        <v>130</v>
      </c>
      <c r="BP18" s="685"/>
      <c r="BQ18" s="685"/>
      <c r="BR18" s="685"/>
      <c r="BS18" s="686" t="s">
        <v>130</v>
      </c>
      <c r="BT18" s="686"/>
      <c r="BU18" s="686"/>
      <c r="BV18" s="686"/>
      <c r="BW18" s="686"/>
      <c r="BX18" s="686"/>
      <c r="BY18" s="686"/>
      <c r="BZ18" s="686"/>
      <c r="CA18" s="686"/>
      <c r="CB18" s="731"/>
      <c r="CD18" s="656" t="s">
        <v>268</v>
      </c>
      <c r="CE18" s="657"/>
      <c r="CF18" s="657"/>
      <c r="CG18" s="657"/>
      <c r="CH18" s="657"/>
      <c r="CI18" s="657"/>
      <c r="CJ18" s="657"/>
      <c r="CK18" s="657"/>
      <c r="CL18" s="657"/>
      <c r="CM18" s="657"/>
      <c r="CN18" s="657"/>
      <c r="CO18" s="657"/>
      <c r="CP18" s="657"/>
      <c r="CQ18" s="658"/>
      <c r="CR18" s="659" t="s">
        <v>130</v>
      </c>
      <c r="CS18" s="660"/>
      <c r="CT18" s="660"/>
      <c r="CU18" s="660"/>
      <c r="CV18" s="660"/>
      <c r="CW18" s="660"/>
      <c r="CX18" s="660"/>
      <c r="CY18" s="661"/>
      <c r="CZ18" s="685" t="s">
        <v>130</v>
      </c>
      <c r="DA18" s="685"/>
      <c r="DB18" s="685"/>
      <c r="DC18" s="685"/>
      <c r="DD18" s="665" t="s">
        <v>130</v>
      </c>
      <c r="DE18" s="660"/>
      <c r="DF18" s="660"/>
      <c r="DG18" s="660"/>
      <c r="DH18" s="660"/>
      <c r="DI18" s="660"/>
      <c r="DJ18" s="660"/>
      <c r="DK18" s="660"/>
      <c r="DL18" s="660"/>
      <c r="DM18" s="660"/>
      <c r="DN18" s="660"/>
      <c r="DO18" s="660"/>
      <c r="DP18" s="661"/>
      <c r="DQ18" s="665" t="s">
        <v>130</v>
      </c>
      <c r="DR18" s="660"/>
      <c r="DS18" s="660"/>
      <c r="DT18" s="660"/>
      <c r="DU18" s="660"/>
      <c r="DV18" s="660"/>
      <c r="DW18" s="660"/>
      <c r="DX18" s="660"/>
      <c r="DY18" s="660"/>
      <c r="DZ18" s="660"/>
      <c r="EA18" s="660"/>
      <c r="EB18" s="660"/>
      <c r="EC18" s="695"/>
    </row>
    <row r="19" spans="2:133" ht="11.25" customHeight="1" x14ac:dyDescent="0.15">
      <c r="B19" s="656" t="s">
        <v>269</v>
      </c>
      <c r="C19" s="657"/>
      <c r="D19" s="657"/>
      <c r="E19" s="657"/>
      <c r="F19" s="657"/>
      <c r="G19" s="657"/>
      <c r="H19" s="657"/>
      <c r="I19" s="657"/>
      <c r="J19" s="657"/>
      <c r="K19" s="657"/>
      <c r="L19" s="657"/>
      <c r="M19" s="657"/>
      <c r="N19" s="657"/>
      <c r="O19" s="657"/>
      <c r="P19" s="657"/>
      <c r="Q19" s="658"/>
      <c r="R19" s="659">
        <v>3942</v>
      </c>
      <c r="S19" s="660"/>
      <c r="T19" s="660"/>
      <c r="U19" s="660"/>
      <c r="V19" s="660"/>
      <c r="W19" s="660"/>
      <c r="X19" s="660"/>
      <c r="Y19" s="661"/>
      <c r="Z19" s="685">
        <v>0.1</v>
      </c>
      <c r="AA19" s="685"/>
      <c r="AB19" s="685"/>
      <c r="AC19" s="685"/>
      <c r="AD19" s="686">
        <v>3942</v>
      </c>
      <c r="AE19" s="686"/>
      <c r="AF19" s="686"/>
      <c r="AG19" s="686"/>
      <c r="AH19" s="686"/>
      <c r="AI19" s="686"/>
      <c r="AJ19" s="686"/>
      <c r="AK19" s="686"/>
      <c r="AL19" s="662">
        <v>0.1</v>
      </c>
      <c r="AM19" s="663"/>
      <c r="AN19" s="663"/>
      <c r="AO19" s="687"/>
      <c r="AP19" s="656" t="s">
        <v>270</v>
      </c>
      <c r="AQ19" s="657"/>
      <c r="AR19" s="657"/>
      <c r="AS19" s="657"/>
      <c r="AT19" s="657"/>
      <c r="AU19" s="657"/>
      <c r="AV19" s="657"/>
      <c r="AW19" s="657"/>
      <c r="AX19" s="657"/>
      <c r="AY19" s="657"/>
      <c r="AZ19" s="657"/>
      <c r="BA19" s="657"/>
      <c r="BB19" s="657"/>
      <c r="BC19" s="657"/>
      <c r="BD19" s="657"/>
      <c r="BE19" s="657"/>
      <c r="BF19" s="658"/>
      <c r="BG19" s="659">
        <v>66379</v>
      </c>
      <c r="BH19" s="660"/>
      <c r="BI19" s="660"/>
      <c r="BJ19" s="660"/>
      <c r="BK19" s="660"/>
      <c r="BL19" s="660"/>
      <c r="BM19" s="660"/>
      <c r="BN19" s="661"/>
      <c r="BO19" s="685">
        <v>3.9</v>
      </c>
      <c r="BP19" s="685"/>
      <c r="BQ19" s="685"/>
      <c r="BR19" s="685"/>
      <c r="BS19" s="686" t="s">
        <v>130</v>
      </c>
      <c r="BT19" s="686"/>
      <c r="BU19" s="686"/>
      <c r="BV19" s="686"/>
      <c r="BW19" s="686"/>
      <c r="BX19" s="686"/>
      <c r="BY19" s="686"/>
      <c r="BZ19" s="686"/>
      <c r="CA19" s="686"/>
      <c r="CB19" s="731"/>
      <c r="CD19" s="656" t="s">
        <v>271</v>
      </c>
      <c r="CE19" s="657"/>
      <c r="CF19" s="657"/>
      <c r="CG19" s="657"/>
      <c r="CH19" s="657"/>
      <c r="CI19" s="657"/>
      <c r="CJ19" s="657"/>
      <c r="CK19" s="657"/>
      <c r="CL19" s="657"/>
      <c r="CM19" s="657"/>
      <c r="CN19" s="657"/>
      <c r="CO19" s="657"/>
      <c r="CP19" s="657"/>
      <c r="CQ19" s="658"/>
      <c r="CR19" s="659" t="s">
        <v>130</v>
      </c>
      <c r="CS19" s="660"/>
      <c r="CT19" s="660"/>
      <c r="CU19" s="660"/>
      <c r="CV19" s="660"/>
      <c r="CW19" s="660"/>
      <c r="CX19" s="660"/>
      <c r="CY19" s="661"/>
      <c r="CZ19" s="685" t="s">
        <v>130</v>
      </c>
      <c r="DA19" s="685"/>
      <c r="DB19" s="685"/>
      <c r="DC19" s="685"/>
      <c r="DD19" s="665" t="s">
        <v>130</v>
      </c>
      <c r="DE19" s="660"/>
      <c r="DF19" s="660"/>
      <c r="DG19" s="660"/>
      <c r="DH19" s="660"/>
      <c r="DI19" s="660"/>
      <c r="DJ19" s="660"/>
      <c r="DK19" s="660"/>
      <c r="DL19" s="660"/>
      <c r="DM19" s="660"/>
      <c r="DN19" s="660"/>
      <c r="DO19" s="660"/>
      <c r="DP19" s="661"/>
      <c r="DQ19" s="665" t="s">
        <v>130</v>
      </c>
      <c r="DR19" s="660"/>
      <c r="DS19" s="660"/>
      <c r="DT19" s="660"/>
      <c r="DU19" s="660"/>
      <c r="DV19" s="660"/>
      <c r="DW19" s="660"/>
      <c r="DX19" s="660"/>
      <c r="DY19" s="660"/>
      <c r="DZ19" s="660"/>
      <c r="EA19" s="660"/>
      <c r="EB19" s="660"/>
      <c r="EC19" s="695"/>
    </row>
    <row r="20" spans="2:133" ht="11.25" customHeight="1" x14ac:dyDescent="0.15">
      <c r="B20" s="656" t="s">
        <v>272</v>
      </c>
      <c r="C20" s="657"/>
      <c r="D20" s="657"/>
      <c r="E20" s="657"/>
      <c r="F20" s="657"/>
      <c r="G20" s="657"/>
      <c r="H20" s="657"/>
      <c r="I20" s="657"/>
      <c r="J20" s="657"/>
      <c r="K20" s="657"/>
      <c r="L20" s="657"/>
      <c r="M20" s="657"/>
      <c r="N20" s="657"/>
      <c r="O20" s="657"/>
      <c r="P20" s="657"/>
      <c r="Q20" s="658"/>
      <c r="R20" s="659">
        <v>1895</v>
      </c>
      <c r="S20" s="660"/>
      <c r="T20" s="660"/>
      <c r="U20" s="660"/>
      <c r="V20" s="660"/>
      <c r="W20" s="660"/>
      <c r="X20" s="660"/>
      <c r="Y20" s="661"/>
      <c r="Z20" s="685">
        <v>0</v>
      </c>
      <c r="AA20" s="685"/>
      <c r="AB20" s="685"/>
      <c r="AC20" s="685"/>
      <c r="AD20" s="686">
        <v>1895</v>
      </c>
      <c r="AE20" s="686"/>
      <c r="AF20" s="686"/>
      <c r="AG20" s="686"/>
      <c r="AH20" s="686"/>
      <c r="AI20" s="686"/>
      <c r="AJ20" s="686"/>
      <c r="AK20" s="686"/>
      <c r="AL20" s="662">
        <v>0</v>
      </c>
      <c r="AM20" s="663"/>
      <c r="AN20" s="663"/>
      <c r="AO20" s="687"/>
      <c r="AP20" s="656" t="s">
        <v>273</v>
      </c>
      <c r="AQ20" s="657"/>
      <c r="AR20" s="657"/>
      <c r="AS20" s="657"/>
      <c r="AT20" s="657"/>
      <c r="AU20" s="657"/>
      <c r="AV20" s="657"/>
      <c r="AW20" s="657"/>
      <c r="AX20" s="657"/>
      <c r="AY20" s="657"/>
      <c r="AZ20" s="657"/>
      <c r="BA20" s="657"/>
      <c r="BB20" s="657"/>
      <c r="BC20" s="657"/>
      <c r="BD20" s="657"/>
      <c r="BE20" s="657"/>
      <c r="BF20" s="658"/>
      <c r="BG20" s="659">
        <v>66379</v>
      </c>
      <c r="BH20" s="660"/>
      <c r="BI20" s="660"/>
      <c r="BJ20" s="660"/>
      <c r="BK20" s="660"/>
      <c r="BL20" s="660"/>
      <c r="BM20" s="660"/>
      <c r="BN20" s="661"/>
      <c r="BO20" s="685">
        <v>3.9</v>
      </c>
      <c r="BP20" s="685"/>
      <c r="BQ20" s="685"/>
      <c r="BR20" s="685"/>
      <c r="BS20" s="686" t="s">
        <v>130</v>
      </c>
      <c r="BT20" s="686"/>
      <c r="BU20" s="686"/>
      <c r="BV20" s="686"/>
      <c r="BW20" s="686"/>
      <c r="BX20" s="686"/>
      <c r="BY20" s="686"/>
      <c r="BZ20" s="686"/>
      <c r="CA20" s="686"/>
      <c r="CB20" s="731"/>
      <c r="CD20" s="656" t="s">
        <v>274</v>
      </c>
      <c r="CE20" s="657"/>
      <c r="CF20" s="657"/>
      <c r="CG20" s="657"/>
      <c r="CH20" s="657"/>
      <c r="CI20" s="657"/>
      <c r="CJ20" s="657"/>
      <c r="CK20" s="657"/>
      <c r="CL20" s="657"/>
      <c r="CM20" s="657"/>
      <c r="CN20" s="657"/>
      <c r="CO20" s="657"/>
      <c r="CP20" s="657"/>
      <c r="CQ20" s="658"/>
      <c r="CR20" s="659">
        <v>6150488</v>
      </c>
      <c r="CS20" s="660"/>
      <c r="CT20" s="660"/>
      <c r="CU20" s="660"/>
      <c r="CV20" s="660"/>
      <c r="CW20" s="660"/>
      <c r="CX20" s="660"/>
      <c r="CY20" s="661"/>
      <c r="CZ20" s="685">
        <v>100</v>
      </c>
      <c r="DA20" s="685"/>
      <c r="DB20" s="685"/>
      <c r="DC20" s="685"/>
      <c r="DD20" s="665">
        <v>398746</v>
      </c>
      <c r="DE20" s="660"/>
      <c r="DF20" s="660"/>
      <c r="DG20" s="660"/>
      <c r="DH20" s="660"/>
      <c r="DI20" s="660"/>
      <c r="DJ20" s="660"/>
      <c r="DK20" s="660"/>
      <c r="DL20" s="660"/>
      <c r="DM20" s="660"/>
      <c r="DN20" s="660"/>
      <c r="DO20" s="660"/>
      <c r="DP20" s="661"/>
      <c r="DQ20" s="665">
        <v>4314230</v>
      </c>
      <c r="DR20" s="660"/>
      <c r="DS20" s="660"/>
      <c r="DT20" s="660"/>
      <c r="DU20" s="660"/>
      <c r="DV20" s="660"/>
      <c r="DW20" s="660"/>
      <c r="DX20" s="660"/>
      <c r="DY20" s="660"/>
      <c r="DZ20" s="660"/>
      <c r="EA20" s="660"/>
      <c r="EB20" s="660"/>
      <c r="EC20" s="695"/>
    </row>
    <row r="21" spans="2:133" ht="11.25" customHeight="1" x14ac:dyDescent="0.15">
      <c r="B21" s="656" t="s">
        <v>275</v>
      </c>
      <c r="C21" s="657"/>
      <c r="D21" s="657"/>
      <c r="E21" s="657"/>
      <c r="F21" s="657"/>
      <c r="G21" s="657"/>
      <c r="H21" s="657"/>
      <c r="I21" s="657"/>
      <c r="J21" s="657"/>
      <c r="K21" s="657"/>
      <c r="L21" s="657"/>
      <c r="M21" s="657"/>
      <c r="N21" s="657"/>
      <c r="O21" s="657"/>
      <c r="P21" s="657"/>
      <c r="Q21" s="658"/>
      <c r="R21" s="659">
        <v>678</v>
      </c>
      <c r="S21" s="660"/>
      <c r="T21" s="660"/>
      <c r="U21" s="660"/>
      <c r="V21" s="660"/>
      <c r="W21" s="660"/>
      <c r="X21" s="660"/>
      <c r="Y21" s="661"/>
      <c r="Z21" s="685">
        <v>0</v>
      </c>
      <c r="AA21" s="685"/>
      <c r="AB21" s="685"/>
      <c r="AC21" s="685"/>
      <c r="AD21" s="686">
        <v>678</v>
      </c>
      <c r="AE21" s="686"/>
      <c r="AF21" s="686"/>
      <c r="AG21" s="686"/>
      <c r="AH21" s="686"/>
      <c r="AI21" s="686"/>
      <c r="AJ21" s="686"/>
      <c r="AK21" s="686"/>
      <c r="AL21" s="662">
        <v>0</v>
      </c>
      <c r="AM21" s="663"/>
      <c r="AN21" s="663"/>
      <c r="AO21" s="687"/>
      <c r="AP21" s="656" t="s">
        <v>276</v>
      </c>
      <c r="AQ21" s="732"/>
      <c r="AR21" s="732"/>
      <c r="AS21" s="732"/>
      <c r="AT21" s="732"/>
      <c r="AU21" s="732"/>
      <c r="AV21" s="732"/>
      <c r="AW21" s="732"/>
      <c r="AX21" s="732"/>
      <c r="AY21" s="732"/>
      <c r="AZ21" s="732"/>
      <c r="BA21" s="732"/>
      <c r="BB21" s="732"/>
      <c r="BC21" s="732"/>
      <c r="BD21" s="732"/>
      <c r="BE21" s="732"/>
      <c r="BF21" s="733"/>
      <c r="BG21" s="659">
        <v>66379</v>
      </c>
      <c r="BH21" s="660"/>
      <c r="BI21" s="660"/>
      <c r="BJ21" s="660"/>
      <c r="BK21" s="660"/>
      <c r="BL21" s="660"/>
      <c r="BM21" s="660"/>
      <c r="BN21" s="661"/>
      <c r="BO21" s="685">
        <v>3.9</v>
      </c>
      <c r="BP21" s="685"/>
      <c r="BQ21" s="685"/>
      <c r="BR21" s="685"/>
      <c r="BS21" s="686" t="s">
        <v>130</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277</v>
      </c>
      <c r="C22" s="717"/>
      <c r="D22" s="717"/>
      <c r="E22" s="717"/>
      <c r="F22" s="717"/>
      <c r="G22" s="717"/>
      <c r="H22" s="717"/>
      <c r="I22" s="717"/>
      <c r="J22" s="717"/>
      <c r="K22" s="717"/>
      <c r="L22" s="717"/>
      <c r="M22" s="717"/>
      <c r="N22" s="717"/>
      <c r="O22" s="717"/>
      <c r="P22" s="717"/>
      <c r="Q22" s="718"/>
      <c r="R22" s="659">
        <v>247628</v>
      </c>
      <c r="S22" s="660"/>
      <c r="T22" s="660"/>
      <c r="U22" s="660"/>
      <c r="V22" s="660"/>
      <c r="W22" s="660"/>
      <c r="X22" s="660"/>
      <c r="Y22" s="661"/>
      <c r="Z22" s="685">
        <v>3.7</v>
      </c>
      <c r="AA22" s="685"/>
      <c r="AB22" s="685"/>
      <c r="AC22" s="685"/>
      <c r="AD22" s="686">
        <v>247628</v>
      </c>
      <c r="AE22" s="686"/>
      <c r="AF22" s="686"/>
      <c r="AG22" s="686"/>
      <c r="AH22" s="686"/>
      <c r="AI22" s="686"/>
      <c r="AJ22" s="686"/>
      <c r="AK22" s="686"/>
      <c r="AL22" s="662">
        <v>6.5</v>
      </c>
      <c r="AM22" s="663"/>
      <c r="AN22" s="663"/>
      <c r="AO22" s="687"/>
      <c r="AP22" s="656" t="s">
        <v>278</v>
      </c>
      <c r="AQ22" s="732"/>
      <c r="AR22" s="732"/>
      <c r="AS22" s="732"/>
      <c r="AT22" s="732"/>
      <c r="AU22" s="732"/>
      <c r="AV22" s="732"/>
      <c r="AW22" s="732"/>
      <c r="AX22" s="732"/>
      <c r="AY22" s="732"/>
      <c r="AZ22" s="732"/>
      <c r="BA22" s="732"/>
      <c r="BB22" s="732"/>
      <c r="BC22" s="732"/>
      <c r="BD22" s="732"/>
      <c r="BE22" s="732"/>
      <c r="BF22" s="733"/>
      <c r="BG22" s="659" t="s">
        <v>130</v>
      </c>
      <c r="BH22" s="660"/>
      <c r="BI22" s="660"/>
      <c r="BJ22" s="660"/>
      <c r="BK22" s="660"/>
      <c r="BL22" s="660"/>
      <c r="BM22" s="660"/>
      <c r="BN22" s="661"/>
      <c r="BO22" s="685" t="s">
        <v>130</v>
      </c>
      <c r="BP22" s="685"/>
      <c r="BQ22" s="685"/>
      <c r="BR22" s="685"/>
      <c r="BS22" s="686" t="s">
        <v>130</v>
      </c>
      <c r="BT22" s="686"/>
      <c r="BU22" s="686"/>
      <c r="BV22" s="686"/>
      <c r="BW22" s="686"/>
      <c r="BX22" s="686"/>
      <c r="BY22" s="686"/>
      <c r="BZ22" s="686"/>
      <c r="CA22" s="686"/>
      <c r="CB22" s="731"/>
      <c r="CD22" s="712" t="s">
        <v>279</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280</v>
      </c>
      <c r="C23" s="657"/>
      <c r="D23" s="657"/>
      <c r="E23" s="657"/>
      <c r="F23" s="657"/>
      <c r="G23" s="657"/>
      <c r="H23" s="657"/>
      <c r="I23" s="657"/>
      <c r="J23" s="657"/>
      <c r="K23" s="657"/>
      <c r="L23" s="657"/>
      <c r="M23" s="657"/>
      <c r="N23" s="657"/>
      <c r="O23" s="657"/>
      <c r="P23" s="657"/>
      <c r="Q23" s="658"/>
      <c r="R23" s="659">
        <v>1592860</v>
      </c>
      <c r="S23" s="660"/>
      <c r="T23" s="660"/>
      <c r="U23" s="660"/>
      <c r="V23" s="660"/>
      <c r="W23" s="660"/>
      <c r="X23" s="660"/>
      <c r="Y23" s="661"/>
      <c r="Z23" s="685">
        <v>24</v>
      </c>
      <c r="AA23" s="685"/>
      <c r="AB23" s="685"/>
      <c r="AC23" s="685"/>
      <c r="AD23" s="686">
        <v>1443759</v>
      </c>
      <c r="AE23" s="686"/>
      <c r="AF23" s="686"/>
      <c r="AG23" s="686"/>
      <c r="AH23" s="686"/>
      <c r="AI23" s="686"/>
      <c r="AJ23" s="686"/>
      <c r="AK23" s="686"/>
      <c r="AL23" s="662">
        <v>37.700000000000003</v>
      </c>
      <c r="AM23" s="663"/>
      <c r="AN23" s="663"/>
      <c r="AO23" s="687"/>
      <c r="AP23" s="656" t="s">
        <v>281</v>
      </c>
      <c r="AQ23" s="732"/>
      <c r="AR23" s="732"/>
      <c r="AS23" s="732"/>
      <c r="AT23" s="732"/>
      <c r="AU23" s="732"/>
      <c r="AV23" s="732"/>
      <c r="AW23" s="732"/>
      <c r="AX23" s="732"/>
      <c r="AY23" s="732"/>
      <c r="AZ23" s="732"/>
      <c r="BA23" s="732"/>
      <c r="BB23" s="732"/>
      <c r="BC23" s="732"/>
      <c r="BD23" s="732"/>
      <c r="BE23" s="732"/>
      <c r="BF23" s="733"/>
      <c r="BG23" s="659" t="s">
        <v>130</v>
      </c>
      <c r="BH23" s="660"/>
      <c r="BI23" s="660"/>
      <c r="BJ23" s="660"/>
      <c r="BK23" s="660"/>
      <c r="BL23" s="660"/>
      <c r="BM23" s="660"/>
      <c r="BN23" s="661"/>
      <c r="BO23" s="685" t="s">
        <v>130</v>
      </c>
      <c r="BP23" s="685"/>
      <c r="BQ23" s="685"/>
      <c r="BR23" s="685"/>
      <c r="BS23" s="686" t="s">
        <v>130</v>
      </c>
      <c r="BT23" s="686"/>
      <c r="BU23" s="686"/>
      <c r="BV23" s="686"/>
      <c r="BW23" s="686"/>
      <c r="BX23" s="686"/>
      <c r="BY23" s="686"/>
      <c r="BZ23" s="686"/>
      <c r="CA23" s="686"/>
      <c r="CB23" s="731"/>
      <c r="CD23" s="712" t="s">
        <v>221</v>
      </c>
      <c r="CE23" s="713"/>
      <c r="CF23" s="713"/>
      <c r="CG23" s="713"/>
      <c r="CH23" s="713"/>
      <c r="CI23" s="713"/>
      <c r="CJ23" s="713"/>
      <c r="CK23" s="713"/>
      <c r="CL23" s="713"/>
      <c r="CM23" s="713"/>
      <c r="CN23" s="713"/>
      <c r="CO23" s="713"/>
      <c r="CP23" s="713"/>
      <c r="CQ23" s="714"/>
      <c r="CR23" s="712" t="s">
        <v>282</v>
      </c>
      <c r="CS23" s="713"/>
      <c r="CT23" s="713"/>
      <c r="CU23" s="713"/>
      <c r="CV23" s="713"/>
      <c r="CW23" s="713"/>
      <c r="CX23" s="713"/>
      <c r="CY23" s="714"/>
      <c r="CZ23" s="712" t="s">
        <v>283</v>
      </c>
      <c r="DA23" s="713"/>
      <c r="DB23" s="713"/>
      <c r="DC23" s="714"/>
      <c r="DD23" s="712" t="s">
        <v>284</v>
      </c>
      <c r="DE23" s="713"/>
      <c r="DF23" s="713"/>
      <c r="DG23" s="713"/>
      <c r="DH23" s="713"/>
      <c r="DI23" s="713"/>
      <c r="DJ23" s="713"/>
      <c r="DK23" s="714"/>
      <c r="DL23" s="744" t="s">
        <v>285</v>
      </c>
      <c r="DM23" s="745"/>
      <c r="DN23" s="745"/>
      <c r="DO23" s="745"/>
      <c r="DP23" s="745"/>
      <c r="DQ23" s="745"/>
      <c r="DR23" s="745"/>
      <c r="DS23" s="745"/>
      <c r="DT23" s="745"/>
      <c r="DU23" s="745"/>
      <c r="DV23" s="746"/>
      <c r="DW23" s="712" t="s">
        <v>286</v>
      </c>
      <c r="DX23" s="713"/>
      <c r="DY23" s="713"/>
      <c r="DZ23" s="713"/>
      <c r="EA23" s="713"/>
      <c r="EB23" s="713"/>
      <c r="EC23" s="714"/>
    </row>
    <row r="24" spans="2:133" ht="11.25" customHeight="1" x14ac:dyDescent="0.15">
      <c r="B24" s="656" t="s">
        <v>287</v>
      </c>
      <c r="C24" s="657"/>
      <c r="D24" s="657"/>
      <c r="E24" s="657"/>
      <c r="F24" s="657"/>
      <c r="G24" s="657"/>
      <c r="H24" s="657"/>
      <c r="I24" s="657"/>
      <c r="J24" s="657"/>
      <c r="K24" s="657"/>
      <c r="L24" s="657"/>
      <c r="M24" s="657"/>
      <c r="N24" s="657"/>
      <c r="O24" s="657"/>
      <c r="P24" s="657"/>
      <c r="Q24" s="658"/>
      <c r="R24" s="659">
        <v>1443759</v>
      </c>
      <c r="S24" s="660"/>
      <c r="T24" s="660"/>
      <c r="U24" s="660"/>
      <c r="V24" s="660"/>
      <c r="W24" s="660"/>
      <c r="X24" s="660"/>
      <c r="Y24" s="661"/>
      <c r="Z24" s="685">
        <v>21.7</v>
      </c>
      <c r="AA24" s="685"/>
      <c r="AB24" s="685"/>
      <c r="AC24" s="685"/>
      <c r="AD24" s="686">
        <v>1443759</v>
      </c>
      <c r="AE24" s="686"/>
      <c r="AF24" s="686"/>
      <c r="AG24" s="686"/>
      <c r="AH24" s="686"/>
      <c r="AI24" s="686"/>
      <c r="AJ24" s="686"/>
      <c r="AK24" s="686"/>
      <c r="AL24" s="662">
        <v>37.700000000000003</v>
      </c>
      <c r="AM24" s="663"/>
      <c r="AN24" s="663"/>
      <c r="AO24" s="687"/>
      <c r="AP24" s="656" t="s">
        <v>288</v>
      </c>
      <c r="AQ24" s="732"/>
      <c r="AR24" s="732"/>
      <c r="AS24" s="732"/>
      <c r="AT24" s="732"/>
      <c r="AU24" s="732"/>
      <c r="AV24" s="732"/>
      <c r="AW24" s="732"/>
      <c r="AX24" s="732"/>
      <c r="AY24" s="732"/>
      <c r="AZ24" s="732"/>
      <c r="BA24" s="732"/>
      <c r="BB24" s="732"/>
      <c r="BC24" s="732"/>
      <c r="BD24" s="732"/>
      <c r="BE24" s="732"/>
      <c r="BF24" s="733"/>
      <c r="BG24" s="659" t="s">
        <v>130</v>
      </c>
      <c r="BH24" s="660"/>
      <c r="BI24" s="660"/>
      <c r="BJ24" s="660"/>
      <c r="BK24" s="660"/>
      <c r="BL24" s="660"/>
      <c r="BM24" s="660"/>
      <c r="BN24" s="661"/>
      <c r="BO24" s="685" t="s">
        <v>130</v>
      </c>
      <c r="BP24" s="685"/>
      <c r="BQ24" s="685"/>
      <c r="BR24" s="685"/>
      <c r="BS24" s="686" t="s">
        <v>130</v>
      </c>
      <c r="BT24" s="686"/>
      <c r="BU24" s="686"/>
      <c r="BV24" s="686"/>
      <c r="BW24" s="686"/>
      <c r="BX24" s="686"/>
      <c r="BY24" s="686"/>
      <c r="BZ24" s="686"/>
      <c r="CA24" s="686"/>
      <c r="CB24" s="731"/>
      <c r="CD24" s="709" t="s">
        <v>289</v>
      </c>
      <c r="CE24" s="710"/>
      <c r="CF24" s="710"/>
      <c r="CG24" s="710"/>
      <c r="CH24" s="710"/>
      <c r="CI24" s="710"/>
      <c r="CJ24" s="710"/>
      <c r="CK24" s="710"/>
      <c r="CL24" s="710"/>
      <c r="CM24" s="710"/>
      <c r="CN24" s="710"/>
      <c r="CO24" s="710"/>
      <c r="CP24" s="710"/>
      <c r="CQ24" s="711"/>
      <c r="CR24" s="706">
        <v>2393000</v>
      </c>
      <c r="CS24" s="707"/>
      <c r="CT24" s="707"/>
      <c r="CU24" s="707"/>
      <c r="CV24" s="707"/>
      <c r="CW24" s="707"/>
      <c r="CX24" s="707"/>
      <c r="CY24" s="735"/>
      <c r="CZ24" s="736">
        <v>38.9</v>
      </c>
      <c r="DA24" s="721"/>
      <c r="DB24" s="721"/>
      <c r="DC24" s="738"/>
      <c r="DD24" s="734">
        <v>1624117</v>
      </c>
      <c r="DE24" s="707"/>
      <c r="DF24" s="707"/>
      <c r="DG24" s="707"/>
      <c r="DH24" s="707"/>
      <c r="DI24" s="707"/>
      <c r="DJ24" s="707"/>
      <c r="DK24" s="735"/>
      <c r="DL24" s="734">
        <v>1537091</v>
      </c>
      <c r="DM24" s="707"/>
      <c r="DN24" s="707"/>
      <c r="DO24" s="707"/>
      <c r="DP24" s="707"/>
      <c r="DQ24" s="707"/>
      <c r="DR24" s="707"/>
      <c r="DS24" s="707"/>
      <c r="DT24" s="707"/>
      <c r="DU24" s="707"/>
      <c r="DV24" s="735"/>
      <c r="DW24" s="736">
        <v>38.200000000000003</v>
      </c>
      <c r="DX24" s="721"/>
      <c r="DY24" s="721"/>
      <c r="DZ24" s="721"/>
      <c r="EA24" s="721"/>
      <c r="EB24" s="721"/>
      <c r="EC24" s="737"/>
    </row>
    <row r="25" spans="2:133" ht="11.25" customHeight="1" x14ac:dyDescent="0.15">
      <c r="B25" s="656" t="s">
        <v>290</v>
      </c>
      <c r="C25" s="657"/>
      <c r="D25" s="657"/>
      <c r="E25" s="657"/>
      <c r="F25" s="657"/>
      <c r="G25" s="657"/>
      <c r="H25" s="657"/>
      <c r="I25" s="657"/>
      <c r="J25" s="657"/>
      <c r="K25" s="657"/>
      <c r="L25" s="657"/>
      <c r="M25" s="657"/>
      <c r="N25" s="657"/>
      <c r="O25" s="657"/>
      <c r="P25" s="657"/>
      <c r="Q25" s="658"/>
      <c r="R25" s="659">
        <v>149101</v>
      </c>
      <c r="S25" s="660"/>
      <c r="T25" s="660"/>
      <c r="U25" s="660"/>
      <c r="V25" s="660"/>
      <c r="W25" s="660"/>
      <c r="X25" s="660"/>
      <c r="Y25" s="661"/>
      <c r="Z25" s="685">
        <v>2.2000000000000002</v>
      </c>
      <c r="AA25" s="685"/>
      <c r="AB25" s="685"/>
      <c r="AC25" s="685"/>
      <c r="AD25" s="686" t="s">
        <v>130</v>
      </c>
      <c r="AE25" s="686"/>
      <c r="AF25" s="686"/>
      <c r="AG25" s="686"/>
      <c r="AH25" s="686"/>
      <c r="AI25" s="686"/>
      <c r="AJ25" s="686"/>
      <c r="AK25" s="686"/>
      <c r="AL25" s="662" t="s">
        <v>130</v>
      </c>
      <c r="AM25" s="663"/>
      <c r="AN25" s="663"/>
      <c r="AO25" s="687"/>
      <c r="AP25" s="656" t="s">
        <v>291</v>
      </c>
      <c r="AQ25" s="732"/>
      <c r="AR25" s="732"/>
      <c r="AS25" s="732"/>
      <c r="AT25" s="732"/>
      <c r="AU25" s="732"/>
      <c r="AV25" s="732"/>
      <c r="AW25" s="732"/>
      <c r="AX25" s="732"/>
      <c r="AY25" s="732"/>
      <c r="AZ25" s="732"/>
      <c r="BA25" s="732"/>
      <c r="BB25" s="732"/>
      <c r="BC25" s="732"/>
      <c r="BD25" s="732"/>
      <c r="BE25" s="732"/>
      <c r="BF25" s="733"/>
      <c r="BG25" s="659" t="s">
        <v>130</v>
      </c>
      <c r="BH25" s="660"/>
      <c r="BI25" s="660"/>
      <c r="BJ25" s="660"/>
      <c r="BK25" s="660"/>
      <c r="BL25" s="660"/>
      <c r="BM25" s="660"/>
      <c r="BN25" s="661"/>
      <c r="BO25" s="685" t="s">
        <v>130</v>
      </c>
      <c r="BP25" s="685"/>
      <c r="BQ25" s="685"/>
      <c r="BR25" s="685"/>
      <c r="BS25" s="686" t="s">
        <v>130</v>
      </c>
      <c r="BT25" s="686"/>
      <c r="BU25" s="686"/>
      <c r="BV25" s="686"/>
      <c r="BW25" s="686"/>
      <c r="BX25" s="686"/>
      <c r="BY25" s="686"/>
      <c r="BZ25" s="686"/>
      <c r="CA25" s="686"/>
      <c r="CB25" s="731"/>
      <c r="CD25" s="656" t="s">
        <v>292</v>
      </c>
      <c r="CE25" s="657"/>
      <c r="CF25" s="657"/>
      <c r="CG25" s="657"/>
      <c r="CH25" s="657"/>
      <c r="CI25" s="657"/>
      <c r="CJ25" s="657"/>
      <c r="CK25" s="657"/>
      <c r="CL25" s="657"/>
      <c r="CM25" s="657"/>
      <c r="CN25" s="657"/>
      <c r="CO25" s="657"/>
      <c r="CP25" s="657"/>
      <c r="CQ25" s="658"/>
      <c r="CR25" s="659">
        <v>1051674</v>
      </c>
      <c r="CS25" s="669"/>
      <c r="CT25" s="669"/>
      <c r="CU25" s="669"/>
      <c r="CV25" s="669"/>
      <c r="CW25" s="669"/>
      <c r="CX25" s="669"/>
      <c r="CY25" s="670"/>
      <c r="CZ25" s="662">
        <v>17.100000000000001</v>
      </c>
      <c r="DA25" s="671"/>
      <c r="DB25" s="671"/>
      <c r="DC25" s="672"/>
      <c r="DD25" s="665">
        <v>880893</v>
      </c>
      <c r="DE25" s="669"/>
      <c r="DF25" s="669"/>
      <c r="DG25" s="669"/>
      <c r="DH25" s="669"/>
      <c r="DI25" s="669"/>
      <c r="DJ25" s="669"/>
      <c r="DK25" s="670"/>
      <c r="DL25" s="665">
        <v>794467</v>
      </c>
      <c r="DM25" s="669"/>
      <c r="DN25" s="669"/>
      <c r="DO25" s="669"/>
      <c r="DP25" s="669"/>
      <c r="DQ25" s="669"/>
      <c r="DR25" s="669"/>
      <c r="DS25" s="669"/>
      <c r="DT25" s="669"/>
      <c r="DU25" s="669"/>
      <c r="DV25" s="670"/>
      <c r="DW25" s="662">
        <v>19.7</v>
      </c>
      <c r="DX25" s="671"/>
      <c r="DY25" s="671"/>
      <c r="DZ25" s="671"/>
      <c r="EA25" s="671"/>
      <c r="EB25" s="671"/>
      <c r="EC25" s="690"/>
    </row>
    <row r="26" spans="2:133" ht="11.25" customHeight="1" x14ac:dyDescent="0.15">
      <c r="B26" s="656" t="s">
        <v>293</v>
      </c>
      <c r="C26" s="657"/>
      <c r="D26" s="657"/>
      <c r="E26" s="657"/>
      <c r="F26" s="657"/>
      <c r="G26" s="657"/>
      <c r="H26" s="657"/>
      <c r="I26" s="657"/>
      <c r="J26" s="657"/>
      <c r="K26" s="657"/>
      <c r="L26" s="657"/>
      <c r="M26" s="657"/>
      <c r="N26" s="657"/>
      <c r="O26" s="657"/>
      <c r="P26" s="657"/>
      <c r="Q26" s="658"/>
      <c r="R26" s="659" t="s">
        <v>130</v>
      </c>
      <c r="S26" s="660"/>
      <c r="T26" s="660"/>
      <c r="U26" s="660"/>
      <c r="V26" s="660"/>
      <c r="W26" s="660"/>
      <c r="X26" s="660"/>
      <c r="Y26" s="661"/>
      <c r="Z26" s="685" t="s">
        <v>130</v>
      </c>
      <c r="AA26" s="685"/>
      <c r="AB26" s="685"/>
      <c r="AC26" s="685"/>
      <c r="AD26" s="686" t="s">
        <v>130</v>
      </c>
      <c r="AE26" s="686"/>
      <c r="AF26" s="686"/>
      <c r="AG26" s="686"/>
      <c r="AH26" s="686"/>
      <c r="AI26" s="686"/>
      <c r="AJ26" s="686"/>
      <c r="AK26" s="686"/>
      <c r="AL26" s="662" t="s">
        <v>130</v>
      </c>
      <c r="AM26" s="663"/>
      <c r="AN26" s="663"/>
      <c r="AO26" s="687"/>
      <c r="AP26" s="656" t="s">
        <v>294</v>
      </c>
      <c r="AQ26" s="732"/>
      <c r="AR26" s="732"/>
      <c r="AS26" s="732"/>
      <c r="AT26" s="732"/>
      <c r="AU26" s="732"/>
      <c r="AV26" s="732"/>
      <c r="AW26" s="732"/>
      <c r="AX26" s="732"/>
      <c r="AY26" s="732"/>
      <c r="AZ26" s="732"/>
      <c r="BA26" s="732"/>
      <c r="BB26" s="732"/>
      <c r="BC26" s="732"/>
      <c r="BD26" s="732"/>
      <c r="BE26" s="732"/>
      <c r="BF26" s="733"/>
      <c r="BG26" s="659" t="s">
        <v>130</v>
      </c>
      <c r="BH26" s="660"/>
      <c r="BI26" s="660"/>
      <c r="BJ26" s="660"/>
      <c r="BK26" s="660"/>
      <c r="BL26" s="660"/>
      <c r="BM26" s="660"/>
      <c r="BN26" s="661"/>
      <c r="BO26" s="685" t="s">
        <v>130</v>
      </c>
      <c r="BP26" s="685"/>
      <c r="BQ26" s="685"/>
      <c r="BR26" s="685"/>
      <c r="BS26" s="686" t="s">
        <v>130</v>
      </c>
      <c r="BT26" s="686"/>
      <c r="BU26" s="686"/>
      <c r="BV26" s="686"/>
      <c r="BW26" s="686"/>
      <c r="BX26" s="686"/>
      <c r="BY26" s="686"/>
      <c r="BZ26" s="686"/>
      <c r="CA26" s="686"/>
      <c r="CB26" s="731"/>
      <c r="CD26" s="656" t="s">
        <v>295</v>
      </c>
      <c r="CE26" s="657"/>
      <c r="CF26" s="657"/>
      <c r="CG26" s="657"/>
      <c r="CH26" s="657"/>
      <c r="CI26" s="657"/>
      <c r="CJ26" s="657"/>
      <c r="CK26" s="657"/>
      <c r="CL26" s="657"/>
      <c r="CM26" s="657"/>
      <c r="CN26" s="657"/>
      <c r="CO26" s="657"/>
      <c r="CP26" s="657"/>
      <c r="CQ26" s="658"/>
      <c r="CR26" s="659">
        <v>621606</v>
      </c>
      <c r="CS26" s="660"/>
      <c r="CT26" s="660"/>
      <c r="CU26" s="660"/>
      <c r="CV26" s="660"/>
      <c r="CW26" s="660"/>
      <c r="CX26" s="660"/>
      <c r="CY26" s="661"/>
      <c r="CZ26" s="662">
        <v>10.1</v>
      </c>
      <c r="DA26" s="671"/>
      <c r="DB26" s="671"/>
      <c r="DC26" s="672"/>
      <c r="DD26" s="665">
        <v>507862</v>
      </c>
      <c r="DE26" s="660"/>
      <c r="DF26" s="660"/>
      <c r="DG26" s="660"/>
      <c r="DH26" s="660"/>
      <c r="DI26" s="660"/>
      <c r="DJ26" s="660"/>
      <c r="DK26" s="661"/>
      <c r="DL26" s="665" t="s">
        <v>130</v>
      </c>
      <c r="DM26" s="660"/>
      <c r="DN26" s="660"/>
      <c r="DO26" s="660"/>
      <c r="DP26" s="660"/>
      <c r="DQ26" s="660"/>
      <c r="DR26" s="660"/>
      <c r="DS26" s="660"/>
      <c r="DT26" s="660"/>
      <c r="DU26" s="660"/>
      <c r="DV26" s="661"/>
      <c r="DW26" s="662" t="s">
        <v>130</v>
      </c>
      <c r="DX26" s="671"/>
      <c r="DY26" s="671"/>
      <c r="DZ26" s="671"/>
      <c r="EA26" s="671"/>
      <c r="EB26" s="671"/>
      <c r="EC26" s="690"/>
    </row>
    <row r="27" spans="2:133" ht="11.25" customHeight="1" x14ac:dyDescent="0.15">
      <c r="B27" s="656" t="s">
        <v>296</v>
      </c>
      <c r="C27" s="657"/>
      <c r="D27" s="657"/>
      <c r="E27" s="657"/>
      <c r="F27" s="657"/>
      <c r="G27" s="657"/>
      <c r="H27" s="657"/>
      <c r="I27" s="657"/>
      <c r="J27" s="657"/>
      <c r="K27" s="657"/>
      <c r="L27" s="657"/>
      <c r="M27" s="657"/>
      <c r="N27" s="657"/>
      <c r="O27" s="657"/>
      <c r="P27" s="657"/>
      <c r="Q27" s="658"/>
      <c r="R27" s="659">
        <v>3950547</v>
      </c>
      <c r="S27" s="660"/>
      <c r="T27" s="660"/>
      <c r="U27" s="660"/>
      <c r="V27" s="660"/>
      <c r="W27" s="660"/>
      <c r="X27" s="660"/>
      <c r="Y27" s="661"/>
      <c r="Z27" s="685">
        <v>59.4</v>
      </c>
      <c r="AA27" s="685"/>
      <c r="AB27" s="685"/>
      <c r="AC27" s="685"/>
      <c r="AD27" s="686">
        <v>3801446</v>
      </c>
      <c r="AE27" s="686"/>
      <c r="AF27" s="686"/>
      <c r="AG27" s="686"/>
      <c r="AH27" s="686"/>
      <c r="AI27" s="686"/>
      <c r="AJ27" s="686"/>
      <c r="AK27" s="686"/>
      <c r="AL27" s="662">
        <v>99.300003051757813</v>
      </c>
      <c r="AM27" s="663"/>
      <c r="AN27" s="663"/>
      <c r="AO27" s="687"/>
      <c r="AP27" s="656" t="s">
        <v>297</v>
      </c>
      <c r="AQ27" s="657"/>
      <c r="AR27" s="657"/>
      <c r="AS27" s="657"/>
      <c r="AT27" s="657"/>
      <c r="AU27" s="657"/>
      <c r="AV27" s="657"/>
      <c r="AW27" s="657"/>
      <c r="AX27" s="657"/>
      <c r="AY27" s="657"/>
      <c r="AZ27" s="657"/>
      <c r="BA27" s="657"/>
      <c r="BB27" s="657"/>
      <c r="BC27" s="657"/>
      <c r="BD27" s="657"/>
      <c r="BE27" s="657"/>
      <c r="BF27" s="658"/>
      <c r="BG27" s="659">
        <v>1691394</v>
      </c>
      <c r="BH27" s="660"/>
      <c r="BI27" s="660"/>
      <c r="BJ27" s="660"/>
      <c r="BK27" s="660"/>
      <c r="BL27" s="660"/>
      <c r="BM27" s="660"/>
      <c r="BN27" s="661"/>
      <c r="BO27" s="685">
        <v>100</v>
      </c>
      <c r="BP27" s="685"/>
      <c r="BQ27" s="685"/>
      <c r="BR27" s="685"/>
      <c r="BS27" s="686" t="s">
        <v>130</v>
      </c>
      <c r="BT27" s="686"/>
      <c r="BU27" s="686"/>
      <c r="BV27" s="686"/>
      <c r="BW27" s="686"/>
      <c r="BX27" s="686"/>
      <c r="BY27" s="686"/>
      <c r="BZ27" s="686"/>
      <c r="CA27" s="686"/>
      <c r="CB27" s="731"/>
      <c r="CD27" s="656" t="s">
        <v>298</v>
      </c>
      <c r="CE27" s="657"/>
      <c r="CF27" s="657"/>
      <c r="CG27" s="657"/>
      <c r="CH27" s="657"/>
      <c r="CI27" s="657"/>
      <c r="CJ27" s="657"/>
      <c r="CK27" s="657"/>
      <c r="CL27" s="657"/>
      <c r="CM27" s="657"/>
      <c r="CN27" s="657"/>
      <c r="CO27" s="657"/>
      <c r="CP27" s="657"/>
      <c r="CQ27" s="658"/>
      <c r="CR27" s="659">
        <v>726734</v>
      </c>
      <c r="CS27" s="669"/>
      <c r="CT27" s="669"/>
      <c r="CU27" s="669"/>
      <c r="CV27" s="669"/>
      <c r="CW27" s="669"/>
      <c r="CX27" s="669"/>
      <c r="CY27" s="670"/>
      <c r="CZ27" s="662">
        <v>11.8</v>
      </c>
      <c r="DA27" s="671"/>
      <c r="DB27" s="671"/>
      <c r="DC27" s="672"/>
      <c r="DD27" s="665">
        <v>128632</v>
      </c>
      <c r="DE27" s="669"/>
      <c r="DF27" s="669"/>
      <c r="DG27" s="669"/>
      <c r="DH27" s="669"/>
      <c r="DI27" s="669"/>
      <c r="DJ27" s="669"/>
      <c r="DK27" s="670"/>
      <c r="DL27" s="665">
        <v>128032</v>
      </c>
      <c r="DM27" s="669"/>
      <c r="DN27" s="669"/>
      <c r="DO27" s="669"/>
      <c r="DP27" s="669"/>
      <c r="DQ27" s="669"/>
      <c r="DR27" s="669"/>
      <c r="DS27" s="669"/>
      <c r="DT27" s="669"/>
      <c r="DU27" s="669"/>
      <c r="DV27" s="670"/>
      <c r="DW27" s="662">
        <v>3.2</v>
      </c>
      <c r="DX27" s="671"/>
      <c r="DY27" s="671"/>
      <c r="DZ27" s="671"/>
      <c r="EA27" s="671"/>
      <c r="EB27" s="671"/>
      <c r="EC27" s="690"/>
    </row>
    <row r="28" spans="2:133" ht="11.25" customHeight="1" x14ac:dyDescent="0.15">
      <c r="B28" s="656" t="s">
        <v>299</v>
      </c>
      <c r="C28" s="657"/>
      <c r="D28" s="657"/>
      <c r="E28" s="657"/>
      <c r="F28" s="657"/>
      <c r="G28" s="657"/>
      <c r="H28" s="657"/>
      <c r="I28" s="657"/>
      <c r="J28" s="657"/>
      <c r="K28" s="657"/>
      <c r="L28" s="657"/>
      <c r="M28" s="657"/>
      <c r="N28" s="657"/>
      <c r="O28" s="657"/>
      <c r="P28" s="657"/>
      <c r="Q28" s="658"/>
      <c r="R28" s="659">
        <v>1074</v>
      </c>
      <c r="S28" s="660"/>
      <c r="T28" s="660"/>
      <c r="U28" s="660"/>
      <c r="V28" s="660"/>
      <c r="W28" s="660"/>
      <c r="X28" s="660"/>
      <c r="Y28" s="661"/>
      <c r="Z28" s="685">
        <v>0</v>
      </c>
      <c r="AA28" s="685"/>
      <c r="AB28" s="685"/>
      <c r="AC28" s="685"/>
      <c r="AD28" s="686">
        <v>1074</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300</v>
      </c>
      <c r="CE28" s="657"/>
      <c r="CF28" s="657"/>
      <c r="CG28" s="657"/>
      <c r="CH28" s="657"/>
      <c r="CI28" s="657"/>
      <c r="CJ28" s="657"/>
      <c r="CK28" s="657"/>
      <c r="CL28" s="657"/>
      <c r="CM28" s="657"/>
      <c r="CN28" s="657"/>
      <c r="CO28" s="657"/>
      <c r="CP28" s="657"/>
      <c r="CQ28" s="658"/>
      <c r="CR28" s="659">
        <v>614592</v>
      </c>
      <c r="CS28" s="660"/>
      <c r="CT28" s="660"/>
      <c r="CU28" s="660"/>
      <c r="CV28" s="660"/>
      <c r="CW28" s="660"/>
      <c r="CX28" s="660"/>
      <c r="CY28" s="661"/>
      <c r="CZ28" s="662">
        <v>10</v>
      </c>
      <c r="DA28" s="671"/>
      <c r="DB28" s="671"/>
      <c r="DC28" s="672"/>
      <c r="DD28" s="665">
        <v>614592</v>
      </c>
      <c r="DE28" s="660"/>
      <c r="DF28" s="660"/>
      <c r="DG28" s="660"/>
      <c r="DH28" s="660"/>
      <c r="DI28" s="660"/>
      <c r="DJ28" s="660"/>
      <c r="DK28" s="661"/>
      <c r="DL28" s="665">
        <v>614592</v>
      </c>
      <c r="DM28" s="660"/>
      <c r="DN28" s="660"/>
      <c r="DO28" s="660"/>
      <c r="DP28" s="660"/>
      <c r="DQ28" s="660"/>
      <c r="DR28" s="660"/>
      <c r="DS28" s="660"/>
      <c r="DT28" s="660"/>
      <c r="DU28" s="660"/>
      <c r="DV28" s="661"/>
      <c r="DW28" s="662">
        <v>15.3</v>
      </c>
      <c r="DX28" s="671"/>
      <c r="DY28" s="671"/>
      <c r="DZ28" s="671"/>
      <c r="EA28" s="671"/>
      <c r="EB28" s="671"/>
      <c r="EC28" s="690"/>
    </row>
    <row r="29" spans="2:133" ht="11.25" customHeight="1" x14ac:dyDescent="0.15">
      <c r="B29" s="656" t="s">
        <v>301</v>
      </c>
      <c r="C29" s="657"/>
      <c r="D29" s="657"/>
      <c r="E29" s="657"/>
      <c r="F29" s="657"/>
      <c r="G29" s="657"/>
      <c r="H29" s="657"/>
      <c r="I29" s="657"/>
      <c r="J29" s="657"/>
      <c r="K29" s="657"/>
      <c r="L29" s="657"/>
      <c r="M29" s="657"/>
      <c r="N29" s="657"/>
      <c r="O29" s="657"/>
      <c r="P29" s="657"/>
      <c r="Q29" s="658"/>
      <c r="R29" s="659">
        <v>17975</v>
      </c>
      <c r="S29" s="660"/>
      <c r="T29" s="660"/>
      <c r="U29" s="660"/>
      <c r="V29" s="660"/>
      <c r="W29" s="660"/>
      <c r="X29" s="660"/>
      <c r="Y29" s="661"/>
      <c r="Z29" s="685">
        <v>0.3</v>
      </c>
      <c r="AA29" s="685"/>
      <c r="AB29" s="685"/>
      <c r="AC29" s="685"/>
      <c r="AD29" s="686" t="s">
        <v>130</v>
      </c>
      <c r="AE29" s="686"/>
      <c r="AF29" s="686"/>
      <c r="AG29" s="686"/>
      <c r="AH29" s="686"/>
      <c r="AI29" s="686"/>
      <c r="AJ29" s="686"/>
      <c r="AK29" s="686"/>
      <c r="AL29" s="662" t="s">
        <v>130</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302</v>
      </c>
      <c r="CE29" s="680"/>
      <c r="CF29" s="656" t="s">
        <v>70</v>
      </c>
      <c r="CG29" s="657"/>
      <c r="CH29" s="657"/>
      <c r="CI29" s="657"/>
      <c r="CJ29" s="657"/>
      <c r="CK29" s="657"/>
      <c r="CL29" s="657"/>
      <c r="CM29" s="657"/>
      <c r="CN29" s="657"/>
      <c r="CO29" s="657"/>
      <c r="CP29" s="657"/>
      <c r="CQ29" s="658"/>
      <c r="CR29" s="659">
        <v>614592</v>
      </c>
      <c r="CS29" s="669"/>
      <c r="CT29" s="669"/>
      <c r="CU29" s="669"/>
      <c r="CV29" s="669"/>
      <c r="CW29" s="669"/>
      <c r="CX29" s="669"/>
      <c r="CY29" s="670"/>
      <c r="CZ29" s="662">
        <v>10</v>
      </c>
      <c r="DA29" s="671"/>
      <c r="DB29" s="671"/>
      <c r="DC29" s="672"/>
      <c r="DD29" s="665">
        <v>614592</v>
      </c>
      <c r="DE29" s="669"/>
      <c r="DF29" s="669"/>
      <c r="DG29" s="669"/>
      <c r="DH29" s="669"/>
      <c r="DI29" s="669"/>
      <c r="DJ29" s="669"/>
      <c r="DK29" s="670"/>
      <c r="DL29" s="665">
        <v>614592</v>
      </c>
      <c r="DM29" s="669"/>
      <c r="DN29" s="669"/>
      <c r="DO29" s="669"/>
      <c r="DP29" s="669"/>
      <c r="DQ29" s="669"/>
      <c r="DR29" s="669"/>
      <c r="DS29" s="669"/>
      <c r="DT29" s="669"/>
      <c r="DU29" s="669"/>
      <c r="DV29" s="670"/>
      <c r="DW29" s="662">
        <v>15.3</v>
      </c>
      <c r="DX29" s="671"/>
      <c r="DY29" s="671"/>
      <c r="DZ29" s="671"/>
      <c r="EA29" s="671"/>
      <c r="EB29" s="671"/>
      <c r="EC29" s="690"/>
    </row>
    <row r="30" spans="2:133" ht="11.25" customHeight="1" x14ac:dyDescent="0.15">
      <c r="B30" s="656" t="s">
        <v>303</v>
      </c>
      <c r="C30" s="657"/>
      <c r="D30" s="657"/>
      <c r="E30" s="657"/>
      <c r="F30" s="657"/>
      <c r="G30" s="657"/>
      <c r="H30" s="657"/>
      <c r="I30" s="657"/>
      <c r="J30" s="657"/>
      <c r="K30" s="657"/>
      <c r="L30" s="657"/>
      <c r="M30" s="657"/>
      <c r="N30" s="657"/>
      <c r="O30" s="657"/>
      <c r="P30" s="657"/>
      <c r="Q30" s="658"/>
      <c r="R30" s="659">
        <v>35157</v>
      </c>
      <c r="S30" s="660"/>
      <c r="T30" s="660"/>
      <c r="U30" s="660"/>
      <c r="V30" s="660"/>
      <c r="W30" s="660"/>
      <c r="X30" s="660"/>
      <c r="Y30" s="661"/>
      <c r="Z30" s="685">
        <v>0.5</v>
      </c>
      <c r="AA30" s="685"/>
      <c r="AB30" s="685"/>
      <c r="AC30" s="685"/>
      <c r="AD30" s="686" t="s">
        <v>130</v>
      </c>
      <c r="AE30" s="686"/>
      <c r="AF30" s="686"/>
      <c r="AG30" s="686"/>
      <c r="AH30" s="686"/>
      <c r="AI30" s="686"/>
      <c r="AJ30" s="686"/>
      <c r="AK30" s="686"/>
      <c r="AL30" s="662" t="s">
        <v>130</v>
      </c>
      <c r="AM30" s="663"/>
      <c r="AN30" s="663"/>
      <c r="AO30" s="687"/>
      <c r="AP30" s="712" t="s">
        <v>221</v>
      </c>
      <c r="AQ30" s="713"/>
      <c r="AR30" s="713"/>
      <c r="AS30" s="713"/>
      <c r="AT30" s="713"/>
      <c r="AU30" s="713"/>
      <c r="AV30" s="713"/>
      <c r="AW30" s="713"/>
      <c r="AX30" s="713"/>
      <c r="AY30" s="713"/>
      <c r="AZ30" s="713"/>
      <c r="BA30" s="713"/>
      <c r="BB30" s="713"/>
      <c r="BC30" s="713"/>
      <c r="BD30" s="713"/>
      <c r="BE30" s="713"/>
      <c r="BF30" s="714"/>
      <c r="BG30" s="712" t="s">
        <v>304</v>
      </c>
      <c r="BH30" s="729"/>
      <c r="BI30" s="729"/>
      <c r="BJ30" s="729"/>
      <c r="BK30" s="729"/>
      <c r="BL30" s="729"/>
      <c r="BM30" s="729"/>
      <c r="BN30" s="729"/>
      <c r="BO30" s="729"/>
      <c r="BP30" s="729"/>
      <c r="BQ30" s="730"/>
      <c r="BR30" s="712" t="s">
        <v>305</v>
      </c>
      <c r="BS30" s="729"/>
      <c r="BT30" s="729"/>
      <c r="BU30" s="729"/>
      <c r="BV30" s="729"/>
      <c r="BW30" s="729"/>
      <c r="BX30" s="729"/>
      <c r="BY30" s="729"/>
      <c r="BZ30" s="729"/>
      <c r="CA30" s="729"/>
      <c r="CB30" s="730"/>
      <c r="CD30" s="681"/>
      <c r="CE30" s="682"/>
      <c r="CF30" s="656" t="s">
        <v>306</v>
      </c>
      <c r="CG30" s="657"/>
      <c r="CH30" s="657"/>
      <c r="CI30" s="657"/>
      <c r="CJ30" s="657"/>
      <c r="CK30" s="657"/>
      <c r="CL30" s="657"/>
      <c r="CM30" s="657"/>
      <c r="CN30" s="657"/>
      <c r="CO30" s="657"/>
      <c r="CP30" s="657"/>
      <c r="CQ30" s="658"/>
      <c r="CR30" s="659">
        <v>595126</v>
      </c>
      <c r="CS30" s="660"/>
      <c r="CT30" s="660"/>
      <c r="CU30" s="660"/>
      <c r="CV30" s="660"/>
      <c r="CW30" s="660"/>
      <c r="CX30" s="660"/>
      <c r="CY30" s="661"/>
      <c r="CZ30" s="662">
        <v>9.6999999999999993</v>
      </c>
      <c r="DA30" s="671"/>
      <c r="DB30" s="671"/>
      <c r="DC30" s="672"/>
      <c r="DD30" s="665">
        <v>595126</v>
      </c>
      <c r="DE30" s="660"/>
      <c r="DF30" s="660"/>
      <c r="DG30" s="660"/>
      <c r="DH30" s="660"/>
      <c r="DI30" s="660"/>
      <c r="DJ30" s="660"/>
      <c r="DK30" s="661"/>
      <c r="DL30" s="665">
        <v>595126</v>
      </c>
      <c r="DM30" s="660"/>
      <c r="DN30" s="660"/>
      <c r="DO30" s="660"/>
      <c r="DP30" s="660"/>
      <c r="DQ30" s="660"/>
      <c r="DR30" s="660"/>
      <c r="DS30" s="660"/>
      <c r="DT30" s="660"/>
      <c r="DU30" s="660"/>
      <c r="DV30" s="661"/>
      <c r="DW30" s="662">
        <v>14.8</v>
      </c>
      <c r="DX30" s="671"/>
      <c r="DY30" s="671"/>
      <c r="DZ30" s="671"/>
      <c r="EA30" s="671"/>
      <c r="EB30" s="671"/>
      <c r="EC30" s="690"/>
    </row>
    <row r="31" spans="2:133" ht="11.25" customHeight="1" x14ac:dyDescent="0.15">
      <c r="B31" s="656" t="s">
        <v>307</v>
      </c>
      <c r="C31" s="657"/>
      <c r="D31" s="657"/>
      <c r="E31" s="657"/>
      <c r="F31" s="657"/>
      <c r="G31" s="657"/>
      <c r="H31" s="657"/>
      <c r="I31" s="657"/>
      <c r="J31" s="657"/>
      <c r="K31" s="657"/>
      <c r="L31" s="657"/>
      <c r="M31" s="657"/>
      <c r="N31" s="657"/>
      <c r="O31" s="657"/>
      <c r="P31" s="657"/>
      <c r="Q31" s="658"/>
      <c r="R31" s="659">
        <v>5634</v>
      </c>
      <c r="S31" s="660"/>
      <c r="T31" s="660"/>
      <c r="U31" s="660"/>
      <c r="V31" s="660"/>
      <c r="W31" s="660"/>
      <c r="X31" s="660"/>
      <c r="Y31" s="661"/>
      <c r="Z31" s="685">
        <v>0.1</v>
      </c>
      <c r="AA31" s="685"/>
      <c r="AB31" s="685"/>
      <c r="AC31" s="685"/>
      <c r="AD31" s="686" t="s">
        <v>130</v>
      </c>
      <c r="AE31" s="686"/>
      <c r="AF31" s="686"/>
      <c r="AG31" s="686"/>
      <c r="AH31" s="686"/>
      <c r="AI31" s="686"/>
      <c r="AJ31" s="686"/>
      <c r="AK31" s="686"/>
      <c r="AL31" s="662" t="s">
        <v>130</v>
      </c>
      <c r="AM31" s="663"/>
      <c r="AN31" s="663"/>
      <c r="AO31" s="687"/>
      <c r="AP31" s="723" t="s">
        <v>308</v>
      </c>
      <c r="AQ31" s="724"/>
      <c r="AR31" s="724"/>
      <c r="AS31" s="724"/>
      <c r="AT31" s="725" t="s">
        <v>309</v>
      </c>
      <c r="AU31" s="356"/>
      <c r="AV31" s="356"/>
      <c r="AW31" s="356"/>
      <c r="AX31" s="709" t="s">
        <v>188</v>
      </c>
      <c r="AY31" s="710"/>
      <c r="AZ31" s="710"/>
      <c r="BA31" s="710"/>
      <c r="BB31" s="710"/>
      <c r="BC31" s="710"/>
      <c r="BD31" s="710"/>
      <c r="BE31" s="710"/>
      <c r="BF31" s="711"/>
      <c r="BG31" s="719">
        <v>94.7</v>
      </c>
      <c r="BH31" s="720"/>
      <c r="BI31" s="720"/>
      <c r="BJ31" s="720"/>
      <c r="BK31" s="720"/>
      <c r="BL31" s="720"/>
      <c r="BM31" s="721">
        <v>91.1</v>
      </c>
      <c r="BN31" s="720"/>
      <c r="BO31" s="720"/>
      <c r="BP31" s="720"/>
      <c r="BQ31" s="722"/>
      <c r="BR31" s="719">
        <v>91.5</v>
      </c>
      <c r="BS31" s="720"/>
      <c r="BT31" s="720"/>
      <c r="BU31" s="720"/>
      <c r="BV31" s="720"/>
      <c r="BW31" s="720"/>
      <c r="BX31" s="721">
        <v>88.6</v>
      </c>
      <c r="BY31" s="720"/>
      <c r="BZ31" s="720"/>
      <c r="CA31" s="720"/>
      <c r="CB31" s="722"/>
      <c r="CD31" s="681"/>
      <c r="CE31" s="682"/>
      <c r="CF31" s="656" t="s">
        <v>310</v>
      </c>
      <c r="CG31" s="657"/>
      <c r="CH31" s="657"/>
      <c r="CI31" s="657"/>
      <c r="CJ31" s="657"/>
      <c r="CK31" s="657"/>
      <c r="CL31" s="657"/>
      <c r="CM31" s="657"/>
      <c r="CN31" s="657"/>
      <c r="CO31" s="657"/>
      <c r="CP31" s="657"/>
      <c r="CQ31" s="658"/>
      <c r="CR31" s="659">
        <v>19466</v>
      </c>
      <c r="CS31" s="669"/>
      <c r="CT31" s="669"/>
      <c r="CU31" s="669"/>
      <c r="CV31" s="669"/>
      <c r="CW31" s="669"/>
      <c r="CX31" s="669"/>
      <c r="CY31" s="670"/>
      <c r="CZ31" s="662">
        <v>0.3</v>
      </c>
      <c r="DA31" s="671"/>
      <c r="DB31" s="671"/>
      <c r="DC31" s="672"/>
      <c r="DD31" s="665">
        <v>19466</v>
      </c>
      <c r="DE31" s="669"/>
      <c r="DF31" s="669"/>
      <c r="DG31" s="669"/>
      <c r="DH31" s="669"/>
      <c r="DI31" s="669"/>
      <c r="DJ31" s="669"/>
      <c r="DK31" s="670"/>
      <c r="DL31" s="665">
        <v>19466</v>
      </c>
      <c r="DM31" s="669"/>
      <c r="DN31" s="669"/>
      <c r="DO31" s="669"/>
      <c r="DP31" s="669"/>
      <c r="DQ31" s="669"/>
      <c r="DR31" s="669"/>
      <c r="DS31" s="669"/>
      <c r="DT31" s="669"/>
      <c r="DU31" s="669"/>
      <c r="DV31" s="670"/>
      <c r="DW31" s="662">
        <v>0.5</v>
      </c>
      <c r="DX31" s="671"/>
      <c r="DY31" s="671"/>
      <c r="DZ31" s="671"/>
      <c r="EA31" s="671"/>
      <c r="EB31" s="671"/>
      <c r="EC31" s="690"/>
    </row>
    <row r="32" spans="2:133" ht="11.25" customHeight="1" x14ac:dyDescent="0.15">
      <c r="B32" s="656" t="s">
        <v>311</v>
      </c>
      <c r="C32" s="657"/>
      <c r="D32" s="657"/>
      <c r="E32" s="657"/>
      <c r="F32" s="657"/>
      <c r="G32" s="657"/>
      <c r="H32" s="657"/>
      <c r="I32" s="657"/>
      <c r="J32" s="657"/>
      <c r="K32" s="657"/>
      <c r="L32" s="657"/>
      <c r="M32" s="657"/>
      <c r="N32" s="657"/>
      <c r="O32" s="657"/>
      <c r="P32" s="657"/>
      <c r="Q32" s="658"/>
      <c r="R32" s="659">
        <v>958869</v>
      </c>
      <c r="S32" s="660"/>
      <c r="T32" s="660"/>
      <c r="U32" s="660"/>
      <c r="V32" s="660"/>
      <c r="W32" s="660"/>
      <c r="X32" s="660"/>
      <c r="Y32" s="661"/>
      <c r="Z32" s="685">
        <v>14.4</v>
      </c>
      <c r="AA32" s="685"/>
      <c r="AB32" s="685"/>
      <c r="AC32" s="685"/>
      <c r="AD32" s="686" t="s">
        <v>130</v>
      </c>
      <c r="AE32" s="686"/>
      <c r="AF32" s="686"/>
      <c r="AG32" s="686"/>
      <c r="AH32" s="686"/>
      <c r="AI32" s="686"/>
      <c r="AJ32" s="686"/>
      <c r="AK32" s="686"/>
      <c r="AL32" s="662" t="s">
        <v>130</v>
      </c>
      <c r="AM32" s="663"/>
      <c r="AN32" s="663"/>
      <c r="AO32" s="687"/>
      <c r="AP32" s="696"/>
      <c r="AQ32" s="697"/>
      <c r="AR32" s="697"/>
      <c r="AS32" s="697"/>
      <c r="AT32" s="726"/>
      <c r="AU32" s="211" t="s">
        <v>312</v>
      </c>
      <c r="AX32" s="656" t="s">
        <v>313</v>
      </c>
      <c r="AY32" s="657"/>
      <c r="AZ32" s="657"/>
      <c r="BA32" s="657"/>
      <c r="BB32" s="657"/>
      <c r="BC32" s="657"/>
      <c r="BD32" s="657"/>
      <c r="BE32" s="657"/>
      <c r="BF32" s="658"/>
      <c r="BG32" s="728">
        <v>98.7</v>
      </c>
      <c r="BH32" s="669"/>
      <c r="BI32" s="669"/>
      <c r="BJ32" s="669"/>
      <c r="BK32" s="669"/>
      <c r="BL32" s="669"/>
      <c r="BM32" s="663">
        <v>95.4</v>
      </c>
      <c r="BN32" s="669"/>
      <c r="BO32" s="669"/>
      <c r="BP32" s="669"/>
      <c r="BQ32" s="694"/>
      <c r="BR32" s="728">
        <v>98</v>
      </c>
      <c r="BS32" s="669"/>
      <c r="BT32" s="669"/>
      <c r="BU32" s="669"/>
      <c r="BV32" s="669"/>
      <c r="BW32" s="669"/>
      <c r="BX32" s="663">
        <v>95.3</v>
      </c>
      <c r="BY32" s="669"/>
      <c r="BZ32" s="669"/>
      <c r="CA32" s="669"/>
      <c r="CB32" s="694"/>
      <c r="CD32" s="683"/>
      <c r="CE32" s="684"/>
      <c r="CF32" s="656" t="s">
        <v>314</v>
      </c>
      <c r="CG32" s="657"/>
      <c r="CH32" s="657"/>
      <c r="CI32" s="657"/>
      <c r="CJ32" s="657"/>
      <c r="CK32" s="657"/>
      <c r="CL32" s="657"/>
      <c r="CM32" s="657"/>
      <c r="CN32" s="657"/>
      <c r="CO32" s="657"/>
      <c r="CP32" s="657"/>
      <c r="CQ32" s="658"/>
      <c r="CR32" s="659" t="s">
        <v>130</v>
      </c>
      <c r="CS32" s="660"/>
      <c r="CT32" s="660"/>
      <c r="CU32" s="660"/>
      <c r="CV32" s="660"/>
      <c r="CW32" s="660"/>
      <c r="CX32" s="660"/>
      <c r="CY32" s="661"/>
      <c r="CZ32" s="662" t="s">
        <v>130</v>
      </c>
      <c r="DA32" s="671"/>
      <c r="DB32" s="671"/>
      <c r="DC32" s="672"/>
      <c r="DD32" s="665" t="s">
        <v>130</v>
      </c>
      <c r="DE32" s="660"/>
      <c r="DF32" s="660"/>
      <c r="DG32" s="660"/>
      <c r="DH32" s="660"/>
      <c r="DI32" s="660"/>
      <c r="DJ32" s="660"/>
      <c r="DK32" s="661"/>
      <c r="DL32" s="665" t="s">
        <v>130</v>
      </c>
      <c r="DM32" s="660"/>
      <c r="DN32" s="660"/>
      <c r="DO32" s="660"/>
      <c r="DP32" s="660"/>
      <c r="DQ32" s="660"/>
      <c r="DR32" s="660"/>
      <c r="DS32" s="660"/>
      <c r="DT32" s="660"/>
      <c r="DU32" s="660"/>
      <c r="DV32" s="661"/>
      <c r="DW32" s="662" t="s">
        <v>130</v>
      </c>
      <c r="DX32" s="671"/>
      <c r="DY32" s="671"/>
      <c r="DZ32" s="671"/>
      <c r="EA32" s="671"/>
      <c r="EB32" s="671"/>
      <c r="EC32" s="690"/>
    </row>
    <row r="33" spans="2:133" ht="11.25" customHeight="1" x14ac:dyDescent="0.15">
      <c r="B33" s="716" t="s">
        <v>315</v>
      </c>
      <c r="C33" s="717"/>
      <c r="D33" s="717"/>
      <c r="E33" s="717"/>
      <c r="F33" s="717"/>
      <c r="G33" s="717"/>
      <c r="H33" s="717"/>
      <c r="I33" s="717"/>
      <c r="J33" s="717"/>
      <c r="K33" s="717"/>
      <c r="L33" s="717"/>
      <c r="M33" s="717"/>
      <c r="N33" s="717"/>
      <c r="O33" s="717"/>
      <c r="P33" s="717"/>
      <c r="Q33" s="718"/>
      <c r="R33" s="659" t="s">
        <v>130</v>
      </c>
      <c r="S33" s="660"/>
      <c r="T33" s="660"/>
      <c r="U33" s="660"/>
      <c r="V33" s="660"/>
      <c r="W33" s="660"/>
      <c r="X33" s="660"/>
      <c r="Y33" s="661"/>
      <c r="Z33" s="685" t="s">
        <v>130</v>
      </c>
      <c r="AA33" s="685"/>
      <c r="AB33" s="685"/>
      <c r="AC33" s="685"/>
      <c r="AD33" s="686" t="s">
        <v>130</v>
      </c>
      <c r="AE33" s="686"/>
      <c r="AF33" s="686"/>
      <c r="AG33" s="686"/>
      <c r="AH33" s="686"/>
      <c r="AI33" s="686"/>
      <c r="AJ33" s="686"/>
      <c r="AK33" s="686"/>
      <c r="AL33" s="662" t="s">
        <v>130</v>
      </c>
      <c r="AM33" s="663"/>
      <c r="AN33" s="663"/>
      <c r="AO33" s="687"/>
      <c r="AP33" s="698"/>
      <c r="AQ33" s="699"/>
      <c r="AR33" s="699"/>
      <c r="AS33" s="699"/>
      <c r="AT33" s="727"/>
      <c r="AU33" s="355"/>
      <c r="AV33" s="355"/>
      <c r="AW33" s="355"/>
      <c r="AX33" s="636" t="s">
        <v>316</v>
      </c>
      <c r="AY33" s="637"/>
      <c r="AZ33" s="637"/>
      <c r="BA33" s="637"/>
      <c r="BB33" s="637"/>
      <c r="BC33" s="637"/>
      <c r="BD33" s="637"/>
      <c r="BE33" s="637"/>
      <c r="BF33" s="638"/>
      <c r="BG33" s="715">
        <v>91.6</v>
      </c>
      <c r="BH33" s="640"/>
      <c r="BI33" s="640"/>
      <c r="BJ33" s="640"/>
      <c r="BK33" s="640"/>
      <c r="BL33" s="640"/>
      <c r="BM33" s="677">
        <v>87.6</v>
      </c>
      <c r="BN33" s="640"/>
      <c r="BO33" s="640"/>
      <c r="BP33" s="640"/>
      <c r="BQ33" s="688"/>
      <c r="BR33" s="715">
        <v>87.4</v>
      </c>
      <c r="BS33" s="640"/>
      <c r="BT33" s="640"/>
      <c r="BU33" s="640"/>
      <c r="BV33" s="640"/>
      <c r="BW33" s="640"/>
      <c r="BX33" s="677">
        <v>84.1</v>
      </c>
      <c r="BY33" s="640"/>
      <c r="BZ33" s="640"/>
      <c r="CA33" s="640"/>
      <c r="CB33" s="688"/>
      <c r="CD33" s="656" t="s">
        <v>317</v>
      </c>
      <c r="CE33" s="657"/>
      <c r="CF33" s="657"/>
      <c r="CG33" s="657"/>
      <c r="CH33" s="657"/>
      <c r="CI33" s="657"/>
      <c r="CJ33" s="657"/>
      <c r="CK33" s="657"/>
      <c r="CL33" s="657"/>
      <c r="CM33" s="657"/>
      <c r="CN33" s="657"/>
      <c r="CO33" s="657"/>
      <c r="CP33" s="657"/>
      <c r="CQ33" s="658"/>
      <c r="CR33" s="659">
        <v>3350776</v>
      </c>
      <c r="CS33" s="669"/>
      <c r="CT33" s="669"/>
      <c r="CU33" s="669"/>
      <c r="CV33" s="669"/>
      <c r="CW33" s="669"/>
      <c r="CX33" s="669"/>
      <c r="CY33" s="670"/>
      <c r="CZ33" s="662">
        <v>54.5</v>
      </c>
      <c r="DA33" s="671"/>
      <c r="DB33" s="671"/>
      <c r="DC33" s="672"/>
      <c r="DD33" s="665">
        <v>2549387</v>
      </c>
      <c r="DE33" s="669"/>
      <c r="DF33" s="669"/>
      <c r="DG33" s="669"/>
      <c r="DH33" s="669"/>
      <c r="DI33" s="669"/>
      <c r="DJ33" s="669"/>
      <c r="DK33" s="670"/>
      <c r="DL33" s="665">
        <v>1501149</v>
      </c>
      <c r="DM33" s="669"/>
      <c r="DN33" s="669"/>
      <c r="DO33" s="669"/>
      <c r="DP33" s="669"/>
      <c r="DQ33" s="669"/>
      <c r="DR33" s="669"/>
      <c r="DS33" s="669"/>
      <c r="DT33" s="669"/>
      <c r="DU33" s="669"/>
      <c r="DV33" s="670"/>
      <c r="DW33" s="662">
        <v>37.299999999999997</v>
      </c>
      <c r="DX33" s="671"/>
      <c r="DY33" s="671"/>
      <c r="DZ33" s="671"/>
      <c r="EA33" s="671"/>
      <c r="EB33" s="671"/>
      <c r="EC33" s="690"/>
    </row>
    <row r="34" spans="2:133" ht="11.25" customHeight="1" x14ac:dyDescent="0.15">
      <c r="B34" s="656" t="s">
        <v>318</v>
      </c>
      <c r="C34" s="657"/>
      <c r="D34" s="657"/>
      <c r="E34" s="657"/>
      <c r="F34" s="657"/>
      <c r="G34" s="657"/>
      <c r="H34" s="657"/>
      <c r="I34" s="657"/>
      <c r="J34" s="657"/>
      <c r="K34" s="657"/>
      <c r="L34" s="657"/>
      <c r="M34" s="657"/>
      <c r="N34" s="657"/>
      <c r="O34" s="657"/>
      <c r="P34" s="657"/>
      <c r="Q34" s="658"/>
      <c r="R34" s="659">
        <v>396581</v>
      </c>
      <c r="S34" s="660"/>
      <c r="T34" s="660"/>
      <c r="U34" s="660"/>
      <c r="V34" s="660"/>
      <c r="W34" s="660"/>
      <c r="X34" s="660"/>
      <c r="Y34" s="661"/>
      <c r="Z34" s="685">
        <v>6</v>
      </c>
      <c r="AA34" s="685"/>
      <c r="AB34" s="685"/>
      <c r="AC34" s="685"/>
      <c r="AD34" s="686" t="s">
        <v>130</v>
      </c>
      <c r="AE34" s="686"/>
      <c r="AF34" s="686"/>
      <c r="AG34" s="686"/>
      <c r="AH34" s="686"/>
      <c r="AI34" s="686"/>
      <c r="AJ34" s="686"/>
      <c r="AK34" s="686"/>
      <c r="AL34" s="662" t="s">
        <v>130</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319</v>
      </c>
      <c r="CE34" s="657"/>
      <c r="CF34" s="657"/>
      <c r="CG34" s="657"/>
      <c r="CH34" s="657"/>
      <c r="CI34" s="657"/>
      <c r="CJ34" s="657"/>
      <c r="CK34" s="657"/>
      <c r="CL34" s="657"/>
      <c r="CM34" s="657"/>
      <c r="CN34" s="657"/>
      <c r="CO34" s="657"/>
      <c r="CP34" s="657"/>
      <c r="CQ34" s="658"/>
      <c r="CR34" s="659">
        <v>689617</v>
      </c>
      <c r="CS34" s="660"/>
      <c r="CT34" s="660"/>
      <c r="CU34" s="660"/>
      <c r="CV34" s="660"/>
      <c r="CW34" s="660"/>
      <c r="CX34" s="660"/>
      <c r="CY34" s="661"/>
      <c r="CZ34" s="662">
        <v>11.2</v>
      </c>
      <c r="DA34" s="671"/>
      <c r="DB34" s="671"/>
      <c r="DC34" s="672"/>
      <c r="DD34" s="665">
        <v>530937</v>
      </c>
      <c r="DE34" s="660"/>
      <c r="DF34" s="660"/>
      <c r="DG34" s="660"/>
      <c r="DH34" s="660"/>
      <c r="DI34" s="660"/>
      <c r="DJ34" s="660"/>
      <c r="DK34" s="661"/>
      <c r="DL34" s="665">
        <v>387161</v>
      </c>
      <c r="DM34" s="660"/>
      <c r="DN34" s="660"/>
      <c r="DO34" s="660"/>
      <c r="DP34" s="660"/>
      <c r="DQ34" s="660"/>
      <c r="DR34" s="660"/>
      <c r="DS34" s="660"/>
      <c r="DT34" s="660"/>
      <c r="DU34" s="660"/>
      <c r="DV34" s="661"/>
      <c r="DW34" s="662">
        <v>9.6</v>
      </c>
      <c r="DX34" s="671"/>
      <c r="DY34" s="671"/>
      <c r="DZ34" s="671"/>
      <c r="EA34" s="671"/>
      <c r="EB34" s="671"/>
      <c r="EC34" s="690"/>
    </row>
    <row r="35" spans="2:133" ht="11.25" customHeight="1" x14ac:dyDescent="0.15">
      <c r="B35" s="656" t="s">
        <v>320</v>
      </c>
      <c r="C35" s="657"/>
      <c r="D35" s="657"/>
      <c r="E35" s="657"/>
      <c r="F35" s="657"/>
      <c r="G35" s="657"/>
      <c r="H35" s="657"/>
      <c r="I35" s="657"/>
      <c r="J35" s="657"/>
      <c r="K35" s="657"/>
      <c r="L35" s="657"/>
      <c r="M35" s="657"/>
      <c r="N35" s="657"/>
      <c r="O35" s="657"/>
      <c r="P35" s="657"/>
      <c r="Q35" s="658"/>
      <c r="R35" s="659">
        <v>85542</v>
      </c>
      <c r="S35" s="660"/>
      <c r="T35" s="660"/>
      <c r="U35" s="660"/>
      <c r="V35" s="660"/>
      <c r="W35" s="660"/>
      <c r="X35" s="660"/>
      <c r="Y35" s="661"/>
      <c r="Z35" s="685">
        <v>1.3</v>
      </c>
      <c r="AA35" s="685"/>
      <c r="AB35" s="685"/>
      <c r="AC35" s="685"/>
      <c r="AD35" s="686">
        <v>25503</v>
      </c>
      <c r="AE35" s="686"/>
      <c r="AF35" s="686"/>
      <c r="AG35" s="686"/>
      <c r="AH35" s="686"/>
      <c r="AI35" s="686"/>
      <c r="AJ35" s="686"/>
      <c r="AK35" s="686"/>
      <c r="AL35" s="662">
        <v>0.7</v>
      </c>
      <c r="AM35" s="663"/>
      <c r="AN35" s="663"/>
      <c r="AO35" s="687"/>
      <c r="AP35" s="216"/>
      <c r="AQ35" s="712" t="s">
        <v>321</v>
      </c>
      <c r="AR35" s="713"/>
      <c r="AS35" s="713"/>
      <c r="AT35" s="713"/>
      <c r="AU35" s="713"/>
      <c r="AV35" s="713"/>
      <c r="AW35" s="713"/>
      <c r="AX35" s="713"/>
      <c r="AY35" s="713"/>
      <c r="AZ35" s="713"/>
      <c r="BA35" s="713"/>
      <c r="BB35" s="713"/>
      <c r="BC35" s="713"/>
      <c r="BD35" s="713"/>
      <c r="BE35" s="713"/>
      <c r="BF35" s="714"/>
      <c r="BG35" s="712" t="s">
        <v>322</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323</v>
      </c>
      <c r="CE35" s="657"/>
      <c r="CF35" s="657"/>
      <c r="CG35" s="657"/>
      <c r="CH35" s="657"/>
      <c r="CI35" s="657"/>
      <c r="CJ35" s="657"/>
      <c r="CK35" s="657"/>
      <c r="CL35" s="657"/>
      <c r="CM35" s="657"/>
      <c r="CN35" s="657"/>
      <c r="CO35" s="657"/>
      <c r="CP35" s="657"/>
      <c r="CQ35" s="658"/>
      <c r="CR35" s="659">
        <v>35296</v>
      </c>
      <c r="CS35" s="669"/>
      <c r="CT35" s="669"/>
      <c r="CU35" s="669"/>
      <c r="CV35" s="669"/>
      <c r="CW35" s="669"/>
      <c r="CX35" s="669"/>
      <c r="CY35" s="670"/>
      <c r="CZ35" s="662">
        <v>0.6</v>
      </c>
      <c r="DA35" s="671"/>
      <c r="DB35" s="671"/>
      <c r="DC35" s="672"/>
      <c r="DD35" s="665">
        <v>32793</v>
      </c>
      <c r="DE35" s="669"/>
      <c r="DF35" s="669"/>
      <c r="DG35" s="669"/>
      <c r="DH35" s="669"/>
      <c r="DI35" s="669"/>
      <c r="DJ35" s="669"/>
      <c r="DK35" s="670"/>
      <c r="DL35" s="665">
        <v>29372</v>
      </c>
      <c r="DM35" s="669"/>
      <c r="DN35" s="669"/>
      <c r="DO35" s="669"/>
      <c r="DP35" s="669"/>
      <c r="DQ35" s="669"/>
      <c r="DR35" s="669"/>
      <c r="DS35" s="669"/>
      <c r="DT35" s="669"/>
      <c r="DU35" s="669"/>
      <c r="DV35" s="670"/>
      <c r="DW35" s="662">
        <v>0.7</v>
      </c>
      <c r="DX35" s="671"/>
      <c r="DY35" s="671"/>
      <c r="DZ35" s="671"/>
      <c r="EA35" s="671"/>
      <c r="EB35" s="671"/>
      <c r="EC35" s="690"/>
    </row>
    <row r="36" spans="2:133" ht="11.25" customHeight="1" x14ac:dyDescent="0.15">
      <c r="B36" s="656" t="s">
        <v>324</v>
      </c>
      <c r="C36" s="657"/>
      <c r="D36" s="657"/>
      <c r="E36" s="657"/>
      <c r="F36" s="657"/>
      <c r="G36" s="657"/>
      <c r="H36" s="657"/>
      <c r="I36" s="657"/>
      <c r="J36" s="657"/>
      <c r="K36" s="657"/>
      <c r="L36" s="657"/>
      <c r="M36" s="657"/>
      <c r="N36" s="657"/>
      <c r="O36" s="657"/>
      <c r="P36" s="657"/>
      <c r="Q36" s="658"/>
      <c r="R36" s="659">
        <v>245438</v>
      </c>
      <c r="S36" s="660"/>
      <c r="T36" s="660"/>
      <c r="U36" s="660"/>
      <c r="V36" s="660"/>
      <c r="W36" s="660"/>
      <c r="X36" s="660"/>
      <c r="Y36" s="661"/>
      <c r="Z36" s="685">
        <v>3.7</v>
      </c>
      <c r="AA36" s="685"/>
      <c r="AB36" s="685"/>
      <c r="AC36" s="685"/>
      <c r="AD36" s="686" t="s">
        <v>130</v>
      </c>
      <c r="AE36" s="686"/>
      <c r="AF36" s="686"/>
      <c r="AG36" s="686"/>
      <c r="AH36" s="686"/>
      <c r="AI36" s="686"/>
      <c r="AJ36" s="686"/>
      <c r="AK36" s="686"/>
      <c r="AL36" s="662" t="s">
        <v>130</v>
      </c>
      <c r="AM36" s="663"/>
      <c r="AN36" s="663"/>
      <c r="AO36" s="687"/>
      <c r="AP36" s="216"/>
      <c r="AQ36" s="703" t="s">
        <v>325</v>
      </c>
      <c r="AR36" s="704"/>
      <c r="AS36" s="704"/>
      <c r="AT36" s="704"/>
      <c r="AU36" s="704"/>
      <c r="AV36" s="704"/>
      <c r="AW36" s="704"/>
      <c r="AX36" s="704"/>
      <c r="AY36" s="705"/>
      <c r="AZ36" s="706">
        <v>436882</v>
      </c>
      <c r="BA36" s="707"/>
      <c r="BB36" s="707"/>
      <c r="BC36" s="707"/>
      <c r="BD36" s="707"/>
      <c r="BE36" s="707"/>
      <c r="BF36" s="708"/>
      <c r="BG36" s="709" t="s">
        <v>326</v>
      </c>
      <c r="BH36" s="710"/>
      <c r="BI36" s="710"/>
      <c r="BJ36" s="710"/>
      <c r="BK36" s="710"/>
      <c r="BL36" s="710"/>
      <c r="BM36" s="710"/>
      <c r="BN36" s="710"/>
      <c r="BO36" s="710"/>
      <c r="BP36" s="710"/>
      <c r="BQ36" s="710"/>
      <c r="BR36" s="710"/>
      <c r="BS36" s="710"/>
      <c r="BT36" s="710"/>
      <c r="BU36" s="711"/>
      <c r="BV36" s="706">
        <v>22158</v>
      </c>
      <c r="BW36" s="707"/>
      <c r="BX36" s="707"/>
      <c r="BY36" s="707"/>
      <c r="BZ36" s="707"/>
      <c r="CA36" s="707"/>
      <c r="CB36" s="708"/>
      <c r="CD36" s="656" t="s">
        <v>327</v>
      </c>
      <c r="CE36" s="657"/>
      <c r="CF36" s="657"/>
      <c r="CG36" s="657"/>
      <c r="CH36" s="657"/>
      <c r="CI36" s="657"/>
      <c r="CJ36" s="657"/>
      <c r="CK36" s="657"/>
      <c r="CL36" s="657"/>
      <c r="CM36" s="657"/>
      <c r="CN36" s="657"/>
      <c r="CO36" s="657"/>
      <c r="CP36" s="657"/>
      <c r="CQ36" s="658"/>
      <c r="CR36" s="659">
        <v>1510416</v>
      </c>
      <c r="CS36" s="660"/>
      <c r="CT36" s="660"/>
      <c r="CU36" s="660"/>
      <c r="CV36" s="660"/>
      <c r="CW36" s="660"/>
      <c r="CX36" s="660"/>
      <c r="CY36" s="661"/>
      <c r="CZ36" s="662">
        <v>24.6</v>
      </c>
      <c r="DA36" s="671"/>
      <c r="DB36" s="671"/>
      <c r="DC36" s="672"/>
      <c r="DD36" s="665">
        <v>1129904</v>
      </c>
      <c r="DE36" s="660"/>
      <c r="DF36" s="660"/>
      <c r="DG36" s="660"/>
      <c r="DH36" s="660"/>
      <c r="DI36" s="660"/>
      <c r="DJ36" s="660"/>
      <c r="DK36" s="661"/>
      <c r="DL36" s="665">
        <v>860118</v>
      </c>
      <c r="DM36" s="660"/>
      <c r="DN36" s="660"/>
      <c r="DO36" s="660"/>
      <c r="DP36" s="660"/>
      <c r="DQ36" s="660"/>
      <c r="DR36" s="660"/>
      <c r="DS36" s="660"/>
      <c r="DT36" s="660"/>
      <c r="DU36" s="660"/>
      <c r="DV36" s="661"/>
      <c r="DW36" s="662">
        <v>21.4</v>
      </c>
      <c r="DX36" s="671"/>
      <c r="DY36" s="671"/>
      <c r="DZ36" s="671"/>
      <c r="EA36" s="671"/>
      <c r="EB36" s="671"/>
      <c r="EC36" s="690"/>
    </row>
    <row r="37" spans="2:133" ht="11.25" customHeight="1" x14ac:dyDescent="0.15">
      <c r="B37" s="656" t="s">
        <v>328</v>
      </c>
      <c r="C37" s="657"/>
      <c r="D37" s="657"/>
      <c r="E37" s="657"/>
      <c r="F37" s="657"/>
      <c r="G37" s="657"/>
      <c r="H37" s="657"/>
      <c r="I37" s="657"/>
      <c r="J37" s="657"/>
      <c r="K37" s="657"/>
      <c r="L37" s="657"/>
      <c r="M37" s="657"/>
      <c r="N37" s="657"/>
      <c r="O37" s="657"/>
      <c r="P37" s="657"/>
      <c r="Q37" s="658"/>
      <c r="R37" s="659">
        <v>110965</v>
      </c>
      <c r="S37" s="660"/>
      <c r="T37" s="660"/>
      <c r="U37" s="660"/>
      <c r="V37" s="660"/>
      <c r="W37" s="660"/>
      <c r="X37" s="660"/>
      <c r="Y37" s="661"/>
      <c r="Z37" s="685">
        <v>1.7</v>
      </c>
      <c r="AA37" s="685"/>
      <c r="AB37" s="685"/>
      <c r="AC37" s="685"/>
      <c r="AD37" s="686" t="s">
        <v>130</v>
      </c>
      <c r="AE37" s="686"/>
      <c r="AF37" s="686"/>
      <c r="AG37" s="686"/>
      <c r="AH37" s="686"/>
      <c r="AI37" s="686"/>
      <c r="AJ37" s="686"/>
      <c r="AK37" s="686"/>
      <c r="AL37" s="662" t="s">
        <v>130</v>
      </c>
      <c r="AM37" s="663"/>
      <c r="AN37" s="663"/>
      <c r="AO37" s="687"/>
      <c r="AQ37" s="691" t="s">
        <v>329</v>
      </c>
      <c r="AR37" s="692"/>
      <c r="AS37" s="692"/>
      <c r="AT37" s="692"/>
      <c r="AU37" s="692"/>
      <c r="AV37" s="692"/>
      <c r="AW37" s="692"/>
      <c r="AX37" s="692"/>
      <c r="AY37" s="693"/>
      <c r="AZ37" s="659">
        <v>4112</v>
      </c>
      <c r="BA37" s="660"/>
      <c r="BB37" s="660"/>
      <c r="BC37" s="660"/>
      <c r="BD37" s="669"/>
      <c r="BE37" s="669"/>
      <c r="BF37" s="694"/>
      <c r="BG37" s="656" t="s">
        <v>330</v>
      </c>
      <c r="BH37" s="657"/>
      <c r="BI37" s="657"/>
      <c r="BJ37" s="657"/>
      <c r="BK37" s="657"/>
      <c r="BL37" s="657"/>
      <c r="BM37" s="657"/>
      <c r="BN37" s="657"/>
      <c r="BO37" s="657"/>
      <c r="BP37" s="657"/>
      <c r="BQ37" s="657"/>
      <c r="BR37" s="657"/>
      <c r="BS37" s="657"/>
      <c r="BT37" s="657"/>
      <c r="BU37" s="658"/>
      <c r="BV37" s="659">
        <v>-8479</v>
      </c>
      <c r="BW37" s="660"/>
      <c r="BX37" s="660"/>
      <c r="BY37" s="660"/>
      <c r="BZ37" s="660"/>
      <c r="CA37" s="660"/>
      <c r="CB37" s="695"/>
      <c r="CD37" s="656" t="s">
        <v>331</v>
      </c>
      <c r="CE37" s="657"/>
      <c r="CF37" s="657"/>
      <c r="CG37" s="657"/>
      <c r="CH37" s="657"/>
      <c r="CI37" s="657"/>
      <c r="CJ37" s="657"/>
      <c r="CK37" s="657"/>
      <c r="CL37" s="657"/>
      <c r="CM37" s="657"/>
      <c r="CN37" s="657"/>
      <c r="CO37" s="657"/>
      <c r="CP37" s="657"/>
      <c r="CQ37" s="658"/>
      <c r="CR37" s="659">
        <v>577763</v>
      </c>
      <c r="CS37" s="669"/>
      <c r="CT37" s="669"/>
      <c r="CU37" s="669"/>
      <c r="CV37" s="669"/>
      <c r="CW37" s="669"/>
      <c r="CX37" s="669"/>
      <c r="CY37" s="670"/>
      <c r="CZ37" s="662">
        <v>9.4</v>
      </c>
      <c r="DA37" s="671"/>
      <c r="DB37" s="671"/>
      <c r="DC37" s="672"/>
      <c r="DD37" s="665">
        <v>577763</v>
      </c>
      <c r="DE37" s="669"/>
      <c r="DF37" s="669"/>
      <c r="DG37" s="669"/>
      <c r="DH37" s="669"/>
      <c r="DI37" s="669"/>
      <c r="DJ37" s="669"/>
      <c r="DK37" s="670"/>
      <c r="DL37" s="665">
        <v>577763</v>
      </c>
      <c r="DM37" s="669"/>
      <c r="DN37" s="669"/>
      <c r="DO37" s="669"/>
      <c r="DP37" s="669"/>
      <c r="DQ37" s="669"/>
      <c r="DR37" s="669"/>
      <c r="DS37" s="669"/>
      <c r="DT37" s="669"/>
      <c r="DU37" s="669"/>
      <c r="DV37" s="670"/>
      <c r="DW37" s="662">
        <v>14.3</v>
      </c>
      <c r="DX37" s="671"/>
      <c r="DY37" s="671"/>
      <c r="DZ37" s="671"/>
      <c r="EA37" s="671"/>
      <c r="EB37" s="671"/>
      <c r="EC37" s="690"/>
    </row>
    <row r="38" spans="2:133" ht="11.25" customHeight="1" x14ac:dyDescent="0.15">
      <c r="B38" s="656" t="s">
        <v>332</v>
      </c>
      <c r="C38" s="657"/>
      <c r="D38" s="657"/>
      <c r="E38" s="657"/>
      <c r="F38" s="657"/>
      <c r="G38" s="657"/>
      <c r="H38" s="657"/>
      <c r="I38" s="657"/>
      <c r="J38" s="657"/>
      <c r="K38" s="657"/>
      <c r="L38" s="657"/>
      <c r="M38" s="657"/>
      <c r="N38" s="657"/>
      <c r="O38" s="657"/>
      <c r="P38" s="657"/>
      <c r="Q38" s="658"/>
      <c r="R38" s="659">
        <v>408033</v>
      </c>
      <c r="S38" s="660"/>
      <c r="T38" s="660"/>
      <c r="U38" s="660"/>
      <c r="V38" s="660"/>
      <c r="W38" s="660"/>
      <c r="X38" s="660"/>
      <c r="Y38" s="661"/>
      <c r="Z38" s="685">
        <v>6.1</v>
      </c>
      <c r="AA38" s="685"/>
      <c r="AB38" s="685"/>
      <c r="AC38" s="685"/>
      <c r="AD38" s="686" t="s">
        <v>130</v>
      </c>
      <c r="AE38" s="686"/>
      <c r="AF38" s="686"/>
      <c r="AG38" s="686"/>
      <c r="AH38" s="686"/>
      <c r="AI38" s="686"/>
      <c r="AJ38" s="686"/>
      <c r="AK38" s="686"/>
      <c r="AL38" s="662" t="s">
        <v>130</v>
      </c>
      <c r="AM38" s="663"/>
      <c r="AN38" s="663"/>
      <c r="AO38" s="687"/>
      <c r="AQ38" s="691" t="s">
        <v>333</v>
      </c>
      <c r="AR38" s="692"/>
      <c r="AS38" s="692"/>
      <c r="AT38" s="692"/>
      <c r="AU38" s="692"/>
      <c r="AV38" s="692"/>
      <c r="AW38" s="692"/>
      <c r="AX38" s="692"/>
      <c r="AY38" s="693"/>
      <c r="AZ38" s="659">
        <v>3838</v>
      </c>
      <c r="BA38" s="660"/>
      <c r="BB38" s="660"/>
      <c r="BC38" s="660"/>
      <c r="BD38" s="669"/>
      <c r="BE38" s="669"/>
      <c r="BF38" s="694"/>
      <c r="BG38" s="656" t="s">
        <v>334</v>
      </c>
      <c r="BH38" s="657"/>
      <c r="BI38" s="657"/>
      <c r="BJ38" s="657"/>
      <c r="BK38" s="657"/>
      <c r="BL38" s="657"/>
      <c r="BM38" s="657"/>
      <c r="BN38" s="657"/>
      <c r="BO38" s="657"/>
      <c r="BP38" s="657"/>
      <c r="BQ38" s="657"/>
      <c r="BR38" s="657"/>
      <c r="BS38" s="657"/>
      <c r="BT38" s="657"/>
      <c r="BU38" s="658"/>
      <c r="BV38" s="659">
        <v>2406</v>
      </c>
      <c r="BW38" s="660"/>
      <c r="BX38" s="660"/>
      <c r="BY38" s="660"/>
      <c r="BZ38" s="660"/>
      <c r="CA38" s="660"/>
      <c r="CB38" s="695"/>
      <c r="CD38" s="656" t="s">
        <v>335</v>
      </c>
      <c r="CE38" s="657"/>
      <c r="CF38" s="657"/>
      <c r="CG38" s="657"/>
      <c r="CH38" s="657"/>
      <c r="CI38" s="657"/>
      <c r="CJ38" s="657"/>
      <c r="CK38" s="657"/>
      <c r="CL38" s="657"/>
      <c r="CM38" s="657"/>
      <c r="CN38" s="657"/>
      <c r="CO38" s="657"/>
      <c r="CP38" s="657"/>
      <c r="CQ38" s="658"/>
      <c r="CR38" s="659">
        <v>432770</v>
      </c>
      <c r="CS38" s="660"/>
      <c r="CT38" s="660"/>
      <c r="CU38" s="660"/>
      <c r="CV38" s="660"/>
      <c r="CW38" s="660"/>
      <c r="CX38" s="660"/>
      <c r="CY38" s="661"/>
      <c r="CZ38" s="662">
        <v>7</v>
      </c>
      <c r="DA38" s="671"/>
      <c r="DB38" s="671"/>
      <c r="DC38" s="672"/>
      <c r="DD38" s="665">
        <v>313402</v>
      </c>
      <c r="DE38" s="660"/>
      <c r="DF38" s="660"/>
      <c r="DG38" s="660"/>
      <c r="DH38" s="660"/>
      <c r="DI38" s="660"/>
      <c r="DJ38" s="660"/>
      <c r="DK38" s="661"/>
      <c r="DL38" s="665">
        <v>224498</v>
      </c>
      <c r="DM38" s="660"/>
      <c r="DN38" s="660"/>
      <c r="DO38" s="660"/>
      <c r="DP38" s="660"/>
      <c r="DQ38" s="660"/>
      <c r="DR38" s="660"/>
      <c r="DS38" s="660"/>
      <c r="DT38" s="660"/>
      <c r="DU38" s="660"/>
      <c r="DV38" s="661"/>
      <c r="DW38" s="662">
        <v>5.6</v>
      </c>
      <c r="DX38" s="671"/>
      <c r="DY38" s="671"/>
      <c r="DZ38" s="671"/>
      <c r="EA38" s="671"/>
      <c r="EB38" s="671"/>
      <c r="EC38" s="690"/>
    </row>
    <row r="39" spans="2:133" ht="11.25" customHeight="1" x14ac:dyDescent="0.15">
      <c r="B39" s="656" t="s">
        <v>336</v>
      </c>
      <c r="C39" s="657"/>
      <c r="D39" s="657"/>
      <c r="E39" s="657"/>
      <c r="F39" s="657"/>
      <c r="G39" s="657"/>
      <c r="H39" s="657"/>
      <c r="I39" s="657"/>
      <c r="J39" s="657"/>
      <c r="K39" s="657"/>
      <c r="L39" s="657"/>
      <c r="M39" s="657"/>
      <c r="N39" s="657"/>
      <c r="O39" s="657"/>
      <c r="P39" s="657"/>
      <c r="Q39" s="658"/>
      <c r="R39" s="659">
        <v>102573</v>
      </c>
      <c r="S39" s="660"/>
      <c r="T39" s="660"/>
      <c r="U39" s="660"/>
      <c r="V39" s="660"/>
      <c r="W39" s="660"/>
      <c r="X39" s="660"/>
      <c r="Y39" s="661"/>
      <c r="Z39" s="685">
        <v>1.5</v>
      </c>
      <c r="AA39" s="685"/>
      <c r="AB39" s="685"/>
      <c r="AC39" s="685"/>
      <c r="AD39" s="686">
        <v>1802</v>
      </c>
      <c r="AE39" s="686"/>
      <c r="AF39" s="686"/>
      <c r="AG39" s="686"/>
      <c r="AH39" s="686"/>
      <c r="AI39" s="686"/>
      <c r="AJ39" s="686"/>
      <c r="AK39" s="686"/>
      <c r="AL39" s="662">
        <v>0</v>
      </c>
      <c r="AM39" s="663"/>
      <c r="AN39" s="663"/>
      <c r="AO39" s="687"/>
      <c r="AQ39" s="691" t="s">
        <v>337</v>
      </c>
      <c r="AR39" s="692"/>
      <c r="AS39" s="692"/>
      <c r="AT39" s="692"/>
      <c r="AU39" s="692"/>
      <c r="AV39" s="692"/>
      <c r="AW39" s="692"/>
      <c r="AX39" s="692"/>
      <c r="AY39" s="693"/>
      <c r="AZ39" s="659" t="s">
        <v>130</v>
      </c>
      <c r="BA39" s="660"/>
      <c r="BB39" s="660"/>
      <c r="BC39" s="660"/>
      <c r="BD39" s="669"/>
      <c r="BE39" s="669"/>
      <c r="BF39" s="694"/>
      <c r="BG39" s="656" t="s">
        <v>338</v>
      </c>
      <c r="BH39" s="657"/>
      <c r="BI39" s="657"/>
      <c r="BJ39" s="657"/>
      <c r="BK39" s="657"/>
      <c r="BL39" s="657"/>
      <c r="BM39" s="657"/>
      <c r="BN39" s="657"/>
      <c r="BO39" s="657"/>
      <c r="BP39" s="657"/>
      <c r="BQ39" s="657"/>
      <c r="BR39" s="657"/>
      <c r="BS39" s="657"/>
      <c r="BT39" s="657"/>
      <c r="BU39" s="658"/>
      <c r="BV39" s="659">
        <v>3563</v>
      </c>
      <c r="BW39" s="660"/>
      <c r="BX39" s="660"/>
      <c r="BY39" s="660"/>
      <c r="BZ39" s="660"/>
      <c r="CA39" s="660"/>
      <c r="CB39" s="695"/>
      <c r="CD39" s="656" t="s">
        <v>339</v>
      </c>
      <c r="CE39" s="657"/>
      <c r="CF39" s="657"/>
      <c r="CG39" s="657"/>
      <c r="CH39" s="657"/>
      <c r="CI39" s="657"/>
      <c r="CJ39" s="657"/>
      <c r="CK39" s="657"/>
      <c r="CL39" s="657"/>
      <c r="CM39" s="657"/>
      <c r="CN39" s="657"/>
      <c r="CO39" s="657"/>
      <c r="CP39" s="657"/>
      <c r="CQ39" s="658"/>
      <c r="CR39" s="659">
        <v>670091</v>
      </c>
      <c r="CS39" s="669"/>
      <c r="CT39" s="669"/>
      <c r="CU39" s="669"/>
      <c r="CV39" s="669"/>
      <c r="CW39" s="669"/>
      <c r="CX39" s="669"/>
      <c r="CY39" s="670"/>
      <c r="CZ39" s="662">
        <v>10.9</v>
      </c>
      <c r="DA39" s="671"/>
      <c r="DB39" s="671"/>
      <c r="DC39" s="672"/>
      <c r="DD39" s="665">
        <v>530125</v>
      </c>
      <c r="DE39" s="669"/>
      <c r="DF39" s="669"/>
      <c r="DG39" s="669"/>
      <c r="DH39" s="669"/>
      <c r="DI39" s="669"/>
      <c r="DJ39" s="669"/>
      <c r="DK39" s="670"/>
      <c r="DL39" s="665" t="s">
        <v>130</v>
      </c>
      <c r="DM39" s="669"/>
      <c r="DN39" s="669"/>
      <c r="DO39" s="669"/>
      <c r="DP39" s="669"/>
      <c r="DQ39" s="669"/>
      <c r="DR39" s="669"/>
      <c r="DS39" s="669"/>
      <c r="DT39" s="669"/>
      <c r="DU39" s="669"/>
      <c r="DV39" s="670"/>
      <c r="DW39" s="662" t="s">
        <v>130</v>
      </c>
      <c r="DX39" s="671"/>
      <c r="DY39" s="671"/>
      <c r="DZ39" s="671"/>
      <c r="EA39" s="671"/>
      <c r="EB39" s="671"/>
      <c r="EC39" s="690"/>
    </row>
    <row r="40" spans="2:133" ht="11.25" customHeight="1" x14ac:dyDescent="0.15">
      <c r="B40" s="656" t="s">
        <v>340</v>
      </c>
      <c r="C40" s="657"/>
      <c r="D40" s="657"/>
      <c r="E40" s="657"/>
      <c r="F40" s="657"/>
      <c r="G40" s="657"/>
      <c r="H40" s="657"/>
      <c r="I40" s="657"/>
      <c r="J40" s="657"/>
      <c r="K40" s="657"/>
      <c r="L40" s="657"/>
      <c r="M40" s="657"/>
      <c r="N40" s="657"/>
      <c r="O40" s="657"/>
      <c r="P40" s="657"/>
      <c r="Q40" s="658"/>
      <c r="R40" s="659">
        <v>327917</v>
      </c>
      <c r="S40" s="660"/>
      <c r="T40" s="660"/>
      <c r="U40" s="660"/>
      <c r="V40" s="660"/>
      <c r="W40" s="660"/>
      <c r="X40" s="660"/>
      <c r="Y40" s="661"/>
      <c r="Z40" s="685">
        <v>4.9000000000000004</v>
      </c>
      <c r="AA40" s="685"/>
      <c r="AB40" s="685"/>
      <c r="AC40" s="685"/>
      <c r="AD40" s="686" t="s">
        <v>130</v>
      </c>
      <c r="AE40" s="686"/>
      <c r="AF40" s="686"/>
      <c r="AG40" s="686"/>
      <c r="AH40" s="686"/>
      <c r="AI40" s="686"/>
      <c r="AJ40" s="686"/>
      <c r="AK40" s="686"/>
      <c r="AL40" s="662" t="s">
        <v>130</v>
      </c>
      <c r="AM40" s="663"/>
      <c r="AN40" s="663"/>
      <c r="AO40" s="687"/>
      <c r="AQ40" s="691" t="s">
        <v>341</v>
      </c>
      <c r="AR40" s="692"/>
      <c r="AS40" s="692"/>
      <c r="AT40" s="692"/>
      <c r="AU40" s="692"/>
      <c r="AV40" s="692"/>
      <c r="AW40" s="692"/>
      <c r="AX40" s="692"/>
      <c r="AY40" s="693"/>
      <c r="AZ40" s="659" t="s">
        <v>130</v>
      </c>
      <c r="BA40" s="660"/>
      <c r="BB40" s="660"/>
      <c r="BC40" s="660"/>
      <c r="BD40" s="669"/>
      <c r="BE40" s="669"/>
      <c r="BF40" s="694"/>
      <c r="BG40" s="696" t="s">
        <v>342</v>
      </c>
      <c r="BH40" s="697"/>
      <c r="BI40" s="697"/>
      <c r="BJ40" s="697"/>
      <c r="BK40" s="697"/>
      <c r="BL40" s="359"/>
      <c r="BM40" s="657" t="s">
        <v>343</v>
      </c>
      <c r="BN40" s="657"/>
      <c r="BO40" s="657"/>
      <c r="BP40" s="657"/>
      <c r="BQ40" s="657"/>
      <c r="BR40" s="657"/>
      <c r="BS40" s="657"/>
      <c r="BT40" s="657"/>
      <c r="BU40" s="658"/>
      <c r="BV40" s="659">
        <v>92</v>
      </c>
      <c r="BW40" s="660"/>
      <c r="BX40" s="660"/>
      <c r="BY40" s="660"/>
      <c r="BZ40" s="660"/>
      <c r="CA40" s="660"/>
      <c r="CB40" s="695"/>
      <c r="CD40" s="656" t="s">
        <v>344</v>
      </c>
      <c r="CE40" s="657"/>
      <c r="CF40" s="657"/>
      <c r="CG40" s="657"/>
      <c r="CH40" s="657"/>
      <c r="CI40" s="657"/>
      <c r="CJ40" s="657"/>
      <c r="CK40" s="657"/>
      <c r="CL40" s="657"/>
      <c r="CM40" s="657"/>
      <c r="CN40" s="657"/>
      <c r="CO40" s="657"/>
      <c r="CP40" s="657"/>
      <c r="CQ40" s="658"/>
      <c r="CR40" s="659">
        <v>12586</v>
      </c>
      <c r="CS40" s="660"/>
      <c r="CT40" s="660"/>
      <c r="CU40" s="660"/>
      <c r="CV40" s="660"/>
      <c r="CW40" s="660"/>
      <c r="CX40" s="660"/>
      <c r="CY40" s="661"/>
      <c r="CZ40" s="662">
        <v>0.2</v>
      </c>
      <c r="DA40" s="671"/>
      <c r="DB40" s="671"/>
      <c r="DC40" s="672"/>
      <c r="DD40" s="665">
        <v>12226</v>
      </c>
      <c r="DE40" s="660"/>
      <c r="DF40" s="660"/>
      <c r="DG40" s="660"/>
      <c r="DH40" s="660"/>
      <c r="DI40" s="660"/>
      <c r="DJ40" s="660"/>
      <c r="DK40" s="661"/>
      <c r="DL40" s="665" t="s">
        <v>130</v>
      </c>
      <c r="DM40" s="660"/>
      <c r="DN40" s="660"/>
      <c r="DO40" s="660"/>
      <c r="DP40" s="660"/>
      <c r="DQ40" s="660"/>
      <c r="DR40" s="660"/>
      <c r="DS40" s="660"/>
      <c r="DT40" s="660"/>
      <c r="DU40" s="660"/>
      <c r="DV40" s="661"/>
      <c r="DW40" s="662" t="s">
        <v>130</v>
      </c>
      <c r="DX40" s="671"/>
      <c r="DY40" s="671"/>
      <c r="DZ40" s="671"/>
      <c r="EA40" s="671"/>
      <c r="EB40" s="671"/>
      <c r="EC40" s="690"/>
    </row>
    <row r="41" spans="2:133" ht="11.25" customHeight="1" x14ac:dyDescent="0.15">
      <c r="B41" s="656" t="s">
        <v>345</v>
      </c>
      <c r="C41" s="657"/>
      <c r="D41" s="657"/>
      <c r="E41" s="657"/>
      <c r="F41" s="657"/>
      <c r="G41" s="657"/>
      <c r="H41" s="657"/>
      <c r="I41" s="657"/>
      <c r="J41" s="657"/>
      <c r="K41" s="657"/>
      <c r="L41" s="657"/>
      <c r="M41" s="657"/>
      <c r="N41" s="657"/>
      <c r="O41" s="657"/>
      <c r="P41" s="657"/>
      <c r="Q41" s="658"/>
      <c r="R41" s="659" t="s">
        <v>130</v>
      </c>
      <c r="S41" s="660"/>
      <c r="T41" s="660"/>
      <c r="U41" s="660"/>
      <c r="V41" s="660"/>
      <c r="W41" s="660"/>
      <c r="X41" s="660"/>
      <c r="Y41" s="661"/>
      <c r="Z41" s="685" t="s">
        <v>130</v>
      </c>
      <c r="AA41" s="685"/>
      <c r="AB41" s="685"/>
      <c r="AC41" s="685"/>
      <c r="AD41" s="686" t="s">
        <v>130</v>
      </c>
      <c r="AE41" s="686"/>
      <c r="AF41" s="686"/>
      <c r="AG41" s="686"/>
      <c r="AH41" s="686"/>
      <c r="AI41" s="686"/>
      <c r="AJ41" s="686"/>
      <c r="AK41" s="686"/>
      <c r="AL41" s="662" t="s">
        <v>130</v>
      </c>
      <c r="AM41" s="663"/>
      <c r="AN41" s="663"/>
      <c r="AO41" s="687"/>
      <c r="AQ41" s="691" t="s">
        <v>346</v>
      </c>
      <c r="AR41" s="692"/>
      <c r="AS41" s="692"/>
      <c r="AT41" s="692"/>
      <c r="AU41" s="692"/>
      <c r="AV41" s="692"/>
      <c r="AW41" s="692"/>
      <c r="AX41" s="692"/>
      <c r="AY41" s="693"/>
      <c r="AZ41" s="659">
        <v>151943</v>
      </c>
      <c r="BA41" s="660"/>
      <c r="BB41" s="660"/>
      <c r="BC41" s="660"/>
      <c r="BD41" s="669"/>
      <c r="BE41" s="669"/>
      <c r="BF41" s="694"/>
      <c r="BG41" s="696"/>
      <c r="BH41" s="697"/>
      <c r="BI41" s="697"/>
      <c r="BJ41" s="697"/>
      <c r="BK41" s="697"/>
      <c r="BL41" s="359"/>
      <c r="BM41" s="657" t="s">
        <v>347</v>
      </c>
      <c r="BN41" s="657"/>
      <c r="BO41" s="657"/>
      <c r="BP41" s="657"/>
      <c r="BQ41" s="657"/>
      <c r="BR41" s="657"/>
      <c r="BS41" s="657"/>
      <c r="BT41" s="657"/>
      <c r="BU41" s="658"/>
      <c r="BV41" s="659">
        <v>1</v>
      </c>
      <c r="BW41" s="660"/>
      <c r="BX41" s="660"/>
      <c r="BY41" s="660"/>
      <c r="BZ41" s="660"/>
      <c r="CA41" s="660"/>
      <c r="CB41" s="695"/>
      <c r="CD41" s="656" t="s">
        <v>348</v>
      </c>
      <c r="CE41" s="657"/>
      <c r="CF41" s="657"/>
      <c r="CG41" s="657"/>
      <c r="CH41" s="657"/>
      <c r="CI41" s="657"/>
      <c r="CJ41" s="657"/>
      <c r="CK41" s="657"/>
      <c r="CL41" s="657"/>
      <c r="CM41" s="657"/>
      <c r="CN41" s="657"/>
      <c r="CO41" s="657"/>
      <c r="CP41" s="657"/>
      <c r="CQ41" s="658"/>
      <c r="CR41" s="659" t="s">
        <v>130</v>
      </c>
      <c r="CS41" s="669"/>
      <c r="CT41" s="669"/>
      <c r="CU41" s="669"/>
      <c r="CV41" s="669"/>
      <c r="CW41" s="669"/>
      <c r="CX41" s="669"/>
      <c r="CY41" s="670"/>
      <c r="CZ41" s="662" t="s">
        <v>130</v>
      </c>
      <c r="DA41" s="671"/>
      <c r="DB41" s="671"/>
      <c r="DC41" s="672"/>
      <c r="DD41" s="665" t="s">
        <v>130</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349</v>
      </c>
      <c r="C42" s="657"/>
      <c r="D42" s="657"/>
      <c r="E42" s="657"/>
      <c r="F42" s="657"/>
      <c r="G42" s="657"/>
      <c r="H42" s="657"/>
      <c r="I42" s="657"/>
      <c r="J42" s="657"/>
      <c r="K42" s="657"/>
      <c r="L42" s="657"/>
      <c r="M42" s="657"/>
      <c r="N42" s="657"/>
      <c r="O42" s="657"/>
      <c r="P42" s="657"/>
      <c r="Q42" s="658"/>
      <c r="R42" s="659" t="s">
        <v>130</v>
      </c>
      <c r="S42" s="660"/>
      <c r="T42" s="660"/>
      <c r="U42" s="660"/>
      <c r="V42" s="660"/>
      <c r="W42" s="660"/>
      <c r="X42" s="660"/>
      <c r="Y42" s="661"/>
      <c r="Z42" s="685" t="s">
        <v>130</v>
      </c>
      <c r="AA42" s="685"/>
      <c r="AB42" s="685"/>
      <c r="AC42" s="685"/>
      <c r="AD42" s="686" t="s">
        <v>130</v>
      </c>
      <c r="AE42" s="686"/>
      <c r="AF42" s="686"/>
      <c r="AG42" s="686"/>
      <c r="AH42" s="686"/>
      <c r="AI42" s="686"/>
      <c r="AJ42" s="686"/>
      <c r="AK42" s="686"/>
      <c r="AL42" s="662" t="s">
        <v>130</v>
      </c>
      <c r="AM42" s="663"/>
      <c r="AN42" s="663"/>
      <c r="AO42" s="687"/>
      <c r="AQ42" s="700" t="s">
        <v>333</v>
      </c>
      <c r="AR42" s="701"/>
      <c r="AS42" s="701"/>
      <c r="AT42" s="701"/>
      <c r="AU42" s="701"/>
      <c r="AV42" s="701"/>
      <c r="AW42" s="701"/>
      <c r="AX42" s="701"/>
      <c r="AY42" s="702"/>
      <c r="AZ42" s="639">
        <v>276989</v>
      </c>
      <c r="BA42" s="673"/>
      <c r="BB42" s="673"/>
      <c r="BC42" s="673"/>
      <c r="BD42" s="640"/>
      <c r="BE42" s="640"/>
      <c r="BF42" s="688"/>
      <c r="BG42" s="698"/>
      <c r="BH42" s="699"/>
      <c r="BI42" s="699"/>
      <c r="BJ42" s="699"/>
      <c r="BK42" s="699"/>
      <c r="BL42" s="357"/>
      <c r="BM42" s="637" t="s">
        <v>350</v>
      </c>
      <c r="BN42" s="637"/>
      <c r="BO42" s="637"/>
      <c r="BP42" s="637"/>
      <c r="BQ42" s="637"/>
      <c r="BR42" s="637"/>
      <c r="BS42" s="637"/>
      <c r="BT42" s="637"/>
      <c r="BU42" s="638"/>
      <c r="BV42" s="639">
        <v>365</v>
      </c>
      <c r="BW42" s="673"/>
      <c r="BX42" s="673"/>
      <c r="BY42" s="673"/>
      <c r="BZ42" s="673"/>
      <c r="CA42" s="673"/>
      <c r="CB42" s="689"/>
      <c r="CD42" s="656" t="s">
        <v>351</v>
      </c>
      <c r="CE42" s="657"/>
      <c r="CF42" s="657"/>
      <c r="CG42" s="657"/>
      <c r="CH42" s="657"/>
      <c r="CI42" s="657"/>
      <c r="CJ42" s="657"/>
      <c r="CK42" s="657"/>
      <c r="CL42" s="657"/>
      <c r="CM42" s="657"/>
      <c r="CN42" s="657"/>
      <c r="CO42" s="657"/>
      <c r="CP42" s="657"/>
      <c r="CQ42" s="658"/>
      <c r="CR42" s="659">
        <v>406712</v>
      </c>
      <c r="CS42" s="669"/>
      <c r="CT42" s="669"/>
      <c r="CU42" s="669"/>
      <c r="CV42" s="669"/>
      <c r="CW42" s="669"/>
      <c r="CX42" s="669"/>
      <c r="CY42" s="670"/>
      <c r="CZ42" s="662">
        <v>6.6</v>
      </c>
      <c r="DA42" s="671"/>
      <c r="DB42" s="671"/>
      <c r="DC42" s="672"/>
      <c r="DD42" s="665">
        <v>140726</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352</v>
      </c>
      <c r="C43" s="657"/>
      <c r="D43" s="657"/>
      <c r="E43" s="657"/>
      <c r="F43" s="657"/>
      <c r="G43" s="657"/>
      <c r="H43" s="657"/>
      <c r="I43" s="657"/>
      <c r="J43" s="657"/>
      <c r="K43" s="657"/>
      <c r="L43" s="657"/>
      <c r="M43" s="657"/>
      <c r="N43" s="657"/>
      <c r="O43" s="657"/>
      <c r="P43" s="657"/>
      <c r="Q43" s="658"/>
      <c r="R43" s="659">
        <v>198717</v>
      </c>
      <c r="S43" s="660"/>
      <c r="T43" s="660"/>
      <c r="U43" s="660"/>
      <c r="V43" s="660"/>
      <c r="W43" s="660"/>
      <c r="X43" s="660"/>
      <c r="Y43" s="661"/>
      <c r="Z43" s="685">
        <v>3</v>
      </c>
      <c r="AA43" s="685"/>
      <c r="AB43" s="685"/>
      <c r="AC43" s="685"/>
      <c r="AD43" s="686" t="s">
        <v>130</v>
      </c>
      <c r="AE43" s="686"/>
      <c r="AF43" s="686"/>
      <c r="AG43" s="686"/>
      <c r="AH43" s="686"/>
      <c r="AI43" s="686"/>
      <c r="AJ43" s="686"/>
      <c r="AK43" s="686"/>
      <c r="AL43" s="662" t="s">
        <v>130</v>
      </c>
      <c r="AM43" s="663"/>
      <c r="AN43" s="663"/>
      <c r="AO43" s="687"/>
      <c r="CD43" s="656" t="s">
        <v>353</v>
      </c>
      <c r="CE43" s="657"/>
      <c r="CF43" s="657"/>
      <c r="CG43" s="657"/>
      <c r="CH43" s="657"/>
      <c r="CI43" s="657"/>
      <c r="CJ43" s="657"/>
      <c r="CK43" s="657"/>
      <c r="CL43" s="657"/>
      <c r="CM43" s="657"/>
      <c r="CN43" s="657"/>
      <c r="CO43" s="657"/>
      <c r="CP43" s="657"/>
      <c r="CQ43" s="658"/>
      <c r="CR43" s="659">
        <v>30970</v>
      </c>
      <c r="CS43" s="669"/>
      <c r="CT43" s="669"/>
      <c r="CU43" s="669"/>
      <c r="CV43" s="669"/>
      <c r="CW43" s="669"/>
      <c r="CX43" s="669"/>
      <c r="CY43" s="670"/>
      <c r="CZ43" s="662">
        <v>0.5</v>
      </c>
      <c r="DA43" s="671"/>
      <c r="DB43" s="671"/>
      <c r="DC43" s="672"/>
      <c r="DD43" s="665">
        <v>30970</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354</v>
      </c>
      <c r="C44" s="637"/>
      <c r="D44" s="637"/>
      <c r="E44" s="637"/>
      <c r="F44" s="637"/>
      <c r="G44" s="637"/>
      <c r="H44" s="637"/>
      <c r="I44" s="637"/>
      <c r="J44" s="637"/>
      <c r="K44" s="637"/>
      <c r="L44" s="637"/>
      <c r="M44" s="637"/>
      <c r="N44" s="637"/>
      <c r="O44" s="637"/>
      <c r="P44" s="637"/>
      <c r="Q44" s="638"/>
      <c r="R44" s="639">
        <v>6646305</v>
      </c>
      <c r="S44" s="673"/>
      <c r="T44" s="673"/>
      <c r="U44" s="673"/>
      <c r="V44" s="673"/>
      <c r="W44" s="673"/>
      <c r="X44" s="673"/>
      <c r="Y44" s="674"/>
      <c r="Z44" s="675">
        <v>100</v>
      </c>
      <c r="AA44" s="675"/>
      <c r="AB44" s="675"/>
      <c r="AC44" s="675"/>
      <c r="AD44" s="676">
        <v>3829825</v>
      </c>
      <c r="AE44" s="676"/>
      <c r="AF44" s="676"/>
      <c r="AG44" s="676"/>
      <c r="AH44" s="676"/>
      <c r="AI44" s="676"/>
      <c r="AJ44" s="676"/>
      <c r="AK44" s="676"/>
      <c r="AL44" s="642">
        <v>100</v>
      </c>
      <c r="AM44" s="677"/>
      <c r="AN44" s="677"/>
      <c r="AO44" s="678"/>
      <c r="CD44" s="679" t="s">
        <v>302</v>
      </c>
      <c r="CE44" s="680"/>
      <c r="CF44" s="656" t="s">
        <v>355</v>
      </c>
      <c r="CG44" s="657"/>
      <c r="CH44" s="657"/>
      <c r="CI44" s="657"/>
      <c r="CJ44" s="657"/>
      <c r="CK44" s="657"/>
      <c r="CL44" s="657"/>
      <c r="CM44" s="657"/>
      <c r="CN44" s="657"/>
      <c r="CO44" s="657"/>
      <c r="CP44" s="657"/>
      <c r="CQ44" s="658"/>
      <c r="CR44" s="659">
        <v>398746</v>
      </c>
      <c r="CS44" s="660"/>
      <c r="CT44" s="660"/>
      <c r="CU44" s="660"/>
      <c r="CV44" s="660"/>
      <c r="CW44" s="660"/>
      <c r="CX44" s="660"/>
      <c r="CY44" s="661"/>
      <c r="CZ44" s="662">
        <v>6.5</v>
      </c>
      <c r="DA44" s="663"/>
      <c r="DB44" s="663"/>
      <c r="DC44" s="664"/>
      <c r="DD44" s="665">
        <v>133960</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356</v>
      </c>
      <c r="CG45" s="657"/>
      <c r="CH45" s="657"/>
      <c r="CI45" s="657"/>
      <c r="CJ45" s="657"/>
      <c r="CK45" s="657"/>
      <c r="CL45" s="657"/>
      <c r="CM45" s="657"/>
      <c r="CN45" s="657"/>
      <c r="CO45" s="657"/>
      <c r="CP45" s="657"/>
      <c r="CQ45" s="658"/>
      <c r="CR45" s="659">
        <v>231303</v>
      </c>
      <c r="CS45" s="669"/>
      <c r="CT45" s="669"/>
      <c r="CU45" s="669"/>
      <c r="CV45" s="669"/>
      <c r="CW45" s="669"/>
      <c r="CX45" s="669"/>
      <c r="CY45" s="670"/>
      <c r="CZ45" s="662">
        <v>3.8</v>
      </c>
      <c r="DA45" s="671"/>
      <c r="DB45" s="671"/>
      <c r="DC45" s="672"/>
      <c r="DD45" s="665">
        <v>49994</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357</v>
      </c>
      <c r="CD46" s="681"/>
      <c r="CE46" s="682"/>
      <c r="CF46" s="656" t="s">
        <v>358</v>
      </c>
      <c r="CG46" s="657"/>
      <c r="CH46" s="657"/>
      <c r="CI46" s="657"/>
      <c r="CJ46" s="657"/>
      <c r="CK46" s="657"/>
      <c r="CL46" s="657"/>
      <c r="CM46" s="657"/>
      <c r="CN46" s="657"/>
      <c r="CO46" s="657"/>
      <c r="CP46" s="657"/>
      <c r="CQ46" s="658"/>
      <c r="CR46" s="659">
        <v>156543</v>
      </c>
      <c r="CS46" s="660"/>
      <c r="CT46" s="660"/>
      <c r="CU46" s="660"/>
      <c r="CV46" s="660"/>
      <c r="CW46" s="660"/>
      <c r="CX46" s="660"/>
      <c r="CY46" s="661"/>
      <c r="CZ46" s="662">
        <v>2.5</v>
      </c>
      <c r="DA46" s="663"/>
      <c r="DB46" s="663"/>
      <c r="DC46" s="664"/>
      <c r="DD46" s="665">
        <v>82266</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359</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360</v>
      </c>
      <c r="CG47" s="657"/>
      <c r="CH47" s="657"/>
      <c r="CI47" s="657"/>
      <c r="CJ47" s="657"/>
      <c r="CK47" s="657"/>
      <c r="CL47" s="657"/>
      <c r="CM47" s="657"/>
      <c r="CN47" s="657"/>
      <c r="CO47" s="657"/>
      <c r="CP47" s="657"/>
      <c r="CQ47" s="658"/>
      <c r="CR47" s="659">
        <v>7966</v>
      </c>
      <c r="CS47" s="669"/>
      <c r="CT47" s="669"/>
      <c r="CU47" s="669"/>
      <c r="CV47" s="669"/>
      <c r="CW47" s="669"/>
      <c r="CX47" s="669"/>
      <c r="CY47" s="670"/>
      <c r="CZ47" s="662">
        <v>0.1</v>
      </c>
      <c r="DA47" s="671"/>
      <c r="DB47" s="671"/>
      <c r="DC47" s="672"/>
      <c r="DD47" s="665">
        <v>6766</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361</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362</v>
      </c>
      <c r="CG48" s="657"/>
      <c r="CH48" s="657"/>
      <c r="CI48" s="657"/>
      <c r="CJ48" s="657"/>
      <c r="CK48" s="657"/>
      <c r="CL48" s="657"/>
      <c r="CM48" s="657"/>
      <c r="CN48" s="657"/>
      <c r="CO48" s="657"/>
      <c r="CP48" s="657"/>
      <c r="CQ48" s="658"/>
      <c r="CR48" s="659" t="s">
        <v>130</v>
      </c>
      <c r="CS48" s="660"/>
      <c r="CT48" s="660"/>
      <c r="CU48" s="660"/>
      <c r="CV48" s="660"/>
      <c r="CW48" s="660"/>
      <c r="CX48" s="660"/>
      <c r="CY48" s="661"/>
      <c r="CZ48" s="662" t="s">
        <v>130</v>
      </c>
      <c r="DA48" s="663"/>
      <c r="DB48" s="663"/>
      <c r="DC48" s="664"/>
      <c r="DD48" s="665" t="s">
        <v>130</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363</v>
      </c>
      <c r="CE49" s="637"/>
      <c r="CF49" s="637"/>
      <c r="CG49" s="637"/>
      <c r="CH49" s="637"/>
      <c r="CI49" s="637"/>
      <c r="CJ49" s="637"/>
      <c r="CK49" s="637"/>
      <c r="CL49" s="637"/>
      <c r="CM49" s="637"/>
      <c r="CN49" s="637"/>
      <c r="CO49" s="637"/>
      <c r="CP49" s="637"/>
      <c r="CQ49" s="638"/>
      <c r="CR49" s="639">
        <v>6150488</v>
      </c>
      <c r="CS49" s="640"/>
      <c r="CT49" s="640"/>
      <c r="CU49" s="640"/>
      <c r="CV49" s="640"/>
      <c r="CW49" s="640"/>
      <c r="CX49" s="640"/>
      <c r="CY49" s="641"/>
      <c r="CZ49" s="642">
        <v>100</v>
      </c>
      <c r="DA49" s="643"/>
      <c r="DB49" s="643"/>
      <c r="DC49" s="644"/>
      <c r="DD49" s="645">
        <v>4314230</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algorithmName="SHA-512" hashValue="UmsDb0S+e/is4raWkroOjnRgknvARzguDspQa9nvCqUPmI2lGvPFLBkRk+es8NqQWymQW7lRg+KXC2UQmPp3Og==" saltValue="nG693BoLMsFq88l4hMxQX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4" t="s">
        <v>364</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124"/>
      <c r="AX2" s="1124"/>
      <c r="AY2" s="1124"/>
      <c r="AZ2" s="1124"/>
      <c r="BA2" s="1124"/>
      <c r="BB2" s="1124"/>
      <c r="BC2" s="1124"/>
      <c r="BD2" s="1124"/>
      <c r="BE2" s="1124"/>
      <c r="BF2" s="1124"/>
      <c r="BG2" s="1124"/>
      <c r="BH2" s="1124"/>
      <c r="BI2" s="112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5" t="s">
        <v>365</v>
      </c>
      <c r="DK2" s="1126"/>
      <c r="DL2" s="1126"/>
      <c r="DM2" s="1126"/>
      <c r="DN2" s="1126"/>
      <c r="DO2" s="1127"/>
      <c r="DP2" s="219"/>
      <c r="DQ2" s="1125" t="s">
        <v>366</v>
      </c>
      <c r="DR2" s="1126"/>
      <c r="DS2" s="1126"/>
      <c r="DT2" s="1126"/>
      <c r="DU2" s="1126"/>
      <c r="DV2" s="1126"/>
      <c r="DW2" s="1126"/>
      <c r="DX2" s="1126"/>
      <c r="DY2" s="1126"/>
      <c r="DZ2" s="112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3" t="s">
        <v>367</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23"/>
      <c r="BA4" s="223"/>
      <c r="BB4" s="223"/>
      <c r="BC4" s="223"/>
      <c r="BD4" s="223"/>
      <c r="BE4" s="224"/>
      <c r="BF4" s="224"/>
      <c r="BG4" s="224"/>
      <c r="BH4" s="224"/>
      <c r="BI4" s="224"/>
      <c r="BJ4" s="224"/>
      <c r="BK4" s="224"/>
      <c r="BL4" s="224"/>
      <c r="BM4" s="224"/>
      <c r="BN4" s="224"/>
      <c r="BO4" s="224"/>
      <c r="BP4" s="224"/>
      <c r="BQ4" s="763" t="s">
        <v>368</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369</v>
      </c>
      <c r="B5" s="1029"/>
      <c r="C5" s="1029"/>
      <c r="D5" s="1029"/>
      <c r="E5" s="1029"/>
      <c r="F5" s="1029"/>
      <c r="G5" s="1029"/>
      <c r="H5" s="1029"/>
      <c r="I5" s="1029"/>
      <c r="J5" s="1029"/>
      <c r="K5" s="1029"/>
      <c r="L5" s="1029"/>
      <c r="M5" s="1029"/>
      <c r="N5" s="1029"/>
      <c r="O5" s="1029"/>
      <c r="P5" s="1030"/>
      <c r="Q5" s="1034" t="s">
        <v>370</v>
      </c>
      <c r="R5" s="1035"/>
      <c r="S5" s="1035"/>
      <c r="T5" s="1035"/>
      <c r="U5" s="1036"/>
      <c r="V5" s="1034" t="s">
        <v>371</v>
      </c>
      <c r="W5" s="1035"/>
      <c r="X5" s="1035"/>
      <c r="Y5" s="1035"/>
      <c r="Z5" s="1036"/>
      <c r="AA5" s="1034" t="s">
        <v>372</v>
      </c>
      <c r="AB5" s="1035"/>
      <c r="AC5" s="1035"/>
      <c r="AD5" s="1035"/>
      <c r="AE5" s="1035"/>
      <c r="AF5" s="1128" t="s">
        <v>373</v>
      </c>
      <c r="AG5" s="1035"/>
      <c r="AH5" s="1035"/>
      <c r="AI5" s="1035"/>
      <c r="AJ5" s="1048"/>
      <c r="AK5" s="1035" t="s">
        <v>374</v>
      </c>
      <c r="AL5" s="1035"/>
      <c r="AM5" s="1035"/>
      <c r="AN5" s="1035"/>
      <c r="AO5" s="1036"/>
      <c r="AP5" s="1034" t="s">
        <v>375</v>
      </c>
      <c r="AQ5" s="1035"/>
      <c r="AR5" s="1035"/>
      <c r="AS5" s="1035"/>
      <c r="AT5" s="1036"/>
      <c r="AU5" s="1034" t="s">
        <v>376</v>
      </c>
      <c r="AV5" s="1035"/>
      <c r="AW5" s="1035"/>
      <c r="AX5" s="1035"/>
      <c r="AY5" s="1048"/>
      <c r="AZ5" s="223"/>
      <c r="BA5" s="223"/>
      <c r="BB5" s="223"/>
      <c r="BC5" s="223"/>
      <c r="BD5" s="223"/>
      <c r="BE5" s="224"/>
      <c r="BF5" s="224"/>
      <c r="BG5" s="224"/>
      <c r="BH5" s="224"/>
      <c r="BI5" s="224"/>
      <c r="BJ5" s="224"/>
      <c r="BK5" s="224"/>
      <c r="BL5" s="224"/>
      <c r="BM5" s="224"/>
      <c r="BN5" s="224"/>
      <c r="BO5" s="224"/>
      <c r="BP5" s="224"/>
      <c r="BQ5" s="1028" t="s">
        <v>377</v>
      </c>
      <c r="BR5" s="1029"/>
      <c r="BS5" s="1029"/>
      <c r="BT5" s="1029"/>
      <c r="BU5" s="1029"/>
      <c r="BV5" s="1029"/>
      <c r="BW5" s="1029"/>
      <c r="BX5" s="1029"/>
      <c r="BY5" s="1029"/>
      <c r="BZ5" s="1029"/>
      <c r="CA5" s="1029"/>
      <c r="CB5" s="1029"/>
      <c r="CC5" s="1029"/>
      <c r="CD5" s="1029"/>
      <c r="CE5" s="1029"/>
      <c r="CF5" s="1029"/>
      <c r="CG5" s="1030"/>
      <c r="CH5" s="1034" t="s">
        <v>378</v>
      </c>
      <c r="CI5" s="1035"/>
      <c r="CJ5" s="1035"/>
      <c r="CK5" s="1035"/>
      <c r="CL5" s="1036"/>
      <c r="CM5" s="1034" t="s">
        <v>379</v>
      </c>
      <c r="CN5" s="1035"/>
      <c r="CO5" s="1035"/>
      <c r="CP5" s="1035"/>
      <c r="CQ5" s="1036"/>
      <c r="CR5" s="1034" t="s">
        <v>380</v>
      </c>
      <c r="CS5" s="1035"/>
      <c r="CT5" s="1035"/>
      <c r="CU5" s="1035"/>
      <c r="CV5" s="1036"/>
      <c r="CW5" s="1034" t="s">
        <v>381</v>
      </c>
      <c r="CX5" s="1035"/>
      <c r="CY5" s="1035"/>
      <c r="CZ5" s="1035"/>
      <c r="DA5" s="1036"/>
      <c r="DB5" s="1034" t="s">
        <v>382</v>
      </c>
      <c r="DC5" s="1035"/>
      <c r="DD5" s="1035"/>
      <c r="DE5" s="1035"/>
      <c r="DF5" s="1036"/>
      <c r="DG5" s="1118" t="s">
        <v>383</v>
      </c>
      <c r="DH5" s="1119"/>
      <c r="DI5" s="1119"/>
      <c r="DJ5" s="1119"/>
      <c r="DK5" s="1120"/>
      <c r="DL5" s="1118" t="s">
        <v>384</v>
      </c>
      <c r="DM5" s="1119"/>
      <c r="DN5" s="1119"/>
      <c r="DO5" s="1119"/>
      <c r="DP5" s="1120"/>
      <c r="DQ5" s="1034" t="s">
        <v>385</v>
      </c>
      <c r="DR5" s="1035"/>
      <c r="DS5" s="1035"/>
      <c r="DT5" s="1035"/>
      <c r="DU5" s="1036"/>
      <c r="DV5" s="1034" t="s">
        <v>376</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9"/>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1"/>
      <c r="DH6" s="1122"/>
      <c r="DI6" s="1122"/>
      <c r="DJ6" s="1122"/>
      <c r="DK6" s="1123"/>
      <c r="DL6" s="1121"/>
      <c r="DM6" s="1122"/>
      <c r="DN6" s="1122"/>
      <c r="DO6" s="1122"/>
      <c r="DP6" s="1123"/>
      <c r="DQ6" s="1037"/>
      <c r="DR6" s="1038"/>
      <c r="DS6" s="1038"/>
      <c r="DT6" s="1038"/>
      <c r="DU6" s="1039"/>
      <c r="DV6" s="1037"/>
      <c r="DW6" s="1038"/>
      <c r="DX6" s="1038"/>
      <c r="DY6" s="1038"/>
      <c r="DZ6" s="1049"/>
      <c r="EA6" s="225"/>
    </row>
    <row r="7" spans="1:131" s="226" customFormat="1" ht="26.25" customHeight="1" thickTop="1" x14ac:dyDescent="0.15">
      <c r="A7" s="227">
        <v>1</v>
      </c>
      <c r="B7" s="1081" t="s">
        <v>386</v>
      </c>
      <c r="C7" s="1082"/>
      <c r="D7" s="1082"/>
      <c r="E7" s="1082"/>
      <c r="F7" s="1082"/>
      <c r="G7" s="1082"/>
      <c r="H7" s="1082"/>
      <c r="I7" s="1082"/>
      <c r="J7" s="1082"/>
      <c r="K7" s="1082"/>
      <c r="L7" s="1082"/>
      <c r="M7" s="1082"/>
      <c r="N7" s="1082"/>
      <c r="O7" s="1082"/>
      <c r="P7" s="1083"/>
      <c r="Q7" s="1136">
        <v>6646</v>
      </c>
      <c r="R7" s="1137"/>
      <c r="S7" s="1137"/>
      <c r="T7" s="1137"/>
      <c r="U7" s="1137"/>
      <c r="V7" s="1137">
        <v>6150</v>
      </c>
      <c r="W7" s="1137"/>
      <c r="X7" s="1137"/>
      <c r="Y7" s="1137"/>
      <c r="Z7" s="1137"/>
      <c r="AA7" s="1137">
        <v>495</v>
      </c>
      <c r="AB7" s="1137"/>
      <c r="AC7" s="1137"/>
      <c r="AD7" s="1137"/>
      <c r="AE7" s="1138"/>
      <c r="AF7" s="1139">
        <v>451</v>
      </c>
      <c r="AG7" s="1140"/>
      <c r="AH7" s="1140"/>
      <c r="AI7" s="1140"/>
      <c r="AJ7" s="1141"/>
      <c r="AK7" s="1142" t="s">
        <v>569</v>
      </c>
      <c r="AL7" s="1143"/>
      <c r="AM7" s="1143"/>
      <c r="AN7" s="1143"/>
      <c r="AO7" s="1143"/>
      <c r="AP7" s="1143">
        <v>4886</v>
      </c>
      <c r="AQ7" s="1143"/>
      <c r="AR7" s="1143"/>
      <c r="AS7" s="1143"/>
      <c r="AT7" s="1143"/>
      <c r="AU7" s="1144"/>
      <c r="AV7" s="1144"/>
      <c r="AW7" s="1144"/>
      <c r="AX7" s="1144"/>
      <c r="AY7" s="1145"/>
      <c r="AZ7" s="223"/>
      <c r="BA7" s="223"/>
      <c r="BB7" s="223"/>
      <c r="BC7" s="223"/>
      <c r="BD7" s="223"/>
      <c r="BE7" s="224"/>
      <c r="BF7" s="224"/>
      <c r="BG7" s="224"/>
      <c r="BH7" s="224"/>
      <c r="BI7" s="224"/>
      <c r="BJ7" s="224"/>
      <c r="BK7" s="224"/>
      <c r="BL7" s="224"/>
      <c r="BM7" s="224"/>
      <c r="BN7" s="224"/>
      <c r="BO7" s="224"/>
      <c r="BP7" s="224"/>
      <c r="BQ7" s="227">
        <v>1</v>
      </c>
      <c r="BR7" s="228"/>
      <c r="BS7" s="1133"/>
      <c r="BT7" s="1134"/>
      <c r="BU7" s="1134"/>
      <c r="BV7" s="1134"/>
      <c r="BW7" s="1134"/>
      <c r="BX7" s="1134"/>
      <c r="BY7" s="1134"/>
      <c r="BZ7" s="1134"/>
      <c r="CA7" s="1134"/>
      <c r="CB7" s="1134"/>
      <c r="CC7" s="1134"/>
      <c r="CD7" s="1134"/>
      <c r="CE7" s="1134"/>
      <c r="CF7" s="1134"/>
      <c r="CG7" s="1146"/>
      <c r="CH7" s="1130"/>
      <c r="CI7" s="1131"/>
      <c r="CJ7" s="1131"/>
      <c r="CK7" s="1131"/>
      <c r="CL7" s="1132"/>
      <c r="CM7" s="1130"/>
      <c r="CN7" s="1131"/>
      <c r="CO7" s="1131"/>
      <c r="CP7" s="1131"/>
      <c r="CQ7" s="1132"/>
      <c r="CR7" s="1130"/>
      <c r="CS7" s="1131"/>
      <c r="CT7" s="1131"/>
      <c r="CU7" s="1131"/>
      <c r="CV7" s="1132"/>
      <c r="CW7" s="1130"/>
      <c r="CX7" s="1131"/>
      <c r="CY7" s="1131"/>
      <c r="CZ7" s="1131"/>
      <c r="DA7" s="1132"/>
      <c r="DB7" s="1130"/>
      <c r="DC7" s="1131"/>
      <c r="DD7" s="1131"/>
      <c r="DE7" s="1131"/>
      <c r="DF7" s="1132"/>
      <c r="DG7" s="1130"/>
      <c r="DH7" s="1131"/>
      <c r="DI7" s="1131"/>
      <c r="DJ7" s="1131"/>
      <c r="DK7" s="1132"/>
      <c r="DL7" s="1130"/>
      <c r="DM7" s="1131"/>
      <c r="DN7" s="1131"/>
      <c r="DO7" s="1131"/>
      <c r="DP7" s="1132"/>
      <c r="DQ7" s="1130"/>
      <c r="DR7" s="1131"/>
      <c r="DS7" s="1131"/>
      <c r="DT7" s="1131"/>
      <c r="DU7" s="1132"/>
      <c r="DV7" s="1133"/>
      <c r="DW7" s="1134"/>
      <c r="DX7" s="1134"/>
      <c r="DY7" s="1134"/>
      <c r="DZ7" s="1135"/>
      <c r="EA7" s="225"/>
    </row>
    <row r="8" spans="1:131" s="226" customFormat="1" ht="26.25" customHeight="1" x14ac:dyDescent="0.15">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4"/>
      <c r="AL8" s="1115"/>
      <c r="AM8" s="1115"/>
      <c r="AN8" s="1115"/>
      <c r="AO8" s="1115"/>
      <c r="AP8" s="1115"/>
      <c r="AQ8" s="1115"/>
      <c r="AR8" s="1115"/>
      <c r="AS8" s="1115"/>
      <c r="AT8" s="1115"/>
      <c r="AU8" s="1116"/>
      <c r="AV8" s="1116"/>
      <c r="AW8" s="1116"/>
      <c r="AX8" s="1116"/>
      <c r="AY8" s="1117"/>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4"/>
      <c r="AL9" s="1115"/>
      <c r="AM9" s="1115"/>
      <c r="AN9" s="1115"/>
      <c r="AO9" s="1115"/>
      <c r="AP9" s="1115"/>
      <c r="AQ9" s="1115"/>
      <c r="AR9" s="1115"/>
      <c r="AS9" s="1115"/>
      <c r="AT9" s="1115"/>
      <c r="AU9" s="1116"/>
      <c r="AV9" s="1116"/>
      <c r="AW9" s="1116"/>
      <c r="AX9" s="1116"/>
      <c r="AY9" s="1117"/>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4"/>
      <c r="AL10" s="1115"/>
      <c r="AM10" s="1115"/>
      <c r="AN10" s="1115"/>
      <c r="AO10" s="1115"/>
      <c r="AP10" s="1115"/>
      <c r="AQ10" s="1115"/>
      <c r="AR10" s="1115"/>
      <c r="AS10" s="1115"/>
      <c r="AT10" s="1115"/>
      <c r="AU10" s="1116"/>
      <c r="AV10" s="1116"/>
      <c r="AW10" s="1116"/>
      <c r="AX10" s="1116"/>
      <c r="AY10" s="1117"/>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4"/>
      <c r="AL11" s="1115"/>
      <c r="AM11" s="1115"/>
      <c r="AN11" s="1115"/>
      <c r="AO11" s="1115"/>
      <c r="AP11" s="1115"/>
      <c r="AQ11" s="1115"/>
      <c r="AR11" s="1115"/>
      <c r="AS11" s="1115"/>
      <c r="AT11" s="1115"/>
      <c r="AU11" s="1116"/>
      <c r="AV11" s="1116"/>
      <c r="AW11" s="1116"/>
      <c r="AX11" s="1116"/>
      <c r="AY11" s="1117"/>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4"/>
      <c r="AL12" s="1115"/>
      <c r="AM12" s="1115"/>
      <c r="AN12" s="1115"/>
      <c r="AO12" s="1115"/>
      <c r="AP12" s="1115"/>
      <c r="AQ12" s="1115"/>
      <c r="AR12" s="1115"/>
      <c r="AS12" s="1115"/>
      <c r="AT12" s="1115"/>
      <c r="AU12" s="1116"/>
      <c r="AV12" s="1116"/>
      <c r="AW12" s="1116"/>
      <c r="AX12" s="1116"/>
      <c r="AY12" s="1117"/>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4"/>
      <c r="AL13" s="1115"/>
      <c r="AM13" s="1115"/>
      <c r="AN13" s="1115"/>
      <c r="AO13" s="1115"/>
      <c r="AP13" s="1115"/>
      <c r="AQ13" s="1115"/>
      <c r="AR13" s="1115"/>
      <c r="AS13" s="1115"/>
      <c r="AT13" s="1115"/>
      <c r="AU13" s="1116"/>
      <c r="AV13" s="1116"/>
      <c r="AW13" s="1116"/>
      <c r="AX13" s="1116"/>
      <c r="AY13" s="1117"/>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4"/>
      <c r="AL14" s="1115"/>
      <c r="AM14" s="1115"/>
      <c r="AN14" s="1115"/>
      <c r="AO14" s="1115"/>
      <c r="AP14" s="1115"/>
      <c r="AQ14" s="1115"/>
      <c r="AR14" s="1115"/>
      <c r="AS14" s="1115"/>
      <c r="AT14" s="1115"/>
      <c r="AU14" s="1116"/>
      <c r="AV14" s="1116"/>
      <c r="AW14" s="1116"/>
      <c r="AX14" s="1116"/>
      <c r="AY14" s="1117"/>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4"/>
      <c r="AL15" s="1115"/>
      <c r="AM15" s="1115"/>
      <c r="AN15" s="1115"/>
      <c r="AO15" s="1115"/>
      <c r="AP15" s="1115"/>
      <c r="AQ15" s="1115"/>
      <c r="AR15" s="1115"/>
      <c r="AS15" s="1115"/>
      <c r="AT15" s="1115"/>
      <c r="AU15" s="1116"/>
      <c r="AV15" s="1116"/>
      <c r="AW15" s="1116"/>
      <c r="AX15" s="1116"/>
      <c r="AY15" s="1117"/>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4"/>
      <c r="AL16" s="1115"/>
      <c r="AM16" s="1115"/>
      <c r="AN16" s="1115"/>
      <c r="AO16" s="1115"/>
      <c r="AP16" s="1115"/>
      <c r="AQ16" s="1115"/>
      <c r="AR16" s="1115"/>
      <c r="AS16" s="1115"/>
      <c r="AT16" s="1115"/>
      <c r="AU16" s="1116"/>
      <c r="AV16" s="1116"/>
      <c r="AW16" s="1116"/>
      <c r="AX16" s="1116"/>
      <c r="AY16" s="1117"/>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4"/>
      <c r="AL17" s="1115"/>
      <c r="AM17" s="1115"/>
      <c r="AN17" s="1115"/>
      <c r="AO17" s="1115"/>
      <c r="AP17" s="1115"/>
      <c r="AQ17" s="1115"/>
      <c r="AR17" s="1115"/>
      <c r="AS17" s="1115"/>
      <c r="AT17" s="1115"/>
      <c r="AU17" s="1116"/>
      <c r="AV17" s="1116"/>
      <c r="AW17" s="1116"/>
      <c r="AX17" s="1116"/>
      <c r="AY17" s="1117"/>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4"/>
      <c r="AL18" s="1115"/>
      <c r="AM18" s="1115"/>
      <c r="AN18" s="1115"/>
      <c r="AO18" s="1115"/>
      <c r="AP18" s="1115"/>
      <c r="AQ18" s="1115"/>
      <c r="AR18" s="1115"/>
      <c r="AS18" s="1115"/>
      <c r="AT18" s="1115"/>
      <c r="AU18" s="1116"/>
      <c r="AV18" s="1116"/>
      <c r="AW18" s="1116"/>
      <c r="AX18" s="1116"/>
      <c r="AY18" s="1117"/>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4"/>
      <c r="AL19" s="1115"/>
      <c r="AM19" s="1115"/>
      <c r="AN19" s="1115"/>
      <c r="AO19" s="1115"/>
      <c r="AP19" s="1115"/>
      <c r="AQ19" s="1115"/>
      <c r="AR19" s="1115"/>
      <c r="AS19" s="1115"/>
      <c r="AT19" s="1115"/>
      <c r="AU19" s="1116"/>
      <c r="AV19" s="1116"/>
      <c r="AW19" s="1116"/>
      <c r="AX19" s="1116"/>
      <c r="AY19" s="1117"/>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4"/>
      <c r="AL20" s="1115"/>
      <c r="AM20" s="1115"/>
      <c r="AN20" s="1115"/>
      <c r="AO20" s="1115"/>
      <c r="AP20" s="1115"/>
      <c r="AQ20" s="1115"/>
      <c r="AR20" s="1115"/>
      <c r="AS20" s="1115"/>
      <c r="AT20" s="1115"/>
      <c r="AU20" s="1116"/>
      <c r="AV20" s="1116"/>
      <c r="AW20" s="1116"/>
      <c r="AX20" s="1116"/>
      <c r="AY20" s="1117"/>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4"/>
      <c r="AL21" s="1115"/>
      <c r="AM21" s="1115"/>
      <c r="AN21" s="1115"/>
      <c r="AO21" s="1115"/>
      <c r="AP21" s="1115"/>
      <c r="AQ21" s="1115"/>
      <c r="AR21" s="1115"/>
      <c r="AS21" s="1115"/>
      <c r="AT21" s="1115"/>
      <c r="AU21" s="1116"/>
      <c r="AV21" s="1116"/>
      <c r="AW21" s="1116"/>
      <c r="AX21" s="1116"/>
      <c r="AY21" s="1117"/>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68"/>
      <c r="AG22" s="1069"/>
      <c r="AH22" s="1069"/>
      <c r="AI22" s="1069"/>
      <c r="AJ22" s="1070"/>
      <c r="AK22" s="1110"/>
      <c r="AL22" s="1111"/>
      <c r="AM22" s="1111"/>
      <c r="AN22" s="1111"/>
      <c r="AO22" s="1111"/>
      <c r="AP22" s="1111"/>
      <c r="AQ22" s="1111"/>
      <c r="AR22" s="1111"/>
      <c r="AS22" s="1111"/>
      <c r="AT22" s="1111"/>
      <c r="AU22" s="1112"/>
      <c r="AV22" s="1112"/>
      <c r="AW22" s="1112"/>
      <c r="AX22" s="1112"/>
      <c r="AY22" s="1113"/>
      <c r="AZ22" s="1061" t="s">
        <v>387</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388</v>
      </c>
      <c r="B23" s="970" t="s">
        <v>389</v>
      </c>
      <c r="C23" s="971"/>
      <c r="D23" s="971"/>
      <c r="E23" s="971"/>
      <c r="F23" s="971"/>
      <c r="G23" s="971"/>
      <c r="H23" s="971"/>
      <c r="I23" s="971"/>
      <c r="J23" s="971"/>
      <c r="K23" s="971"/>
      <c r="L23" s="971"/>
      <c r="M23" s="971"/>
      <c r="N23" s="971"/>
      <c r="O23" s="971"/>
      <c r="P23" s="981"/>
      <c r="Q23" s="1101">
        <v>6646</v>
      </c>
      <c r="R23" s="1095"/>
      <c r="S23" s="1095"/>
      <c r="T23" s="1095"/>
      <c r="U23" s="1095"/>
      <c r="V23" s="1095">
        <v>6150</v>
      </c>
      <c r="W23" s="1095"/>
      <c r="X23" s="1095"/>
      <c r="Y23" s="1095"/>
      <c r="Z23" s="1095"/>
      <c r="AA23" s="1095">
        <v>495</v>
      </c>
      <c r="AB23" s="1095"/>
      <c r="AC23" s="1095"/>
      <c r="AD23" s="1095"/>
      <c r="AE23" s="1102"/>
      <c r="AF23" s="1103">
        <v>451</v>
      </c>
      <c r="AG23" s="1095"/>
      <c r="AH23" s="1095"/>
      <c r="AI23" s="1095"/>
      <c r="AJ23" s="1104"/>
      <c r="AK23" s="1105"/>
      <c r="AL23" s="1106"/>
      <c r="AM23" s="1106"/>
      <c r="AN23" s="1106"/>
      <c r="AO23" s="1106"/>
      <c r="AP23" s="1095">
        <v>4886</v>
      </c>
      <c r="AQ23" s="1095"/>
      <c r="AR23" s="1095"/>
      <c r="AS23" s="1095"/>
      <c r="AT23" s="1095"/>
      <c r="AU23" s="1096"/>
      <c r="AV23" s="1096"/>
      <c r="AW23" s="1096"/>
      <c r="AX23" s="1096"/>
      <c r="AY23" s="1097"/>
      <c r="AZ23" s="1098" t="s">
        <v>130</v>
      </c>
      <c r="BA23" s="1099"/>
      <c r="BB23" s="1099"/>
      <c r="BC23" s="1099"/>
      <c r="BD23" s="1100"/>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4" t="s">
        <v>390</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3" t="s">
        <v>391</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369</v>
      </c>
      <c r="B26" s="1029"/>
      <c r="C26" s="1029"/>
      <c r="D26" s="1029"/>
      <c r="E26" s="1029"/>
      <c r="F26" s="1029"/>
      <c r="G26" s="1029"/>
      <c r="H26" s="1029"/>
      <c r="I26" s="1029"/>
      <c r="J26" s="1029"/>
      <c r="K26" s="1029"/>
      <c r="L26" s="1029"/>
      <c r="M26" s="1029"/>
      <c r="N26" s="1029"/>
      <c r="O26" s="1029"/>
      <c r="P26" s="1030"/>
      <c r="Q26" s="1034" t="s">
        <v>392</v>
      </c>
      <c r="R26" s="1035"/>
      <c r="S26" s="1035"/>
      <c r="T26" s="1035"/>
      <c r="U26" s="1036"/>
      <c r="V26" s="1034" t="s">
        <v>393</v>
      </c>
      <c r="W26" s="1035"/>
      <c r="X26" s="1035"/>
      <c r="Y26" s="1035"/>
      <c r="Z26" s="1036"/>
      <c r="AA26" s="1034" t="s">
        <v>394</v>
      </c>
      <c r="AB26" s="1035"/>
      <c r="AC26" s="1035"/>
      <c r="AD26" s="1035"/>
      <c r="AE26" s="1035"/>
      <c r="AF26" s="1089" t="s">
        <v>395</v>
      </c>
      <c r="AG26" s="1041"/>
      <c r="AH26" s="1041"/>
      <c r="AI26" s="1041"/>
      <c r="AJ26" s="1090"/>
      <c r="AK26" s="1035" t="s">
        <v>396</v>
      </c>
      <c r="AL26" s="1035"/>
      <c r="AM26" s="1035"/>
      <c r="AN26" s="1035"/>
      <c r="AO26" s="1036"/>
      <c r="AP26" s="1034" t="s">
        <v>397</v>
      </c>
      <c r="AQ26" s="1035"/>
      <c r="AR26" s="1035"/>
      <c r="AS26" s="1035"/>
      <c r="AT26" s="1036"/>
      <c r="AU26" s="1034" t="s">
        <v>398</v>
      </c>
      <c r="AV26" s="1035"/>
      <c r="AW26" s="1035"/>
      <c r="AX26" s="1035"/>
      <c r="AY26" s="1036"/>
      <c r="AZ26" s="1034" t="s">
        <v>399</v>
      </c>
      <c r="BA26" s="1035"/>
      <c r="BB26" s="1035"/>
      <c r="BC26" s="1035"/>
      <c r="BD26" s="1036"/>
      <c r="BE26" s="1034" t="s">
        <v>376</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1"/>
      <c r="AG27" s="1044"/>
      <c r="AH27" s="1044"/>
      <c r="AI27" s="1044"/>
      <c r="AJ27" s="1092"/>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1" t="s">
        <v>400</v>
      </c>
      <c r="C28" s="1082"/>
      <c r="D28" s="1082"/>
      <c r="E28" s="1082"/>
      <c r="F28" s="1082"/>
      <c r="G28" s="1082"/>
      <c r="H28" s="1082"/>
      <c r="I28" s="1082"/>
      <c r="J28" s="1082"/>
      <c r="K28" s="1082"/>
      <c r="L28" s="1082"/>
      <c r="M28" s="1082"/>
      <c r="N28" s="1082"/>
      <c r="O28" s="1082"/>
      <c r="P28" s="1083"/>
      <c r="Q28" s="1084">
        <v>1821</v>
      </c>
      <c r="R28" s="1085"/>
      <c r="S28" s="1085"/>
      <c r="T28" s="1085"/>
      <c r="U28" s="1085"/>
      <c r="V28" s="1085">
        <v>1799</v>
      </c>
      <c r="W28" s="1085"/>
      <c r="X28" s="1085"/>
      <c r="Y28" s="1085"/>
      <c r="Z28" s="1085"/>
      <c r="AA28" s="1085">
        <v>22</v>
      </c>
      <c r="AB28" s="1085"/>
      <c r="AC28" s="1085"/>
      <c r="AD28" s="1085"/>
      <c r="AE28" s="1086"/>
      <c r="AF28" s="1087">
        <v>22</v>
      </c>
      <c r="AG28" s="1085"/>
      <c r="AH28" s="1085"/>
      <c r="AI28" s="1085"/>
      <c r="AJ28" s="1088"/>
      <c r="AK28" s="1077">
        <v>121</v>
      </c>
      <c r="AL28" s="1078"/>
      <c r="AM28" s="1078"/>
      <c r="AN28" s="1078"/>
      <c r="AO28" s="1078"/>
      <c r="AP28" s="1078" t="s">
        <v>570</v>
      </c>
      <c r="AQ28" s="1078"/>
      <c r="AR28" s="1078"/>
      <c r="AS28" s="1078"/>
      <c r="AT28" s="1078"/>
      <c r="AU28" s="1078" t="s">
        <v>570</v>
      </c>
      <c r="AV28" s="1078"/>
      <c r="AW28" s="1078"/>
      <c r="AX28" s="1078"/>
      <c r="AY28" s="1078"/>
      <c r="AZ28" s="1078" t="s">
        <v>570</v>
      </c>
      <c r="BA28" s="1078"/>
      <c r="BB28" s="1078"/>
      <c r="BC28" s="1078"/>
      <c r="BD28" s="1078"/>
      <c r="BE28" s="1079"/>
      <c r="BF28" s="1019"/>
      <c r="BG28" s="1019"/>
      <c r="BH28" s="1019"/>
      <c r="BI28" s="1080"/>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401</v>
      </c>
      <c r="C29" s="1064"/>
      <c r="D29" s="1064"/>
      <c r="E29" s="1064"/>
      <c r="F29" s="1064"/>
      <c r="G29" s="1064"/>
      <c r="H29" s="1064"/>
      <c r="I29" s="1064"/>
      <c r="J29" s="1064"/>
      <c r="K29" s="1064"/>
      <c r="L29" s="1064"/>
      <c r="M29" s="1064"/>
      <c r="N29" s="1064"/>
      <c r="O29" s="1064"/>
      <c r="P29" s="1065"/>
      <c r="Q29" s="1071">
        <v>198</v>
      </c>
      <c r="R29" s="1072"/>
      <c r="S29" s="1072"/>
      <c r="T29" s="1072"/>
      <c r="U29" s="1072"/>
      <c r="V29" s="1072">
        <v>197</v>
      </c>
      <c r="W29" s="1072"/>
      <c r="X29" s="1072"/>
      <c r="Y29" s="1072"/>
      <c r="Z29" s="1072"/>
      <c r="AA29" s="1072">
        <v>1</v>
      </c>
      <c r="AB29" s="1072"/>
      <c r="AC29" s="1072"/>
      <c r="AD29" s="1072"/>
      <c r="AE29" s="1073"/>
      <c r="AF29" s="1068">
        <v>1</v>
      </c>
      <c r="AG29" s="1069"/>
      <c r="AH29" s="1069"/>
      <c r="AI29" s="1069"/>
      <c r="AJ29" s="1070"/>
      <c r="AK29" s="1013">
        <v>46</v>
      </c>
      <c r="AL29" s="1004"/>
      <c r="AM29" s="1004"/>
      <c r="AN29" s="1004"/>
      <c r="AO29" s="1004"/>
      <c r="AP29" s="1014" t="s">
        <v>571</v>
      </c>
      <c r="AQ29" s="1012"/>
      <c r="AR29" s="1012"/>
      <c r="AS29" s="1012"/>
      <c r="AT29" s="1013"/>
      <c r="AU29" s="1014" t="s">
        <v>571</v>
      </c>
      <c r="AV29" s="1012"/>
      <c r="AW29" s="1012"/>
      <c r="AX29" s="1012"/>
      <c r="AY29" s="1013"/>
      <c r="AZ29" s="1014" t="s">
        <v>571</v>
      </c>
      <c r="BA29" s="1012"/>
      <c r="BB29" s="1012"/>
      <c r="BC29" s="1012"/>
      <c r="BD29" s="1013"/>
      <c r="BE29" s="1075"/>
      <c r="BF29" s="1008"/>
      <c r="BG29" s="1008"/>
      <c r="BH29" s="1008"/>
      <c r="BI29" s="107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402</v>
      </c>
      <c r="C30" s="1064"/>
      <c r="D30" s="1064"/>
      <c r="E30" s="1064"/>
      <c r="F30" s="1064"/>
      <c r="G30" s="1064"/>
      <c r="H30" s="1064"/>
      <c r="I30" s="1064"/>
      <c r="J30" s="1064"/>
      <c r="K30" s="1064"/>
      <c r="L30" s="1064"/>
      <c r="M30" s="1064"/>
      <c r="N30" s="1064"/>
      <c r="O30" s="1064"/>
      <c r="P30" s="1065"/>
      <c r="Q30" s="1071">
        <v>1404</v>
      </c>
      <c r="R30" s="1072"/>
      <c r="S30" s="1072"/>
      <c r="T30" s="1072"/>
      <c r="U30" s="1072"/>
      <c r="V30" s="1072">
        <v>1366</v>
      </c>
      <c r="W30" s="1072"/>
      <c r="X30" s="1072"/>
      <c r="Y30" s="1072"/>
      <c r="Z30" s="1072"/>
      <c r="AA30" s="1072">
        <v>38</v>
      </c>
      <c r="AB30" s="1072"/>
      <c r="AC30" s="1072"/>
      <c r="AD30" s="1072"/>
      <c r="AE30" s="1073"/>
      <c r="AF30" s="1068">
        <v>38</v>
      </c>
      <c r="AG30" s="1069"/>
      <c r="AH30" s="1069"/>
      <c r="AI30" s="1069"/>
      <c r="AJ30" s="1070"/>
      <c r="AK30" s="1013">
        <v>197</v>
      </c>
      <c r="AL30" s="1004"/>
      <c r="AM30" s="1004"/>
      <c r="AN30" s="1004"/>
      <c r="AO30" s="1004"/>
      <c r="AP30" s="1014" t="s">
        <v>571</v>
      </c>
      <c r="AQ30" s="1012"/>
      <c r="AR30" s="1012"/>
      <c r="AS30" s="1012"/>
      <c r="AT30" s="1013"/>
      <c r="AU30" s="1014" t="s">
        <v>571</v>
      </c>
      <c r="AV30" s="1012"/>
      <c r="AW30" s="1012"/>
      <c r="AX30" s="1012"/>
      <c r="AY30" s="1013"/>
      <c r="AZ30" s="1014" t="s">
        <v>571</v>
      </c>
      <c r="BA30" s="1012"/>
      <c r="BB30" s="1012"/>
      <c r="BC30" s="1012"/>
      <c r="BD30" s="1013"/>
      <c r="BE30" s="1075"/>
      <c r="BF30" s="1008"/>
      <c r="BG30" s="1008"/>
      <c r="BH30" s="1008"/>
      <c r="BI30" s="107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403</v>
      </c>
      <c r="C31" s="1064"/>
      <c r="D31" s="1064"/>
      <c r="E31" s="1064"/>
      <c r="F31" s="1064"/>
      <c r="G31" s="1064"/>
      <c r="H31" s="1064"/>
      <c r="I31" s="1064"/>
      <c r="J31" s="1064"/>
      <c r="K31" s="1064"/>
      <c r="L31" s="1064"/>
      <c r="M31" s="1064"/>
      <c r="N31" s="1064"/>
      <c r="O31" s="1064"/>
      <c r="P31" s="1065"/>
      <c r="Q31" s="1071">
        <v>382</v>
      </c>
      <c r="R31" s="1072"/>
      <c r="S31" s="1072"/>
      <c r="T31" s="1072"/>
      <c r="U31" s="1072"/>
      <c r="V31" s="1072">
        <v>378</v>
      </c>
      <c r="W31" s="1072"/>
      <c r="X31" s="1072"/>
      <c r="Y31" s="1072"/>
      <c r="Z31" s="1072"/>
      <c r="AA31" s="1072">
        <v>4</v>
      </c>
      <c r="AB31" s="1072"/>
      <c r="AC31" s="1072"/>
      <c r="AD31" s="1072"/>
      <c r="AE31" s="1073"/>
      <c r="AF31" s="1068">
        <v>594</v>
      </c>
      <c r="AG31" s="1069"/>
      <c r="AH31" s="1069"/>
      <c r="AI31" s="1069"/>
      <c r="AJ31" s="1070"/>
      <c r="AK31" s="1013">
        <v>4</v>
      </c>
      <c r="AL31" s="1004"/>
      <c r="AM31" s="1004"/>
      <c r="AN31" s="1004"/>
      <c r="AO31" s="1004"/>
      <c r="AP31" s="1014">
        <v>540</v>
      </c>
      <c r="AQ31" s="1012"/>
      <c r="AR31" s="1012"/>
      <c r="AS31" s="1012"/>
      <c r="AT31" s="1013"/>
      <c r="AU31" s="1014" t="s">
        <v>571</v>
      </c>
      <c r="AV31" s="1012"/>
      <c r="AW31" s="1012"/>
      <c r="AX31" s="1012"/>
      <c r="AY31" s="1013"/>
      <c r="AZ31" s="1014" t="s">
        <v>571</v>
      </c>
      <c r="BA31" s="1012"/>
      <c r="BB31" s="1012"/>
      <c r="BC31" s="1012"/>
      <c r="BD31" s="1013"/>
      <c r="BE31" s="1075" t="s">
        <v>404</v>
      </c>
      <c r="BF31" s="1008"/>
      <c r="BG31" s="1008"/>
      <c r="BH31" s="1008"/>
      <c r="BI31" s="107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405</v>
      </c>
      <c r="C32" s="1064"/>
      <c r="D32" s="1064"/>
      <c r="E32" s="1064"/>
      <c r="F32" s="1064"/>
      <c r="G32" s="1064"/>
      <c r="H32" s="1064"/>
      <c r="I32" s="1064"/>
      <c r="J32" s="1064"/>
      <c r="K32" s="1064"/>
      <c r="L32" s="1064"/>
      <c r="M32" s="1064"/>
      <c r="N32" s="1064"/>
      <c r="O32" s="1064"/>
      <c r="P32" s="1065"/>
      <c r="Q32" s="1071">
        <v>7</v>
      </c>
      <c r="R32" s="1072"/>
      <c r="S32" s="1072"/>
      <c r="T32" s="1072"/>
      <c r="U32" s="1072"/>
      <c r="V32" s="1072">
        <v>4</v>
      </c>
      <c r="W32" s="1072"/>
      <c r="X32" s="1072"/>
      <c r="Y32" s="1072"/>
      <c r="Z32" s="1072"/>
      <c r="AA32" s="1072">
        <v>3</v>
      </c>
      <c r="AB32" s="1072"/>
      <c r="AC32" s="1072"/>
      <c r="AD32" s="1072"/>
      <c r="AE32" s="1073"/>
      <c r="AF32" s="1068">
        <v>3</v>
      </c>
      <c r="AG32" s="1069"/>
      <c r="AH32" s="1069"/>
      <c r="AI32" s="1069"/>
      <c r="AJ32" s="1070"/>
      <c r="AK32" s="1013">
        <v>4</v>
      </c>
      <c r="AL32" s="1004"/>
      <c r="AM32" s="1004"/>
      <c r="AN32" s="1004"/>
      <c r="AO32" s="1004"/>
      <c r="AP32" s="1014" t="s">
        <v>571</v>
      </c>
      <c r="AQ32" s="1012"/>
      <c r="AR32" s="1012"/>
      <c r="AS32" s="1012"/>
      <c r="AT32" s="1013"/>
      <c r="AU32" s="1014" t="s">
        <v>571</v>
      </c>
      <c r="AV32" s="1012"/>
      <c r="AW32" s="1012"/>
      <c r="AX32" s="1012"/>
      <c r="AY32" s="1013"/>
      <c r="AZ32" s="1014" t="s">
        <v>571</v>
      </c>
      <c r="BA32" s="1012"/>
      <c r="BB32" s="1012"/>
      <c r="BC32" s="1012"/>
      <c r="BD32" s="1013"/>
      <c r="BE32" s="1075" t="s">
        <v>406</v>
      </c>
      <c r="BF32" s="1008"/>
      <c r="BG32" s="1008"/>
      <c r="BH32" s="1008"/>
      <c r="BI32" s="107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407</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388</v>
      </c>
      <c r="B63" s="970" t="s">
        <v>408</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658</v>
      </c>
      <c r="AG63" s="992"/>
      <c r="AH63" s="992"/>
      <c r="AI63" s="992"/>
      <c r="AJ63" s="1055"/>
      <c r="AK63" s="1056"/>
      <c r="AL63" s="996"/>
      <c r="AM63" s="996"/>
      <c r="AN63" s="996"/>
      <c r="AO63" s="996"/>
      <c r="AP63" s="992">
        <v>540</v>
      </c>
      <c r="AQ63" s="992"/>
      <c r="AR63" s="992"/>
      <c r="AS63" s="992"/>
      <c r="AT63" s="992"/>
      <c r="AU63" s="992" t="s">
        <v>577</v>
      </c>
      <c r="AV63" s="992"/>
      <c r="AW63" s="992"/>
      <c r="AX63" s="992"/>
      <c r="AY63" s="992"/>
      <c r="AZ63" s="1050"/>
      <c r="BA63" s="1050"/>
      <c r="BB63" s="1050"/>
      <c r="BC63" s="1050"/>
      <c r="BD63" s="1050"/>
      <c r="BE63" s="993"/>
      <c r="BF63" s="993"/>
      <c r="BG63" s="993"/>
      <c r="BH63" s="993"/>
      <c r="BI63" s="994"/>
      <c r="BJ63" s="1051" t="s">
        <v>130</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409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410</v>
      </c>
      <c r="B66" s="1029"/>
      <c r="C66" s="1029"/>
      <c r="D66" s="1029"/>
      <c r="E66" s="1029"/>
      <c r="F66" s="1029"/>
      <c r="G66" s="1029"/>
      <c r="H66" s="1029"/>
      <c r="I66" s="1029"/>
      <c r="J66" s="1029"/>
      <c r="K66" s="1029"/>
      <c r="L66" s="1029"/>
      <c r="M66" s="1029"/>
      <c r="N66" s="1029"/>
      <c r="O66" s="1029"/>
      <c r="P66" s="1030"/>
      <c r="Q66" s="1034" t="s">
        <v>411</v>
      </c>
      <c r="R66" s="1035"/>
      <c r="S66" s="1035"/>
      <c r="T66" s="1035"/>
      <c r="U66" s="1036"/>
      <c r="V66" s="1034" t="s">
        <v>412</v>
      </c>
      <c r="W66" s="1035"/>
      <c r="X66" s="1035"/>
      <c r="Y66" s="1035"/>
      <c r="Z66" s="1036"/>
      <c r="AA66" s="1034" t="s">
        <v>394</v>
      </c>
      <c r="AB66" s="1035"/>
      <c r="AC66" s="1035"/>
      <c r="AD66" s="1035"/>
      <c r="AE66" s="1036"/>
      <c r="AF66" s="1040" t="s">
        <v>395</v>
      </c>
      <c r="AG66" s="1041"/>
      <c r="AH66" s="1041"/>
      <c r="AI66" s="1041"/>
      <c r="AJ66" s="1042"/>
      <c r="AK66" s="1034" t="s">
        <v>396</v>
      </c>
      <c r="AL66" s="1029"/>
      <c r="AM66" s="1029"/>
      <c r="AN66" s="1029"/>
      <c r="AO66" s="1030"/>
      <c r="AP66" s="1034" t="s">
        <v>397</v>
      </c>
      <c r="AQ66" s="1035"/>
      <c r="AR66" s="1035"/>
      <c r="AS66" s="1035"/>
      <c r="AT66" s="1036"/>
      <c r="AU66" s="1034" t="s">
        <v>413</v>
      </c>
      <c r="AV66" s="1035"/>
      <c r="AW66" s="1035"/>
      <c r="AX66" s="1035"/>
      <c r="AY66" s="1036"/>
      <c r="AZ66" s="1034" t="s">
        <v>376</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c r="C68" s="1019"/>
      <c r="D68" s="1019"/>
      <c r="E68" s="1019"/>
      <c r="F68" s="1019"/>
      <c r="G68" s="1019"/>
      <c r="H68" s="1019"/>
      <c r="I68" s="1019"/>
      <c r="J68" s="1019"/>
      <c r="K68" s="1019"/>
      <c r="L68" s="1019"/>
      <c r="M68" s="1019"/>
      <c r="N68" s="1019"/>
      <c r="O68" s="1019"/>
      <c r="P68" s="1020"/>
      <c r="Q68" s="1021"/>
      <c r="R68" s="1015"/>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5"/>
      <c r="AN68" s="1015"/>
      <c r="AO68" s="1015"/>
      <c r="AP68" s="1015"/>
      <c r="AQ68" s="1015"/>
      <c r="AR68" s="1015"/>
      <c r="AS68" s="1015"/>
      <c r="AT68" s="1015"/>
      <c r="AU68" s="1015"/>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c r="C69" s="1008"/>
      <c r="D69" s="1008"/>
      <c r="E69" s="1008"/>
      <c r="F69" s="1008"/>
      <c r="G69" s="1008"/>
      <c r="H69" s="1008"/>
      <c r="I69" s="1008"/>
      <c r="J69" s="1008"/>
      <c r="K69" s="1008"/>
      <c r="L69" s="1008"/>
      <c r="M69" s="1008"/>
      <c r="N69" s="1008"/>
      <c r="O69" s="1008"/>
      <c r="P69" s="1009"/>
      <c r="Q69" s="1010"/>
      <c r="R69" s="1004"/>
      <c r="S69" s="1004"/>
      <c r="T69" s="1004"/>
      <c r="U69" s="1004"/>
      <c r="V69" s="1004"/>
      <c r="W69" s="1004"/>
      <c r="X69" s="1004"/>
      <c r="Y69" s="1004"/>
      <c r="Z69" s="1004"/>
      <c r="AA69" s="1004"/>
      <c r="AB69" s="1004"/>
      <c r="AC69" s="1004"/>
      <c r="AD69" s="1004"/>
      <c r="AE69" s="1004"/>
      <c r="AF69" s="1004"/>
      <c r="AG69" s="1004"/>
      <c r="AH69" s="1004"/>
      <c r="AI69" s="1004"/>
      <c r="AJ69" s="1004"/>
      <c r="AK69" s="1004"/>
      <c r="AL69" s="1004"/>
      <c r="AM69" s="1004"/>
      <c r="AN69" s="1004"/>
      <c r="AO69" s="1004"/>
      <c r="AP69" s="1004"/>
      <c r="AQ69" s="1004"/>
      <c r="AR69" s="1004"/>
      <c r="AS69" s="1004"/>
      <c r="AT69" s="1004"/>
      <c r="AU69" s="1004"/>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c r="C70" s="1008"/>
      <c r="D70" s="1008"/>
      <c r="E70" s="1008"/>
      <c r="F70" s="1008"/>
      <c r="G70" s="1008"/>
      <c r="H70" s="1008"/>
      <c r="I70" s="1008"/>
      <c r="J70" s="1008"/>
      <c r="K70" s="1008"/>
      <c r="L70" s="1008"/>
      <c r="M70" s="1008"/>
      <c r="N70" s="1008"/>
      <c r="O70" s="1008"/>
      <c r="P70" s="1009"/>
      <c r="Q70" s="1010"/>
      <c r="R70" s="1004"/>
      <c r="S70" s="1004"/>
      <c r="T70" s="1004"/>
      <c r="U70" s="1004"/>
      <c r="V70" s="1004"/>
      <c r="W70" s="1004"/>
      <c r="X70" s="1004"/>
      <c r="Y70" s="1004"/>
      <c r="Z70" s="1004"/>
      <c r="AA70" s="1004"/>
      <c r="AB70" s="1004"/>
      <c r="AC70" s="1004"/>
      <c r="AD70" s="1004"/>
      <c r="AE70" s="1004"/>
      <c r="AF70" s="1004"/>
      <c r="AG70" s="1004"/>
      <c r="AH70" s="1004"/>
      <c r="AI70" s="1004"/>
      <c r="AJ70" s="1004"/>
      <c r="AK70" s="1004"/>
      <c r="AL70" s="1004"/>
      <c r="AM70" s="1004"/>
      <c r="AN70" s="1004"/>
      <c r="AO70" s="1004"/>
      <c r="AP70" s="1004"/>
      <c r="AQ70" s="1004"/>
      <c r="AR70" s="1004"/>
      <c r="AS70" s="1004"/>
      <c r="AT70" s="1004"/>
      <c r="AU70" s="1004"/>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c r="C71" s="1008"/>
      <c r="D71" s="1008"/>
      <c r="E71" s="1008"/>
      <c r="F71" s="1008"/>
      <c r="G71" s="1008"/>
      <c r="H71" s="1008"/>
      <c r="I71" s="1008"/>
      <c r="J71" s="1008"/>
      <c r="K71" s="1008"/>
      <c r="L71" s="1008"/>
      <c r="M71" s="1008"/>
      <c r="N71" s="1008"/>
      <c r="O71" s="1008"/>
      <c r="P71" s="1009"/>
      <c r="Q71" s="1010"/>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c r="C72" s="1008"/>
      <c r="D72" s="1008"/>
      <c r="E72" s="1008"/>
      <c r="F72" s="1008"/>
      <c r="G72" s="1008"/>
      <c r="H72" s="1008"/>
      <c r="I72" s="1008"/>
      <c r="J72" s="1008"/>
      <c r="K72" s="1008"/>
      <c r="L72" s="1008"/>
      <c r="M72" s="1008"/>
      <c r="N72" s="1008"/>
      <c r="O72" s="1008"/>
      <c r="P72" s="1009"/>
      <c r="Q72" s="1010"/>
      <c r="R72" s="1004"/>
      <c r="S72" s="1004"/>
      <c r="T72" s="1004"/>
      <c r="U72" s="1004"/>
      <c r="V72" s="1004"/>
      <c r="W72" s="1004"/>
      <c r="X72" s="1004"/>
      <c r="Y72" s="1004"/>
      <c r="Z72" s="1004"/>
      <c r="AA72" s="1004"/>
      <c r="AB72" s="1004"/>
      <c r="AC72" s="1004"/>
      <c r="AD72" s="1004"/>
      <c r="AE72" s="1004"/>
      <c r="AF72" s="1004"/>
      <c r="AG72" s="1004"/>
      <c r="AH72" s="1004"/>
      <c r="AI72" s="1004"/>
      <c r="AJ72" s="1004"/>
      <c r="AK72" s="1004"/>
      <c r="AL72" s="1004"/>
      <c r="AM72" s="1004"/>
      <c r="AN72" s="1004"/>
      <c r="AO72" s="1004"/>
      <c r="AP72" s="1004"/>
      <c r="AQ72" s="1004"/>
      <c r="AR72" s="1004"/>
      <c r="AS72" s="1004"/>
      <c r="AT72" s="1004"/>
      <c r="AU72" s="1004"/>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c r="C73" s="1008"/>
      <c r="D73" s="1008"/>
      <c r="E73" s="1008"/>
      <c r="F73" s="1008"/>
      <c r="G73" s="1008"/>
      <c r="H73" s="1008"/>
      <c r="I73" s="1008"/>
      <c r="J73" s="1008"/>
      <c r="K73" s="1008"/>
      <c r="L73" s="1008"/>
      <c r="M73" s="1008"/>
      <c r="N73" s="1008"/>
      <c r="O73" s="1008"/>
      <c r="P73" s="1009"/>
      <c r="Q73" s="1010"/>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388</v>
      </c>
      <c r="B88" s="970" t="s">
        <v>414</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c r="AG88" s="992"/>
      <c r="AH88" s="992"/>
      <c r="AI88" s="992"/>
      <c r="AJ88" s="992"/>
      <c r="AK88" s="996"/>
      <c r="AL88" s="996"/>
      <c r="AM88" s="996"/>
      <c r="AN88" s="996"/>
      <c r="AO88" s="996"/>
      <c r="AP88" s="992"/>
      <c r="AQ88" s="992"/>
      <c r="AR88" s="992"/>
      <c r="AS88" s="992"/>
      <c r="AT88" s="992"/>
      <c r="AU88" s="992"/>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970" t="s">
        <v>415</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416</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417</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420</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421</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422</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423</v>
      </c>
      <c r="AB109" s="929"/>
      <c r="AC109" s="929"/>
      <c r="AD109" s="929"/>
      <c r="AE109" s="930"/>
      <c r="AF109" s="931" t="s">
        <v>424</v>
      </c>
      <c r="AG109" s="929"/>
      <c r="AH109" s="929"/>
      <c r="AI109" s="929"/>
      <c r="AJ109" s="930"/>
      <c r="AK109" s="931" t="s">
        <v>304</v>
      </c>
      <c r="AL109" s="929"/>
      <c r="AM109" s="929"/>
      <c r="AN109" s="929"/>
      <c r="AO109" s="930"/>
      <c r="AP109" s="931" t="s">
        <v>425</v>
      </c>
      <c r="AQ109" s="929"/>
      <c r="AR109" s="929"/>
      <c r="AS109" s="929"/>
      <c r="AT109" s="962"/>
      <c r="AU109" s="928" t="s">
        <v>422</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423</v>
      </c>
      <c r="BR109" s="929"/>
      <c r="BS109" s="929"/>
      <c r="BT109" s="929"/>
      <c r="BU109" s="930"/>
      <c r="BV109" s="931" t="s">
        <v>424</v>
      </c>
      <c r="BW109" s="929"/>
      <c r="BX109" s="929"/>
      <c r="BY109" s="929"/>
      <c r="BZ109" s="930"/>
      <c r="CA109" s="931" t="s">
        <v>304</v>
      </c>
      <c r="CB109" s="929"/>
      <c r="CC109" s="929"/>
      <c r="CD109" s="929"/>
      <c r="CE109" s="930"/>
      <c r="CF109" s="969" t="s">
        <v>425</v>
      </c>
      <c r="CG109" s="969"/>
      <c r="CH109" s="969"/>
      <c r="CI109" s="969"/>
      <c r="CJ109" s="969"/>
      <c r="CK109" s="931" t="s">
        <v>426</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423</v>
      </c>
      <c r="DH109" s="929"/>
      <c r="DI109" s="929"/>
      <c r="DJ109" s="929"/>
      <c r="DK109" s="930"/>
      <c r="DL109" s="931" t="s">
        <v>424</v>
      </c>
      <c r="DM109" s="929"/>
      <c r="DN109" s="929"/>
      <c r="DO109" s="929"/>
      <c r="DP109" s="930"/>
      <c r="DQ109" s="931" t="s">
        <v>304</v>
      </c>
      <c r="DR109" s="929"/>
      <c r="DS109" s="929"/>
      <c r="DT109" s="929"/>
      <c r="DU109" s="930"/>
      <c r="DV109" s="931" t="s">
        <v>425</v>
      </c>
      <c r="DW109" s="929"/>
      <c r="DX109" s="929"/>
      <c r="DY109" s="929"/>
      <c r="DZ109" s="962"/>
    </row>
    <row r="110" spans="1:131" s="221" customFormat="1" ht="26.25" customHeight="1" x14ac:dyDescent="0.15">
      <c r="A110" s="840" t="s">
        <v>427</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530361</v>
      </c>
      <c r="AB110" s="922"/>
      <c r="AC110" s="922"/>
      <c r="AD110" s="922"/>
      <c r="AE110" s="923"/>
      <c r="AF110" s="924">
        <v>536831</v>
      </c>
      <c r="AG110" s="922"/>
      <c r="AH110" s="922"/>
      <c r="AI110" s="922"/>
      <c r="AJ110" s="923"/>
      <c r="AK110" s="924">
        <v>614592</v>
      </c>
      <c r="AL110" s="922"/>
      <c r="AM110" s="922"/>
      <c r="AN110" s="922"/>
      <c r="AO110" s="923"/>
      <c r="AP110" s="925">
        <v>17.5</v>
      </c>
      <c r="AQ110" s="926"/>
      <c r="AR110" s="926"/>
      <c r="AS110" s="926"/>
      <c r="AT110" s="927"/>
      <c r="AU110" s="963" t="s">
        <v>73</v>
      </c>
      <c r="AV110" s="964"/>
      <c r="AW110" s="964"/>
      <c r="AX110" s="964"/>
      <c r="AY110" s="964"/>
      <c r="AZ110" s="893" t="s">
        <v>428</v>
      </c>
      <c r="BA110" s="841"/>
      <c r="BB110" s="841"/>
      <c r="BC110" s="841"/>
      <c r="BD110" s="841"/>
      <c r="BE110" s="841"/>
      <c r="BF110" s="841"/>
      <c r="BG110" s="841"/>
      <c r="BH110" s="841"/>
      <c r="BI110" s="841"/>
      <c r="BJ110" s="841"/>
      <c r="BK110" s="841"/>
      <c r="BL110" s="841"/>
      <c r="BM110" s="841"/>
      <c r="BN110" s="841"/>
      <c r="BO110" s="841"/>
      <c r="BP110" s="842"/>
      <c r="BQ110" s="894">
        <v>5055844</v>
      </c>
      <c r="BR110" s="875"/>
      <c r="BS110" s="875"/>
      <c r="BT110" s="875"/>
      <c r="BU110" s="875"/>
      <c r="BV110" s="875">
        <v>5153387</v>
      </c>
      <c r="BW110" s="875"/>
      <c r="BX110" s="875"/>
      <c r="BY110" s="875"/>
      <c r="BZ110" s="875"/>
      <c r="CA110" s="875">
        <v>4886178</v>
      </c>
      <c r="CB110" s="875"/>
      <c r="CC110" s="875"/>
      <c r="CD110" s="875"/>
      <c r="CE110" s="875"/>
      <c r="CF110" s="899">
        <v>138.9</v>
      </c>
      <c r="CG110" s="900"/>
      <c r="CH110" s="900"/>
      <c r="CI110" s="900"/>
      <c r="CJ110" s="900"/>
      <c r="CK110" s="959" t="s">
        <v>429</v>
      </c>
      <c r="CL110" s="852"/>
      <c r="CM110" s="893" t="s">
        <v>430</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130</v>
      </c>
      <c r="DH110" s="875"/>
      <c r="DI110" s="875"/>
      <c r="DJ110" s="875"/>
      <c r="DK110" s="875"/>
      <c r="DL110" s="875" t="s">
        <v>130</v>
      </c>
      <c r="DM110" s="875"/>
      <c r="DN110" s="875"/>
      <c r="DO110" s="875"/>
      <c r="DP110" s="875"/>
      <c r="DQ110" s="875" t="s">
        <v>130</v>
      </c>
      <c r="DR110" s="875"/>
      <c r="DS110" s="875"/>
      <c r="DT110" s="875"/>
      <c r="DU110" s="875"/>
      <c r="DV110" s="876" t="s">
        <v>431</v>
      </c>
      <c r="DW110" s="876"/>
      <c r="DX110" s="876"/>
      <c r="DY110" s="876"/>
      <c r="DZ110" s="877"/>
    </row>
    <row r="111" spans="1:131" s="221" customFormat="1" ht="26.25" customHeight="1" x14ac:dyDescent="0.15">
      <c r="A111" s="807" t="s">
        <v>432</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130</v>
      </c>
      <c r="AB111" s="952"/>
      <c r="AC111" s="952"/>
      <c r="AD111" s="952"/>
      <c r="AE111" s="953"/>
      <c r="AF111" s="954" t="s">
        <v>431</v>
      </c>
      <c r="AG111" s="952"/>
      <c r="AH111" s="952"/>
      <c r="AI111" s="952"/>
      <c r="AJ111" s="953"/>
      <c r="AK111" s="954" t="s">
        <v>130</v>
      </c>
      <c r="AL111" s="952"/>
      <c r="AM111" s="952"/>
      <c r="AN111" s="952"/>
      <c r="AO111" s="953"/>
      <c r="AP111" s="955" t="s">
        <v>130</v>
      </c>
      <c r="AQ111" s="956"/>
      <c r="AR111" s="956"/>
      <c r="AS111" s="956"/>
      <c r="AT111" s="957"/>
      <c r="AU111" s="965"/>
      <c r="AV111" s="966"/>
      <c r="AW111" s="966"/>
      <c r="AX111" s="966"/>
      <c r="AY111" s="966"/>
      <c r="AZ111" s="848" t="s">
        <v>433</v>
      </c>
      <c r="BA111" s="785"/>
      <c r="BB111" s="785"/>
      <c r="BC111" s="785"/>
      <c r="BD111" s="785"/>
      <c r="BE111" s="785"/>
      <c r="BF111" s="785"/>
      <c r="BG111" s="785"/>
      <c r="BH111" s="785"/>
      <c r="BI111" s="785"/>
      <c r="BJ111" s="785"/>
      <c r="BK111" s="785"/>
      <c r="BL111" s="785"/>
      <c r="BM111" s="785"/>
      <c r="BN111" s="785"/>
      <c r="BO111" s="785"/>
      <c r="BP111" s="786"/>
      <c r="BQ111" s="849" t="s">
        <v>130</v>
      </c>
      <c r="BR111" s="850"/>
      <c r="BS111" s="850"/>
      <c r="BT111" s="850"/>
      <c r="BU111" s="850"/>
      <c r="BV111" s="850" t="s">
        <v>130</v>
      </c>
      <c r="BW111" s="850"/>
      <c r="BX111" s="850"/>
      <c r="BY111" s="850"/>
      <c r="BZ111" s="850"/>
      <c r="CA111" s="850" t="s">
        <v>130</v>
      </c>
      <c r="CB111" s="850"/>
      <c r="CC111" s="850"/>
      <c r="CD111" s="850"/>
      <c r="CE111" s="850"/>
      <c r="CF111" s="908" t="s">
        <v>431</v>
      </c>
      <c r="CG111" s="909"/>
      <c r="CH111" s="909"/>
      <c r="CI111" s="909"/>
      <c r="CJ111" s="909"/>
      <c r="CK111" s="960"/>
      <c r="CL111" s="854"/>
      <c r="CM111" s="848" t="s">
        <v>434</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431</v>
      </c>
      <c r="DH111" s="850"/>
      <c r="DI111" s="850"/>
      <c r="DJ111" s="850"/>
      <c r="DK111" s="850"/>
      <c r="DL111" s="850" t="s">
        <v>130</v>
      </c>
      <c r="DM111" s="850"/>
      <c r="DN111" s="850"/>
      <c r="DO111" s="850"/>
      <c r="DP111" s="850"/>
      <c r="DQ111" s="850" t="s">
        <v>130</v>
      </c>
      <c r="DR111" s="850"/>
      <c r="DS111" s="850"/>
      <c r="DT111" s="850"/>
      <c r="DU111" s="850"/>
      <c r="DV111" s="827" t="s">
        <v>130</v>
      </c>
      <c r="DW111" s="827"/>
      <c r="DX111" s="827"/>
      <c r="DY111" s="827"/>
      <c r="DZ111" s="828"/>
    </row>
    <row r="112" spans="1:131" s="221" customFormat="1" ht="26.25" customHeight="1" x14ac:dyDescent="0.15">
      <c r="A112" s="945" t="s">
        <v>435</v>
      </c>
      <c r="B112" s="946"/>
      <c r="C112" s="785" t="s">
        <v>436</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130</v>
      </c>
      <c r="AB112" s="813"/>
      <c r="AC112" s="813"/>
      <c r="AD112" s="813"/>
      <c r="AE112" s="814"/>
      <c r="AF112" s="815" t="s">
        <v>130</v>
      </c>
      <c r="AG112" s="813"/>
      <c r="AH112" s="813"/>
      <c r="AI112" s="813"/>
      <c r="AJ112" s="814"/>
      <c r="AK112" s="815" t="s">
        <v>130</v>
      </c>
      <c r="AL112" s="813"/>
      <c r="AM112" s="813"/>
      <c r="AN112" s="813"/>
      <c r="AO112" s="814"/>
      <c r="AP112" s="857" t="s">
        <v>130</v>
      </c>
      <c r="AQ112" s="858"/>
      <c r="AR112" s="858"/>
      <c r="AS112" s="858"/>
      <c r="AT112" s="859"/>
      <c r="AU112" s="965"/>
      <c r="AV112" s="966"/>
      <c r="AW112" s="966"/>
      <c r="AX112" s="966"/>
      <c r="AY112" s="966"/>
      <c r="AZ112" s="848" t="s">
        <v>437</v>
      </c>
      <c r="BA112" s="785"/>
      <c r="BB112" s="785"/>
      <c r="BC112" s="785"/>
      <c r="BD112" s="785"/>
      <c r="BE112" s="785"/>
      <c r="BF112" s="785"/>
      <c r="BG112" s="785"/>
      <c r="BH112" s="785"/>
      <c r="BI112" s="785"/>
      <c r="BJ112" s="785"/>
      <c r="BK112" s="785"/>
      <c r="BL112" s="785"/>
      <c r="BM112" s="785"/>
      <c r="BN112" s="785"/>
      <c r="BO112" s="785"/>
      <c r="BP112" s="786"/>
      <c r="BQ112" s="849" t="s">
        <v>130</v>
      </c>
      <c r="BR112" s="850"/>
      <c r="BS112" s="850"/>
      <c r="BT112" s="850"/>
      <c r="BU112" s="850"/>
      <c r="BV112" s="850" t="s">
        <v>130</v>
      </c>
      <c r="BW112" s="850"/>
      <c r="BX112" s="850"/>
      <c r="BY112" s="850"/>
      <c r="BZ112" s="850"/>
      <c r="CA112" s="850" t="s">
        <v>431</v>
      </c>
      <c r="CB112" s="850"/>
      <c r="CC112" s="850"/>
      <c r="CD112" s="850"/>
      <c r="CE112" s="850"/>
      <c r="CF112" s="908" t="s">
        <v>130</v>
      </c>
      <c r="CG112" s="909"/>
      <c r="CH112" s="909"/>
      <c r="CI112" s="909"/>
      <c r="CJ112" s="909"/>
      <c r="CK112" s="960"/>
      <c r="CL112" s="854"/>
      <c r="CM112" s="848" t="s">
        <v>438</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431</v>
      </c>
      <c r="DH112" s="850"/>
      <c r="DI112" s="850"/>
      <c r="DJ112" s="850"/>
      <c r="DK112" s="850"/>
      <c r="DL112" s="850" t="s">
        <v>130</v>
      </c>
      <c r="DM112" s="850"/>
      <c r="DN112" s="850"/>
      <c r="DO112" s="850"/>
      <c r="DP112" s="850"/>
      <c r="DQ112" s="850" t="s">
        <v>431</v>
      </c>
      <c r="DR112" s="850"/>
      <c r="DS112" s="850"/>
      <c r="DT112" s="850"/>
      <c r="DU112" s="850"/>
      <c r="DV112" s="827" t="s">
        <v>130</v>
      </c>
      <c r="DW112" s="827"/>
      <c r="DX112" s="827"/>
      <c r="DY112" s="827"/>
      <c r="DZ112" s="828"/>
    </row>
    <row r="113" spans="1:130" s="221" customFormat="1" ht="26.25" customHeight="1" x14ac:dyDescent="0.15">
      <c r="A113" s="947"/>
      <c r="B113" s="948"/>
      <c r="C113" s="785" t="s">
        <v>439</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t="s">
        <v>130</v>
      </c>
      <c r="AB113" s="952"/>
      <c r="AC113" s="952"/>
      <c r="AD113" s="952"/>
      <c r="AE113" s="953"/>
      <c r="AF113" s="954" t="s">
        <v>130</v>
      </c>
      <c r="AG113" s="952"/>
      <c r="AH113" s="952"/>
      <c r="AI113" s="952"/>
      <c r="AJ113" s="953"/>
      <c r="AK113" s="954" t="s">
        <v>130</v>
      </c>
      <c r="AL113" s="952"/>
      <c r="AM113" s="952"/>
      <c r="AN113" s="952"/>
      <c r="AO113" s="953"/>
      <c r="AP113" s="955" t="s">
        <v>130</v>
      </c>
      <c r="AQ113" s="956"/>
      <c r="AR113" s="956"/>
      <c r="AS113" s="956"/>
      <c r="AT113" s="957"/>
      <c r="AU113" s="965"/>
      <c r="AV113" s="966"/>
      <c r="AW113" s="966"/>
      <c r="AX113" s="966"/>
      <c r="AY113" s="966"/>
      <c r="AZ113" s="848" t="s">
        <v>440</v>
      </c>
      <c r="BA113" s="785"/>
      <c r="BB113" s="785"/>
      <c r="BC113" s="785"/>
      <c r="BD113" s="785"/>
      <c r="BE113" s="785"/>
      <c r="BF113" s="785"/>
      <c r="BG113" s="785"/>
      <c r="BH113" s="785"/>
      <c r="BI113" s="785"/>
      <c r="BJ113" s="785"/>
      <c r="BK113" s="785"/>
      <c r="BL113" s="785"/>
      <c r="BM113" s="785"/>
      <c r="BN113" s="785"/>
      <c r="BO113" s="785"/>
      <c r="BP113" s="786"/>
      <c r="BQ113" s="849">
        <v>943145</v>
      </c>
      <c r="BR113" s="850"/>
      <c r="BS113" s="850"/>
      <c r="BT113" s="850"/>
      <c r="BU113" s="850"/>
      <c r="BV113" s="850">
        <v>973475</v>
      </c>
      <c r="BW113" s="850"/>
      <c r="BX113" s="850"/>
      <c r="BY113" s="850"/>
      <c r="BZ113" s="850"/>
      <c r="CA113" s="850">
        <v>1027476</v>
      </c>
      <c r="CB113" s="850"/>
      <c r="CC113" s="850"/>
      <c r="CD113" s="850"/>
      <c r="CE113" s="850"/>
      <c r="CF113" s="908">
        <v>29.2</v>
      </c>
      <c r="CG113" s="909"/>
      <c r="CH113" s="909"/>
      <c r="CI113" s="909"/>
      <c r="CJ113" s="909"/>
      <c r="CK113" s="960"/>
      <c r="CL113" s="854"/>
      <c r="CM113" s="848" t="s">
        <v>441</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431</v>
      </c>
      <c r="DH113" s="813"/>
      <c r="DI113" s="813"/>
      <c r="DJ113" s="813"/>
      <c r="DK113" s="814"/>
      <c r="DL113" s="815" t="s">
        <v>130</v>
      </c>
      <c r="DM113" s="813"/>
      <c r="DN113" s="813"/>
      <c r="DO113" s="813"/>
      <c r="DP113" s="814"/>
      <c r="DQ113" s="815" t="s">
        <v>130</v>
      </c>
      <c r="DR113" s="813"/>
      <c r="DS113" s="813"/>
      <c r="DT113" s="813"/>
      <c r="DU113" s="814"/>
      <c r="DV113" s="857" t="s">
        <v>431</v>
      </c>
      <c r="DW113" s="858"/>
      <c r="DX113" s="858"/>
      <c r="DY113" s="858"/>
      <c r="DZ113" s="859"/>
    </row>
    <row r="114" spans="1:130" s="221" customFormat="1" ht="26.25" customHeight="1" x14ac:dyDescent="0.15">
      <c r="A114" s="947"/>
      <c r="B114" s="948"/>
      <c r="C114" s="785" t="s">
        <v>442</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5911</v>
      </c>
      <c r="AB114" s="813"/>
      <c r="AC114" s="813"/>
      <c r="AD114" s="813"/>
      <c r="AE114" s="814"/>
      <c r="AF114" s="815">
        <v>7158</v>
      </c>
      <c r="AG114" s="813"/>
      <c r="AH114" s="813"/>
      <c r="AI114" s="813"/>
      <c r="AJ114" s="814"/>
      <c r="AK114" s="815">
        <v>13287</v>
      </c>
      <c r="AL114" s="813"/>
      <c r="AM114" s="813"/>
      <c r="AN114" s="813"/>
      <c r="AO114" s="814"/>
      <c r="AP114" s="857">
        <v>0.4</v>
      </c>
      <c r="AQ114" s="858"/>
      <c r="AR114" s="858"/>
      <c r="AS114" s="858"/>
      <c r="AT114" s="859"/>
      <c r="AU114" s="965"/>
      <c r="AV114" s="966"/>
      <c r="AW114" s="966"/>
      <c r="AX114" s="966"/>
      <c r="AY114" s="966"/>
      <c r="AZ114" s="848" t="s">
        <v>443</v>
      </c>
      <c r="BA114" s="785"/>
      <c r="BB114" s="785"/>
      <c r="BC114" s="785"/>
      <c r="BD114" s="785"/>
      <c r="BE114" s="785"/>
      <c r="BF114" s="785"/>
      <c r="BG114" s="785"/>
      <c r="BH114" s="785"/>
      <c r="BI114" s="785"/>
      <c r="BJ114" s="785"/>
      <c r="BK114" s="785"/>
      <c r="BL114" s="785"/>
      <c r="BM114" s="785"/>
      <c r="BN114" s="785"/>
      <c r="BO114" s="785"/>
      <c r="BP114" s="786"/>
      <c r="BQ114" s="849">
        <v>1063684</v>
      </c>
      <c r="BR114" s="850"/>
      <c r="BS114" s="850"/>
      <c r="BT114" s="850"/>
      <c r="BU114" s="850"/>
      <c r="BV114" s="850">
        <v>1009905</v>
      </c>
      <c r="BW114" s="850"/>
      <c r="BX114" s="850"/>
      <c r="BY114" s="850"/>
      <c r="BZ114" s="850"/>
      <c r="CA114" s="850">
        <v>1031872</v>
      </c>
      <c r="CB114" s="850"/>
      <c r="CC114" s="850"/>
      <c r="CD114" s="850"/>
      <c r="CE114" s="850"/>
      <c r="CF114" s="908">
        <v>29.3</v>
      </c>
      <c r="CG114" s="909"/>
      <c r="CH114" s="909"/>
      <c r="CI114" s="909"/>
      <c r="CJ114" s="909"/>
      <c r="CK114" s="960"/>
      <c r="CL114" s="854"/>
      <c r="CM114" s="848" t="s">
        <v>444</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130</v>
      </c>
      <c r="DH114" s="813"/>
      <c r="DI114" s="813"/>
      <c r="DJ114" s="813"/>
      <c r="DK114" s="814"/>
      <c r="DL114" s="815" t="s">
        <v>130</v>
      </c>
      <c r="DM114" s="813"/>
      <c r="DN114" s="813"/>
      <c r="DO114" s="813"/>
      <c r="DP114" s="814"/>
      <c r="DQ114" s="815" t="s">
        <v>130</v>
      </c>
      <c r="DR114" s="813"/>
      <c r="DS114" s="813"/>
      <c r="DT114" s="813"/>
      <c r="DU114" s="814"/>
      <c r="DV114" s="857" t="s">
        <v>130</v>
      </c>
      <c r="DW114" s="858"/>
      <c r="DX114" s="858"/>
      <c r="DY114" s="858"/>
      <c r="DZ114" s="859"/>
    </row>
    <row r="115" spans="1:130" s="221" customFormat="1" ht="26.25" customHeight="1" x14ac:dyDescent="0.15">
      <c r="A115" s="947"/>
      <c r="B115" s="948"/>
      <c r="C115" s="785" t="s">
        <v>445</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920</v>
      </c>
      <c r="AB115" s="952"/>
      <c r="AC115" s="952"/>
      <c r="AD115" s="952"/>
      <c r="AE115" s="953"/>
      <c r="AF115" s="954">
        <v>16575</v>
      </c>
      <c r="AG115" s="952"/>
      <c r="AH115" s="952"/>
      <c r="AI115" s="952"/>
      <c r="AJ115" s="953"/>
      <c r="AK115" s="954">
        <v>15751</v>
      </c>
      <c r="AL115" s="952"/>
      <c r="AM115" s="952"/>
      <c r="AN115" s="952"/>
      <c r="AO115" s="953"/>
      <c r="AP115" s="955">
        <v>0.4</v>
      </c>
      <c r="AQ115" s="956"/>
      <c r="AR115" s="956"/>
      <c r="AS115" s="956"/>
      <c r="AT115" s="957"/>
      <c r="AU115" s="965"/>
      <c r="AV115" s="966"/>
      <c r="AW115" s="966"/>
      <c r="AX115" s="966"/>
      <c r="AY115" s="966"/>
      <c r="AZ115" s="848" t="s">
        <v>446</v>
      </c>
      <c r="BA115" s="785"/>
      <c r="BB115" s="785"/>
      <c r="BC115" s="785"/>
      <c r="BD115" s="785"/>
      <c r="BE115" s="785"/>
      <c r="BF115" s="785"/>
      <c r="BG115" s="785"/>
      <c r="BH115" s="785"/>
      <c r="BI115" s="785"/>
      <c r="BJ115" s="785"/>
      <c r="BK115" s="785"/>
      <c r="BL115" s="785"/>
      <c r="BM115" s="785"/>
      <c r="BN115" s="785"/>
      <c r="BO115" s="785"/>
      <c r="BP115" s="786"/>
      <c r="BQ115" s="849" t="s">
        <v>431</v>
      </c>
      <c r="BR115" s="850"/>
      <c r="BS115" s="850"/>
      <c r="BT115" s="850"/>
      <c r="BU115" s="850"/>
      <c r="BV115" s="850" t="s">
        <v>130</v>
      </c>
      <c r="BW115" s="850"/>
      <c r="BX115" s="850"/>
      <c r="BY115" s="850"/>
      <c r="BZ115" s="850"/>
      <c r="CA115" s="850" t="s">
        <v>130</v>
      </c>
      <c r="CB115" s="850"/>
      <c r="CC115" s="850"/>
      <c r="CD115" s="850"/>
      <c r="CE115" s="850"/>
      <c r="CF115" s="908" t="s">
        <v>130</v>
      </c>
      <c r="CG115" s="909"/>
      <c r="CH115" s="909"/>
      <c r="CI115" s="909"/>
      <c r="CJ115" s="909"/>
      <c r="CK115" s="960"/>
      <c r="CL115" s="854"/>
      <c r="CM115" s="848" t="s">
        <v>447</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130</v>
      </c>
      <c r="DH115" s="813"/>
      <c r="DI115" s="813"/>
      <c r="DJ115" s="813"/>
      <c r="DK115" s="814"/>
      <c r="DL115" s="815" t="s">
        <v>130</v>
      </c>
      <c r="DM115" s="813"/>
      <c r="DN115" s="813"/>
      <c r="DO115" s="813"/>
      <c r="DP115" s="814"/>
      <c r="DQ115" s="815" t="s">
        <v>431</v>
      </c>
      <c r="DR115" s="813"/>
      <c r="DS115" s="813"/>
      <c r="DT115" s="813"/>
      <c r="DU115" s="814"/>
      <c r="DV115" s="857" t="s">
        <v>130</v>
      </c>
      <c r="DW115" s="858"/>
      <c r="DX115" s="858"/>
      <c r="DY115" s="858"/>
      <c r="DZ115" s="859"/>
    </row>
    <row r="116" spans="1:130" s="221" customFormat="1" ht="26.25" customHeight="1" x14ac:dyDescent="0.15">
      <c r="A116" s="949"/>
      <c r="B116" s="950"/>
      <c r="C116" s="872" t="s">
        <v>448</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431</v>
      </c>
      <c r="AB116" s="813"/>
      <c r="AC116" s="813"/>
      <c r="AD116" s="813"/>
      <c r="AE116" s="814"/>
      <c r="AF116" s="815" t="s">
        <v>130</v>
      </c>
      <c r="AG116" s="813"/>
      <c r="AH116" s="813"/>
      <c r="AI116" s="813"/>
      <c r="AJ116" s="814"/>
      <c r="AK116" s="815" t="s">
        <v>130</v>
      </c>
      <c r="AL116" s="813"/>
      <c r="AM116" s="813"/>
      <c r="AN116" s="813"/>
      <c r="AO116" s="814"/>
      <c r="AP116" s="857" t="s">
        <v>130</v>
      </c>
      <c r="AQ116" s="858"/>
      <c r="AR116" s="858"/>
      <c r="AS116" s="858"/>
      <c r="AT116" s="859"/>
      <c r="AU116" s="965"/>
      <c r="AV116" s="966"/>
      <c r="AW116" s="966"/>
      <c r="AX116" s="966"/>
      <c r="AY116" s="966"/>
      <c r="AZ116" s="942" t="s">
        <v>449</v>
      </c>
      <c r="BA116" s="943"/>
      <c r="BB116" s="943"/>
      <c r="BC116" s="943"/>
      <c r="BD116" s="943"/>
      <c r="BE116" s="943"/>
      <c r="BF116" s="943"/>
      <c r="BG116" s="943"/>
      <c r="BH116" s="943"/>
      <c r="BI116" s="943"/>
      <c r="BJ116" s="943"/>
      <c r="BK116" s="943"/>
      <c r="BL116" s="943"/>
      <c r="BM116" s="943"/>
      <c r="BN116" s="943"/>
      <c r="BO116" s="943"/>
      <c r="BP116" s="944"/>
      <c r="BQ116" s="849" t="s">
        <v>431</v>
      </c>
      <c r="BR116" s="850"/>
      <c r="BS116" s="850"/>
      <c r="BT116" s="850"/>
      <c r="BU116" s="850"/>
      <c r="BV116" s="850" t="s">
        <v>130</v>
      </c>
      <c r="BW116" s="850"/>
      <c r="BX116" s="850"/>
      <c r="BY116" s="850"/>
      <c r="BZ116" s="850"/>
      <c r="CA116" s="850" t="s">
        <v>130</v>
      </c>
      <c r="CB116" s="850"/>
      <c r="CC116" s="850"/>
      <c r="CD116" s="850"/>
      <c r="CE116" s="850"/>
      <c r="CF116" s="908" t="s">
        <v>431</v>
      </c>
      <c r="CG116" s="909"/>
      <c r="CH116" s="909"/>
      <c r="CI116" s="909"/>
      <c r="CJ116" s="909"/>
      <c r="CK116" s="960"/>
      <c r="CL116" s="854"/>
      <c r="CM116" s="848" t="s">
        <v>450</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130</v>
      </c>
      <c r="DH116" s="813"/>
      <c r="DI116" s="813"/>
      <c r="DJ116" s="813"/>
      <c r="DK116" s="814"/>
      <c r="DL116" s="815" t="s">
        <v>130</v>
      </c>
      <c r="DM116" s="813"/>
      <c r="DN116" s="813"/>
      <c r="DO116" s="813"/>
      <c r="DP116" s="814"/>
      <c r="DQ116" s="815" t="s">
        <v>431</v>
      </c>
      <c r="DR116" s="813"/>
      <c r="DS116" s="813"/>
      <c r="DT116" s="813"/>
      <c r="DU116" s="814"/>
      <c r="DV116" s="857" t="s">
        <v>130</v>
      </c>
      <c r="DW116" s="858"/>
      <c r="DX116" s="858"/>
      <c r="DY116" s="858"/>
      <c r="DZ116" s="859"/>
    </row>
    <row r="117" spans="1:130" s="221" customFormat="1" ht="26.25" customHeight="1" x14ac:dyDescent="0.15">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451</v>
      </c>
      <c r="Z117" s="930"/>
      <c r="AA117" s="935">
        <v>537192</v>
      </c>
      <c r="AB117" s="936"/>
      <c r="AC117" s="936"/>
      <c r="AD117" s="936"/>
      <c r="AE117" s="937"/>
      <c r="AF117" s="938">
        <v>560564</v>
      </c>
      <c r="AG117" s="936"/>
      <c r="AH117" s="936"/>
      <c r="AI117" s="936"/>
      <c r="AJ117" s="937"/>
      <c r="AK117" s="938">
        <v>643630</v>
      </c>
      <c r="AL117" s="936"/>
      <c r="AM117" s="936"/>
      <c r="AN117" s="936"/>
      <c r="AO117" s="937"/>
      <c r="AP117" s="939"/>
      <c r="AQ117" s="940"/>
      <c r="AR117" s="940"/>
      <c r="AS117" s="940"/>
      <c r="AT117" s="941"/>
      <c r="AU117" s="965"/>
      <c r="AV117" s="966"/>
      <c r="AW117" s="966"/>
      <c r="AX117" s="966"/>
      <c r="AY117" s="966"/>
      <c r="AZ117" s="896" t="s">
        <v>452</v>
      </c>
      <c r="BA117" s="897"/>
      <c r="BB117" s="897"/>
      <c r="BC117" s="897"/>
      <c r="BD117" s="897"/>
      <c r="BE117" s="897"/>
      <c r="BF117" s="897"/>
      <c r="BG117" s="897"/>
      <c r="BH117" s="897"/>
      <c r="BI117" s="897"/>
      <c r="BJ117" s="897"/>
      <c r="BK117" s="897"/>
      <c r="BL117" s="897"/>
      <c r="BM117" s="897"/>
      <c r="BN117" s="897"/>
      <c r="BO117" s="897"/>
      <c r="BP117" s="898"/>
      <c r="BQ117" s="849" t="s">
        <v>431</v>
      </c>
      <c r="BR117" s="850"/>
      <c r="BS117" s="850"/>
      <c r="BT117" s="850"/>
      <c r="BU117" s="850"/>
      <c r="BV117" s="850" t="s">
        <v>130</v>
      </c>
      <c r="BW117" s="850"/>
      <c r="BX117" s="850"/>
      <c r="BY117" s="850"/>
      <c r="BZ117" s="850"/>
      <c r="CA117" s="850" t="s">
        <v>130</v>
      </c>
      <c r="CB117" s="850"/>
      <c r="CC117" s="850"/>
      <c r="CD117" s="850"/>
      <c r="CE117" s="850"/>
      <c r="CF117" s="908" t="s">
        <v>130</v>
      </c>
      <c r="CG117" s="909"/>
      <c r="CH117" s="909"/>
      <c r="CI117" s="909"/>
      <c r="CJ117" s="909"/>
      <c r="CK117" s="960"/>
      <c r="CL117" s="854"/>
      <c r="CM117" s="848" t="s">
        <v>453</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130</v>
      </c>
      <c r="DH117" s="813"/>
      <c r="DI117" s="813"/>
      <c r="DJ117" s="813"/>
      <c r="DK117" s="814"/>
      <c r="DL117" s="815" t="s">
        <v>130</v>
      </c>
      <c r="DM117" s="813"/>
      <c r="DN117" s="813"/>
      <c r="DO117" s="813"/>
      <c r="DP117" s="814"/>
      <c r="DQ117" s="815" t="s">
        <v>431</v>
      </c>
      <c r="DR117" s="813"/>
      <c r="DS117" s="813"/>
      <c r="DT117" s="813"/>
      <c r="DU117" s="814"/>
      <c r="DV117" s="857" t="s">
        <v>130</v>
      </c>
      <c r="DW117" s="858"/>
      <c r="DX117" s="858"/>
      <c r="DY117" s="858"/>
      <c r="DZ117" s="859"/>
    </row>
    <row r="118" spans="1:130" s="221" customFormat="1" ht="26.25" customHeight="1" x14ac:dyDescent="0.15">
      <c r="A118" s="928" t="s">
        <v>426</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423</v>
      </c>
      <c r="AB118" s="929"/>
      <c r="AC118" s="929"/>
      <c r="AD118" s="929"/>
      <c r="AE118" s="930"/>
      <c r="AF118" s="931" t="s">
        <v>424</v>
      </c>
      <c r="AG118" s="929"/>
      <c r="AH118" s="929"/>
      <c r="AI118" s="929"/>
      <c r="AJ118" s="930"/>
      <c r="AK118" s="931" t="s">
        <v>304</v>
      </c>
      <c r="AL118" s="929"/>
      <c r="AM118" s="929"/>
      <c r="AN118" s="929"/>
      <c r="AO118" s="930"/>
      <c r="AP118" s="932" t="s">
        <v>425</v>
      </c>
      <c r="AQ118" s="933"/>
      <c r="AR118" s="933"/>
      <c r="AS118" s="933"/>
      <c r="AT118" s="934"/>
      <c r="AU118" s="965"/>
      <c r="AV118" s="966"/>
      <c r="AW118" s="966"/>
      <c r="AX118" s="966"/>
      <c r="AY118" s="966"/>
      <c r="AZ118" s="871" t="s">
        <v>454</v>
      </c>
      <c r="BA118" s="872"/>
      <c r="BB118" s="872"/>
      <c r="BC118" s="872"/>
      <c r="BD118" s="872"/>
      <c r="BE118" s="872"/>
      <c r="BF118" s="872"/>
      <c r="BG118" s="872"/>
      <c r="BH118" s="872"/>
      <c r="BI118" s="872"/>
      <c r="BJ118" s="872"/>
      <c r="BK118" s="872"/>
      <c r="BL118" s="872"/>
      <c r="BM118" s="872"/>
      <c r="BN118" s="872"/>
      <c r="BO118" s="872"/>
      <c r="BP118" s="873"/>
      <c r="BQ118" s="912" t="s">
        <v>130</v>
      </c>
      <c r="BR118" s="878"/>
      <c r="BS118" s="878"/>
      <c r="BT118" s="878"/>
      <c r="BU118" s="878"/>
      <c r="BV118" s="878" t="s">
        <v>130</v>
      </c>
      <c r="BW118" s="878"/>
      <c r="BX118" s="878"/>
      <c r="BY118" s="878"/>
      <c r="BZ118" s="878"/>
      <c r="CA118" s="878" t="s">
        <v>130</v>
      </c>
      <c r="CB118" s="878"/>
      <c r="CC118" s="878"/>
      <c r="CD118" s="878"/>
      <c r="CE118" s="878"/>
      <c r="CF118" s="908" t="s">
        <v>431</v>
      </c>
      <c r="CG118" s="909"/>
      <c r="CH118" s="909"/>
      <c r="CI118" s="909"/>
      <c r="CJ118" s="909"/>
      <c r="CK118" s="960"/>
      <c r="CL118" s="854"/>
      <c r="CM118" s="848" t="s">
        <v>455</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431</v>
      </c>
      <c r="DH118" s="813"/>
      <c r="DI118" s="813"/>
      <c r="DJ118" s="813"/>
      <c r="DK118" s="814"/>
      <c r="DL118" s="815" t="s">
        <v>130</v>
      </c>
      <c r="DM118" s="813"/>
      <c r="DN118" s="813"/>
      <c r="DO118" s="813"/>
      <c r="DP118" s="814"/>
      <c r="DQ118" s="815" t="s">
        <v>130</v>
      </c>
      <c r="DR118" s="813"/>
      <c r="DS118" s="813"/>
      <c r="DT118" s="813"/>
      <c r="DU118" s="814"/>
      <c r="DV118" s="857" t="s">
        <v>130</v>
      </c>
      <c r="DW118" s="858"/>
      <c r="DX118" s="858"/>
      <c r="DY118" s="858"/>
      <c r="DZ118" s="859"/>
    </row>
    <row r="119" spans="1:130" s="221" customFormat="1" ht="26.25" customHeight="1" x14ac:dyDescent="0.15">
      <c r="A119" s="851" t="s">
        <v>429</v>
      </c>
      <c r="B119" s="852"/>
      <c r="C119" s="893" t="s">
        <v>430</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130</v>
      </c>
      <c r="AB119" s="922"/>
      <c r="AC119" s="922"/>
      <c r="AD119" s="922"/>
      <c r="AE119" s="923"/>
      <c r="AF119" s="924" t="s">
        <v>130</v>
      </c>
      <c r="AG119" s="922"/>
      <c r="AH119" s="922"/>
      <c r="AI119" s="922"/>
      <c r="AJ119" s="923"/>
      <c r="AK119" s="924" t="s">
        <v>130</v>
      </c>
      <c r="AL119" s="922"/>
      <c r="AM119" s="922"/>
      <c r="AN119" s="922"/>
      <c r="AO119" s="923"/>
      <c r="AP119" s="925" t="s">
        <v>130</v>
      </c>
      <c r="AQ119" s="926"/>
      <c r="AR119" s="926"/>
      <c r="AS119" s="926"/>
      <c r="AT119" s="927"/>
      <c r="AU119" s="967"/>
      <c r="AV119" s="968"/>
      <c r="AW119" s="968"/>
      <c r="AX119" s="968"/>
      <c r="AY119" s="968"/>
      <c r="AZ119" s="242" t="s">
        <v>188</v>
      </c>
      <c r="BA119" s="242"/>
      <c r="BB119" s="242"/>
      <c r="BC119" s="242"/>
      <c r="BD119" s="242"/>
      <c r="BE119" s="242"/>
      <c r="BF119" s="242"/>
      <c r="BG119" s="242"/>
      <c r="BH119" s="242"/>
      <c r="BI119" s="242"/>
      <c r="BJ119" s="242"/>
      <c r="BK119" s="242"/>
      <c r="BL119" s="242"/>
      <c r="BM119" s="242"/>
      <c r="BN119" s="242"/>
      <c r="BO119" s="910" t="s">
        <v>456</v>
      </c>
      <c r="BP119" s="911"/>
      <c r="BQ119" s="912">
        <v>7062673</v>
      </c>
      <c r="BR119" s="878"/>
      <c r="BS119" s="878"/>
      <c r="BT119" s="878"/>
      <c r="BU119" s="878"/>
      <c r="BV119" s="878">
        <v>7136767</v>
      </c>
      <c r="BW119" s="878"/>
      <c r="BX119" s="878"/>
      <c r="BY119" s="878"/>
      <c r="BZ119" s="878"/>
      <c r="CA119" s="878">
        <v>6945526</v>
      </c>
      <c r="CB119" s="878"/>
      <c r="CC119" s="878"/>
      <c r="CD119" s="878"/>
      <c r="CE119" s="878"/>
      <c r="CF119" s="781"/>
      <c r="CG119" s="782"/>
      <c r="CH119" s="782"/>
      <c r="CI119" s="782"/>
      <c r="CJ119" s="867"/>
      <c r="CK119" s="961"/>
      <c r="CL119" s="856"/>
      <c r="CM119" s="871" t="s">
        <v>457</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130</v>
      </c>
      <c r="DH119" s="797"/>
      <c r="DI119" s="797"/>
      <c r="DJ119" s="797"/>
      <c r="DK119" s="798"/>
      <c r="DL119" s="799" t="s">
        <v>130</v>
      </c>
      <c r="DM119" s="797"/>
      <c r="DN119" s="797"/>
      <c r="DO119" s="797"/>
      <c r="DP119" s="798"/>
      <c r="DQ119" s="799" t="s">
        <v>130</v>
      </c>
      <c r="DR119" s="797"/>
      <c r="DS119" s="797"/>
      <c r="DT119" s="797"/>
      <c r="DU119" s="798"/>
      <c r="DV119" s="881" t="s">
        <v>130</v>
      </c>
      <c r="DW119" s="882"/>
      <c r="DX119" s="882"/>
      <c r="DY119" s="882"/>
      <c r="DZ119" s="883"/>
    </row>
    <row r="120" spans="1:130" s="221" customFormat="1" ht="26.25" customHeight="1" x14ac:dyDescent="0.15">
      <c r="A120" s="853"/>
      <c r="B120" s="854"/>
      <c r="C120" s="848" t="s">
        <v>434</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130</v>
      </c>
      <c r="AB120" s="813"/>
      <c r="AC120" s="813"/>
      <c r="AD120" s="813"/>
      <c r="AE120" s="814"/>
      <c r="AF120" s="815" t="s">
        <v>130</v>
      </c>
      <c r="AG120" s="813"/>
      <c r="AH120" s="813"/>
      <c r="AI120" s="813"/>
      <c r="AJ120" s="814"/>
      <c r="AK120" s="815" t="s">
        <v>431</v>
      </c>
      <c r="AL120" s="813"/>
      <c r="AM120" s="813"/>
      <c r="AN120" s="813"/>
      <c r="AO120" s="814"/>
      <c r="AP120" s="857" t="s">
        <v>431</v>
      </c>
      <c r="AQ120" s="858"/>
      <c r="AR120" s="858"/>
      <c r="AS120" s="858"/>
      <c r="AT120" s="859"/>
      <c r="AU120" s="913" t="s">
        <v>458</v>
      </c>
      <c r="AV120" s="914"/>
      <c r="AW120" s="914"/>
      <c r="AX120" s="914"/>
      <c r="AY120" s="915"/>
      <c r="AZ120" s="893" t="s">
        <v>459</v>
      </c>
      <c r="BA120" s="841"/>
      <c r="BB120" s="841"/>
      <c r="BC120" s="841"/>
      <c r="BD120" s="841"/>
      <c r="BE120" s="841"/>
      <c r="BF120" s="841"/>
      <c r="BG120" s="841"/>
      <c r="BH120" s="841"/>
      <c r="BI120" s="841"/>
      <c r="BJ120" s="841"/>
      <c r="BK120" s="841"/>
      <c r="BL120" s="841"/>
      <c r="BM120" s="841"/>
      <c r="BN120" s="841"/>
      <c r="BO120" s="841"/>
      <c r="BP120" s="842"/>
      <c r="BQ120" s="894">
        <v>610185</v>
      </c>
      <c r="BR120" s="875"/>
      <c r="BS120" s="875"/>
      <c r="BT120" s="875"/>
      <c r="BU120" s="875"/>
      <c r="BV120" s="875">
        <v>741049</v>
      </c>
      <c r="BW120" s="875"/>
      <c r="BX120" s="875"/>
      <c r="BY120" s="875"/>
      <c r="BZ120" s="875"/>
      <c r="CA120" s="875">
        <v>1264075</v>
      </c>
      <c r="CB120" s="875"/>
      <c r="CC120" s="875"/>
      <c r="CD120" s="875"/>
      <c r="CE120" s="875"/>
      <c r="CF120" s="899">
        <v>35.9</v>
      </c>
      <c r="CG120" s="900"/>
      <c r="CH120" s="900"/>
      <c r="CI120" s="900"/>
      <c r="CJ120" s="900"/>
      <c r="CK120" s="901" t="s">
        <v>460</v>
      </c>
      <c r="CL120" s="885"/>
      <c r="CM120" s="885"/>
      <c r="CN120" s="885"/>
      <c r="CO120" s="886"/>
      <c r="CP120" s="905" t="s">
        <v>461</v>
      </c>
      <c r="CQ120" s="906"/>
      <c r="CR120" s="906"/>
      <c r="CS120" s="906"/>
      <c r="CT120" s="906"/>
      <c r="CU120" s="906"/>
      <c r="CV120" s="906"/>
      <c r="CW120" s="906"/>
      <c r="CX120" s="906"/>
      <c r="CY120" s="906"/>
      <c r="CZ120" s="906"/>
      <c r="DA120" s="906"/>
      <c r="DB120" s="906"/>
      <c r="DC120" s="906"/>
      <c r="DD120" s="906"/>
      <c r="DE120" s="906"/>
      <c r="DF120" s="907"/>
      <c r="DG120" s="894" t="s">
        <v>130</v>
      </c>
      <c r="DH120" s="875"/>
      <c r="DI120" s="875"/>
      <c r="DJ120" s="875"/>
      <c r="DK120" s="875"/>
      <c r="DL120" s="875" t="s">
        <v>431</v>
      </c>
      <c r="DM120" s="875"/>
      <c r="DN120" s="875"/>
      <c r="DO120" s="875"/>
      <c r="DP120" s="875"/>
      <c r="DQ120" s="875" t="s">
        <v>130</v>
      </c>
      <c r="DR120" s="875"/>
      <c r="DS120" s="875"/>
      <c r="DT120" s="875"/>
      <c r="DU120" s="875"/>
      <c r="DV120" s="876" t="s">
        <v>130</v>
      </c>
      <c r="DW120" s="876"/>
      <c r="DX120" s="876"/>
      <c r="DY120" s="876"/>
      <c r="DZ120" s="877"/>
    </row>
    <row r="121" spans="1:130" s="221" customFormat="1" ht="26.25" customHeight="1" x14ac:dyDescent="0.15">
      <c r="A121" s="853"/>
      <c r="B121" s="854"/>
      <c r="C121" s="896" t="s">
        <v>462</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130</v>
      </c>
      <c r="AB121" s="813"/>
      <c r="AC121" s="813"/>
      <c r="AD121" s="813"/>
      <c r="AE121" s="814"/>
      <c r="AF121" s="815" t="s">
        <v>130</v>
      </c>
      <c r="AG121" s="813"/>
      <c r="AH121" s="813"/>
      <c r="AI121" s="813"/>
      <c r="AJ121" s="814"/>
      <c r="AK121" s="815" t="s">
        <v>130</v>
      </c>
      <c r="AL121" s="813"/>
      <c r="AM121" s="813"/>
      <c r="AN121" s="813"/>
      <c r="AO121" s="814"/>
      <c r="AP121" s="857" t="s">
        <v>431</v>
      </c>
      <c r="AQ121" s="858"/>
      <c r="AR121" s="858"/>
      <c r="AS121" s="858"/>
      <c r="AT121" s="859"/>
      <c r="AU121" s="916"/>
      <c r="AV121" s="917"/>
      <c r="AW121" s="917"/>
      <c r="AX121" s="917"/>
      <c r="AY121" s="918"/>
      <c r="AZ121" s="848" t="s">
        <v>463</v>
      </c>
      <c r="BA121" s="785"/>
      <c r="BB121" s="785"/>
      <c r="BC121" s="785"/>
      <c r="BD121" s="785"/>
      <c r="BE121" s="785"/>
      <c r="BF121" s="785"/>
      <c r="BG121" s="785"/>
      <c r="BH121" s="785"/>
      <c r="BI121" s="785"/>
      <c r="BJ121" s="785"/>
      <c r="BK121" s="785"/>
      <c r="BL121" s="785"/>
      <c r="BM121" s="785"/>
      <c r="BN121" s="785"/>
      <c r="BO121" s="785"/>
      <c r="BP121" s="786"/>
      <c r="BQ121" s="849" t="s">
        <v>130</v>
      </c>
      <c r="BR121" s="850"/>
      <c r="BS121" s="850"/>
      <c r="BT121" s="850"/>
      <c r="BU121" s="850"/>
      <c r="BV121" s="850" t="s">
        <v>130</v>
      </c>
      <c r="BW121" s="850"/>
      <c r="BX121" s="850"/>
      <c r="BY121" s="850"/>
      <c r="BZ121" s="850"/>
      <c r="CA121" s="850" t="s">
        <v>431</v>
      </c>
      <c r="CB121" s="850"/>
      <c r="CC121" s="850"/>
      <c r="CD121" s="850"/>
      <c r="CE121" s="850"/>
      <c r="CF121" s="908" t="s">
        <v>130</v>
      </c>
      <c r="CG121" s="909"/>
      <c r="CH121" s="909"/>
      <c r="CI121" s="909"/>
      <c r="CJ121" s="909"/>
      <c r="CK121" s="902"/>
      <c r="CL121" s="888"/>
      <c r="CM121" s="888"/>
      <c r="CN121" s="888"/>
      <c r="CO121" s="889"/>
      <c r="CP121" s="868" t="s">
        <v>464</v>
      </c>
      <c r="CQ121" s="869"/>
      <c r="CR121" s="869"/>
      <c r="CS121" s="869"/>
      <c r="CT121" s="869"/>
      <c r="CU121" s="869"/>
      <c r="CV121" s="869"/>
      <c r="CW121" s="869"/>
      <c r="CX121" s="869"/>
      <c r="CY121" s="869"/>
      <c r="CZ121" s="869"/>
      <c r="DA121" s="869"/>
      <c r="DB121" s="869"/>
      <c r="DC121" s="869"/>
      <c r="DD121" s="869"/>
      <c r="DE121" s="869"/>
      <c r="DF121" s="870"/>
      <c r="DG121" s="849" t="s">
        <v>130</v>
      </c>
      <c r="DH121" s="850"/>
      <c r="DI121" s="850"/>
      <c r="DJ121" s="850"/>
      <c r="DK121" s="850"/>
      <c r="DL121" s="850" t="s">
        <v>130</v>
      </c>
      <c r="DM121" s="850"/>
      <c r="DN121" s="850"/>
      <c r="DO121" s="850"/>
      <c r="DP121" s="850"/>
      <c r="DQ121" s="850" t="s">
        <v>130</v>
      </c>
      <c r="DR121" s="850"/>
      <c r="DS121" s="850"/>
      <c r="DT121" s="850"/>
      <c r="DU121" s="850"/>
      <c r="DV121" s="827" t="s">
        <v>130</v>
      </c>
      <c r="DW121" s="827"/>
      <c r="DX121" s="827"/>
      <c r="DY121" s="827"/>
      <c r="DZ121" s="828"/>
    </row>
    <row r="122" spans="1:130" s="221" customFormat="1" ht="26.25" customHeight="1" x14ac:dyDescent="0.15">
      <c r="A122" s="853"/>
      <c r="B122" s="854"/>
      <c r="C122" s="848" t="s">
        <v>444</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130</v>
      </c>
      <c r="AB122" s="813"/>
      <c r="AC122" s="813"/>
      <c r="AD122" s="813"/>
      <c r="AE122" s="814"/>
      <c r="AF122" s="815" t="s">
        <v>130</v>
      </c>
      <c r="AG122" s="813"/>
      <c r="AH122" s="813"/>
      <c r="AI122" s="813"/>
      <c r="AJ122" s="814"/>
      <c r="AK122" s="815" t="s">
        <v>130</v>
      </c>
      <c r="AL122" s="813"/>
      <c r="AM122" s="813"/>
      <c r="AN122" s="813"/>
      <c r="AO122" s="814"/>
      <c r="AP122" s="857" t="s">
        <v>130</v>
      </c>
      <c r="AQ122" s="858"/>
      <c r="AR122" s="858"/>
      <c r="AS122" s="858"/>
      <c r="AT122" s="859"/>
      <c r="AU122" s="916"/>
      <c r="AV122" s="917"/>
      <c r="AW122" s="917"/>
      <c r="AX122" s="917"/>
      <c r="AY122" s="918"/>
      <c r="AZ122" s="871" t="s">
        <v>465</v>
      </c>
      <c r="BA122" s="872"/>
      <c r="BB122" s="872"/>
      <c r="BC122" s="872"/>
      <c r="BD122" s="872"/>
      <c r="BE122" s="872"/>
      <c r="BF122" s="872"/>
      <c r="BG122" s="872"/>
      <c r="BH122" s="872"/>
      <c r="BI122" s="872"/>
      <c r="BJ122" s="872"/>
      <c r="BK122" s="872"/>
      <c r="BL122" s="872"/>
      <c r="BM122" s="872"/>
      <c r="BN122" s="872"/>
      <c r="BO122" s="872"/>
      <c r="BP122" s="873"/>
      <c r="BQ122" s="912">
        <v>4566870</v>
      </c>
      <c r="BR122" s="878"/>
      <c r="BS122" s="878"/>
      <c r="BT122" s="878"/>
      <c r="BU122" s="878"/>
      <c r="BV122" s="878">
        <v>4557699</v>
      </c>
      <c r="BW122" s="878"/>
      <c r="BX122" s="878"/>
      <c r="BY122" s="878"/>
      <c r="BZ122" s="878"/>
      <c r="CA122" s="878">
        <v>4453714</v>
      </c>
      <c r="CB122" s="878"/>
      <c r="CC122" s="878"/>
      <c r="CD122" s="878"/>
      <c r="CE122" s="878"/>
      <c r="CF122" s="879">
        <v>126.6</v>
      </c>
      <c r="CG122" s="880"/>
      <c r="CH122" s="880"/>
      <c r="CI122" s="880"/>
      <c r="CJ122" s="880"/>
      <c r="CK122" s="902"/>
      <c r="CL122" s="888"/>
      <c r="CM122" s="888"/>
      <c r="CN122" s="888"/>
      <c r="CO122" s="889"/>
      <c r="CP122" s="868" t="s">
        <v>400</v>
      </c>
      <c r="CQ122" s="869"/>
      <c r="CR122" s="869"/>
      <c r="CS122" s="869"/>
      <c r="CT122" s="869"/>
      <c r="CU122" s="869"/>
      <c r="CV122" s="869"/>
      <c r="CW122" s="869"/>
      <c r="CX122" s="869"/>
      <c r="CY122" s="869"/>
      <c r="CZ122" s="869"/>
      <c r="DA122" s="869"/>
      <c r="DB122" s="869"/>
      <c r="DC122" s="869"/>
      <c r="DD122" s="869"/>
      <c r="DE122" s="869"/>
      <c r="DF122" s="870"/>
      <c r="DG122" s="849" t="s">
        <v>130</v>
      </c>
      <c r="DH122" s="850"/>
      <c r="DI122" s="850"/>
      <c r="DJ122" s="850"/>
      <c r="DK122" s="850"/>
      <c r="DL122" s="850" t="s">
        <v>130</v>
      </c>
      <c r="DM122" s="850"/>
      <c r="DN122" s="850"/>
      <c r="DO122" s="850"/>
      <c r="DP122" s="850"/>
      <c r="DQ122" s="850" t="s">
        <v>130</v>
      </c>
      <c r="DR122" s="850"/>
      <c r="DS122" s="850"/>
      <c r="DT122" s="850"/>
      <c r="DU122" s="850"/>
      <c r="DV122" s="827" t="s">
        <v>431</v>
      </c>
      <c r="DW122" s="827"/>
      <c r="DX122" s="827"/>
      <c r="DY122" s="827"/>
      <c r="DZ122" s="828"/>
    </row>
    <row r="123" spans="1:130" s="221" customFormat="1" ht="26.25" customHeight="1" x14ac:dyDescent="0.15">
      <c r="A123" s="853"/>
      <c r="B123" s="854"/>
      <c r="C123" s="848" t="s">
        <v>450</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130</v>
      </c>
      <c r="AB123" s="813"/>
      <c r="AC123" s="813"/>
      <c r="AD123" s="813"/>
      <c r="AE123" s="814"/>
      <c r="AF123" s="815" t="s">
        <v>130</v>
      </c>
      <c r="AG123" s="813"/>
      <c r="AH123" s="813"/>
      <c r="AI123" s="813"/>
      <c r="AJ123" s="814"/>
      <c r="AK123" s="815" t="s">
        <v>130</v>
      </c>
      <c r="AL123" s="813"/>
      <c r="AM123" s="813"/>
      <c r="AN123" s="813"/>
      <c r="AO123" s="814"/>
      <c r="AP123" s="857" t="s">
        <v>130</v>
      </c>
      <c r="AQ123" s="858"/>
      <c r="AR123" s="858"/>
      <c r="AS123" s="858"/>
      <c r="AT123" s="859"/>
      <c r="AU123" s="919"/>
      <c r="AV123" s="920"/>
      <c r="AW123" s="920"/>
      <c r="AX123" s="920"/>
      <c r="AY123" s="920"/>
      <c r="AZ123" s="242" t="s">
        <v>188</v>
      </c>
      <c r="BA123" s="242"/>
      <c r="BB123" s="242"/>
      <c r="BC123" s="242"/>
      <c r="BD123" s="242"/>
      <c r="BE123" s="242"/>
      <c r="BF123" s="242"/>
      <c r="BG123" s="242"/>
      <c r="BH123" s="242"/>
      <c r="BI123" s="242"/>
      <c r="BJ123" s="242"/>
      <c r="BK123" s="242"/>
      <c r="BL123" s="242"/>
      <c r="BM123" s="242"/>
      <c r="BN123" s="242"/>
      <c r="BO123" s="910" t="s">
        <v>466</v>
      </c>
      <c r="BP123" s="911"/>
      <c r="BQ123" s="865">
        <v>5177055</v>
      </c>
      <c r="BR123" s="866"/>
      <c r="BS123" s="866"/>
      <c r="BT123" s="866"/>
      <c r="BU123" s="866"/>
      <c r="BV123" s="866">
        <v>5298748</v>
      </c>
      <c r="BW123" s="866"/>
      <c r="BX123" s="866"/>
      <c r="BY123" s="866"/>
      <c r="BZ123" s="866"/>
      <c r="CA123" s="866">
        <v>5717789</v>
      </c>
      <c r="CB123" s="866"/>
      <c r="CC123" s="866"/>
      <c r="CD123" s="866"/>
      <c r="CE123" s="866"/>
      <c r="CF123" s="781"/>
      <c r="CG123" s="782"/>
      <c r="CH123" s="782"/>
      <c r="CI123" s="782"/>
      <c r="CJ123" s="867"/>
      <c r="CK123" s="902"/>
      <c r="CL123" s="888"/>
      <c r="CM123" s="888"/>
      <c r="CN123" s="888"/>
      <c r="CO123" s="889"/>
      <c r="CP123" s="868" t="s">
        <v>467</v>
      </c>
      <c r="CQ123" s="869"/>
      <c r="CR123" s="869"/>
      <c r="CS123" s="869"/>
      <c r="CT123" s="869"/>
      <c r="CU123" s="869"/>
      <c r="CV123" s="869"/>
      <c r="CW123" s="869"/>
      <c r="CX123" s="869"/>
      <c r="CY123" s="869"/>
      <c r="CZ123" s="869"/>
      <c r="DA123" s="869"/>
      <c r="DB123" s="869"/>
      <c r="DC123" s="869"/>
      <c r="DD123" s="869"/>
      <c r="DE123" s="869"/>
      <c r="DF123" s="870"/>
      <c r="DG123" s="812" t="s">
        <v>130</v>
      </c>
      <c r="DH123" s="813"/>
      <c r="DI123" s="813"/>
      <c r="DJ123" s="813"/>
      <c r="DK123" s="814"/>
      <c r="DL123" s="815" t="s">
        <v>130</v>
      </c>
      <c r="DM123" s="813"/>
      <c r="DN123" s="813"/>
      <c r="DO123" s="813"/>
      <c r="DP123" s="814"/>
      <c r="DQ123" s="815" t="s">
        <v>130</v>
      </c>
      <c r="DR123" s="813"/>
      <c r="DS123" s="813"/>
      <c r="DT123" s="813"/>
      <c r="DU123" s="814"/>
      <c r="DV123" s="857" t="s">
        <v>130</v>
      </c>
      <c r="DW123" s="858"/>
      <c r="DX123" s="858"/>
      <c r="DY123" s="858"/>
      <c r="DZ123" s="859"/>
    </row>
    <row r="124" spans="1:130" s="221" customFormat="1" ht="26.25" customHeight="1" thickBot="1" x14ac:dyDescent="0.2">
      <c r="A124" s="853"/>
      <c r="B124" s="854"/>
      <c r="C124" s="848" t="s">
        <v>453</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431</v>
      </c>
      <c r="AB124" s="813"/>
      <c r="AC124" s="813"/>
      <c r="AD124" s="813"/>
      <c r="AE124" s="814"/>
      <c r="AF124" s="815" t="s">
        <v>130</v>
      </c>
      <c r="AG124" s="813"/>
      <c r="AH124" s="813"/>
      <c r="AI124" s="813"/>
      <c r="AJ124" s="814"/>
      <c r="AK124" s="815" t="s">
        <v>130</v>
      </c>
      <c r="AL124" s="813"/>
      <c r="AM124" s="813"/>
      <c r="AN124" s="813"/>
      <c r="AO124" s="814"/>
      <c r="AP124" s="857" t="s">
        <v>130</v>
      </c>
      <c r="AQ124" s="858"/>
      <c r="AR124" s="858"/>
      <c r="AS124" s="858"/>
      <c r="AT124" s="859"/>
      <c r="AU124" s="860" t="s">
        <v>468</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60.6</v>
      </c>
      <c r="BR124" s="864"/>
      <c r="BS124" s="864"/>
      <c r="BT124" s="864"/>
      <c r="BU124" s="864"/>
      <c r="BV124" s="864">
        <v>56.3</v>
      </c>
      <c r="BW124" s="864"/>
      <c r="BX124" s="864"/>
      <c r="BY124" s="864"/>
      <c r="BZ124" s="864"/>
      <c r="CA124" s="864">
        <v>34.799999999999997</v>
      </c>
      <c r="CB124" s="864"/>
      <c r="CC124" s="864"/>
      <c r="CD124" s="864"/>
      <c r="CE124" s="864"/>
      <c r="CF124" s="759"/>
      <c r="CG124" s="760"/>
      <c r="CH124" s="760"/>
      <c r="CI124" s="760"/>
      <c r="CJ124" s="895"/>
      <c r="CK124" s="903"/>
      <c r="CL124" s="903"/>
      <c r="CM124" s="903"/>
      <c r="CN124" s="903"/>
      <c r="CO124" s="904"/>
      <c r="CP124" s="868" t="s">
        <v>469</v>
      </c>
      <c r="CQ124" s="869"/>
      <c r="CR124" s="869"/>
      <c r="CS124" s="869"/>
      <c r="CT124" s="869"/>
      <c r="CU124" s="869"/>
      <c r="CV124" s="869"/>
      <c r="CW124" s="869"/>
      <c r="CX124" s="869"/>
      <c r="CY124" s="869"/>
      <c r="CZ124" s="869"/>
      <c r="DA124" s="869"/>
      <c r="DB124" s="869"/>
      <c r="DC124" s="869"/>
      <c r="DD124" s="869"/>
      <c r="DE124" s="869"/>
      <c r="DF124" s="870"/>
      <c r="DG124" s="796" t="s">
        <v>130</v>
      </c>
      <c r="DH124" s="797"/>
      <c r="DI124" s="797"/>
      <c r="DJ124" s="797"/>
      <c r="DK124" s="798"/>
      <c r="DL124" s="799" t="s">
        <v>130</v>
      </c>
      <c r="DM124" s="797"/>
      <c r="DN124" s="797"/>
      <c r="DO124" s="797"/>
      <c r="DP124" s="798"/>
      <c r="DQ124" s="799" t="s">
        <v>130</v>
      </c>
      <c r="DR124" s="797"/>
      <c r="DS124" s="797"/>
      <c r="DT124" s="797"/>
      <c r="DU124" s="798"/>
      <c r="DV124" s="881" t="s">
        <v>130</v>
      </c>
      <c r="DW124" s="882"/>
      <c r="DX124" s="882"/>
      <c r="DY124" s="882"/>
      <c r="DZ124" s="883"/>
    </row>
    <row r="125" spans="1:130" s="221" customFormat="1" ht="26.25" customHeight="1" x14ac:dyDescent="0.15">
      <c r="A125" s="853"/>
      <c r="B125" s="854"/>
      <c r="C125" s="848" t="s">
        <v>455</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431</v>
      </c>
      <c r="AB125" s="813"/>
      <c r="AC125" s="813"/>
      <c r="AD125" s="813"/>
      <c r="AE125" s="814"/>
      <c r="AF125" s="815" t="s">
        <v>130</v>
      </c>
      <c r="AG125" s="813"/>
      <c r="AH125" s="813"/>
      <c r="AI125" s="813"/>
      <c r="AJ125" s="814"/>
      <c r="AK125" s="815" t="s">
        <v>130</v>
      </c>
      <c r="AL125" s="813"/>
      <c r="AM125" s="813"/>
      <c r="AN125" s="813"/>
      <c r="AO125" s="814"/>
      <c r="AP125" s="857" t="s">
        <v>130</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470</v>
      </c>
      <c r="CL125" s="885"/>
      <c r="CM125" s="885"/>
      <c r="CN125" s="885"/>
      <c r="CO125" s="886"/>
      <c r="CP125" s="893" t="s">
        <v>471</v>
      </c>
      <c r="CQ125" s="841"/>
      <c r="CR125" s="841"/>
      <c r="CS125" s="841"/>
      <c r="CT125" s="841"/>
      <c r="CU125" s="841"/>
      <c r="CV125" s="841"/>
      <c r="CW125" s="841"/>
      <c r="CX125" s="841"/>
      <c r="CY125" s="841"/>
      <c r="CZ125" s="841"/>
      <c r="DA125" s="841"/>
      <c r="DB125" s="841"/>
      <c r="DC125" s="841"/>
      <c r="DD125" s="841"/>
      <c r="DE125" s="841"/>
      <c r="DF125" s="842"/>
      <c r="DG125" s="894" t="s">
        <v>130</v>
      </c>
      <c r="DH125" s="875"/>
      <c r="DI125" s="875"/>
      <c r="DJ125" s="875"/>
      <c r="DK125" s="875"/>
      <c r="DL125" s="875" t="s">
        <v>130</v>
      </c>
      <c r="DM125" s="875"/>
      <c r="DN125" s="875"/>
      <c r="DO125" s="875"/>
      <c r="DP125" s="875"/>
      <c r="DQ125" s="875" t="s">
        <v>130</v>
      </c>
      <c r="DR125" s="875"/>
      <c r="DS125" s="875"/>
      <c r="DT125" s="875"/>
      <c r="DU125" s="875"/>
      <c r="DV125" s="876" t="s">
        <v>130</v>
      </c>
      <c r="DW125" s="876"/>
      <c r="DX125" s="876"/>
      <c r="DY125" s="876"/>
      <c r="DZ125" s="877"/>
    </row>
    <row r="126" spans="1:130" s="221" customFormat="1" ht="26.25" customHeight="1" thickBot="1" x14ac:dyDescent="0.2">
      <c r="A126" s="853"/>
      <c r="B126" s="854"/>
      <c r="C126" s="848" t="s">
        <v>457</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130</v>
      </c>
      <c r="AB126" s="813"/>
      <c r="AC126" s="813"/>
      <c r="AD126" s="813"/>
      <c r="AE126" s="814"/>
      <c r="AF126" s="815" t="s">
        <v>130</v>
      </c>
      <c r="AG126" s="813"/>
      <c r="AH126" s="813"/>
      <c r="AI126" s="813"/>
      <c r="AJ126" s="814"/>
      <c r="AK126" s="815" t="s">
        <v>130</v>
      </c>
      <c r="AL126" s="813"/>
      <c r="AM126" s="813"/>
      <c r="AN126" s="813"/>
      <c r="AO126" s="814"/>
      <c r="AP126" s="857" t="s">
        <v>130</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472</v>
      </c>
      <c r="CQ126" s="785"/>
      <c r="CR126" s="785"/>
      <c r="CS126" s="785"/>
      <c r="CT126" s="785"/>
      <c r="CU126" s="785"/>
      <c r="CV126" s="785"/>
      <c r="CW126" s="785"/>
      <c r="CX126" s="785"/>
      <c r="CY126" s="785"/>
      <c r="CZ126" s="785"/>
      <c r="DA126" s="785"/>
      <c r="DB126" s="785"/>
      <c r="DC126" s="785"/>
      <c r="DD126" s="785"/>
      <c r="DE126" s="785"/>
      <c r="DF126" s="786"/>
      <c r="DG126" s="849" t="s">
        <v>130</v>
      </c>
      <c r="DH126" s="850"/>
      <c r="DI126" s="850"/>
      <c r="DJ126" s="850"/>
      <c r="DK126" s="850"/>
      <c r="DL126" s="850" t="s">
        <v>431</v>
      </c>
      <c r="DM126" s="850"/>
      <c r="DN126" s="850"/>
      <c r="DO126" s="850"/>
      <c r="DP126" s="850"/>
      <c r="DQ126" s="850" t="s">
        <v>130</v>
      </c>
      <c r="DR126" s="850"/>
      <c r="DS126" s="850"/>
      <c r="DT126" s="850"/>
      <c r="DU126" s="850"/>
      <c r="DV126" s="827" t="s">
        <v>130</v>
      </c>
      <c r="DW126" s="827"/>
      <c r="DX126" s="827"/>
      <c r="DY126" s="827"/>
      <c r="DZ126" s="828"/>
    </row>
    <row r="127" spans="1:130" s="221" customFormat="1" ht="26.25" customHeight="1" x14ac:dyDescent="0.15">
      <c r="A127" s="855"/>
      <c r="B127" s="856"/>
      <c r="C127" s="871" t="s">
        <v>473</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920</v>
      </c>
      <c r="AB127" s="813"/>
      <c r="AC127" s="813"/>
      <c r="AD127" s="813"/>
      <c r="AE127" s="814"/>
      <c r="AF127" s="815">
        <v>16575</v>
      </c>
      <c r="AG127" s="813"/>
      <c r="AH127" s="813"/>
      <c r="AI127" s="813"/>
      <c r="AJ127" s="814"/>
      <c r="AK127" s="815">
        <v>15751</v>
      </c>
      <c r="AL127" s="813"/>
      <c r="AM127" s="813"/>
      <c r="AN127" s="813"/>
      <c r="AO127" s="814"/>
      <c r="AP127" s="857">
        <v>0.4</v>
      </c>
      <c r="AQ127" s="858"/>
      <c r="AR127" s="858"/>
      <c r="AS127" s="858"/>
      <c r="AT127" s="859"/>
      <c r="AU127" s="223"/>
      <c r="AV127" s="223"/>
      <c r="AW127" s="223"/>
      <c r="AX127" s="874" t="s">
        <v>474</v>
      </c>
      <c r="AY127" s="845"/>
      <c r="AZ127" s="845"/>
      <c r="BA127" s="845"/>
      <c r="BB127" s="845"/>
      <c r="BC127" s="845"/>
      <c r="BD127" s="845"/>
      <c r="BE127" s="846"/>
      <c r="BF127" s="844" t="s">
        <v>475</v>
      </c>
      <c r="BG127" s="845"/>
      <c r="BH127" s="845"/>
      <c r="BI127" s="845"/>
      <c r="BJ127" s="845"/>
      <c r="BK127" s="845"/>
      <c r="BL127" s="846"/>
      <c r="BM127" s="844" t="s">
        <v>476</v>
      </c>
      <c r="BN127" s="845"/>
      <c r="BO127" s="845"/>
      <c r="BP127" s="845"/>
      <c r="BQ127" s="845"/>
      <c r="BR127" s="845"/>
      <c r="BS127" s="846"/>
      <c r="BT127" s="844" t="s">
        <v>477</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478</v>
      </c>
      <c r="CQ127" s="785"/>
      <c r="CR127" s="785"/>
      <c r="CS127" s="785"/>
      <c r="CT127" s="785"/>
      <c r="CU127" s="785"/>
      <c r="CV127" s="785"/>
      <c r="CW127" s="785"/>
      <c r="CX127" s="785"/>
      <c r="CY127" s="785"/>
      <c r="CZ127" s="785"/>
      <c r="DA127" s="785"/>
      <c r="DB127" s="785"/>
      <c r="DC127" s="785"/>
      <c r="DD127" s="785"/>
      <c r="DE127" s="785"/>
      <c r="DF127" s="786"/>
      <c r="DG127" s="849" t="s">
        <v>130</v>
      </c>
      <c r="DH127" s="850"/>
      <c r="DI127" s="850"/>
      <c r="DJ127" s="850"/>
      <c r="DK127" s="850"/>
      <c r="DL127" s="850" t="s">
        <v>130</v>
      </c>
      <c r="DM127" s="850"/>
      <c r="DN127" s="850"/>
      <c r="DO127" s="850"/>
      <c r="DP127" s="850"/>
      <c r="DQ127" s="850" t="s">
        <v>431</v>
      </c>
      <c r="DR127" s="850"/>
      <c r="DS127" s="850"/>
      <c r="DT127" s="850"/>
      <c r="DU127" s="850"/>
      <c r="DV127" s="827" t="s">
        <v>130</v>
      </c>
      <c r="DW127" s="827"/>
      <c r="DX127" s="827"/>
      <c r="DY127" s="827"/>
      <c r="DZ127" s="828"/>
    </row>
    <row r="128" spans="1:130" s="221" customFormat="1" ht="26.25" customHeight="1" thickBot="1" x14ac:dyDescent="0.2">
      <c r="A128" s="829" t="s">
        <v>479</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480</v>
      </c>
      <c r="X128" s="831"/>
      <c r="Y128" s="831"/>
      <c r="Z128" s="832"/>
      <c r="AA128" s="833" t="s">
        <v>130</v>
      </c>
      <c r="AB128" s="834"/>
      <c r="AC128" s="834"/>
      <c r="AD128" s="834"/>
      <c r="AE128" s="835"/>
      <c r="AF128" s="836" t="s">
        <v>130</v>
      </c>
      <c r="AG128" s="834"/>
      <c r="AH128" s="834"/>
      <c r="AI128" s="834"/>
      <c r="AJ128" s="835"/>
      <c r="AK128" s="836" t="s">
        <v>130</v>
      </c>
      <c r="AL128" s="834"/>
      <c r="AM128" s="834"/>
      <c r="AN128" s="834"/>
      <c r="AO128" s="835"/>
      <c r="AP128" s="837"/>
      <c r="AQ128" s="838"/>
      <c r="AR128" s="838"/>
      <c r="AS128" s="838"/>
      <c r="AT128" s="839"/>
      <c r="AU128" s="223"/>
      <c r="AV128" s="223"/>
      <c r="AW128" s="223"/>
      <c r="AX128" s="840" t="s">
        <v>481</v>
      </c>
      <c r="AY128" s="841"/>
      <c r="AZ128" s="841"/>
      <c r="BA128" s="841"/>
      <c r="BB128" s="841"/>
      <c r="BC128" s="841"/>
      <c r="BD128" s="841"/>
      <c r="BE128" s="842"/>
      <c r="BF128" s="819" t="s">
        <v>431</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482</v>
      </c>
      <c r="CQ128" s="763"/>
      <c r="CR128" s="763"/>
      <c r="CS128" s="763"/>
      <c r="CT128" s="763"/>
      <c r="CU128" s="763"/>
      <c r="CV128" s="763"/>
      <c r="CW128" s="763"/>
      <c r="CX128" s="763"/>
      <c r="CY128" s="763"/>
      <c r="CZ128" s="763"/>
      <c r="DA128" s="763"/>
      <c r="DB128" s="763"/>
      <c r="DC128" s="763"/>
      <c r="DD128" s="763"/>
      <c r="DE128" s="763"/>
      <c r="DF128" s="764"/>
      <c r="DG128" s="823" t="s">
        <v>431</v>
      </c>
      <c r="DH128" s="824"/>
      <c r="DI128" s="824"/>
      <c r="DJ128" s="824"/>
      <c r="DK128" s="824"/>
      <c r="DL128" s="824" t="s">
        <v>431</v>
      </c>
      <c r="DM128" s="824"/>
      <c r="DN128" s="824"/>
      <c r="DO128" s="824"/>
      <c r="DP128" s="824"/>
      <c r="DQ128" s="824" t="s">
        <v>130</v>
      </c>
      <c r="DR128" s="824"/>
      <c r="DS128" s="824"/>
      <c r="DT128" s="824"/>
      <c r="DU128" s="824"/>
      <c r="DV128" s="825" t="s">
        <v>130</v>
      </c>
      <c r="DW128" s="825"/>
      <c r="DX128" s="825"/>
      <c r="DY128" s="825"/>
      <c r="DZ128" s="826"/>
    </row>
    <row r="129" spans="1:131" s="221" customFormat="1" ht="26.25" customHeight="1" x14ac:dyDescent="0.15">
      <c r="A129" s="807" t="s">
        <v>108</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483</v>
      </c>
      <c r="X129" s="810"/>
      <c r="Y129" s="810"/>
      <c r="Z129" s="811"/>
      <c r="AA129" s="812">
        <v>3490551</v>
      </c>
      <c r="AB129" s="813"/>
      <c r="AC129" s="813"/>
      <c r="AD129" s="813"/>
      <c r="AE129" s="814"/>
      <c r="AF129" s="815">
        <v>3649410</v>
      </c>
      <c r="AG129" s="813"/>
      <c r="AH129" s="813"/>
      <c r="AI129" s="813"/>
      <c r="AJ129" s="814"/>
      <c r="AK129" s="815">
        <v>3903367</v>
      </c>
      <c r="AL129" s="813"/>
      <c r="AM129" s="813"/>
      <c r="AN129" s="813"/>
      <c r="AO129" s="814"/>
      <c r="AP129" s="816"/>
      <c r="AQ129" s="817"/>
      <c r="AR129" s="817"/>
      <c r="AS129" s="817"/>
      <c r="AT129" s="818"/>
      <c r="AU129" s="224"/>
      <c r="AV129" s="224"/>
      <c r="AW129" s="224"/>
      <c r="AX129" s="784" t="s">
        <v>484</v>
      </c>
      <c r="AY129" s="785"/>
      <c r="AZ129" s="785"/>
      <c r="BA129" s="785"/>
      <c r="BB129" s="785"/>
      <c r="BC129" s="785"/>
      <c r="BD129" s="785"/>
      <c r="BE129" s="786"/>
      <c r="BF129" s="803" t="s">
        <v>130</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485</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486</v>
      </c>
      <c r="X130" s="810"/>
      <c r="Y130" s="810"/>
      <c r="Z130" s="811"/>
      <c r="AA130" s="812">
        <v>383782</v>
      </c>
      <c r="AB130" s="813"/>
      <c r="AC130" s="813"/>
      <c r="AD130" s="813"/>
      <c r="AE130" s="814"/>
      <c r="AF130" s="815">
        <v>386180</v>
      </c>
      <c r="AG130" s="813"/>
      <c r="AH130" s="813"/>
      <c r="AI130" s="813"/>
      <c r="AJ130" s="814"/>
      <c r="AK130" s="815">
        <v>385442</v>
      </c>
      <c r="AL130" s="813"/>
      <c r="AM130" s="813"/>
      <c r="AN130" s="813"/>
      <c r="AO130" s="814"/>
      <c r="AP130" s="816"/>
      <c r="AQ130" s="817"/>
      <c r="AR130" s="817"/>
      <c r="AS130" s="817"/>
      <c r="AT130" s="818"/>
      <c r="AU130" s="224"/>
      <c r="AV130" s="224"/>
      <c r="AW130" s="224"/>
      <c r="AX130" s="784" t="s">
        <v>487</v>
      </c>
      <c r="AY130" s="785"/>
      <c r="AZ130" s="785"/>
      <c r="BA130" s="785"/>
      <c r="BB130" s="785"/>
      <c r="BC130" s="785"/>
      <c r="BD130" s="785"/>
      <c r="BE130" s="786"/>
      <c r="BF130" s="787">
        <v>5.8</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488</v>
      </c>
      <c r="X131" s="794"/>
      <c r="Y131" s="794"/>
      <c r="Z131" s="795"/>
      <c r="AA131" s="796">
        <v>3106769</v>
      </c>
      <c r="AB131" s="797"/>
      <c r="AC131" s="797"/>
      <c r="AD131" s="797"/>
      <c r="AE131" s="798"/>
      <c r="AF131" s="799">
        <v>3263230</v>
      </c>
      <c r="AG131" s="797"/>
      <c r="AH131" s="797"/>
      <c r="AI131" s="797"/>
      <c r="AJ131" s="798"/>
      <c r="AK131" s="799">
        <v>3517925</v>
      </c>
      <c r="AL131" s="797"/>
      <c r="AM131" s="797"/>
      <c r="AN131" s="797"/>
      <c r="AO131" s="798"/>
      <c r="AP131" s="800"/>
      <c r="AQ131" s="801"/>
      <c r="AR131" s="801"/>
      <c r="AS131" s="801"/>
      <c r="AT131" s="802"/>
      <c r="AU131" s="224"/>
      <c r="AV131" s="224"/>
      <c r="AW131" s="224"/>
      <c r="AX131" s="762" t="s">
        <v>489</v>
      </c>
      <c r="AY131" s="763"/>
      <c r="AZ131" s="763"/>
      <c r="BA131" s="763"/>
      <c r="BB131" s="763"/>
      <c r="BC131" s="763"/>
      <c r="BD131" s="763"/>
      <c r="BE131" s="764"/>
      <c r="BF131" s="765">
        <v>34.799999999999997</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490</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491</v>
      </c>
      <c r="W132" s="775"/>
      <c r="X132" s="775"/>
      <c r="Y132" s="775"/>
      <c r="Z132" s="776"/>
      <c r="AA132" s="777">
        <v>4.9379274740000003</v>
      </c>
      <c r="AB132" s="778"/>
      <c r="AC132" s="778"/>
      <c r="AD132" s="778"/>
      <c r="AE132" s="779"/>
      <c r="AF132" s="780">
        <v>5.3439077230000001</v>
      </c>
      <c r="AG132" s="778"/>
      <c r="AH132" s="778"/>
      <c r="AI132" s="778"/>
      <c r="AJ132" s="779"/>
      <c r="AK132" s="780">
        <v>7.3392127460000003</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492</v>
      </c>
      <c r="W133" s="754"/>
      <c r="X133" s="754"/>
      <c r="Y133" s="754"/>
      <c r="Z133" s="755"/>
      <c r="AA133" s="756">
        <v>5.2</v>
      </c>
      <c r="AB133" s="757"/>
      <c r="AC133" s="757"/>
      <c r="AD133" s="757"/>
      <c r="AE133" s="758"/>
      <c r="AF133" s="756">
        <v>4.9000000000000004</v>
      </c>
      <c r="AG133" s="757"/>
      <c r="AH133" s="757"/>
      <c r="AI133" s="757"/>
      <c r="AJ133" s="758"/>
      <c r="AK133" s="756">
        <v>5.8</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QDN9oViwo1GXeFE9KVamu57KDcOzp2Bm4+32X4xX/yz1rrGEQkyw66IB6vxL0CSzXPc/wDv8VVyOlg170AR/Q==" saltValue="ifxV2Ck9nXcSRoQzRXv+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0"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PSOwP9jOqmbO9YtD2nAtzn5/i0P0Eftd9f0kCxYKfAB2+BEPqPp0WMzqeEmcUnYpWvRUd3+yZuVa6TmzlArA==" saltValue="mkhqdtfNuK08MI1fZ1nYt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2" t="s">
        <v>496</v>
      </c>
      <c r="AP7" s="263"/>
      <c r="AQ7" s="264" t="s">
        <v>497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3"/>
      <c r="AP8" s="269" t="s">
        <v>498</v>
      </c>
      <c r="AQ8" s="270" t="s">
        <v>499</v>
      </c>
      <c r="AR8" s="271" t="s">
        <v>500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4" t="s">
        <v>501</v>
      </c>
      <c r="AL9" s="1165"/>
      <c r="AM9" s="1165"/>
      <c r="AN9" s="1166"/>
      <c r="AO9" s="272">
        <v>1051674</v>
      </c>
      <c r="AP9" s="272">
        <v>90218</v>
      </c>
      <c r="AQ9" s="273">
        <v>106927</v>
      </c>
      <c r="AR9" s="274">
        <v>-15.6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4" t="s">
        <v>502</v>
      </c>
      <c r="AL10" s="1165"/>
      <c r="AM10" s="1165"/>
      <c r="AN10" s="1166"/>
      <c r="AO10" s="275">
        <v>317364</v>
      </c>
      <c r="AP10" s="275">
        <v>27225</v>
      </c>
      <c r="AQ10" s="276">
        <v>15145</v>
      </c>
      <c r="AR10" s="277">
        <v>79.8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4" t="s">
        <v>503</v>
      </c>
      <c r="AL11" s="1165"/>
      <c r="AM11" s="1165"/>
      <c r="AN11" s="1166"/>
      <c r="AO11" s="275" t="s">
        <v>504</v>
      </c>
      <c r="AP11" s="275" t="s">
        <v>504</v>
      </c>
      <c r="AQ11" s="276">
        <v>1510</v>
      </c>
      <c r="AR11" s="277" t="s">
        <v>504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4" t="s">
        <v>505</v>
      </c>
      <c r="AL12" s="1165"/>
      <c r="AM12" s="1165"/>
      <c r="AN12" s="1166"/>
      <c r="AO12" s="275" t="s">
        <v>504</v>
      </c>
      <c r="AP12" s="275" t="s">
        <v>504</v>
      </c>
      <c r="AQ12" s="276">
        <v>21</v>
      </c>
      <c r="AR12" s="277" t="s">
        <v>504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4" t="s">
        <v>506</v>
      </c>
      <c r="AL13" s="1165"/>
      <c r="AM13" s="1165"/>
      <c r="AN13" s="1166"/>
      <c r="AO13" s="275">
        <v>57806</v>
      </c>
      <c r="AP13" s="275">
        <v>4959</v>
      </c>
      <c r="AQ13" s="276">
        <v>4533</v>
      </c>
      <c r="AR13" s="277">
        <v>9.4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4" t="s">
        <v>507</v>
      </c>
      <c r="AL14" s="1165"/>
      <c r="AM14" s="1165"/>
      <c r="AN14" s="1166"/>
      <c r="AO14" s="275">
        <v>30970</v>
      </c>
      <c r="AP14" s="275">
        <v>2657</v>
      </c>
      <c r="AQ14" s="276">
        <v>2422</v>
      </c>
      <c r="AR14" s="277">
        <v>9.6999999999999993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7" t="s">
        <v>508</v>
      </c>
      <c r="AL15" s="1168"/>
      <c r="AM15" s="1168"/>
      <c r="AN15" s="1169"/>
      <c r="AO15" s="275">
        <v>-75505</v>
      </c>
      <c r="AP15" s="275">
        <v>-6477</v>
      </c>
      <c r="AQ15" s="276">
        <v>-7979</v>
      </c>
      <c r="AR15" s="277">
        <v>-18.8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7" t="s">
        <v>188</v>
      </c>
      <c r="AL16" s="1168"/>
      <c r="AM16" s="1168"/>
      <c r="AN16" s="1169"/>
      <c r="AO16" s="275">
        <v>1382309</v>
      </c>
      <c r="AP16" s="275">
        <v>118582</v>
      </c>
      <c r="AQ16" s="276">
        <v>122579</v>
      </c>
      <c r="AR16" s="277">
        <v>-3.3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510</v>
      </c>
      <c r="AP20" s="284" t="s">
        <v>511</v>
      </c>
      <c r="AQ20" s="285" t="s">
        <v>512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0" t="s">
        <v>513</v>
      </c>
      <c r="AL21" s="1171"/>
      <c r="AM21" s="1171"/>
      <c r="AN21" s="1172"/>
      <c r="AO21" s="288">
        <v>9.8699999999999992</v>
      </c>
      <c r="AP21" s="289">
        <v>10.66</v>
      </c>
      <c r="AQ21" s="290">
        <v>-0.79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0" t="s">
        <v>514</v>
      </c>
      <c r="AL22" s="1171"/>
      <c r="AM22" s="1171"/>
      <c r="AN22" s="1172"/>
      <c r="AO22" s="293">
        <v>93.1</v>
      </c>
      <c r="AP22" s="294">
        <v>96.3</v>
      </c>
      <c r="AQ22" s="295">
        <v>-3.2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3" t="s">
        <v>515</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258"/>
    </row>
    <row r="27" spans="1:46" x14ac:dyDescent="0.15">
      <c r="A27" s="300"/>
      <c r="AO27" s="253"/>
      <c r="AP27" s="253"/>
      <c r="AQ27" s="253"/>
      <c r="AR27" s="253"/>
      <c r="AS27" s="253"/>
      <c r="AT27" s="253"/>
    </row>
    <row r="28" spans="1:46" ht="17.25" x14ac:dyDescent="0.15">
      <c r="A28" s="254" t="s">
        <v>516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2" t="s">
        <v>496</v>
      </c>
      <c r="AP30" s="263"/>
      <c r="AQ30" s="264" t="s">
        <v>497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3"/>
      <c r="AP31" s="269" t="s">
        <v>498</v>
      </c>
      <c r="AQ31" s="270" t="s">
        <v>499</v>
      </c>
      <c r="AR31" s="271" t="s">
        <v>500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4" t="s">
        <v>518</v>
      </c>
      <c r="AL32" s="1155"/>
      <c r="AM32" s="1155"/>
      <c r="AN32" s="1156"/>
      <c r="AO32" s="303">
        <v>614592</v>
      </c>
      <c r="AP32" s="303">
        <v>52723</v>
      </c>
      <c r="AQ32" s="304">
        <v>59977</v>
      </c>
      <c r="AR32" s="305">
        <v>-12.1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4" t="s">
        <v>519</v>
      </c>
      <c r="AL33" s="1155"/>
      <c r="AM33" s="1155"/>
      <c r="AN33" s="1156"/>
      <c r="AO33" s="303" t="s">
        <v>504</v>
      </c>
      <c r="AP33" s="303" t="s">
        <v>504</v>
      </c>
      <c r="AQ33" s="304" t="s">
        <v>504</v>
      </c>
      <c r="AR33" s="305" t="s">
        <v>504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4" t="s">
        <v>520</v>
      </c>
      <c r="AL34" s="1155"/>
      <c r="AM34" s="1155"/>
      <c r="AN34" s="1156"/>
      <c r="AO34" s="303" t="s">
        <v>504</v>
      </c>
      <c r="AP34" s="303" t="s">
        <v>504</v>
      </c>
      <c r="AQ34" s="304" t="s">
        <v>504</v>
      </c>
      <c r="AR34" s="305" t="s">
        <v>504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4" t="s">
        <v>521</v>
      </c>
      <c r="AL35" s="1155"/>
      <c r="AM35" s="1155"/>
      <c r="AN35" s="1156"/>
      <c r="AO35" s="303" t="s">
        <v>504</v>
      </c>
      <c r="AP35" s="303" t="s">
        <v>504</v>
      </c>
      <c r="AQ35" s="304">
        <v>16053</v>
      </c>
      <c r="AR35" s="305" t="s">
        <v>504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4" t="s">
        <v>522</v>
      </c>
      <c r="AL36" s="1155"/>
      <c r="AM36" s="1155"/>
      <c r="AN36" s="1156"/>
      <c r="AO36" s="303">
        <v>13287</v>
      </c>
      <c r="AP36" s="303">
        <v>1140</v>
      </c>
      <c r="AQ36" s="304">
        <v>3449</v>
      </c>
      <c r="AR36" s="305">
        <v>-66.900000000000006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4" t="s">
        <v>523</v>
      </c>
      <c r="AL37" s="1155"/>
      <c r="AM37" s="1155"/>
      <c r="AN37" s="1156"/>
      <c r="AO37" s="303">
        <v>15751</v>
      </c>
      <c r="AP37" s="303">
        <v>1351</v>
      </c>
      <c r="AQ37" s="304">
        <v>404</v>
      </c>
      <c r="AR37" s="305">
        <v>234.4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7" t="s">
        <v>524</v>
      </c>
      <c r="AL38" s="1158"/>
      <c r="AM38" s="1158"/>
      <c r="AN38" s="1159"/>
      <c r="AO38" s="306" t="s">
        <v>504</v>
      </c>
      <c r="AP38" s="306" t="s">
        <v>504</v>
      </c>
      <c r="AQ38" s="307">
        <v>3</v>
      </c>
      <c r="AR38" s="295" t="s">
        <v>504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7" t="s">
        <v>525</v>
      </c>
      <c r="AL39" s="1158"/>
      <c r="AM39" s="1158"/>
      <c r="AN39" s="1159"/>
      <c r="AO39" s="303" t="s">
        <v>504</v>
      </c>
      <c r="AP39" s="303" t="s">
        <v>504</v>
      </c>
      <c r="AQ39" s="304">
        <v>-3105</v>
      </c>
      <c r="AR39" s="305" t="s">
        <v>504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4" t="s">
        <v>526</v>
      </c>
      <c r="AL40" s="1155"/>
      <c r="AM40" s="1155"/>
      <c r="AN40" s="1156"/>
      <c r="AO40" s="303">
        <v>-385442</v>
      </c>
      <c r="AP40" s="303">
        <v>-33065</v>
      </c>
      <c r="AQ40" s="304">
        <v>-51549</v>
      </c>
      <c r="AR40" s="305">
        <v>-35.9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0" t="s">
        <v>297</v>
      </c>
      <c r="AL41" s="1161"/>
      <c r="AM41" s="1161"/>
      <c r="AN41" s="1162"/>
      <c r="AO41" s="303">
        <v>258188</v>
      </c>
      <c r="AP41" s="303">
        <v>22149</v>
      </c>
      <c r="AQ41" s="304">
        <v>25231</v>
      </c>
      <c r="AR41" s="305">
        <v>-12.2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7" t="s">
        <v>496</v>
      </c>
      <c r="AN49" s="1149" t="s">
        <v>530</v>
      </c>
      <c r="AO49" s="1150"/>
      <c r="AP49" s="1150"/>
      <c r="AQ49" s="1150"/>
      <c r="AR49" s="115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8"/>
      <c r="AN50" s="319" t="s">
        <v>531</v>
      </c>
      <c r="AO50" s="320" t="s">
        <v>532</v>
      </c>
      <c r="AP50" s="321" t="s">
        <v>533</v>
      </c>
      <c r="AQ50" s="322" t="s">
        <v>534</v>
      </c>
      <c r="AR50" s="323" t="s">
        <v>535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536</v>
      </c>
      <c r="AL51" s="316"/>
      <c r="AM51" s="324">
        <v>298616</v>
      </c>
      <c r="AN51" s="325">
        <v>23855</v>
      </c>
      <c r="AO51" s="326">
        <v>-22.7</v>
      </c>
      <c r="AP51" s="327">
        <v>90072</v>
      </c>
      <c r="AQ51" s="328">
        <v>13.3</v>
      </c>
      <c r="AR51" s="329">
        <v>-36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537</v>
      </c>
      <c r="AM52" s="332">
        <v>139146</v>
      </c>
      <c r="AN52" s="333">
        <v>11116</v>
      </c>
      <c r="AO52" s="334">
        <v>9.6999999999999993</v>
      </c>
      <c r="AP52" s="335">
        <v>46083</v>
      </c>
      <c r="AQ52" s="336">
        <v>3.2</v>
      </c>
      <c r="AR52" s="337">
        <v>6.5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538</v>
      </c>
      <c r="AL53" s="316"/>
      <c r="AM53" s="324">
        <v>426079</v>
      </c>
      <c r="AN53" s="325">
        <v>34705</v>
      </c>
      <c r="AO53" s="326">
        <v>45.5</v>
      </c>
      <c r="AP53" s="327">
        <v>88328</v>
      </c>
      <c r="AQ53" s="328">
        <v>-1.9</v>
      </c>
      <c r="AR53" s="329">
        <v>47.4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537</v>
      </c>
      <c r="AM54" s="332">
        <v>216480</v>
      </c>
      <c r="AN54" s="333">
        <v>17633</v>
      </c>
      <c r="AO54" s="334">
        <v>58.6</v>
      </c>
      <c r="AP54" s="335">
        <v>49013</v>
      </c>
      <c r="AQ54" s="336">
        <v>6.4</v>
      </c>
      <c r="AR54" s="337">
        <v>52.2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539</v>
      </c>
      <c r="AL55" s="316"/>
      <c r="AM55" s="324">
        <v>576565</v>
      </c>
      <c r="AN55" s="325">
        <v>47705</v>
      </c>
      <c r="AO55" s="326">
        <v>37.5</v>
      </c>
      <c r="AP55" s="327">
        <v>103390</v>
      </c>
      <c r="AQ55" s="328">
        <v>17.100000000000001</v>
      </c>
      <c r="AR55" s="329">
        <v>20.399999999999999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537</v>
      </c>
      <c r="AM56" s="332">
        <v>207713</v>
      </c>
      <c r="AN56" s="333">
        <v>17186</v>
      </c>
      <c r="AO56" s="334">
        <v>-2.5</v>
      </c>
      <c r="AP56" s="335">
        <v>51269</v>
      </c>
      <c r="AQ56" s="336">
        <v>4.5999999999999996</v>
      </c>
      <c r="AR56" s="337">
        <v>-7.1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540</v>
      </c>
      <c r="AL57" s="316"/>
      <c r="AM57" s="324">
        <v>734284</v>
      </c>
      <c r="AN57" s="325">
        <v>62138</v>
      </c>
      <c r="AO57" s="326">
        <v>30.3</v>
      </c>
      <c r="AP57" s="327">
        <v>117234</v>
      </c>
      <c r="AQ57" s="328">
        <v>13.4</v>
      </c>
      <c r="AR57" s="329">
        <v>16.899999999999999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537</v>
      </c>
      <c r="AM58" s="332">
        <v>381502</v>
      </c>
      <c r="AN58" s="333">
        <v>32284</v>
      </c>
      <c r="AO58" s="334">
        <v>87.9</v>
      </c>
      <c r="AP58" s="335">
        <v>59796</v>
      </c>
      <c r="AQ58" s="336">
        <v>16.600000000000001</v>
      </c>
      <c r="AR58" s="337">
        <v>71.3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541</v>
      </c>
      <c r="AL59" s="316"/>
      <c r="AM59" s="324">
        <v>398746</v>
      </c>
      <c r="AN59" s="325">
        <v>34207</v>
      </c>
      <c r="AO59" s="326">
        <v>-44.9</v>
      </c>
      <c r="AP59" s="327">
        <v>97758</v>
      </c>
      <c r="AQ59" s="328">
        <v>-16.600000000000001</v>
      </c>
      <c r="AR59" s="329">
        <v>-28.3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537</v>
      </c>
      <c r="AM60" s="332">
        <v>156543</v>
      </c>
      <c r="AN60" s="333">
        <v>13429</v>
      </c>
      <c r="AO60" s="334">
        <v>-58.4</v>
      </c>
      <c r="AP60" s="335">
        <v>45946</v>
      </c>
      <c r="AQ60" s="336">
        <v>-23.2</v>
      </c>
      <c r="AR60" s="337">
        <v>-35.200000000000003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542</v>
      </c>
      <c r="AL61" s="338"/>
      <c r="AM61" s="339">
        <v>486858</v>
      </c>
      <c r="AN61" s="340">
        <v>40522</v>
      </c>
      <c r="AO61" s="341">
        <v>9.1</v>
      </c>
      <c r="AP61" s="342">
        <v>99356</v>
      </c>
      <c r="AQ61" s="343">
        <v>5.0999999999999996</v>
      </c>
      <c r="AR61" s="329">
        <v>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537</v>
      </c>
      <c r="AM62" s="332">
        <v>220277</v>
      </c>
      <c r="AN62" s="333">
        <v>18330</v>
      </c>
      <c r="AO62" s="334">
        <v>19.100000000000001</v>
      </c>
      <c r="AP62" s="335">
        <v>50421</v>
      </c>
      <c r="AQ62" s="336">
        <v>1.5</v>
      </c>
      <c r="AR62" s="337">
        <v>17.600000000000001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OCVKZpoMoaK3op/xs2bkfPYS+fCj36OGulHjrpb1YDd6YrpggASrSGRVR6rmn8wsHVYgAKx5sLH0OvmbhXuEhw==" saltValue="6C8DmQsGZFl3mwXtGwmG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544</v>
      </c>
    </row>
    <row r="121" spans="125:125" ht="13.5" hidden="1" customHeight="1" x14ac:dyDescent="0.15">
      <c r="DU121" s="250"/>
    </row>
  </sheetData>
  <sheetProtection algorithmName="SHA-512" hashValue="0Q5fI5pfo2tr8sGyZ6R8RB9FXHVib+0/XniJxLLXra0st7u5BznL+w2vcT2cVBv2U40EsCOtdI0/Ja1r9UMyLg==" saltValue="2hs4PxVudbm9TPul2+WAk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545</v>
      </c>
    </row>
  </sheetData>
  <sheetProtection algorithmName="SHA-512" hashValue="TV/5NrSrHsWesmWkRjdBddX4gVVEZJXcGTTbF5ewKu2wF88IqfHgskE0FuP7i3nNcczElYeeGJujqk/zNEZMlQ==" saltValue="z/fhoUqdCx8W5ama67Gvw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73" t="s">
        <v>3</v>
      </c>
      <c r="D47" s="1173"/>
      <c r="E47" s="1174"/>
      <c r="F47" s="11">
        <v>20.350000000000001</v>
      </c>
      <c r="G47" s="12">
        <v>19.39</v>
      </c>
      <c r="H47" s="12">
        <v>17.48</v>
      </c>
      <c r="I47" s="12">
        <v>20.309999999999999</v>
      </c>
      <c r="J47" s="13">
        <v>32.380000000000003</v>
      </c>
    </row>
    <row r="48" spans="2:10" ht="57.75" customHeight="1" x14ac:dyDescent="0.15">
      <c r="B48" s="14"/>
      <c r="C48" s="1175" t="s">
        <v>4</v>
      </c>
      <c r="D48" s="1175"/>
      <c r="E48" s="1176"/>
      <c r="F48" s="15">
        <v>6.26</v>
      </c>
      <c r="G48" s="16">
        <v>6.77</v>
      </c>
      <c r="H48" s="16">
        <v>8.31</v>
      </c>
      <c r="I48" s="16">
        <v>10.94</v>
      </c>
      <c r="J48" s="17">
        <v>11.56</v>
      </c>
    </row>
    <row r="49" spans="2:10" ht="57.75" customHeight="1" thickBot="1" x14ac:dyDescent="0.2">
      <c r="B49" s="18"/>
      <c r="C49" s="1177" t="s">
        <v>5</v>
      </c>
      <c r="D49" s="1177"/>
      <c r="E49" s="1178"/>
      <c r="F49" s="19" t="s">
        <v>551</v>
      </c>
      <c r="G49" s="20" t="s">
        <v>552</v>
      </c>
      <c r="H49" s="20" t="s">
        <v>553</v>
      </c>
      <c r="I49" s="20" t="s">
        <v>554</v>
      </c>
      <c r="J49" s="21">
        <v>14.73</v>
      </c>
    </row>
    <row r="50" spans="2:10" x14ac:dyDescent="0.15"/>
  </sheetData>
  <sheetProtection algorithmName="SHA-512" hashValue="acpnUoYql7/ROTmjs5BKiSXR5G6aKH21btIYkjg2Whi00CXT3xzNAtEmcRibJCYZpb/juAJ3bZ6AdKQ+NkEZ3A==" saltValue="gFFh1Vphy8z9cdb8S+c0F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東伊豆町役場(No0409034)</cp:lastModifiedBy>
  <cp:lastPrinted>2023-03-16T07:45:06Z</cp:lastPrinted>
  <dcterms:created xsi:type="dcterms:W3CDTF">2023-02-20T05:37:57Z</dcterms:created>
  <dcterms:modified xsi:type="dcterms:W3CDTF">2023-11-06T09:00:21Z</dcterms:modified>
  <cp:category/>
</cp:coreProperties>
</file>