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awatano\財政課$\共有\補佐用\☆05 財政状況資料集\令和3年度決算\R5.9.8 令和３年度財政状況資料集（追加分）の作成及び提出について【R5.10.17〆切】\"/>
    </mc:Choice>
  </mc:AlternateContent>
  <xr:revisionPtr revIDLastSave="0" documentId="13_ncr:1_{657EAF75-069E-4ACA-A344-CFF92DC0AF2A}"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BE35" i="10"/>
  <c r="BW34" i="10"/>
  <c r="BE34" i="10"/>
  <c r="C34" i="10"/>
  <c r="C35" i="10" s="1"/>
  <c r="BW35" i="10" l="1"/>
  <c r="BW36" i="10" s="1"/>
  <c r="BW37" i="10" s="1"/>
  <c r="C36" i="10"/>
  <c r="U34" i="10"/>
  <c r="U35" i="10" s="1"/>
  <c r="U36" i="10" s="1"/>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<sst xmlns="http://schemas.openxmlformats.org/spreadsheetml/2006/main" count="1126" uniqueCount="619">
  <si>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</si>
  <si>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</si>
  <si>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</si>
  <si>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</si>
  <si>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</si>
  <si>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</si>
  <si>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</si>
  <si>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</si>
  <si>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</si>
  <si>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</si>
  <si>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</si>
  <si>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</si>
  <si>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</si>
  <si>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</si>
  <si>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</si>
  <si>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</si>
  <si>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</si>
  <si>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</si>
  <si>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</si>
  <si>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</si>
  <si>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</si>
  <si>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</si>
  <si>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</si>
  <si>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</si>
  <si>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</si>
  <si>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</si>
  <si>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</si>
  <si>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</si>
  <si>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</si>
  <si>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</si>
  <si>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</si>
  <si>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</si>
  <si>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</si>
  <si>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</si>
  <si>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</si>
  <si>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</si>
  <si>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</si>
  <si>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</si>
  <si>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</si>
  <si>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</si>
  <si>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</si>
  <si>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</si>
  <si>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</si>
  <si>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</si>
  <si>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</si>
  <si>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</si>
  <si>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</si>
  <si>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</si>
  <si>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</si>
  <si>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</si>
  <si>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</si>
  <si>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</si>
  <si>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</si>
  <si>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</si>
  <si>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</si>
  <si>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</si>
  <si>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</si>
  <si>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</si>
  <si>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</si>
  <si>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</si>
  <si>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</si>
  <si>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</si>
  <si>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</si>
  <si>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</si>
  <si>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</si>
  <si>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</si>
  <si>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</si>
  <si>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</si>
  <si>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</si>
  <si>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</si>
  <si>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</si>
  <si>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</si>
  <si>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</si>
  <si>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</si>
  <si>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</si>
  <si>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</si>
  <si>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</si>
  <si>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</si>
  <si>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</si>
  <si>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</si>
  <si>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</si>
  <si>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</si>
  <si>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</si>
  <si>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</si>
  <si>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</si>
  <si>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</si>
  <si>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</si>
  <si>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</si>
  <si>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</si>
  <si>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</si>
  <si>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</si>
  <si>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</si>
  <si>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</si>
  <si>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</si>
  <si>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</si>
  <si>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</si>
  <si>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</si>
  <si>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</si>
  <si>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</si>
  <si>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</si>
  <si>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</si>
  <si>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</si>
  <si>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</si>
  <si>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</si>
  <si>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</si>
  <si>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</si>
  <si>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</si>
  <si>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</si>
  <si>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</si>
  <si>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</si>
  <si>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</si>
  <si>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</si>
  <si>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</si>
  <si>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</si>
  <si>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</si>
  <si>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</si>
  <si>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</si>
  <si>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</si>
  <si>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</si>
  <si>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</si>
  <si>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</si>
  <si>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</si>
  <si>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</si>
  <si>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</si>
  <si>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</si>
  <si>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</si>
  <si>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</si>
  <si>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</si>
  <si>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</si>
  <si>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</si>
  <si>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</si>
  <si>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</si>
  <si>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</si>
  <si>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</si>
  <si>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</si>
  <si>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</si>
  <si>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</si>
  <si>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</si>
  <si>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</si>
  <si>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</si>
  <si>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</si>
  <si>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</si>
  <si>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</si>
  <si>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</si>
  <si>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</si>
  <si>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</si>
  <si>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</si>
  <si>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</si>
  <si>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</si>
  <si>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</si>
  <si>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</si>
  <si>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</si>
  <si>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</si>
  <si>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</si>
  <si>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</si>
  <si>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</si>
  <si>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</si>
  <si>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</si>
  <si>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</si>
  <si>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</si>
  <si>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</si>
  <si>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</si>
  <si>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</si>
  <si>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</si>
  <si>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</si>
  <si>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</si>
  <si>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</si>
  <si>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</si>
  <si>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</si>
  <si>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</si>
  <si>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</si>
  <si>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</si>
  <si>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</si>
  <si>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</si>
  <si>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</si>
  <si>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</si>
  <si>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</si>
  <si>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</si>
  <si>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</si>
  <si>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</si>
  <si>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</si>
  <si>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</si>
  <si>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</si>
  <si>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</si>
  <si>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</si>
  <si>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</si>
  <si>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</si>
  <si>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</si>
  <si>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</si>
  <si>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</si>
  <si>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</si>
  <si>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</si>
  <si>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</si>
  <si>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</si>
  <si>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</si>
  <si>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</si>
  <si>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</si>
  <si>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</si>
  <si>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</si>
  <si>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</si>
  <si>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</si>
  <si>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</si>
  <si>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</si>
  <si>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</si>
  <si>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</si>
  <si>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</si>
  <si>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</si>
  <si>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</si>
  <si>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</si>
  <si>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</si>
  <si>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</si>
  <si>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</si>
  <si>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静岡県伊東市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</si>
  <si>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</si>
  <si>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</si>
  <si>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</si>
  <si>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</si>
  <si>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</si>
  <si>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</si>
  <si>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</si>
  <si>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</si>
  <si>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</si>
  <si>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</si>
  <si>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</si>
  <si>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</si>
  <si>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</si>
  <si>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</si>
  <si>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</si>
  <si>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</si>
  <si>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</si>
  <si>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</si>
  <si>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</si>
  <si>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</si>
  <si>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</si>
  <si>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</si>
  <si>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</si>
  <si>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</si>
  <si>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</si>
  <si>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</si>
  <si>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</si>
  <si>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</si>
  <si>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</si>
  <si>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</si>
  <si>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</si>
  <si>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</si>
  <si>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</si>
  <si>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</si>
  <si>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</si>
  <si>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</si>
  <si>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</si>
  <si>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</si>
  <si>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</si>
  <si>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</si>
  <si>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</si>
  <si>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</si>
  <si>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</si>
  <si>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</si>
  <si>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</si>
  <si>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</si>
  <si>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</si>
  <si>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</si>
  <si>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</si>
  <si>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</si>
  <si>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</si>
  <si>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</si>
  <si>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</si>
  <si>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</si>
  <si>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</si>
  <si>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</si>
  <si>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</si>
  <si>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</si>
  <si>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</si>
  <si>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</si>
  <si>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</si>
  <si>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</si>
  <si>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</si>
  <si>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</si>
  <si>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</si>
  <si>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</si>
  <si>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</si>
  <si>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</si>
  <si>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</si>
  <si>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</si>
  <si>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</si>
  <si>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</si>
  <si>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</si>
  <si>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</si>
  <si>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</si>
  <si>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</si>
  <si>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</si>
  <si>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</si>
  <si>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</si>
  <si>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</si>
  <si>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</si>
  <si>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</si>
  <si>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</si>
  <si>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</si>
  <si>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</si>
  <si>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</si>
  <si>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</si>
  <si>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</si>
  <si>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</si>
  <si>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</si>
  <si>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</si>
  <si>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</si>
  <si>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</si>
  <si>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</si>
  <si>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</si>
  <si>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</si>
  <si>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</si>
  <si>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</si>
  <si>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</si>
  <si>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</si>
  <si>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</si>
  <si>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</si>
  <si>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</si>
  <si>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</si>
  <si>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</si>
  <si>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</si>
  <si>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</si>
  <si>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</si>
  <si>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</si>
  <si>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</si>
  <si>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</si>
  <si>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</si>
  <si>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</si>
  <si>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</si>
  <si>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</si>
  <si>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</si>
  <si>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</si>
  <si>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</si>
  <si>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</si>
  <si>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</si>
  <si>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</si>
  <si>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</si>
  <si>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</si>
  <si>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</si>
  <si>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</si>
  <si>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</si>
  <si>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</si>
  <si>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</si>
  <si>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</si>
  <si>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</si>
  <si>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</si>
  <si>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</si>
  <si>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</si>
  <si>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</si>
  <si>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</si>
  <si>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</si>
  <si>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</si>
  <si>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</si>
  <si>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</si>
  <si>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</si>
  <si>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</si>
  <si>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</si>
  <si>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</si>
  <si>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</si>
  <si>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</si>
  <si>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</si>
  <si>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</si>
  <si>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</si>
  <si>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</si>
  <si>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</si>
  <si>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</si>
  <si>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</si>
  <si>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</si>
  <si>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</si>
  <si>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</si>
  <si>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静岡県伊東市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</si>
  <si>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</si>
  <si>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</si>
  <si>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</si>
  <si>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</si>
  <si>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</si>
  <si>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</si>
  <si>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</si>
  <si>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</si>
  <si>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</si>
  <si>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</si>
  <si>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</si>
  <si>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</si>
  <si>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</si>
  <si>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</si>
  <si>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</si>
  <si>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</si>
  <si>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</si>
  <si>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</si>
  <si>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</si>
  <si>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</si>
  <si>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</si>
  <si>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</si>
  <si>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</si>
  <si>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</si>
  <si>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</si>
  <si>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</si>
  <si>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</si>
  <si>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</si>
  <si>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</si>
  <si>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</si>
  <si>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</si>
  <si>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</si>
  <si>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</si>
  <si>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</si>
  <si>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</si>
  <si>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</si>
  <si>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</si>
  <si>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</si>
  <si>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</si>
  <si>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</si>
  <si>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</si>
  <si>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</si>
  <si>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下水道事業会計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</si>
  <si>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</si>
  <si>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</si>
  <si>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</si>
  <si>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</si>
  <si>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</si>
  <si>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</si>
  <si>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</si>
  <si>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</si>
  <si>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</si>
  <si>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</si>
  <si>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</si>
  <si>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</si>
  <si>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</si>
  <si>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</si>
  <si>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</si>
  <si>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</si>
  <si>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</si>
  <si>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</si>
  <si>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</si>
  <si>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</si>
  <si>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</si>
  <si>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</si>
  <si>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</si>
  <si>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</si>
  <si>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</si>
  <si>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</si>
  <si>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</si>
  <si>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</si>
  <si>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</si>
  <si>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</si>
  <si>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</si>
  <si>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</si>
  <si>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</si>
  <si>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</si>
  <si>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</si>
  <si>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</si>
  <si>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</si>
  <si>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</si>
  <si>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</si>
  <si>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</si>
  <si>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</si>
  <si>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</si>
  <si>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</si>
  <si>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</si>
  <si>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</si>
  <si>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</si>
  <si>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</si>
  <si>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</si>
  <si>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</si>
  <si>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</si>
  <si>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</si>
  <si>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</si>
  <si>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</si>
  <si>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</si>
  <si>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</si>
  <si>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</si>
  <si>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</si>
  <si>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</si>
  <si>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</si>
  <si>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</si>
  <si>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</si>
  <si>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</si>
  <si>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</si>
  <si>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</si>
  <si>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</si>
  <si>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</si>
  <si>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</si>
  <si>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</si>
  <si>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</si>
  <si>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</si>
  <si>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</si>
  <si>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</si>
  <si>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</si>
  <si>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</si>
  <si>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</si>
  <si>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</si>
  <si>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t>
    <phoneticPr fontId="5"/>
  </si>
  <si>
    <t>-</t>
    <phoneticPr fontId="5"/>
  </si>
  <si>
    <t>(Ｆ)</t>
    <phoneticPr fontId="5"/>
  </si>
  <si>
    <t>競輪事業特別会計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</si>
  <si>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</si>
  <si>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</si>
  <si>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</si>
  <si>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</si>
  <si>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</si>
  <si>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</si>
  <si>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</si>
  <si>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</si>
  <si>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</si>
  <si>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</si>
  <si>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</si>
  <si>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</si>
  <si>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</si>
  <si>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</si>
  <si>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</si>
  <si>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</si>
  <si>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</si>
  <si>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</si>
  <si>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</si>
  <si>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</si>
  <si>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</si>
  <si>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</si>
  <si>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</si>
  <si>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</si>
  <si>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</si>
  <si>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</si>
  <si>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</si>
  <si>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</si>
  <si>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</si>
  <si>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</si>
  <si>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</si>
  <si>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</si>
  <si>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</si>
  <si>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</si>
  <si>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</si>
  <si>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</si>
  <si>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</si>
  <si>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</si>
  <si>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</si>
  <si>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</si>
  <si>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</si>
  <si>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</si>
  <si>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</si>
  <si>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</si>
  <si>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</si>
  <si>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</si>
  <si>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</si>
  <si>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</si>
  <si>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</si>
  <si>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</si>
  <si>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</si>
  <si>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</si>
  <si>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</si>
  <si>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</si>
  <si>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</si>
  <si>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</si>
  <si>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</si>
  <si>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</si>
  <si>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</si>
  <si>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</si>
  <si>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</si>
  <si>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</si>
  <si>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</si>
  <si>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</si>
  <si>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</si>
  <si>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</si>
  <si>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</si>
  <si>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</si>
  <si>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</si>
  <si>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</si>
  <si>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</si>
  <si>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</si>
  <si>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</si>
  <si>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</si>
  <si>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</si>
  <si>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</si>
  <si>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</si>
  <si>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</si>
  <si>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</si>
  <si>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</si>
  <si>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</si>
  <si>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</si>
  <si>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</si>
  <si>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</si>
  <si>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</si>
  <si>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0.05</t>
  </si>
  <si>
    <t>▲ 2.84</t>
  </si>
  <si>
    <t>▲ 1.86</t>
  </si>
  <si>
    <t>水道事業会計</t>
  </si>
  <si>
    <t>病院事業会計</t>
  </si>
  <si>
    <t>一般会計</t>
  </si>
  <si>
    <t>競輪事業特別会計</t>
  </si>
  <si>
    <t>国民健康保険事業特別会計</t>
  </si>
  <si>
    <t>介護保険事業特別会計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</si>
  <si>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</si>
  <si>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</si>
  <si>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</si>
  <si>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</si>
  <si>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</si>
  <si>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</si>
  <si>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</si>
  <si>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</si>
  <si>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</si>
  <si>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</si>
  <si>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</si>
  <si>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伊東マリンタウン株式会社</t>
    <rPh sb="0" eb="2">
      <t>イトウ</t>
    </rPh>
    <rPh sb="8" eb="12">
      <t>カブシキガイシャ</t>
    </rPh>
    <phoneticPr fontId="12"/>
  </si>
  <si>
    <t>公益財団法人伊東市振興公社</t>
    <rPh sb="0" eb="2">
      <t>コウエキ</t>
    </rPh>
    <rPh sb="2" eb="4">
      <t>ザイダン</t>
    </rPh>
    <rPh sb="4" eb="6">
      <t>ホウジン</t>
    </rPh>
    <rPh sb="6" eb="9">
      <t>イトウシ</t>
    </rPh>
    <rPh sb="9" eb="11">
      <t>シンコウ</t>
    </rPh>
    <rPh sb="11" eb="13">
      <t>コウシャ</t>
    </rPh>
    <phoneticPr fontId="1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</si>
  <si>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</si>
  <si>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2"/>
  </si>
  <si>
    <t>静岡地方税滞納整理機構</t>
    <rPh sb="0" eb="2">
      <t>シズオカ</t>
    </rPh>
    <rPh sb="2" eb="5">
      <t>チホウゼイ</t>
    </rPh>
    <rPh sb="5" eb="7">
      <t>タイノウ</t>
    </rPh>
    <rPh sb="7" eb="9">
      <t>セイリ</t>
    </rPh>
    <rPh sb="9" eb="11">
      <t>キコウ</t>
    </rPh>
    <phoneticPr fontId="12"/>
  </si>
  <si>
    <t>駿東伊豆消防組合</t>
    <rPh sb="0" eb="2">
      <t>スントウ</t>
    </rPh>
    <rPh sb="2" eb="4">
      <t>イズ</t>
    </rPh>
    <rPh sb="4" eb="6">
      <t>ショウボウ</t>
    </rPh>
    <rPh sb="6" eb="8">
      <t>クミアイ</t>
    </rPh>
    <phoneticPr fontId="12"/>
  </si>
  <si>
    <t>文化施設整備基金</t>
    <rPh sb="0" eb="4">
      <t>ブンカシセツ</t>
    </rPh>
    <rPh sb="4" eb="6">
      <t>セイビ</t>
    </rPh>
    <rPh sb="6" eb="8">
      <t>キキン</t>
    </rPh>
    <phoneticPr fontId="5"/>
  </si>
  <si>
    <t>医療施設設置等基金</t>
    <rPh sb="0" eb="4">
      <t>イリョウシセツ</t>
    </rPh>
    <rPh sb="4" eb="6">
      <t>セッチ</t>
    </rPh>
    <rPh sb="6" eb="7">
      <t>トウ</t>
    </rPh>
    <rPh sb="7" eb="9">
      <t>キキン</t>
    </rPh>
    <phoneticPr fontId="5"/>
  </si>
  <si>
    <t>福祉基金</t>
    <rPh sb="0" eb="2">
      <t>フクシ</t>
    </rPh>
    <rPh sb="2" eb="4">
      <t>キキン</t>
    </rPh>
    <phoneticPr fontId="5"/>
  </si>
  <si>
    <t>経済変動対策資金貸付金利子補給基金</t>
    <phoneticPr fontId="5"/>
  </si>
  <si>
    <t>公共施設総合管理基金</t>
    <rPh sb="0" eb="4">
      <t>コウキョウシセツ</t>
    </rPh>
    <rPh sb="4" eb="8">
      <t>ソウゴウカンリ</t>
    </rPh>
    <rPh sb="8" eb="10">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</si>
  <si>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</si>
  <si>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</si>
  <si>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</si>
  <si>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</si>
  <si>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</si>
  <si>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</si>
  <si>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</si>
  <si>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</si>
  <si>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</si>
  <si>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と比べ高い比率となっているものの、昨年度より2.0ポイント低下している。実質公債費比率については、類似団体と比較して、ほぼ同水準となっている。平成２６年から平成２８年まで続いた環境美化センター、健康福祉センター及び学校給食センターといった大規模建設事業の地方債の償還が本格化しており、数値の悪化が懸念されることから、地方債の発行を抑制していく。</t>
    <rPh sb="44" eb="46">
      <t>テイカ</t>
    </rPh>
    <rPh sb="86" eb="88">
      <t>ヘイセイ</t>
    </rPh>
    <rPh sb="90" eb="91">
      <t>ネン</t>
    </rPh>
    <rPh sb="93" eb="95">
      <t>ヘイセイ</t>
    </rPh>
    <rPh sb="97" eb="98">
      <t>ネン</t>
    </rPh>
    <rPh sb="100" eb="101">
      <t>ツヅ</t>
    </rPh>
    <rPh sb="103" eb="107">
      <t>カンキョウビカ</t>
    </rPh>
    <rPh sb="112" eb="116">
      <t>ケンコウフクシ</t>
    </rPh>
    <rPh sb="120" eb="121">
      <t>オヨ</t>
    </rPh>
    <rPh sb="122" eb="126">
      <t>ガッコウキュウショク</t>
    </rPh>
    <rPh sb="151" eb="152">
      <t>カ</t>
    </rPh>
    <phoneticPr fontId="5"/>
  </si>
  <si>
    <t>　将来負担比率は、令和２年度は新型コロナウイルス感染症対策として基金を取り崩したことから上昇したが、令和３年度は財政調整基金や減債基金を積み増しできたことで低下した。
　有形固定資産減価償却率は、学校施設や市営住宅の改修など長寿命化対策等を実施しているが、新規更新を行っていないため上昇していると考えられる。
　今後は、平成２８年に策定した伊東市公共施設等総合管理計画に基づき、公共施設だけでなく学校施設やインフラ系施設等の計画的な長寿命化改修等を推進し、施設の維持管理等に要する経費の減少に努める。</t>
    <rPh sb="9" eb="11">
      <t>レイワ</t>
    </rPh>
    <rPh sb="12" eb="14">
      <t>ネンド</t>
    </rPh>
    <rPh sb="50" eb="52">
      <t>レイワ</t>
    </rPh>
    <rPh sb="53" eb="55">
      <t>ネンド</t>
    </rPh>
    <rPh sb="56" eb="62">
      <t>ザイセイチョウセイキキン</t>
    </rPh>
    <rPh sb="63" eb="67">
      <t>ゲンサイキキン</t>
    </rPh>
    <rPh sb="68" eb="69">
      <t>ツ</t>
    </rPh>
    <rPh sb="70" eb="71">
      <t>マ</t>
    </rPh>
    <rPh sb="78" eb="80">
      <t>テイカ</t>
    </rPh>
    <rPh sb="98" eb="102">
      <t>ガッコウシセツ</t>
    </rPh>
    <rPh sb="160" eb="162">
      <t>ヘイセイ</t>
    </rPh>
    <rPh sb="164" eb="165">
      <t>ネン</t>
    </rPh>
    <rPh sb="166" eb="168">
      <t>サクテイ</t>
    </rPh>
    <rPh sb="170" eb="178">
      <t>イトウシコウキョウシセツトウ</t>
    </rPh>
    <rPh sb="178" eb="184">
      <t>ソウゴウカンリケイカク</t>
    </rPh>
    <rPh sb="185" eb="186">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</si>
</sst>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DB42E8A-A505-419B-9D08-46E140D79BC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9C23E744-98AC-4726-BD26-6B504712561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DDDF-4102-A1BA-035626EEB8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29505</c:v>
                </c:pt>
                <c:pt idx="1">
                  <c:v>25361</c:v>
                </c:pt>
                <c:pt idx="2">
                  <c:v>31333</c:v>
                </c:pt>
                <c:pt idx="3">
                  <c:v>27220</c:v>
                </c:pt>
                <c:pt idx="4">
                  <c:v>33282</c:v>
                </c:pt>
              </c:numCache>
            </c:numRef>
          </c:val>
          <c:smooth val="0"/>
          <c:extLst>
            <c:ext xmlns:c16="http://schemas.microsoft.com/office/drawing/2014/chart" uri="{C3380CC4-5D6E-409C-BE32-E72D297353CC}">
              <c16:uniqueId val="{00000001-DDDF-4102-A1BA-035626EEB8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5.12</c:v>
                </c:pt>
                <c:pt idx="1">
                  <c:v>5.0999999999999996</c:v>
                </c:pt>
                <c:pt idx="2">
                  <c:v>2.2599999999999998</c:v>
                </c:pt>
                <c:pt idx="3">
                  <c:v>4.25</c:v>
                </c:pt>
                <c:pt idx="4">
                  <c:v>5.37</c:v>
                </c:pt>
              </c:numCache>
            </c:numRef>
          </c:val>
          <c:extLst>
            <c:ext xmlns:c16="http://schemas.microsoft.com/office/drawing/2014/chart" uri="{C3380CC4-5D6E-409C-BE32-E72D297353CC}">
              <c16:uniqueId val="{00000000-D1B2-44BC-BD6F-408B697E54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20.67</c:v>
                </c:pt>
                <c:pt idx="1">
                  <c:v>20.8</c:v>
                </c:pt>
                <c:pt idx="2">
                  <c:v>20.84</c:v>
                </c:pt>
                <c:pt idx="3">
                  <c:v>16.27</c:v>
                </c:pt>
                <c:pt idx="4">
                  <c:v>17.579999999999998</c:v>
                </c:pt>
              </c:numCache>
            </c:numRef>
          </c:val>
          <c:extLst>
            <c:ext xmlns:c16="http://schemas.microsoft.com/office/drawing/2014/chart" uri="{C3380CC4-5D6E-409C-BE32-E72D297353CC}">
              <c16:uniqueId val="{00000001-D1B2-44BC-BD6F-408B697E54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1.51</c:v>
                </c:pt>
                <c:pt idx="1">
                  <c:v>-0.05</c:v>
                </c:pt>
                <c:pt idx="2">
                  <c:v>-2.84</c:v>
                </c:pt>
                <c:pt idx="3">
                  <c:v>-1.86</c:v>
                </c:pt>
                <c:pt idx="4">
                  <c:v>3.63</c:v>
                </c:pt>
              </c:numCache>
            </c:numRef>
          </c:val>
          <c:smooth val="0"/>
          <c:extLst>
            <c:ext xmlns:c16="http://schemas.microsoft.com/office/drawing/2014/chart" uri="{C3380CC4-5D6E-409C-BE32-E72D297353CC}">
              <c16:uniqueId val="{00000002-D1B2-44BC-BD6F-408B697E54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0.08</c:v>
                </c:pt>
                <c:pt idx="4">
                  <c:v>#N/A</c:v>
                </c:pt>
                <c:pt idx="5">
                  <c:v>0.28000000000000003</c:v>
                </c:pt>
                <c:pt idx="6">
                  <c:v>#N/A</c:v>
                </c:pt>
                <c:pt idx="7">
                  <c:v>0</c:v>
                </c:pt>
                <c:pt idx="8">
                  <c:v>#N/A</c:v>
                </c:pt>
                <c:pt idx="9">
                  <c:v>0</c:v>
                </c:pt>
              </c:numCache>
            </c:numRef>
          </c:val>
          <c:extLst>
            <c:ext xmlns:c16="http://schemas.microsoft.com/office/drawing/2014/chart" uri="{C3380CC4-5D6E-409C-BE32-E72D297353CC}">
              <c16:uniqueId val="{00000000-8531-4F15-8069-C72EFE9B75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31-4F15-8069-C72EFE9B758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0.16</c:v>
                </c:pt>
                <c:pt idx="4">
                  <c:v>#N/A</c:v>
                </c:pt>
                <c:pt idx="5">
                  <c:v>0.14000000000000001</c:v>
                </c:pt>
                <c:pt idx="6">
                  <c:v>#N/A</c:v>
                </c:pt>
                <c:pt idx="7">
                  <c:v>0.14000000000000001</c:v>
                </c:pt>
                <c:pt idx="8">
                  <c:v>#N/A</c:v>
                </c:pt>
                <c:pt idx="9">
                  <c:v>0.14000000000000001</c:v>
                </c:pt>
              </c:numCache>
            </c:numRef>
          </c:val>
          <c:extLst>
            <c:ext xmlns:c16="http://schemas.microsoft.com/office/drawing/2014/chart" uri="{C3380CC4-5D6E-409C-BE32-E72D297353CC}">
              <c16:uniqueId val="{00000002-8531-4F15-8069-C72EFE9B758A}"/>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0.38</c:v>
                </c:pt>
                <c:pt idx="8">
                  <c:v>#N/A</c:v>
                </c:pt>
                <c:pt idx="9">
                  <c:v>0.48</c:v>
                </c:pt>
              </c:numCache>
            </c:numRef>
          </c:val>
          <c:extLst>
            <c:ext xmlns:c16="http://schemas.microsoft.com/office/drawing/2014/chart" uri="{C3380CC4-5D6E-409C-BE32-E72D297353CC}">
              <c16:uniqueId val="{00000003-8531-4F15-8069-C72EFE9B758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c:v>
                </c:pt>
                <c:pt idx="2">
                  <c:v>#N/A</c:v>
                </c:pt>
                <c:pt idx="3">
                  <c:v>1.18</c:v>
                </c:pt>
                <c:pt idx="4">
                  <c:v>#N/A</c:v>
                </c:pt>
                <c:pt idx="5">
                  <c:v>0.28999999999999998</c:v>
                </c:pt>
                <c:pt idx="6">
                  <c:v>#N/A</c:v>
                </c:pt>
                <c:pt idx="7">
                  <c:v>0.26</c:v>
                </c:pt>
                <c:pt idx="8">
                  <c:v>#N/A</c:v>
                </c:pt>
                <c:pt idx="9">
                  <c:v>1.1200000000000001</c:v>
                </c:pt>
              </c:numCache>
            </c:numRef>
          </c:val>
          <c:extLst>
            <c:ext xmlns:c16="http://schemas.microsoft.com/office/drawing/2014/chart" uri="{C3380CC4-5D6E-409C-BE32-E72D297353CC}">
              <c16:uniqueId val="{00000004-8531-4F15-8069-C72EFE9B758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4.07</c:v>
                </c:pt>
                <c:pt idx="2">
                  <c:v>#N/A</c:v>
                </c:pt>
                <c:pt idx="3">
                  <c:v>1.7</c:v>
                </c:pt>
                <c:pt idx="4">
                  <c:v>#N/A</c:v>
                </c:pt>
                <c:pt idx="5">
                  <c:v>0.9</c:v>
                </c:pt>
                <c:pt idx="6">
                  <c:v>#N/A</c:v>
                </c:pt>
                <c:pt idx="7">
                  <c:v>1</c:v>
                </c:pt>
                <c:pt idx="8">
                  <c:v>#N/A</c:v>
                </c:pt>
                <c:pt idx="9">
                  <c:v>1.58</c:v>
                </c:pt>
              </c:numCache>
            </c:numRef>
          </c:val>
          <c:extLst>
            <c:ext xmlns:c16="http://schemas.microsoft.com/office/drawing/2014/chart" uri="{C3380CC4-5D6E-409C-BE32-E72D297353CC}">
              <c16:uniqueId val="{00000005-8531-4F15-8069-C72EFE9B758A}"/>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4.1900000000000004</c:v>
                </c:pt>
                <c:pt idx="2">
                  <c:v>#N/A</c:v>
                </c:pt>
                <c:pt idx="3">
                  <c:v>2.83</c:v>
                </c:pt>
                <c:pt idx="4">
                  <c:v>#N/A</c:v>
                </c:pt>
                <c:pt idx="5">
                  <c:v>2.27</c:v>
                </c:pt>
                <c:pt idx="6">
                  <c:v>#N/A</c:v>
                </c:pt>
                <c:pt idx="7">
                  <c:v>3.25</c:v>
                </c:pt>
                <c:pt idx="8">
                  <c:v>#N/A</c:v>
                </c:pt>
                <c:pt idx="9">
                  <c:v>3.84</c:v>
                </c:pt>
              </c:numCache>
            </c:numRef>
          </c:val>
          <c:extLst>
            <c:ext xmlns:c16="http://schemas.microsoft.com/office/drawing/2014/chart" uri="{C3380CC4-5D6E-409C-BE32-E72D297353CC}">
              <c16:uniqueId val="{00000006-8531-4F15-8069-C72EFE9B75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5.12</c:v>
                </c:pt>
                <c:pt idx="2">
                  <c:v>#N/A</c:v>
                </c:pt>
                <c:pt idx="3">
                  <c:v>5.05</c:v>
                </c:pt>
                <c:pt idx="4">
                  <c:v>#N/A</c:v>
                </c:pt>
                <c:pt idx="5">
                  <c:v>2.25</c:v>
                </c:pt>
                <c:pt idx="6">
                  <c:v>#N/A</c:v>
                </c:pt>
                <c:pt idx="7">
                  <c:v>4.25</c:v>
                </c:pt>
                <c:pt idx="8">
                  <c:v>#N/A</c:v>
                </c:pt>
                <c:pt idx="9">
                  <c:v>5.36</c:v>
                </c:pt>
              </c:numCache>
            </c:numRef>
          </c:val>
          <c:extLst>
            <c:ext xmlns:c16="http://schemas.microsoft.com/office/drawing/2014/chart" uri="{C3380CC4-5D6E-409C-BE32-E72D297353CC}">
              <c16:uniqueId val="{00000007-8531-4F15-8069-C72EFE9B758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7.26</c:v>
                </c:pt>
                <c:pt idx="2">
                  <c:v>#N/A</c:v>
                </c:pt>
                <c:pt idx="3">
                  <c:v>8.39</c:v>
                </c:pt>
                <c:pt idx="4">
                  <c:v>#N/A</c:v>
                </c:pt>
                <c:pt idx="5">
                  <c:v>8.86</c:v>
                </c:pt>
                <c:pt idx="6">
                  <c:v>#N/A</c:v>
                </c:pt>
                <c:pt idx="7">
                  <c:v>8.7899999999999991</c:v>
                </c:pt>
                <c:pt idx="8">
                  <c:v>#N/A</c:v>
                </c:pt>
                <c:pt idx="9">
                  <c:v>9.34</c:v>
                </c:pt>
              </c:numCache>
            </c:numRef>
          </c:val>
          <c:extLst>
            <c:ext xmlns:c16="http://schemas.microsoft.com/office/drawing/2014/chart" uri="{C3380CC4-5D6E-409C-BE32-E72D297353CC}">
              <c16:uniqueId val="{00000008-8531-4F15-8069-C72EFE9B758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10.82</c:v>
                </c:pt>
                <c:pt idx="2">
                  <c:v>#N/A</c:v>
                </c:pt>
                <c:pt idx="3">
                  <c:v>11.74</c:v>
                </c:pt>
                <c:pt idx="4">
                  <c:v>#N/A</c:v>
                </c:pt>
                <c:pt idx="5">
                  <c:v>12.13</c:v>
                </c:pt>
                <c:pt idx="6">
                  <c:v>#N/A</c:v>
                </c:pt>
                <c:pt idx="7">
                  <c:v>11.27</c:v>
                </c:pt>
                <c:pt idx="8">
                  <c:v>#N/A</c:v>
                </c:pt>
                <c:pt idx="9">
                  <c:v>10.59</c:v>
                </c:pt>
              </c:numCache>
            </c:numRef>
          </c:val>
          <c:extLst>
            <c:ext xmlns:c16="http://schemas.microsoft.com/office/drawing/2014/chart" uri="{C3380CC4-5D6E-409C-BE32-E72D297353CC}">
              <c16:uniqueId val="{00000009-8531-4F15-8069-C72EFE9B75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2379</c:v>
                </c:pt>
                <c:pt idx="5">
                  <c:v>2437</c:v>
                </c:pt>
                <c:pt idx="8">
                  <c:v>2408</c:v>
                </c:pt>
                <c:pt idx="11">
                  <c:v>2360</c:v>
                </c:pt>
                <c:pt idx="14">
                  <c:v>2376</c:v>
                </c:pt>
              </c:numCache>
            </c:numRef>
          </c:val>
          <c:extLst>
            <c:ext xmlns:c16="http://schemas.microsoft.com/office/drawing/2014/chart" uri="{C3380CC4-5D6E-409C-BE32-E72D297353CC}">
              <c16:uniqueId val="{00000000-C7B9-4691-98D2-944ED37434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B9-4691-98D2-944ED37434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16</c:v>
                </c:pt>
                <c:pt idx="6">
                  <c:v>7</c:v>
                </c:pt>
                <c:pt idx="9">
                  <c:v>5</c:v>
                </c:pt>
                <c:pt idx="12">
                  <c:v>70</c:v>
                </c:pt>
              </c:numCache>
            </c:numRef>
          </c:val>
          <c:extLst>
            <c:ext xmlns:c16="http://schemas.microsoft.com/office/drawing/2014/chart" uri="{C3380CC4-5D6E-409C-BE32-E72D297353CC}">
              <c16:uniqueId val="{00000002-C7B9-4691-98D2-944ED37434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3</c:v>
                </c:pt>
                <c:pt idx="9">
                  <c:v>6</c:v>
                </c:pt>
                <c:pt idx="12">
                  <c:v>9</c:v>
                </c:pt>
              </c:numCache>
            </c:numRef>
          </c:val>
          <c:extLst>
            <c:ext xmlns:c16="http://schemas.microsoft.com/office/drawing/2014/chart" uri="{C3380CC4-5D6E-409C-BE32-E72D297353CC}">
              <c16:uniqueId val="{00000003-C7B9-4691-98D2-944ED37434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604</c:v>
                </c:pt>
                <c:pt idx="3">
                  <c:v>648</c:v>
                </c:pt>
                <c:pt idx="6">
                  <c:v>702</c:v>
                </c:pt>
                <c:pt idx="9">
                  <c:v>642</c:v>
                </c:pt>
                <c:pt idx="12">
                  <c:v>661</c:v>
                </c:pt>
              </c:numCache>
            </c:numRef>
          </c:val>
          <c:extLst>
            <c:ext xmlns:c16="http://schemas.microsoft.com/office/drawing/2014/chart" uri="{C3380CC4-5D6E-409C-BE32-E72D297353CC}">
              <c16:uniqueId val="{00000004-C7B9-4691-98D2-944ED37434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B9-4691-98D2-944ED37434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B9-4691-98D2-944ED37434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2587</c:v>
                </c:pt>
                <c:pt idx="3">
                  <c:v>2629</c:v>
                </c:pt>
                <c:pt idx="6">
                  <c:v>2518</c:v>
                </c:pt>
                <c:pt idx="9">
                  <c:v>2471</c:v>
                </c:pt>
                <c:pt idx="12">
                  <c:v>2474</c:v>
                </c:pt>
              </c:numCache>
            </c:numRef>
          </c:val>
          <c:extLst>
            <c:ext xmlns:c16="http://schemas.microsoft.com/office/drawing/2014/chart" uri="{C3380CC4-5D6E-409C-BE32-E72D297353CC}">
              <c16:uniqueId val="{00000007-C7B9-4691-98D2-944ED374341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822</c:v>
                </c:pt>
                <c:pt idx="2">
                  <c:v>#N/A</c:v>
                </c:pt>
                <c:pt idx="3">
                  <c:v>#N/A</c:v>
                </c:pt>
                <c:pt idx="4">
                  <c:v>856</c:v>
                </c:pt>
                <c:pt idx="5">
                  <c:v>#N/A</c:v>
                </c:pt>
                <c:pt idx="6">
                  <c:v>#N/A</c:v>
                </c:pt>
                <c:pt idx="7">
                  <c:v>822</c:v>
                </c:pt>
                <c:pt idx="8">
                  <c:v>#N/A</c:v>
                </c:pt>
                <c:pt idx="9">
                  <c:v>#N/A</c:v>
                </c:pt>
                <c:pt idx="10">
                  <c:v>764</c:v>
                </c:pt>
                <c:pt idx="11">
                  <c:v>#N/A</c:v>
                </c:pt>
                <c:pt idx="12">
                  <c:v>#N/A</c:v>
                </c:pt>
                <c:pt idx="13">
                  <c:v>838</c:v>
                </c:pt>
                <c:pt idx="14">
                  <c:v>#N/A</c:v>
                </c:pt>
              </c:numCache>
            </c:numRef>
          </c:val>
          <c:smooth val="0"/>
          <c:extLst>
            <c:ext xmlns:c16="http://schemas.microsoft.com/office/drawing/2014/chart" uri="{C3380CC4-5D6E-409C-BE32-E72D297353CC}">
              <c16:uniqueId val="{00000008-C7B9-4691-98D2-944ED374341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24082</c:v>
                </c:pt>
                <c:pt idx="5">
                  <c:v>23951</c:v>
                </c:pt>
                <c:pt idx="8">
                  <c:v>23595</c:v>
                </c:pt>
                <c:pt idx="11">
                  <c:v>23447</c:v>
                </c:pt>
                <c:pt idx="14">
                  <c:v>22871</c:v>
                </c:pt>
              </c:numCache>
            </c:numRef>
          </c:val>
          <c:extLst>
            <c:ext xmlns:c16="http://schemas.microsoft.com/office/drawing/2014/chart" uri="{C3380CC4-5D6E-409C-BE32-E72D297353CC}">
              <c16:uniqueId val="{00000000-693E-46F3-926D-294E8B0131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8370</c:v>
                </c:pt>
                <c:pt idx="5">
                  <c:v>7609</c:v>
                </c:pt>
                <c:pt idx="8">
                  <c:v>6810</c:v>
                </c:pt>
                <c:pt idx="11">
                  <c:v>6116</c:v>
                </c:pt>
                <c:pt idx="14">
                  <c:v>5319</c:v>
                </c:pt>
              </c:numCache>
            </c:numRef>
          </c:val>
          <c:extLst>
            <c:ext xmlns:c16="http://schemas.microsoft.com/office/drawing/2014/chart" uri="{C3380CC4-5D6E-409C-BE32-E72D297353CC}">
              <c16:uniqueId val="{00000001-693E-46F3-926D-294E8B0131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7912</c:v>
                </c:pt>
                <c:pt idx="5">
                  <c:v>9257</c:v>
                </c:pt>
                <c:pt idx="8">
                  <c:v>9793</c:v>
                </c:pt>
                <c:pt idx="11">
                  <c:v>9079</c:v>
                </c:pt>
                <c:pt idx="14">
                  <c:v>10801</c:v>
                </c:pt>
              </c:numCache>
            </c:numRef>
          </c:val>
          <c:extLst>
            <c:ext xmlns:c16="http://schemas.microsoft.com/office/drawing/2014/chart" uri="{C3380CC4-5D6E-409C-BE32-E72D297353CC}">
              <c16:uniqueId val="{00000002-693E-46F3-926D-294E8B0131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3E-46F3-926D-294E8B0131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3E-46F3-926D-294E8B0131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3E-46F3-926D-294E8B0131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5423</c:v>
                </c:pt>
                <c:pt idx="3">
                  <c:v>5422</c:v>
                </c:pt>
                <c:pt idx="6">
                  <c:v>5444</c:v>
                </c:pt>
                <c:pt idx="9">
                  <c:v>5308</c:v>
                </c:pt>
                <c:pt idx="12">
                  <c:v>5427</c:v>
                </c:pt>
              </c:numCache>
            </c:numRef>
          </c:val>
          <c:extLst>
            <c:ext xmlns:c16="http://schemas.microsoft.com/office/drawing/2014/chart" uri="{C3380CC4-5D6E-409C-BE32-E72D297353CC}">
              <c16:uniqueId val="{00000006-693E-46F3-926D-294E8B0131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c:v>
                </c:pt>
                <c:pt idx="3">
                  <c:v>78</c:v>
                </c:pt>
                <c:pt idx="6">
                  <c:v>114</c:v>
                </c:pt>
                <c:pt idx="9">
                  <c:v>140</c:v>
                </c:pt>
                <c:pt idx="12">
                  <c:v>146</c:v>
                </c:pt>
              </c:numCache>
            </c:numRef>
          </c:val>
          <c:extLst>
            <c:ext xmlns:c16="http://schemas.microsoft.com/office/drawing/2014/chart" uri="{C3380CC4-5D6E-409C-BE32-E72D297353CC}">
              <c16:uniqueId val="{00000007-693E-46F3-926D-294E8B0131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10844</c:v>
                </c:pt>
                <c:pt idx="3">
                  <c:v>10467</c:v>
                </c:pt>
                <c:pt idx="6">
                  <c:v>10425</c:v>
                </c:pt>
                <c:pt idx="9">
                  <c:v>9960</c:v>
                </c:pt>
                <c:pt idx="12">
                  <c:v>9798</c:v>
                </c:pt>
              </c:numCache>
            </c:numRef>
          </c:val>
          <c:extLst>
            <c:ext xmlns:c16="http://schemas.microsoft.com/office/drawing/2014/chart" uri="{C3380CC4-5D6E-409C-BE32-E72D297353CC}">
              <c16:uniqueId val="{00000008-693E-46F3-926D-294E8B0131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3E-46F3-926D-294E8B0131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25618</c:v>
                </c:pt>
                <c:pt idx="3">
                  <c:v>26206</c:v>
                </c:pt>
                <c:pt idx="6">
                  <c:v>25751</c:v>
                </c:pt>
                <c:pt idx="9">
                  <c:v>25484</c:v>
                </c:pt>
                <c:pt idx="12">
                  <c:v>25721</c:v>
                </c:pt>
              </c:numCache>
            </c:numRef>
          </c:val>
          <c:extLst>
            <c:ext xmlns:c16="http://schemas.microsoft.com/office/drawing/2014/chart" uri="{C3380CC4-5D6E-409C-BE32-E72D297353CC}">
              <c16:uniqueId val="{0000000A-693E-46F3-926D-294E8B0131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1572</c:v>
                </c:pt>
                <c:pt idx="2">
                  <c:v>#N/A</c:v>
                </c:pt>
                <c:pt idx="3">
                  <c:v>#N/A</c:v>
                </c:pt>
                <c:pt idx="4">
                  <c:v>1356</c:v>
                </c:pt>
                <c:pt idx="5">
                  <c:v>#N/A</c:v>
                </c:pt>
                <c:pt idx="6">
                  <c:v>#N/A</c:v>
                </c:pt>
                <c:pt idx="7">
                  <c:v>1536</c:v>
                </c:pt>
                <c:pt idx="8">
                  <c:v>#N/A</c:v>
                </c:pt>
                <c:pt idx="9">
                  <c:v>#N/A</c:v>
                </c:pt>
                <c:pt idx="10">
                  <c:v>2250</c:v>
                </c:pt>
                <c:pt idx="11">
                  <c:v>#N/A</c:v>
                </c:pt>
                <c:pt idx="12">
                  <c:v>#N/A</c:v>
                </c:pt>
                <c:pt idx="13">
                  <c:v>2102</c:v>
                </c:pt>
                <c:pt idx="14">
                  <c:v>#N/A</c:v>
                </c:pt>
              </c:numCache>
            </c:numRef>
          </c:val>
          <c:smooth val="0"/>
          <c:extLst>
            <c:ext xmlns:c16="http://schemas.microsoft.com/office/drawing/2014/chart" uri="{C3380CC4-5D6E-409C-BE32-E72D297353CC}">
              <c16:uniqueId val="{0000000B-693E-46F3-926D-294E8B0131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3191</c:v>
                </c:pt>
                <c:pt idx="1">
                  <c:v>2571</c:v>
                </c:pt>
                <c:pt idx="2">
                  <c:v>2951</c:v>
                </c:pt>
              </c:numCache>
            </c:numRef>
          </c:val>
          <c:extLst>
            <c:ext xmlns:c16="http://schemas.microsoft.com/office/drawing/2014/chart" uri="{C3380CC4-5D6E-409C-BE32-E72D297353CC}">
              <c16:uniqueId val="{00000000-C06B-4873-97F3-2FBFD452FA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873</c:v>
                </c:pt>
                <c:pt idx="1">
                  <c:v>574</c:v>
                </c:pt>
                <c:pt idx="2">
                  <c:v>948</c:v>
                </c:pt>
              </c:numCache>
            </c:numRef>
          </c:val>
          <c:extLst>
            <c:ext xmlns:c16="http://schemas.microsoft.com/office/drawing/2014/chart" uri="{C3380CC4-5D6E-409C-BE32-E72D297353CC}">
              <c16:uniqueId val="{00000001-C06B-4873-97F3-2FBFD452FA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1721</c:v>
                </c:pt>
                <c:pt idx="1">
                  <c:v>1838</c:v>
                </c:pt>
                <c:pt idx="2">
                  <c:v>2033</c:v>
                </c:pt>
              </c:numCache>
            </c:numRef>
          </c:val>
          <c:extLst>
            <c:ext xmlns:c16="http://schemas.microsoft.com/office/drawing/2014/chart" uri="{C3380CC4-5D6E-409C-BE32-E72D297353CC}">
              <c16:uniqueId val="{00000002-C06B-4873-97F3-2FBFD452FA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{83A73E1D-FFF6-4C5B-A89B-3E1BB9DCCBB3}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E38-4FDF-A747-1F5BAB5A6D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{1DC86031-E4AD-4814-B7C9-6F4A5EB1822C}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38-4FDF-A747-1F5BAB5A6D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{7FBA630F-1A0F-4166-803B-DEB174323B4C}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38-4FDF-A747-1F5BAB5A6D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{CAE509CB-877A-4E74-B4BB-18B53C95BA83}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38-4FDF-A747-1F5BAB5A6D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{94739813-7DF1-4FE9-B462-3A393CC08036}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38-4FDF-A747-1F5BAB5A6D8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{EB5EEAA6-0673-4C8F-8CF8-9767152BB4C7}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E38-4FDF-A747-1F5BAB5A6D8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{F8990129-9B33-41BE-9955-F5BB7293FF99}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E38-4FDF-A747-1F5BAB5A6D8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{A5EB12AC-50E1-454B-B929-232127C969C7}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E38-4FDF-A747-1F5BAB5A6D8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{62FD885A-A4E3-47B9-A22A-0585EA0AC47D}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E38-4FDF-A747-1F5BAB5A6D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59.9</c:v>
                </c:pt>
                <c:pt idx="16">
                  <c:v>61.3</c:v>
                </c:pt>
                <c:pt idx="24">
                  <c:v>62.8</c:v>
                </c:pt>
                <c:pt idx="32">
                  <c:v>64</c:v>
                </c:pt>
              </c:numCache>
            </c:numRef>
          </c:xVal>
          <c:yVal>
            <c:numRef>
              <c:f>公会計指標分析・財政指標組合せ分析表!$BP$51:$DC$51</c:f>
              <c:numCache>
                <c:formatCode>#,##0.0;"▲ "#,##0.0</c:formatCode>
                <c:ptCount val="40"/>
                <c:pt idx="0">
                  <c:v>11.4</c:v>
                </c:pt>
                <c:pt idx="8">
                  <c:v>9.9</c:v>
                </c:pt>
                <c:pt idx="16">
                  <c:v>11.3</c:v>
                </c:pt>
                <c:pt idx="24">
                  <c:v>16</c:v>
                </c:pt>
                <c:pt idx="32">
                  <c:v>14</c:v>
                </c:pt>
              </c:numCache>
            </c:numRef>
          </c:yVal>
          <c:smooth val="0"/>
          <c:extLst>
            <c:ext xmlns:c16="http://schemas.microsoft.com/office/drawing/2014/chart" uri="{C3380CC4-5D6E-409C-BE32-E72D297353CC}">
              <c16:uniqueId val="{00000009-5E38-4FDF-A747-1F5BAB5A6D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{459AC9E3-F18B-4CC5-A699-E7D6E564250B}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E38-4FDF-A747-1F5BAB5A6D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{CCFFFE90-9496-4785-8C5D-63DDB0EE6F07}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38-4FDF-A747-1F5BAB5A6D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{ACCDFE60-BADB-4387-AF2A-EAEA4FBDDFCC}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38-4FDF-A747-1F5BAB5A6D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{601A408E-C64F-4C39-A786-280E9AE94605}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38-4FDF-A747-1F5BAB5A6D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{869184E9-63B2-4C49-AD86-35C7C0DD9D14}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38-4FDF-A747-1F5BAB5A6D8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{8629CD7B-48FF-4522-A3E4-F104C53DE3E9}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E38-4FDF-A747-1F5BAB5A6D8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{1DBDE82E-620B-4CD0-BECD-094C6F686EAD}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E38-4FDF-A747-1F5BAB5A6D8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{C05ABC16-521D-4049-AC1D-335D5C250D25}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E38-4FDF-A747-1F5BAB5A6D8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{A367B1B9-F297-42B9-9E42-107159B8CB9D}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E38-4FDF-A747-1F5BAB5A6D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E38-4FDF-A747-1F5BAB5A6D8B}"/>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{6F1C800A-5065-4BD3-A041-92EC540805D0}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C6A-446E-A943-56FDA54D8B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{33C0956E-4D0F-4642-B713-C6305D9F34B8}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6A-446E-A943-56FDA54D8B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{EDAFBCFA-DC86-4F57-901E-C358F0A578DB}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6A-446E-A943-56FDA54D8B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{F643E31D-D575-4AEA-B16B-F680BF9BF910}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6A-446E-A943-56FDA54D8B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{8D5054C2-78F3-4A19-A3DE-0B2A09496927}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6A-446E-A943-56FDA54D8BD5}"/>
                </c:ext>
              </c:extLst>
            </c:dLbl>
            <c:dLbl>
              <c:idx val="8"/>
              <c:layout>
                <c:manualLayout>
                  <c:x val="-4.5096530706953748E-2"/>
                  <c:y val="-6.770242899033981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{9E93E5E1-1CFF-4498-846C-CB06336D2127}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C6A-446E-A943-56FDA54D8BD5}"/>
                </c:ext>
              </c:extLst>
            </c:dLbl>
            <c:dLbl>
              <c:idx val="16"/>
              <c:layout>
                <c:manualLayout>
                  <c:x val="-1.8171803637232403E-2"/>
                  <c:y val="-5.713086518524811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{74FB5646-AAA4-4B6C-B5CA-968CB25BBCCB}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C6A-446E-A943-56FDA54D8BD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{20D72669-5543-4ACA-8633-3387FD49E921}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C6A-446E-A943-56FDA54D8BD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{84C5879B-05BC-4313-AAE7-26246A91798E}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C6A-446E-A943-56FDA54D8B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6.1</c:v>
                </c:pt>
                <c:pt idx="24">
                  <c:v>5.9</c:v>
                </c:pt>
                <c:pt idx="32">
                  <c:v>5.7</c:v>
                </c:pt>
              </c:numCache>
            </c:numRef>
          </c:xVal>
          <c:yVal>
            <c:numRef>
              <c:f>公会計指標分析・財政指標組合せ分析表!$BP$73:$DC$73</c:f>
              <c:numCache>
                <c:formatCode>#,##0.0;"▲ "#,##0.0</c:formatCode>
                <c:ptCount val="40"/>
                <c:pt idx="0">
                  <c:v>11.4</c:v>
                </c:pt>
                <c:pt idx="8">
                  <c:v>9.9</c:v>
                </c:pt>
                <c:pt idx="16">
                  <c:v>11.3</c:v>
                </c:pt>
                <c:pt idx="24">
                  <c:v>16</c:v>
                </c:pt>
                <c:pt idx="32">
                  <c:v>14</c:v>
                </c:pt>
              </c:numCache>
            </c:numRef>
          </c:yVal>
          <c:smooth val="0"/>
          <c:extLst>
            <c:ext xmlns:c16="http://schemas.microsoft.com/office/drawing/2014/chart" uri="{C3380CC4-5D6E-409C-BE32-E72D297353CC}">
              <c16:uniqueId val="{00000009-2C6A-446E-A943-56FDA54D8B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{ACD349C7-D205-4B2D-83CA-5AA843976FDA}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C6A-446E-A943-56FDA54D8B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{0EF4DEC8-8684-4D7C-A734-5D105B653D0E}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6A-446E-A943-56FDA54D8B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{03AE85F0-FFD8-46D0-BB40-C782D3D734AC}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6A-446E-A943-56FDA54D8B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{B701923E-6A1B-48C6-AD89-76B42F33643F}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6A-446E-A943-56FDA54D8B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{D44EDB3F-4999-4BF3-B22A-E66AC37BF33C}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6A-446E-A943-56FDA54D8BD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{354E3758-FAB7-427F-8B7C-F4DF2154F406}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C6A-446E-A943-56FDA54D8BD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{1CA542C8-4FD5-4FFE-91D7-74181E7A8521}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C6A-446E-A943-56FDA54D8BD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{21BEDA6D-AE1F-4B32-8841-D48A2B9839C6}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C6A-446E-A943-56FDA54D8BD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{D2A50761-5D87-4242-95D2-74E64DAB2892}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C6A-446E-A943-56FDA54D8B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2C6A-446E-A943-56FDA54D8BD5}"/>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下水道事業債に係る元利償還金に対する繰入金が増加に転じ、利子補給金の増加に伴う債務負担行為に基づく支出額が増加したことから、分子の数値は、前年度と比べ</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過年度の大規模事業に係る地方債の償還が本格化し、今年度実施した市民運動場人工芝生化事業や新図書館建設などが予定されていることから、地方債発行額の抑制と財政の弾力性確保に努めていく。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公営企業債等繰入見込額が減少したものの、市民運動場人工芝生化事業などを実施したことにより地方債現在高が増加し、退職手当負担見込額などが増加したことから、将来負担額は増加している。</a:t>
          </a:r>
        </a:p>
        <a:p>
          <a:r>
            <a:rPr kumimoji="1" lang="ja-JP" altLang="en-US" sz="1400">
              <a:latin typeface="ＭＳ ゴシック" pitchFamily="49" charset="-128"/>
              <a:ea typeface="ＭＳ ゴシック" pitchFamily="49" charset="-128"/>
            </a:rPr>
            <a:t>　しかしながら、充当可能基金が大きく増加していることから、分子の数値は減少している。</a:t>
          </a:r>
        </a:p>
        <a:p>
          <a:r>
            <a:rPr kumimoji="1" lang="ja-JP" altLang="en-US" sz="1400">
              <a:latin typeface="ＭＳ ゴシック" pitchFamily="49" charset="-128"/>
              <a:ea typeface="ＭＳ ゴシック" pitchFamily="49" charset="-128"/>
            </a:rPr>
            <a:t>　近年実施した学校給食センター建設や健康福祉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百万円、市民運動場人工芝生化事業により体育施設整備基金を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百万円取り崩したものの、財政調整基金を取り崩さなかったこと及び普通交付税の再算定による増額分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百万円、新図書館建設に向け文化施設整備基金を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百万円積み立てたことなどにより、基金全体では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財政調整基金については、災害時対応等のため標準財政規模の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減債基金については、学校給食センター等のこれまでの大型事業の起債の償還に充てるため取崩しをしながら、今後の大型事業を見据え、財政状況を勘案しながら積み立てを実施していく。</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将来負担を軽減するために設置している基金については、財政状況を勘案しながら積立てを実施していく。その他の基金については、基金を活用しながら行政サービスの向上や市民福祉の増進のために効果的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・文化施設整備基金：文化施設（図書館・文化ホール）の整備に充当する。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・医療施設設置等基金：市医療施設の設置資金及び安定的な医療提供体制整備資金に充当する。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・福祉基金：市民の社会奉仕活動の推進、社会福祉事業の充実及び災害被災者の福祉の増進を図るため充当する。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・経済変動対策資金貸付金利子補給基金：経済変動対策資金貸付金（新型コロナウイルス感染症対応枠）に対する利子補給に充当する。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・公共施設総合管理基金：公共施設（市庁舎、各コミュニティセンター、小中学校施設など）の更新等に充当する。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・新図書館建設に向け文化施設整備基金を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百万円、公共施設の老朽化対策として公共施設総合管理基金を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図書館・文化ホールの建設に向け、文化施設整備基金を活用していくとともに、公共施設の老朽化対策のため、公共施設総合管理基金については、財政状況を見ながら積立てを実施していく。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百万円の積立てを実施し、取り崩しをしなかったため、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・令和３年度については、新型コロナウイルス感染症対策などにより財源不足が予想されたことから、新規事業を抑制したため、財政調整基金を取り崩さずに済んだためである。　</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景気後退による市税の大幅な減収や、大規模災害の発生など不測の事態に備えるため、行財政改革を継続しながら、標準財政規模の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環境美化センターや学校給食センターの本格的な元金償還が始まっていることから、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百万円を取り崩したものの、普通交付税再算定分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減債基金については、これまでの大型事業（学校給食センターなど）の起債の償還に充てるため取崩しをしながら、今後の大型事業を見据え、積み立てを実施していく。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2E695E5-B6A9-48F9-9764-A16B2A712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312A671-A96E-4D6A-BA06-7615633A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73036C8-A385-4003-BC90-4B19689D98CE}"/>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78AA705-DAD5-496E-8CF4-C06151C145BD}"/>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27102D5-A9BC-47BA-94AF-65337F28B0DD}"/>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373D2EC-EE60-446F-9707-DBE6C7B1FA8B}"/>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222D9A9-92CC-49FC-92CE-3FC7CC35A22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B12E3B8-1C9D-40F4-B685-3BF2A0B1BA57}"/>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CC3C19C-C225-48B9-A95C-920BC10A022C}"/>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02C15AC-C759-4B3C-92BD-29F0270DB36F}"/>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32D502C-8A8C-434C-8807-516A57CD51AB}"/>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76D229F-6791-4E16-9729-4E77A978E90E}"/>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7CAE5AD-DC39-45A0-A4EE-3264857CFE6E}"/>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A76D6D-0827-4C3D-A5B3-E6641D2113B7}"/>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C7D6DEF-2DE4-47BA-A4EA-DA1875ED7D63}"/>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9C75F48-0293-415C-809E-4232EDBCB96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B4DA5C8-AA6B-4DDB-AE03-BFD592A5665E}"/>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64DE1C8-3ACB-45FA-A13F-1F17598E7812}"/>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B529C67-7F88-4CE1-B686-96EFA8181AE5}"/>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E96250B-F0D4-4A00-A010-C5BE74512D6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99AF95C-01AE-40BF-B770-44D6CB7B018F}"/>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DB414B-7E9B-400E-B677-C8694D77DC68}"/>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2F0DEB6-E44B-4D04-B0BE-A1314979A3AA}"/>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00F3643-643E-4404-A96C-88E989BAA7B1}"/>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FB2838F-595E-4C6A-8C7C-A9FF549B17A7}"/>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A4AC511-4BE8-4A90-BC3C-0C5E4BC2E3C8}"/>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22CA790-39E7-4A4E-83D0-C5F5A803C83B}"/>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ED70B1C-23B8-4C60-9353-421006F9BA21}"/>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1C44E36-BE24-4B56-94EB-24D6328B5B2A}"/>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3DC2D32-5BF9-430E-A72C-8E3FF415BB42}"/>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8D682DE-F6E4-4261-BD43-CF0365BB3122}"/>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CC7EA6B-B191-4865-8497-D58782C392F4}"/>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671C2E5-EB2A-46D6-ACF4-454D376D7A46}"/>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1CBCE3A-25A3-4208-B533-475303B8F09E}"/>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EC7E911-D732-4E42-A7B6-85DFA852C91E}"/>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38A1615-2054-4FEC-9E29-6A777A381C80}"/>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F204D0-AC74-42D4-A9EE-442B26FA5933}"/>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0D43DF6-2622-4366-95C5-BB5254744B8C}"/>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7930C6A-A6A0-438B-91EE-7C585F7CCB55}"/>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C03ABF3-6EA7-4B5C-A8BC-E011AA523BB9}"/>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B5A8BFA-99E4-4D06-B713-014B2BF11BE5}"/>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DD19BA4-920E-4E97-8D5A-2E8B92F7BDD1}"/>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163401-DE46-466F-8315-4DF9E903E3F3}"/>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36B081B-165F-4A32-A321-75E1BE596A6D}"/>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2966D62-CBC5-4247-A208-57B24314AE0A}"/>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C312F7C-C0CA-44D8-ACD0-19641ED00C50}"/>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34FDC3C-B414-4CCE-9DC4-E6E957654201}"/>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全国平均より</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ポイント高いものの、県平均との比較では、ほぼ同水準である。前年度と比べ</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ポイント上昇しており、施設の長寿命化や施設を更新する際の施設規模の見直しなどの検討が必要である。今後、公共施設等総合管理計画の個別計画を策定する中で、対策を検討していく。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86245CC-4163-4565-B79B-DEECDE5BB7B5}"/>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EDF1FCF-676B-43DD-A0EB-EDCE9BFF330B}"/>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77B079D-4FC9-421B-8F31-B4668FC137F2}"/>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71E6F443-9F4B-4844-BFC2-A5AEB7F70E05}"/>
            </a:ext>
          </a:extLst>
        </xdr:cNvPr>
        <xdr:cNvCxnSpPr/>
      </xdr:nvCxnSpPr>
      <xdr:spPr>
        <a:xfrm>
          <a:off x="1152525" y="66421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2A6DD0B9-3656-49D8-9DDB-C6456907378F}"/>
            </a:ext>
          </a:extLst>
        </xdr:cNvPr>
        <xdr:cNvSpPr txBox="1"/>
      </xdr:nvSpPr>
      <xdr:spPr>
        <a:xfrm>
          <a:off x="786781" y="65546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85BD87D0-2C85-4FD3-BFC6-052DA2C0E28B}"/>
            </a:ext>
          </a:extLst>
        </xdr:cNvPr>
        <xdr:cNvCxnSpPr/>
      </xdr:nvCxnSpPr>
      <xdr:spPr>
        <a:xfrm>
          <a:off x="1152525" y="6384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23E5B5E9-6820-4A47-8455-0545CC0B263B}"/>
            </a:ext>
          </a:extLst>
        </xdr:cNvPr>
        <xdr:cNvSpPr txBox="1"/>
      </xdr:nvSpPr>
      <xdr:spPr>
        <a:xfrm>
          <a:off x="786781"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20CECDDE-E953-4169-BF47-6A917F274D5E}"/>
            </a:ext>
          </a:extLst>
        </xdr:cNvPr>
        <xdr:cNvCxnSpPr/>
      </xdr:nvCxnSpPr>
      <xdr:spPr>
        <a:xfrm>
          <a:off x="1152525" y="61214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D7C9D7B-D166-4A0E-A76E-613D1E6435F8}"/>
            </a:ext>
          </a:extLst>
        </xdr:cNvPr>
        <xdr:cNvSpPr txBox="1"/>
      </xdr:nvSpPr>
      <xdr:spPr>
        <a:xfrm>
          <a:off x="786781" y="6033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D3B6334B-6BA4-432E-8876-3E906F7C973D}"/>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2F03EC3-B426-48D5-BE57-2B25E9FFEE9F}"/>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95C44B77-B126-4BF8-BEE0-D71EFD426DB5}"/>
            </a:ext>
          </a:extLst>
        </xdr:cNvPr>
        <xdr:cNvCxnSpPr/>
      </xdr:nvCxnSpPr>
      <xdr:spPr>
        <a:xfrm>
          <a:off x="1152525" y="560070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4C3D1AF4-6CF9-4EE1-9E2B-8A6F98B84457}"/>
            </a:ext>
          </a:extLst>
        </xdr:cNvPr>
        <xdr:cNvSpPr txBox="1"/>
      </xdr:nvSpPr>
      <xdr:spPr>
        <a:xfrm>
          <a:off x="786781" y="5513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4A5AAF13-24F0-4617-A162-98A4EFFED325}"/>
            </a:ext>
          </a:extLst>
        </xdr:cNvPr>
        <xdr:cNvCxnSpPr/>
      </xdr:nvCxnSpPr>
      <xdr:spPr>
        <a:xfrm>
          <a:off x="1152525" y="5343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C2D524DC-D775-456C-8A2E-35B3623CAEFB}"/>
            </a:ext>
          </a:extLst>
        </xdr:cNvPr>
        <xdr:cNvSpPr txBox="1"/>
      </xdr:nvSpPr>
      <xdr:spPr>
        <a:xfrm>
          <a:off x="786781" y="5249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CDF9639A-FED1-4FAD-9ED6-80C674A54CF4}"/>
            </a:ext>
          </a:extLst>
        </xdr:cNvPr>
        <xdr:cNvCxnSpPr/>
      </xdr:nvCxnSpPr>
      <xdr:spPr>
        <a:xfrm>
          <a:off x="1152525" y="5086350"/>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84597121-407D-42CC-8B87-7E156B34E832}"/>
            </a:ext>
          </a:extLst>
        </xdr:cNvPr>
        <xdr:cNvSpPr txBox="1"/>
      </xdr:nvSpPr>
      <xdr:spPr>
        <a:xfrm>
          <a:off x="786781" y="4992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5ACA4AFD-7161-48F4-BE49-1DF1C62DFCBF}"/>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6C4BDDF6-BA85-4F60-AB9E-FFB365585274}"/>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779A06BE-53C9-43EA-A1A6-B3A76F8BC676}"/>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C03DC5CC-814E-4A4E-9981-82E349A1AD2A}"/>
            </a:ext>
          </a:extLst>
        </xdr:cNvPr>
        <xdr:cNvCxnSpPr/>
      </xdr:nvCxnSpPr>
      <xdr:spPr>
        <a:xfrm flipV="1">
          <a:off x="4300220" y="5171758"/>
          <a:ext cx="1270" cy="1295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7AC66209-44C5-47A2-B8D0-E10A8BB9DAC6}"/>
            </a:ext>
          </a:extLst>
        </xdr:cNvPr>
        <xdr:cNvSpPr txBox="1"/>
      </xdr:nvSpPr>
      <xdr:spPr>
        <a:xfrm>
          <a:off x="4352925" y="647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94709CB4-09A6-43B0-A525-81B0B7543F97}"/>
            </a:ext>
          </a:extLst>
        </xdr:cNvPr>
        <xdr:cNvCxnSpPr/>
      </xdr:nvCxnSpPr>
      <xdr:spPr>
        <a:xfrm>
          <a:off x="4213225" y="646763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1EAF8420-1837-4563-983E-FC60B46B74C3}"/>
            </a:ext>
          </a:extLst>
        </xdr:cNvPr>
        <xdr:cNvSpPr txBox="1"/>
      </xdr:nvSpPr>
      <xdr:spPr>
        <a:xfrm>
          <a:off x="4352925" y="495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5B5E9053-52F2-4D1B-AD52-3D24E2B49A2E}"/>
            </a:ext>
          </a:extLst>
        </xdr:cNvPr>
        <xdr:cNvCxnSpPr/>
      </xdr:nvCxnSpPr>
      <xdr:spPr>
        <a:xfrm>
          <a:off x="4213225" y="517175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F63B973B-8294-4B08-AD4A-BBAD74C9FD1B}"/>
            </a:ext>
          </a:extLst>
        </xdr:cNvPr>
        <xdr:cNvSpPr txBox="1"/>
      </xdr:nvSpPr>
      <xdr:spPr>
        <a:xfrm>
          <a:off x="4352925" y="5751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692C0EFE-0E36-4146-8085-99B87B911EDE}"/>
            </a:ext>
          </a:extLst>
        </xdr:cNvPr>
        <xdr:cNvSpPr/>
      </xdr:nvSpPr>
      <xdr:spPr>
        <a:xfrm>
          <a:off x="4251325" y="5899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E85A47CB-3E67-4AFC-8290-CBCDB7CBF17F}"/>
            </a:ext>
          </a:extLst>
        </xdr:cNvPr>
        <xdr:cNvSpPr/>
      </xdr:nvSpPr>
      <xdr:spPr>
        <a:xfrm>
          <a:off x="3616325" y="58970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4CA61163-41B7-4C97-A7C5-93FEA1BC1A2F}"/>
            </a:ext>
          </a:extLst>
        </xdr:cNvPr>
        <xdr:cNvSpPr/>
      </xdr:nvSpPr>
      <xdr:spPr>
        <a:xfrm>
          <a:off x="2930525" y="58539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81D15DB8-AAAB-4951-BB84-178033145268}"/>
            </a:ext>
          </a:extLst>
        </xdr:cNvPr>
        <xdr:cNvSpPr/>
      </xdr:nvSpPr>
      <xdr:spPr>
        <a:xfrm>
          <a:off x="2244725" y="58161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A4FC6183-6744-4B5D-AB18-DAF780180632}"/>
            </a:ext>
          </a:extLst>
        </xdr:cNvPr>
        <xdr:cNvSpPr/>
      </xdr:nvSpPr>
      <xdr:spPr>
        <a:xfrm>
          <a:off x="1558925" y="5797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F54856B-530E-4A2E-85FD-B01C531AB756}"/>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CA43094-D1A1-4521-A4D4-DDAF14CE7BA2}"/>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CC39BEA-B315-41F5-81A3-DEB98C7A2408}"/>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EB977D0-9263-4B5C-82C2-597E7C15D02C}"/>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BE848E2-AD1C-41CF-AE8B-0C719A7C7E7B}"/>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5" name="楕円 84">
          <a:extLst>
            <a:ext uri="{FF2B5EF4-FFF2-40B4-BE49-F238E27FC236}">
              <a16:creationId xmlns:a16="http://schemas.microsoft.com/office/drawing/2014/main" id="{3BB8D1F3-85E3-477D-A982-904643F53C7B}"/>
            </a:ext>
          </a:extLst>
        </xdr:cNvPr>
        <xdr:cNvSpPr/>
      </xdr:nvSpPr>
      <xdr:spPr>
        <a:xfrm>
          <a:off x="4251325" y="59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6" name="有形固定資産減価償却率該当値テキスト">
          <a:extLst>
            <a:ext uri="{FF2B5EF4-FFF2-40B4-BE49-F238E27FC236}">
              <a16:creationId xmlns:a16="http://schemas.microsoft.com/office/drawing/2014/main" id="{D2FFF32B-EA8D-4674-A123-82C022B81432}"/>
            </a:ext>
          </a:extLst>
        </xdr:cNvPr>
        <xdr:cNvSpPr txBox="1"/>
      </xdr:nvSpPr>
      <xdr:spPr>
        <a:xfrm>
          <a:off x="4352925"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7" name="楕円 86">
          <a:extLst>
            <a:ext uri="{FF2B5EF4-FFF2-40B4-BE49-F238E27FC236}">
              <a16:creationId xmlns:a16="http://schemas.microsoft.com/office/drawing/2014/main" id="{A023A96B-BCC2-46E8-9CB0-C22D38AA1C12}"/>
            </a:ext>
          </a:extLst>
        </xdr:cNvPr>
        <xdr:cNvSpPr/>
      </xdr:nvSpPr>
      <xdr:spPr>
        <a:xfrm>
          <a:off x="3616325" y="5888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53975</xdr:rowOff>
    </xdr:to>
    <xdr:cxnSp macro="">
      <xdr:nvCxnSpPr>
        <xdr:cNvPr id="88" name="直線コネクタ 87">
          <a:extLst>
            <a:ext uri="{FF2B5EF4-FFF2-40B4-BE49-F238E27FC236}">
              <a16:creationId xmlns:a16="http://schemas.microsoft.com/office/drawing/2014/main" id="{EEEC0CC3-A30C-4611-BB20-0BD087F4FA41}"/>
            </a:ext>
          </a:extLst>
        </xdr:cNvPr>
        <xdr:cNvCxnSpPr/>
      </xdr:nvCxnSpPr>
      <xdr:spPr>
        <a:xfrm>
          <a:off x="3667125" y="5933440"/>
          <a:ext cx="635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101759</xdr:rowOff>
    </xdr:from>
    <xdr:to>
      <xdr:col>15</xdr:col>
      <xdr:colOff>187325</xdr:colOff>
      <xdr:row>31</xdr:row>
      <xdr:rowOff>31909</xdr:rowOff>
    </xdr:to>
    <xdr:sp macro="" textlink="">
      <xdr:nvSpPr>
        <xdr:cNvPr id="89" name="楕円 88">
          <a:extLst>
            <a:ext uri="{FF2B5EF4-FFF2-40B4-BE49-F238E27FC236}">
              <a16:creationId xmlns:a16="http://schemas.microsoft.com/office/drawing/2014/main" id="{3622373C-28F7-4622-AC7E-F22A7F56F08E}"/>
            </a:ext>
          </a:extLst>
        </xdr:cNvPr>
        <xdr:cNvSpPr/>
      </xdr:nvSpPr>
      <xdr:spPr>
        <a:xfrm>
          <a:off x="2930525" y="58485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152559</xdr:rowOff>
    </xdr:from>
    <xdr:to>
      <xdr:col>19</xdr:col>
      <xdr:colOff>136525</xdr:colOff>
      <xdr:row>31</xdr:row>
      <xdr:rowOff>21590</xdr:rowOff>
    </xdr:to>
    <xdr:cxnSp macro="">
      <xdr:nvCxnSpPr>
        <xdr:cNvPr id="90" name="直線コネクタ 89">
          <a:extLst>
            <a:ext uri="{FF2B5EF4-FFF2-40B4-BE49-F238E27FC236}">
              <a16:creationId xmlns:a16="http://schemas.microsoft.com/office/drawing/2014/main" id="{111F797C-34BC-4BF0-8C4B-E3B84D07048D}"/>
            </a:ext>
          </a:extLst>
        </xdr:cNvPr>
        <xdr:cNvCxnSpPr/>
      </xdr:nvCxnSpPr>
      <xdr:spPr>
        <a:xfrm>
          <a:off x="2981325" y="5899309"/>
          <a:ext cx="685800" cy="3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63976</xdr:rowOff>
    </xdr:from>
    <xdr:to>
      <xdr:col>11</xdr:col>
      <xdr:colOff>187325</xdr:colOff>
      <xdr:row>30</xdr:row>
      <xdr:rowOff>165576</xdr:rowOff>
    </xdr:to>
    <xdr:sp macro="" textlink="">
      <xdr:nvSpPr>
        <xdr:cNvPr id="91" name="楕円 90">
          <a:extLst>
            <a:ext uri="{FF2B5EF4-FFF2-40B4-BE49-F238E27FC236}">
              <a16:creationId xmlns:a16="http://schemas.microsoft.com/office/drawing/2014/main" id="{2550604A-67C1-43FB-8B24-315A74AA9DF5}"/>
            </a:ext>
          </a:extLst>
        </xdr:cNvPr>
        <xdr:cNvSpPr/>
      </xdr:nvSpPr>
      <xdr:spPr>
        <a:xfrm>
          <a:off x="2244725" y="5810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114776</xdr:rowOff>
    </xdr:from>
    <xdr:to>
      <xdr:col>15</xdr:col>
      <xdr:colOff>136525</xdr:colOff>
      <xdr:row>30</xdr:row>
      <xdr:rowOff>152559</xdr:rowOff>
    </xdr:to>
    <xdr:cxnSp macro="">
      <xdr:nvCxnSpPr>
        <xdr:cNvPr id="92" name="直線コネクタ 91">
          <a:extLst>
            <a:ext uri="{FF2B5EF4-FFF2-40B4-BE49-F238E27FC236}">
              <a16:creationId xmlns:a16="http://schemas.microsoft.com/office/drawing/2014/main" id="{5565ADBF-2366-4E0F-9057-7260D92ABA46}"/>
            </a:ext>
          </a:extLst>
        </xdr:cNvPr>
        <xdr:cNvCxnSpPr/>
      </xdr:nvCxnSpPr>
      <xdr:spPr>
        <a:xfrm>
          <a:off x="2295525" y="5861526"/>
          <a:ext cx="6858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28892</xdr:rowOff>
    </xdr:from>
    <xdr:to>
      <xdr:col>7</xdr:col>
      <xdr:colOff>187325</xdr:colOff>
      <xdr:row>30</xdr:row>
      <xdr:rowOff>130492</xdr:rowOff>
    </xdr:to>
    <xdr:sp macro="" textlink="">
      <xdr:nvSpPr>
        <xdr:cNvPr id="93" name="楕円 92">
          <a:extLst>
            <a:ext uri="{FF2B5EF4-FFF2-40B4-BE49-F238E27FC236}">
              <a16:creationId xmlns:a16="http://schemas.microsoft.com/office/drawing/2014/main" id="{670E1DAD-1940-4F7C-943B-96E39BE19D08}"/>
            </a:ext>
          </a:extLst>
        </xdr:cNvPr>
        <xdr:cNvSpPr/>
      </xdr:nvSpPr>
      <xdr:spPr>
        <a:xfrm>
          <a:off x="1558925" y="57756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79692</xdr:rowOff>
    </xdr:from>
    <xdr:to>
      <xdr:col>11</xdr:col>
      <xdr:colOff>136525</xdr:colOff>
      <xdr:row>30</xdr:row>
      <xdr:rowOff>114776</xdr:rowOff>
    </xdr:to>
    <xdr:cxnSp macro="">
      <xdr:nvCxnSpPr>
        <xdr:cNvPr id="94" name="直線コネクタ 93">
          <a:extLst>
            <a:ext uri="{FF2B5EF4-FFF2-40B4-BE49-F238E27FC236}">
              <a16:creationId xmlns:a16="http://schemas.microsoft.com/office/drawing/2014/main" id="{59EE960D-0393-40B7-8EF0-97B119A1095B}"/>
            </a:ext>
          </a:extLst>
        </xdr:cNvPr>
        <xdr:cNvCxnSpPr/>
      </xdr:nvCxnSpPr>
      <xdr:spPr>
        <a:xfrm>
          <a:off x="1609725" y="5826442"/>
          <a:ext cx="6858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5" name="n_1aveValue有形固定資産減価償却率">
          <a:extLst>
            <a:ext uri="{FF2B5EF4-FFF2-40B4-BE49-F238E27FC236}">
              <a16:creationId xmlns:a16="http://schemas.microsoft.com/office/drawing/2014/main" id="{EC193962-0CDA-4128-AE21-DA4D966B98F1}"/>
            </a:ext>
          </a:extLst>
        </xdr:cNvPr>
        <xdr:cNvSpPr txBox="1"/>
      </xdr:nvSpPr>
      <xdr:spPr>
        <a:xfrm>
          <a:off x="3470919" y="5983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96" name="n_2aveValue有形固定資産減価償却率">
          <a:extLst>
            <a:ext uri="{FF2B5EF4-FFF2-40B4-BE49-F238E27FC236}">
              <a16:creationId xmlns:a16="http://schemas.microsoft.com/office/drawing/2014/main" id="{5D522C65-7E70-4E83-8D61-9EA6472317CD}"/>
            </a:ext>
          </a:extLst>
        </xdr:cNvPr>
        <xdr:cNvSpPr txBox="1"/>
      </xdr:nvSpPr>
      <xdr:spPr>
        <a:xfrm>
          <a:off x="2797819" y="5940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97" name="n_3aveValue有形固定資産減価償却率">
          <a:extLst>
            <a:ext uri="{FF2B5EF4-FFF2-40B4-BE49-F238E27FC236}">
              <a16:creationId xmlns:a16="http://schemas.microsoft.com/office/drawing/2014/main" id="{1634806C-1B64-4013-9BA9-4A8571ECDA45}"/>
            </a:ext>
          </a:extLst>
        </xdr:cNvPr>
        <xdr:cNvSpPr txBox="1"/>
      </xdr:nvSpPr>
      <xdr:spPr>
        <a:xfrm>
          <a:off x="2112019" y="590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a:extLst>
            <a:ext uri="{FF2B5EF4-FFF2-40B4-BE49-F238E27FC236}">
              <a16:creationId xmlns:a16="http://schemas.microsoft.com/office/drawing/2014/main" id="{9036FD35-B657-4163-82B8-85DC5B920B6B}"/>
            </a:ext>
          </a:extLst>
        </xdr:cNvPr>
        <xdr:cNvSpPr txBox="1"/>
      </xdr:nvSpPr>
      <xdr:spPr>
        <a:xfrm>
          <a:off x="1426219" y="5889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88917</xdr:rowOff>
    </xdr:from>
    <xdr:ext cx="405111" cy="259045"/>
    <xdr:sp macro="" textlink="">
      <xdr:nvSpPr>
        <xdr:cNvPr id="99" name="n_1mainValue有形固定資産減価償却率">
          <a:extLst>
            <a:ext uri="{FF2B5EF4-FFF2-40B4-BE49-F238E27FC236}">
              <a16:creationId xmlns:a16="http://schemas.microsoft.com/office/drawing/2014/main" id="{BA6BAE9E-36DB-4883-A793-A502C4C8E169}"/>
            </a:ext>
          </a:extLst>
        </xdr:cNvPr>
        <xdr:cNvSpPr txBox="1"/>
      </xdr:nvSpPr>
      <xdr:spPr>
        <a:xfrm>
          <a:off x="3470919"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48436</xdr:rowOff>
    </xdr:from>
    <xdr:ext cx="405111" cy="259045"/>
    <xdr:sp macro="" textlink="">
      <xdr:nvSpPr>
        <xdr:cNvPr id="100" name="n_2mainValue有形固定資産減価償却率">
          <a:extLst>
            <a:ext uri="{FF2B5EF4-FFF2-40B4-BE49-F238E27FC236}">
              <a16:creationId xmlns:a16="http://schemas.microsoft.com/office/drawing/2014/main" id="{13859719-4C23-42B2-9FDF-B53995609FEA}"/>
            </a:ext>
          </a:extLst>
        </xdr:cNvPr>
        <xdr:cNvSpPr txBox="1"/>
      </xdr:nvSpPr>
      <xdr:spPr>
        <a:xfrm>
          <a:off x="2797819" y="563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10653</xdr:rowOff>
    </xdr:from>
    <xdr:ext cx="405111" cy="259045"/>
    <xdr:sp macro="" textlink="">
      <xdr:nvSpPr>
        <xdr:cNvPr id="101" name="n_3mainValue有形固定資産減価償却率">
          <a:extLst>
            <a:ext uri="{FF2B5EF4-FFF2-40B4-BE49-F238E27FC236}">
              <a16:creationId xmlns:a16="http://schemas.microsoft.com/office/drawing/2014/main" id="{1B3B82B3-D65D-4DC1-9756-E808FC909DB2}"/>
            </a:ext>
          </a:extLst>
        </xdr:cNvPr>
        <xdr:cNvSpPr txBox="1"/>
      </xdr:nvSpPr>
      <xdr:spPr>
        <a:xfrm>
          <a:off x="2112019" y="559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147019</xdr:rowOff>
    </xdr:from>
    <xdr:ext cx="405111" cy="259045"/>
    <xdr:sp macro="" textlink="">
      <xdr:nvSpPr>
        <xdr:cNvPr id="102" name="n_4mainValue有形固定資産減価償却率">
          <a:extLst>
            <a:ext uri="{FF2B5EF4-FFF2-40B4-BE49-F238E27FC236}">
              <a16:creationId xmlns:a16="http://schemas.microsoft.com/office/drawing/2014/main" id="{27BED193-4C29-44E6-B3F4-8F9C86ADA081}"/>
            </a:ext>
          </a:extLst>
        </xdr:cNvPr>
        <xdr:cNvSpPr txBox="1"/>
      </xdr:nvSpPr>
      <xdr:spPr>
        <a:xfrm>
          <a:off x="1426219" y="556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3B4D344A-CE82-4EBA-83A9-748D5BE6EAE6}"/>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80ACAED-AC02-4201-8043-0B8E91322CD1}"/>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CE3A4CCB-B891-4173-8C6D-A41AE16820AD}"/>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23CBCD6-43F2-4429-A411-B897B7FAF424}"/>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F45459F5-A937-4ED3-8F16-48E5A7528DC4}"/>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DF85C365-D033-46C9-9638-F9040B297A29}"/>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9EE00937-0A89-4DFD-BDD9-42A986088B6A}"/>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C107F26C-D2AF-4180-9BFE-A6AEFFEEFE51}"/>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BE349ADD-3A48-409E-865E-08014F3B8F8D}"/>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C892BECE-8641-471D-8A1C-6DF0A063F3D2}"/>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E604C786-19DC-4D60-98EE-47C1E0DC4176}"/>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ABEF290C-E8B3-4C3A-B0A9-179688E72A66}"/>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D3BCC55A-4C07-452B-8757-BEBB698F6436}"/>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債務償還比率は、令和２年度から大きく低下したが、主な要因は分母における経常一般財源のうち普通交付税が大幅な増となったためである。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全国平均、県平均と比較して下回っているものの、今後も同水準程度を維持するために、地方債等の債務の抑制に努めていく必要がある。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D9A4B7FD-7CC5-4D2F-B7BB-AB2332022F05}"/>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CA0DB2E-EAFA-4D8B-8688-0C21D6AEB525}"/>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E0576223-29BB-47F6-AC62-8CED4630D085}"/>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668F7163-D937-4A90-9B29-1B4705397A2C}"/>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B7B7930F-1D8D-480C-B0A0-049E3CD18232}"/>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DFF3B372-77D6-40F8-A884-F4C49D4E7410}"/>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598863BA-1BC2-45DF-A1A2-B1726DC2F0D1}"/>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2F7E8B54-6BBB-4D82-A529-237AE2FB64A3}"/>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B6A07737-64A6-43A0-B986-8996B5E0275F}"/>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763AA86-897A-4494-A638-09D7222B0800}"/>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12DD3BB8-43EC-4B7E-A8EC-BF86FE497243}"/>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5393622B-D5B1-4E76-A123-FBA3FD45A958}"/>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B5D2C9F3-FDE5-40E3-A419-7AE9987D9857}"/>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3278AE49-D761-45A6-A862-65F9E3A211DB}"/>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369B3428-C3F1-41A3-A97F-F3566F36AAF7}"/>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C5166246-75C2-47B1-9D5F-061B8D7D9B47}"/>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10B7DAD6-637C-4824-8760-5912938105D2}"/>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E6FEC6AC-16DA-47F9-935B-6F997863B442}"/>
            </a:ext>
          </a:extLst>
        </xdr:cNvPr>
        <xdr:cNvCxnSpPr/>
      </xdr:nvCxnSpPr>
      <xdr:spPr>
        <a:xfrm flipV="1">
          <a:off x="13323570" y="5118553"/>
          <a:ext cx="1269" cy="133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2F28740C-4E87-4F7E-8FF6-8EC65B85B414}"/>
            </a:ext>
          </a:extLst>
        </xdr:cNvPr>
        <xdr:cNvSpPr txBox="1"/>
      </xdr:nvSpPr>
      <xdr:spPr>
        <a:xfrm>
          <a:off x="13376275" y="646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0F2AEE4D-3B65-4E87-833B-EF5AE354EFB6}"/>
            </a:ext>
          </a:extLst>
        </xdr:cNvPr>
        <xdr:cNvCxnSpPr/>
      </xdr:nvCxnSpPr>
      <xdr:spPr>
        <a:xfrm>
          <a:off x="13255625" y="645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DD4D406A-5816-4AA9-A515-0EF9425F52F6}"/>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FEEB9904-FEBD-4DB6-9504-91C2CA3FED7E}"/>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a:extLst>
            <a:ext uri="{FF2B5EF4-FFF2-40B4-BE49-F238E27FC236}">
              <a16:creationId xmlns:a16="http://schemas.microsoft.com/office/drawing/2014/main" id="{021E82C6-2E08-43AF-93FA-1D3F3F039AE1}"/>
            </a:ext>
          </a:extLst>
        </xdr:cNvPr>
        <xdr:cNvSpPr txBox="1"/>
      </xdr:nvSpPr>
      <xdr:spPr>
        <a:xfrm>
          <a:off x="13376275" y="572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78E844EB-207C-486E-BBA4-6A670DEEDD98}"/>
            </a:ext>
          </a:extLst>
        </xdr:cNvPr>
        <xdr:cNvSpPr/>
      </xdr:nvSpPr>
      <xdr:spPr>
        <a:xfrm>
          <a:off x="13293725" y="5743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F195CA11-229C-4D02-B407-6F7C4794D85A}"/>
            </a:ext>
          </a:extLst>
        </xdr:cNvPr>
        <xdr:cNvSpPr/>
      </xdr:nvSpPr>
      <xdr:spPr>
        <a:xfrm>
          <a:off x="12639675" y="5997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DAE90754-6FC9-4BDD-9059-9721B37FC781}"/>
            </a:ext>
          </a:extLst>
        </xdr:cNvPr>
        <xdr:cNvSpPr/>
      </xdr:nvSpPr>
      <xdr:spPr>
        <a:xfrm>
          <a:off x="11953875" y="6018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098B9FDF-D4F6-4C17-AFE1-3E0F6DAD9782}"/>
            </a:ext>
          </a:extLst>
        </xdr:cNvPr>
        <xdr:cNvSpPr/>
      </xdr:nvSpPr>
      <xdr:spPr>
        <a:xfrm>
          <a:off x="11268075" y="60285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4689D09C-5F63-43D2-A347-F96F438A227C}"/>
            </a:ext>
          </a:extLst>
        </xdr:cNvPr>
        <xdr:cNvSpPr/>
      </xdr:nvSpPr>
      <xdr:spPr>
        <a:xfrm>
          <a:off x="10582275" y="607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D9EF434-A514-4BD1-B918-2ED96D3B902B}"/>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E69B121-49E5-463E-B668-E06340E1D674}"/>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186442B-F5B0-43ED-8340-8CFE0FDC5D8C}"/>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B3C1860-755E-4B86-996B-6C33BA6E79C1}"/>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46132AC-85D9-40C2-9FA6-EAB1CCF74DC4}"/>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112286</xdr:rowOff>
    </xdr:from>
    <xdr:to>
      <xdr:col>76</xdr:col>
      <xdr:colOff>73025</xdr:colOff>
      <xdr:row>30</xdr:row>
      <xdr:rowOff>42436</xdr:rowOff>
    </xdr:to>
    <xdr:sp macro="" textlink="">
      <xdr:nvSpPr>
        <xdr:cNvPr id="149" name="楕円 148">
          <a:extLst>
            <a:ext uri="{FF2B5EF4-FFF2-40B4-BE49-F238E27FC236}">
              <a16:creationId xmlns:a16="http://schemas.microsoft.com/office/drawing/2014/main" id="{7CC15482-4003-4C24-9F76-19E8B9642F77}"/>
            </a:ext>
          </a:extLst>
        </xdr:cNvPr>
        <xdr:cNvSpPr/>
      </xdr:nvSpPr>
      <xdr:spPr>
        <a:xfrm>
          <a:off x="13293725" y="56939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135163</xdr:rowOff>
    </xdr:from>
    <xdr:ext cx="469744" cy="259045"/>
    <xdr:sp macro="" textlink="">
      <xdr:nvSpPr>
        <xdr:cNvPr id="150" name="債務償還比率該当値テキスト">
          <a:extLst>
            <a:ext uri="{FF2B5EF4-FFF2-40B4-BE49-F238E27FC236}">
              <a16:creationId xmlns:a16="http://schemas.microsoft.com/office/drawing/2014/main" id="{BCDF0EF1-E584-4605-A791-3FA5331F420A}"/>
            </a:ext>
          </a:extLst>
        </xdr:cNvPr>
        <xdr:cNvSpPr txBox="1"/>
      </xdr:nvSpPr>
      <xdr:spPr>
        <a:xfrm>
          <a:off x="13376275" y="555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23223</xdr:rowOff>
    </xdr:from>
    <xdr:to>
      <xdr:col>72</xdr:col>
      <xdr:colOff>123825</xdr:colOff>
      <xdr:row>31</xdr:row>
      <xdr:rowOff>124823</xdr:rowOff>
    </xdr:to>
    <xdr:sp macro="" textlink="">
      <xdr:nvSpPr>
        <xdr:cNvPr id="151" name="楕円 150">
          <a:extLst>
            <a:ext uri="{FF2B5EF4-FFF2-40B4-BE49-F238E27FC236}">
              <a16:creationId xmlns:a16="http://schemas.microsoft.com/office/drawing/2014/main" id="{3F4269E4-209F-41DD-8BF5-762742EF1B3B}"/>
            </a:ext>
          </a:extLst>
        </xdr:cNvPr>
        <xdr:cNvSpPr/>
      </xdr:nvSpPr>
      <xdr:spPr>
        <a:xfrm>
          <a:off x="12639675" y="59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163086</xdr:rowOff>
    </xdr:from>
    <xdr:to>
      <xdr:col>76</xdr:col>
      <xdr:colOff>22225</xdr:colOff>
      <xdr:row>31</xdr:row>
      <xdr:rowOff>74023</xdr:rowOff>
    </xdr:to>
    <xdr:cxnSp macro="">
      <xdr:nvCxnSpPr>
        <xdr:cNvPr id="152" name="直線コネクタ 151">
          <a:extLst>
            <a:ext uri="{FF2B5EF4-FFF2-40B4-BE49-F238E27FC236}">
              <a16:creationId xmlns:a16="http://schemas.microsoft.com/office/drawing/2014/main" id="{5A1920A7-E28F-47E1-9408-FA9CBFE5B1A5}"/>
            </a:ext>
          </a:extLst>
        </xdr:cNvPr>
        <xdr:cNvCxnSpPr/>
      </xdr:nvCxnSpPr>
      <xdr:spPr>
        <a:xfrm flipV="1">
          <a:off x="12690475" y="5744736"/>
          <a:ext cx="635000" cy="2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110472</xdr:rowOff>
    </xdr:from>
    <xdr:to>
      <xdr:col>68</xdr:col>
      <xdr:colOff>123825</xdr:colOff>
      <xdr:row>31</xdr:row>
      <xdr:rowOff>40622</xdr:rowOff>
    </xdr:to>
    <xdr:sp macro="" textlink="">
      <xdr:nvSpPr>
        <xdr:cNvPr id="153" name="楕円 152">
          <a:extLst>
            <a:ext uri="{FF2B5EF4-FFF2-40B4-BE49-F238E27FC236}">
              <a16:creationId xmlns:a16="http://schemas.microsoft.com/office/drawing/2014/main" id="{FE82B5D3-8203-4113-A89E-C4853B253077}"/>
            </a:ext>
          </a:extLst>
        </xdr:cNvPr>
        <xdr:cNvSpPr/>
      </xdr:nvSpPr>
      <xdr:spPr>
        <a:xfrm>
          <a:off x="11953875" y="5857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161272</xdr:rowOff>
    </xdr:from>
    <xdr:to>
      <xdr:col>72</xdr:col>
      <xdr:colOff>73025</xdr:colOff>
      <xdr:row>31</xdr:row>
      <xdr:rowOff>74023</xdr:rowOff>
    </xdr:to>
    <xdr:cxnSp macro="">
      <xdr:nvCxnSpPr>
        <xdr:cNvPr id="154" name="直線コネクタ 153">
          <a:extLst>
            <a:ext uri="{FF2B5EF4-FFF2-40B4-BE49-F238E27FC236}">
              <a16:creationId xmlns:a16="http://schemas.microsoft.com/office/drawing/2014/main" id="{B0A4AE22-5B4A-479E-AEE7-58BDB6D4EDF6}"/>
            </a:ext>
          </a:extLst>
        </xdr:cNvPr>
        <xdr:cNvCxnSpPr/>
      </xdr:nvCxnSpPr>
      <xdr:spPr>
        <a:xfrm>
          <a:off x="12004675" y="5908022"/>
          <a:ext cx="6858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57114</xdr:rowOff>
    </xdr:from>
    <xdr:to>
      <xdr:col>64</xdr:col>
      <xdr:colOff>123825</xdr:colOff>
      <xdr:row>30</xdr:row>
      <xdr:rowOff>158714</xdr:rowOff>
    </xdr:to>
    <xdr:sp macro="" textlink="">
      <xdr:nvSpPr>
        <xdr:cNvPr id="155" name="楕円 154">
          <a:extLst>
            <a:ext uri="{FF2B5EF4-FFF2-40B4-BE49-F238E27FC236}">
              <a16:creationId xmlns:a16="http://schemas.microsoft.com/office/drawing/2014/main" id="{3D808AEF-4FE6-43CC-A0F1-7D05C6B92565}"/>
            </a:ext>
          </a:extLst>
        </xdr:cNvPr>
        <xdr:cNvSpPr/>
      </xdr:nvSpPr>
      <xdr:spPr>
        <a:xfrm>
          <a:off x="11268075" y="580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107914</xdr:rowOff>
    </xdr:from>
    <xdr:to>
      <xdr:col>68</xdr:col>
      <xdr:colOff>73025</xdr:colOff>
      <xdr:row>30</xdr:row>
      <xdr:rowOff>161272</xdr:rowOff>
    </xdr:to>
    <xdr:cxnSp macro="">
      <xdr:nvCxnSpPr>
        <xdr:cNvPr id="156" name="直線コネクタ 155">
          <a:extLst>
            <a:ext uri="{FF2B5EF4-FFF2-40B4-BE49-F238E27FC236}">
              <a16:creationId xmlns:a16="http://schemas.microsoft.com/office/drawing/2014/main" id="{61670A6A-396A-483D-9B21-6D52024497DA}"/>
            </a:ext>
          </a:extLst>
        </xdr:cNvPr>
        <xdr:cNvCxnSpPr/>
      </xdr:nvCxnSpPr>
      <xdr:spPr>
        <a:xfrm>
          <a:off x="11318875" y="5854664"/>
          <a:ext cx="6858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164102</xdr:rowOff>
    </xdr:from>
    <xdr:to>
      <xdr:col>60</xdr:col>
      <xdr:colOff>123825</xdr:colOff>
      <xdr:row>30</xdr:row>
      <xdr:rowOff>94252</xdr:rowOff>
    </xdr:to>
    <xdr:sp macro="" textlink="">
      <xdr:nvSpPr>
        <xdr:cNvPr id="157" name="楕円 156">
          <a:extLst>
            <a:ext uri="{FF2B5EF4-FFF2-40B4-BE49-F238E27FC236}">
              <a16:creationId xmlns:a16="http://schemas.microsoft.com/office/drawing/2014/main" id="{94F0EC23-3436-4828-A717-B29BECFAE8E9}"/>
            </a:ext>
          </a:extLst>
        </xdr:cNvPr>
        <xdr:cNvSpPr/>
      </xdr:nvSpPr>
      <xdr:spPr>
        <a:xfrm>
          <a:off x="10582275" y="57457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43452</xdr:rowOff>
    </xdr:from>
    <xdr:to>
      <xdr:col>64</xdr:col>
      <xdr:colOff>73025</xdr:colOff>
      <xdr:row>30</xdr:row>
      <xdr:rowOff>107914</xdr:rowOff>
    </xdr:to>
    <xdr:cxnSp macro="">
      <xdr:nvCxnSpPr>
        <xdr:cNvPr id="158" name="直線コネクタ 157">
          <a:extLst>
            <a:ext uri="{FF2B5EF4-FFF2-40B4-BE49-F238E27FC236}">
              <a16:creationId xmlns:a16="http://schemas.microsoft.com/office/drawing/2014/main" id="{2204E246-40E3-4B7A-9DED-19FC75AC3033}"/>
            </a:ext>
          </a:extLst>
        </xdr:cNvPr>
        <xdr:cNvCxnSpPr/>
      </xdr:nvCxnSpPr>
      <xdr:spPr>
        <a:xfrm>
          <a:off x="10633075" y="5790202"/>
          <a:ext cx="6858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9" name="n_1aveValue債務償還比率">
          <a:extLst>
            <a:ext uri="{FF2B5EF4-FFF2-40B4-BE49-F238E27FC236}">
              <a16:creationId xmlns:a16="http://schemas.microsoft.com/office/drawing/2014/main" id="{F5AE941B-A96D-4594-ADFF-1ED4C7CBFB99}"/>
            </a:ext>
          </a:extLst>
        </xdr:cNvPr>
        <xdr:cNvSpPr txBox="1"/>
      </xdr:nvSpPr>
      <xdr:spPr>
        <a:xfrm>
          <a:off x="12461952" y="608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0" name="n_2aveValue債務償還比率">
          <a:extLst>
            <a:ext uri="{FF2B5EF4-FFF2-40B4-BE49-F238E27FC236}">
              <a16:creationId xmlns:a16="http://schemas.microsoft.com/office/drawing/2014/main" id="{E5A83623-C359-4A30-BE54-897AC1F6F5AD}"/>
            </a:ext>
          </a:extLst>
        </xdr:cNvPr>
        <xdr:cNvSpPr txBox="1"/>
      </xdr:nvSpPr>
      <xdr:spPr>
        <a:xfrm>
          <a:off x="11788852" y="610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1" name="n_3aveValue債務償還比率">
          <a:extLst>
            <a:ext uri="{FF2B5EF4-FFF2-40B4-BE49-F238E27FC236}">
              <a16:creationId xmlns:a16="http://schemas.microsoft.com/office/drawing/2014/main" id="{143A2EBB-6D45-4994-9E13-FCA9CDC09A50}"/>
            </a:ext>
          </a:extLst>
        </xdr:cNvPr>
        <xdr:cNvSpPr txBox="1"/>
      </xdr:nvSpPr>
      <xdr:spPr>
        <a:xfrm>
          <a:off x="11103052" y="611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2" name="n_4aveValue債務償還比率">
          <a:extLst>
            <a:ext uri="{FF2B5EF4-FFF2-40B4-BE49-F238E27FC236}">
              <a16:creationId xmlns:a16="http://schemas.microsoft.com/office/drawing/2014/main" id="{D07488AD-B425-4DD3-8B27-666BA8A06FF9}"/>
            </a:ext>
          </a:extLst>
        </xdr:cNvPr>
        <xdr:cNvSpPr txBox="1"/>
      </xdr:nvSpPr>
      <xdr:spPr>
        <a:xfrm>
          <a:off x="10417252" y="617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141350</xdr:rowOff>
    </xdr:from>
    <xdr:ext cx="469744" cy="259045"/>
    <xdr:sp macro="" textlink="">
      <xdr:nvSpPr>
        <xdr:cNvPr id="163" name="n_1mainValue債務償還比率">
          <a:extLst>
            <a:ext uri="{FF2B5EF4-FFF2-40B4-BE49-F238E27FC236}">
              <a16:creationId xmlns:a16="http://schemas.microsoft.com/office/drawing/2014/main" id="{03868CE9-8C59-422B-A0C5-43E9E421C2E8}"/>
            </a:ext>
          </a:extLst>
        </xdr:cNvPr>
        <xdr:cNvSpPr txBox="1"/>
      </xdr:nvSpPr>
      <xdr:spPr>
        <a:xfrm>
          <a:off x="12461952" y="572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57149</xdr:rowOff>
    </xdr:from>
    <xdr:ext cx="469744" cy="259045"/>
    <xdr:sp macro="" textlink="">
      <xdr:nvSpPr>
        <xdr:cNvPr id="164" name="n_2mainValue債務償還比率">
          <a:extLst>
            <a:ext uri="{FF2B5EF4-FFF2-40B4-BE49-F238E27FC236}">
              <a16:creationId xmlns:a16="http://schemas.microsoft.com/office/drawing/2014/main" id="{A59C4F0E-2E84-4D32-B931-62DE722CA63C}"/>
            </a:ext>
          </a:extLst>
        </xdr:cNvPr>
        <xdr:cNvSpPr txBox="1"/>
      </xdr:nvSpPr>
      <xdr:spPr>
        <a:xfrm>
          <a:off x="11788852" y="5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3791</xdr:rowOff>
    </xdr:from>
    <xdr:ext cx="469744" cy="259045"/>
    <xdr:sp macro="" textlink="">
      <xdr:nvSpPr>
        <xdr:cNvPr id="165" name="n_3mainValue債務償還比率">
          <a:extLst>
            <a:ext uri="{FF2B5EF4-FFF2-40B4-BE49-F238E27FC236}">
              <a16:creationId xmlns:a16="http://schemas.microsoft.com/office/drawing/2014/main" id="{1C6B5F3B-2232-4117-BB8F-83E42888AAF2}"/>
            </a:ext>
          </a:extLst>
        </xdr:cNvPr>
        <xdr:cNvSpPr txBox="1"/>
      </xdr:nvSpPr>
      <xdr:spPr>
        <a:xfrm>
          <a:off x="11103052" y="558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110779</xdr:rowOff>
    </xdr:from>
    <xdr:ext cx="469744" cy="259045"/>
    <xdr:sp macro="" textlink="">
      <xdr:nvSpPr>
        <xdr:cNvPr id="166" name="n_4mainValue債務償還比率">
          <a:extLst>
            <a:ext uri="{FF2B5EF4-FFF2-40B4-BE49-F238E27FC236}">
              <a16:creationId xmlns:a16="http://schemas.microsoft.com/office/drawing/2014/main" id="{69CCFF05-6218-439A-9910-B533C4AAFFA8}"/>
            </a:ext>
          </a:extLst>
        </xdr:cNvPr>
        <xdr:cNvSpPr txBox="1"/>
      </xdr:nvSpPr>
      <xdr:spPr>
        <a:xfrm>
          <a:off x="10417252" y="552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42F32AA-49F2-4110-91A3-BFC2D9F93255}"/>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95A35D44-F6A8-4CB5-AC09-4EF70E406BB3}"/>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EA7F6C06-9DE9-4028-B528-363135A28E73}"/>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29D9948B-E2E1-4635-9B20-FA0696E5D809}"/>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42E9C19-C3D0-468A-AD09-F1C1D840A85F}"/>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971E6D94-4C30-4518-ADD5-E7EF56BABEDE}"/>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F357240-1F90-4297-82F2-E51860AAA21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5C3E9C-9F00-40B1-8EED-97AF3A13A24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1F960C-CC82-455B-A2D4-8050E5B1C835}"/>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C2C459-8617-492B-9074-97404478DABC}"/>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3BA567-2486-4DCE-87D7-D2F45176E64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1E5DDE-6B4E-4C45-9030-595C1168C7B5}"/>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C26149A-D9FC-41EB-92B3-8E9B729F1FBA}"/>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ED9B33-1353-4803-B916-D2D4E7AB7F1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D27956-956F-447A-AF68-9A72B70F6E0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2F729B-6ACF-4298-827F-12FEAF1F28D5}"/>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58972A-9B62-48EA-B992-9DDCD344E74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3B176C-FD47-4FED-AC3E-A31AD6BAF17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D63FD7-87FD-422A-BC04-14F2B1A4AFD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39AEEC-482C-4A57-9701-240DFAEE1D5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D4B1EC-FC61-4366-AC64-251EEAE19B9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F4B80A0-F7DC-4B6B-9C82-9704AFF4FD45}"/>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A3571C-F21D-4AD6-AF9F-3A331ED960D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3AD7EA-C0DF-4768-9FFA-598FAC2FD74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3C60C9-88CD-49EA-9C61-0A98591AADA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57728A-76A4-4258-AE14-1D6B60130D18}"/>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4C9C93-1E1F-4A03-B2CF-F0A3B69F00DF}"/>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85B73A-B5A9-4B0B-9C92-02421D118E57}"/>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8AE634-1E0E-4066-8542-021408D93E9E}"/>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22561F3-B519-4515-A92A-D98DA7F0E36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2E706F-7088-4E99-934C-89615EDD984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F63F0D-E942-43D4-813E-024727AA8E7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B9933F-7AC0-486E-B5D0-B2AD8028B6B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E29CC7-6A3F-42BA-B2A0-2319CBE2E93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DFA431-CE83-4608-A62D-D0C7ABAA0B5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A6743F1-A220-4244-9406-828D2F9F3F1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13C835-E9E8-4E14-BBCC-0A1ADEB683C5}"/>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98CD53-F8D3-4C38-ADE1-DEF95EE44BBE}"/>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60170C6-253C-4642-86DE-A21AC5B6546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96AD8D-8355-46BD-ABE2-AF5177833E5E}"/>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A8CD80-1764-4A22-84A9-8BF7367CBDCA}"/>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6C9732-0133-435A-B87B-A6AD8D9E45A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D1470F-A4DB-47E0-8A29-182272E11EF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2A2256-B165-46D7-A24B-6F54BAE7543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51DB72-B97E-41DA-B5FA-FBD042F7744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022EE9-A5D2-4A47-B303-BE62DDF07B1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5285961-8A22-48F6-97C5-10191649D32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809CA2-68A0-42D0-A4AE-9F36136841E4}"/>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344BC1E-A1B2-4306-8F59-619876BF12F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DF670E8-7A5A-4682-B9AA-0C5805BECF4E}"/>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FB1E172-FE85-4610-B329-C0421BC128AC}"/>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0EDE3BD-D319-41DD-84CB-9F8674ADDD84}"/>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B553D0D-CC9D-4E53-B99A-A69EDAFC3F6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85372EA-68D0-4E56-A4EB-EE07F8689A25}"/>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ABB202B-C8D6-4463-81F1-CF1303602045}"/>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6BD4D4A-F24B-4F3C-BAEE-5B8EA0708BA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3AEC45C-1F0D-4778-BE70-99C53F30ACC4}"/>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36ABB5D-E10D-4C8A-8927-849AB5DF8E9D}"/>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4219B9F-8D76-4F6D-826C-21DA5291C13D}"/>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448DF5F-FAFA-4A18-BA03-5D8D8A35FBCE}"/>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DF7F985-C394-4386-99D3-EB4A0B2DA17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1DE5A12-FCD1-45E1-9CC9-A72B6664FED9}"/>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9D9ADD73-484C-4DEB-814E-0DC584BC27EF}"/>
            </a:ext>
          </a:extLst>
        </xdr:cNvPr>
        <xdr:cNvCxnSpPr/>
      </xdr:nvCxnSpPr>
      <xdr:spPr>
        <a:xfrm flipV="1">
          <a:off x="4177665" y="5457372"/>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5CC6F6F2-46D8-4835-B867-A37110CBFB2B}"/>
            </a:ext>
          </a:extLst>
        </xdr:cNvPr>
        <xdr:cNvSpPr txBox="1"/>
      </xdr:nvSpPr>
      <xdr:spPr>
        <a:xfrm>
          <a:off x="4216400" y="702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3DFDCD19-10D5-4C44-8F76-5504A0B04281}"/>
            </a:ext>
          </a:extLst>
        </xdr:cNvPr>
        <xdr:cNvCxnSpPr/>
      </xdr:nvCxnSpPr>
      <xdr:spPr>
        <a:xfrm>
          <a:off x="4108450" y="7021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8FC247CF-D162-4016-89B3-D628091ABB2E}"/>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50A1B5D-6994-4889-9913-37F94C9E6681}"/>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A33E307B-3C2B-4121-ADF9-EE94BBDE535F}"/>
            </a:ext>
          </a:extLst>
        </xdr:cNvPr>
        <xdr:cNvSpPr txBox="1"/>
      </xdr:nvSpPr>
      <xdr:spPr>
        <a:xfrm>
          <a:off x="4216400" y="6437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F0555746-F3B4-4A61-AFFC-2375AAFB9B16}"/>
            </a:ext>
          </a:extLst>
        </xdr:cNvPr>
        <xdr:cNvSpPr/>
      </xdr:nvSpPr>
      <xdr:spPr>
        <a:xfrm>
          <a:off x="4127500" y="645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CD157FC7-E46F-4C2C-BCDC-8F7EF7B5ADF5}"/>
            </a:ext>
          </a:extLst>
        </xdr:cNvPr>
        <xdr:cNvSpPr/>
      </xdr:nvSpPr>
      <xdr:spPr>
        <a:xfrm>
          <a:off x="3384550" y="6424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76F06A88-B37C-4CFC-94A6-A695B0C31A1F}"/>
            </a:ext>
          </a:extLst>
        </xdr:cNvPr>
        <xdr:cNvSpPr/>
      </xdr:nvSpPr>
      <xdr:spPr>
        <a:xfrm>
          <a:off x="257175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FDAB3199-35B1-4EF5-A7A1-B0EDE362A46A}"/>
            </a:ext>
          </a:extLst>
        </xdr:cNvPr>
        <xdr:cNvSpPr/>
      </xdr:nvSpPr>
      <xdr:spPr>
        <a:xfrm>
          <a:off x="177800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1D3FC58F-6C22-4010-81AE-8CD3BDED34AA}"/>
            </a:ext>
          </a:extLst>
        </xdr:cNvPr>
        <xdr:cNvSpPr/>
      </xdr:nvSpPr>
      <xdr:spPr>
        <a:xfrm>
          <a:off x="984250" y="63529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9B2C16-B13D-41AC-B870-413EFBF12E56}"/>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728AF0-47AD-48E8-BA2F-7517E2A67B49}"/>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FDF7381-3D62-44A6-B749-070D39973BC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F3845F8-52F3-4280-BB0D-ADB02152F4B5}"/>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85D02D6-A221-4006-9B63-B08C8F3657D5}"/>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a:extLst>
            <a:ext uri="{FF2B5EF4-FFF2-40B4-BE49-F238E27FC236}">
              <a16:creationId xmlns:a16="http://schemas.microsoft.com/office/drawing/2014/main" id="{2B6CFC12-6476-4C4B-890B-3B38CBF15AC2}"/>
            </a:ext>
          </a:extLst>
        </xdr:cNvPr>
        <xdr:cNvSpPr/>
      </xdr:nvSpPr>
      <xdr:spPr>
        <a:xfrm>
          <a:off x="4127500" y="63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58074</xdr:rowOff>
    </xdr:from>
    <xdr:ext cx="405111" cy="259045"/>
    <xdr:sp macro="" textlink="">
      <xdr:nvSpPr>
        <xdr:cNvPr id="75" name="【道路】&#10;有形固定資産減価償却率該当値テキスト">
          <a:extLst>
            <a:ext uri="{FF2B5EF4-FFF2-40B4-BE49-F238E27FC236}">
              <a16:creationId xmlns:a16="http://schemas.microsoft.com/office/drawing/2014/main" id="{16CD48AD-335A-4FF0-989F-5F22DB947DF7}"/>
            </a:ext>
          </a:extLst>
        </xdr:cNvPr>
        <xdr:cNvSpPr txBox="1"/>
      </xdr:nvSpPr>
      <xdr:spPr>
        <a:xfrm>
          <a:off x="42164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a:extLst>
            <a:ext uri="{FF2B5EF4-FFF2-40B4-BE49-F238E27FC236}">
              <a16:creationId xmlns:a16="http://schemas.microsoft.com/office/drawing/2014/main" id="{E4B6FB16-E30C-42B9-AA0E-5A25A3935C8D}"/>
            </a:ext>
          </a:extLst>
        </xdr:cNvPr>
        <xdr:cNvSpPr/>
      </xdr:nvSpPr>
      <xdr:spPr>
        <a:xfrm>
          <a:off x="3384550" y="6294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85997</xdr:rowOff>
    </xdr:to>
    <xdr:cxnSp macro="">
      <xdr:nvCxnSpPr>
        <xdr:cNvPr id="77" name="直線コネクタ 76">
          <a:extLst>
            <a:ext uri="{FF2B5EF4-FFF2-40B4-BE49-F238E27FC236}">
              <a16:creationId xmlns:a16="http://schemas.microsoft.com/office/drawing/2014/main" id="{E656211A-052E-490C-9955-D7F85199CB0E}"/>
            </a:ext>
          </a:extLst>
        </xdr:cNvPr>
        <xdr:cNvCxnSpPr/>
      </xdr:nvCxnSpPr>
      <xdr:spPr>
        <a:xfrm>
          <a:off x="3429000" y="6344920"/>
          <a:ext cx="7493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a:extLst>
            <a:ext uri="{FF2B5EF4-FFF2-40B4-BE49-F238E27FC236}">
              <a16:creationId xmlns:a16="http://schemas.microsoft.com/office/drawing/2014/main" id="{D2B67E3B-CE7F-4B46-BD46-11160BEBA47C}"/>
            </a:ext>
          </a:extLst>
        </xdr:cNvPr>
        <xdr:cNvSpPr/>
      </xdr:nvSpPr>
      <xdr:spPr>
        <a:xfrm>
          <a:off x="2571750" y="62759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64770</xdr:rowOff>
    </xdr:to>
    <xdr:cxnSp macro="">
      <xdr:nvCxnSpPr>
        <xdr:cNvPr id="79" name="直線コネクタ 78">
          <a:extLst>
            <a:ext uri="{FF2B5EF4-FFF2-40B4-BE49-F238E27FC236}">
              <a16:creationId xmlns:a16="http://schemas.microsoft.com/office/drawing/2014/main" id="{C84B9F41-63F8-40AB-B7B6-ECBCF07516BC}"/>
            </a:ext>
          </a:extLst>
        </xdr:cNvPr>
        <xdr:cNvCxnSpPr/>
      </xdr:nvCxnSpPr>
      <xdr:spPr>
        <a:xfrm>
          <a:off x="2622550" y="6320427"/>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a:extLst>
            <a:ext uri="{FF2B5EF4-FFF2-40B4-BE49-F238E27FC236}">
              <a16:creationId xmlns:a16="http://schemas.microsoft.com/office/drawing/2014/main" id="{39FC5BD4-5383-4CDC-85C4-ED1A68A4D1E5}"/>
            </a:ext>
          </a:extLst>
        </xdr:cNvPr>
        <xdr:cNvSpPr/>
      </xdr:nvSpPr>
      <xdr:spPr>
        <a:xfrm>
          <a:off x="1778000" y="6251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40277</xdr:rowOff>
    </xdr:to>
    <xdr:cxnSp macro="">
      <xdr:nvCxnSpPr>
        <xdr:cNvPr id="81" name="直線コネクタ 80">
          <a:extLst>
            <a:ext uri="{FF2B5EF4-FFF2-40B4-BE49-F238E27FC236}">
              <a16:creationId xmlns:a16="http://schemas.microsoft.com/office/drawing/2014/main" id="{927AA8A4-8401-4A6E-A305-D4568DF7C298}"/>
            </a:ext>
          </a:extLst>
        </xdr:cNvPr>
        <xdr:cNvCxnSpPr/>
      </xdr:nvCxnSpPr>
      <xdr:spPr>
        <a:xfrm>
          <a:off x="1828800" y="6295934"/>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111942</xdr:rowOff>
    </xdr:from>
    <xdr:to>
      <xdr:col>6</xdr:col>
      <xdr:colOff>38100</xdr:colOff>
      <xdr:row>38</xdr:row>
      <xdr:rowOff>42092</xdr:rowOff>
    </xdr:to>
    <xdr:sp macro="" textlink="">
      <xdr:nvSpPr>
        <xdr:cNvPr id="82" name="楕円 81">
          <a:extLst>
            <a:ext uri="{FF2B5EF4-FFF2-40B4-BE49-F238E27FC236}">
              <a16:creationId xmlns:a16="http://schemas.microsoft.com/office/drawing/2014/main" id="{2641B36B-2299-40D4-B345-C57CB0E9736E}"/>
            </a:ext>
          </a:extLst>
        </xdr:cNvPr>
        <xdr:cNvSpPr/>
      </xdr:nvSpPr>
      <xdr:spPr>
        <a:xfrm>
          <a:off x="984250" y="62269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162741</xdr:rowOff>
    </xdr:from>
    <xdr:to>
      <xdr:col>10</xdr:col>
      <xdr:colOff>114300</xdr:colOff>
      <xdr:row>38</xdr:row>
      <xdr:rowOff>15784</xdr:rowOff>
    </xdr:to>
    <xdr:cxnSp macro="">
      <xdr:nvCxnSpPr>
        <xdr:cNvPr id="83" name="直線コネクタ 82">
          <a:extLst>
            <a:ext uri="{FF2B5EF4-FFF2-40B4-BE49-F238E27FC236}">
              <a16:creationId xmlns:a16="http://schemas.microsoft.com/office/drawing/2014/main" id="{73E818B6-C735-47A1-AE4B-C10A39B06D90}"/>
            </a:ext>
          </a:extLst>
        </xdr:cNvPr>
        <xdr:cNvCxnSpPr/>
      </xdr:nvCxnSpPr>
      <xdr:spPr>
        <a:xfrm>
          <a:off x="1028700" y="6277791"/>
          <a:ext cx="8001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B028C24E-0AE3-474D-B408-7C43AA771548}"/>
            </a:ext>
          </a:extLst>
        </xdr:cNvPr>
        <xdr:cNvSpPr txBox="1"/>
      </xdr:nvSpPr>
      <xdr:spPr>
        <a:xfrm>
          <a:off x="3239144" y="6511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6F2EF33F-239B-4B9F-9AFA-5D21188A47ED}"/>
            </a:ext>
          </a:extLst>
        </xdr:cNvPr>
        <xdr:cNvSpPr txBox="1"/>
      </xdr:nvSpPr>
      <xdr:spPr>
        <a:xfrm>
          <a:off x="2439044" y="648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AD3076DB-CE71-4045-AF2D-D794A2B07C76}"/>
            </a:ext>
          </a:extLst>
        </xdr:cNvPr>
        <xdr:cNvSpPr txBox="1"/>
      </xdr:nvSpPr>
      <xdr:spPr>
        <a:xfrm>
          <a:off x="1645294" y="646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D8A1F217-CDBB-4932-BE5D-9100DB8A9493}"/>
            </a:ext>
          </a:extLst>
        </xdr:cNvPr>
        <xdr:cNvSpPr txBox="1"/>
      </xdr:nvSpPr>
      <xdr:spPr>
        <a:xfrm>
          <a:off x="851544" y="644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id="{4A820816-F963-41DB-86E8-EA926D5A5B2F}"/>
            </a:ext>
          </a:extLst>
        </xdr:cNvPr>
        <xdr:cNvSpPr txBox="1"/>
      </xdr:nvSpPr>
      <xdr:spPr>
        <a:xfrm>
          <a:off x="3239144" y="608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9" name="n_2mainValue【道路】&#10;有形固定資産減価償却率">
          <a:extLst>
            <a:ext uri="{FF2B5EF4-FFF2-40B4-BE49-F238E27FC236}">
              <a16:creationId xmlns:a16="http://schemas.microsoft.com/office/drawing/2014/main" id="{34C336B8-2E65-48A3-A280-06FB36EAED23}"/>
            </a:ext>
          </a:extLst>
        </xdr:cNvPr>
        <xdr:cNvSpPr txBox="1"/>
      </xdr:nvSpPr>
      <xdr:spPr>
        <a:xfrm>
          <a:off x="2439044" y="605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83111</xdr:rowOff>
    </xdr:from>
    <xdr:ext cx="405111" cy="259045"/>
    <xdr:sp macro="" textlink="">
      <xdr:nvSpPr>
        <xdr:cNvPr id="90" name="n_3mainValue【道路】&#10;有形固定資産減価償却率">
          <a:extLst>
            <a:ext uri="{FF2B5EF4-FFF2-40B4-BE49-F238E27FC236}">
              <a16:creationId xmlns:a16="http://schemas.microsoft.com/office/drawing/2014/main" id="{B298049C-9D2E-4686-8835-E4D9D6BA8D68}"/>
            </a:ext>
          </a:extLst>
        </xdr:cNvPr>
        <xdr:cNvSpPr txBox="1"/>
      </xdr:nvSpPr>
      <xdr:spPr>
        <a:xfrm>
          <a:off x="1645294" y="603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58619</xdr:rowOff>
    </xdr:from>
    <xdr:ext cx="405111" cy="259045"/>
    <xdr:sp macro="" textlink="">
      <xdr:nvSpPr>
        <xdr:cNvPr id="91" name="n_4mainValue【道路】&#10;有形固定資産減価償却率">
          <a:extLst>
            <a:ext uri="{FF2B5EF4-FFF2-40B4-BE49-F238E27FC236}">
              <a16:creationId xmlns:a16="http://schemas.microsoft.com/office/drawing/2014/main" id="{F4C46030-905D-445A-BC8E-42048CE38D43}"/>
            </a:ext>
          </a:extLst>
        </xdr:cNvPr>
        <xdr:cNvSpPr txBox="1"/>
      </xdr:nvSpPr>
      <xdr:spPr>
        <a:xfrm>
          <a:off x="851544" y="600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9366390-65B5-460B-9BC8-33D7661D7D2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BC88931-18C2-43A5-ACD3-771982833AA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AE170F7-763E-4433-9996-96E9E159A0CE}"/>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58C3FF5-7AA2-4060-908C-E1FD206FC09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9634E62-500E-4886-9F4C-4C43E83210A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EABBB5F-5F52-48E9-B39F-F97C542B0F9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3E82D6D-8D59-45D0-8643-3AA970C1EC3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CA46145-A8F4-41CF-8E21-D7147225AB6E}"/>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0AFAB9B-708E-4385-9EE2-9F13AC5B3FB8}"/>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2E4A198-66D9-45A1-8B8D-24F1C766A62D}"/>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56F73ED-EF4D-4B02-8F21-41BCE8CBEBFA}"/>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B836C0A-E56F-4239-949C-DA2AAAE4DC38}"/>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2294240-EE46-4AFC-86C6-C85F08E9FB78}"/>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ADDE0AB4-0139-42F5-A5E9-BC04FEE1CCAC}"/>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EA172EF-A4D6-461A-9D87-83A9C57E7384}"/>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5B7F8D51-BA76-4177-9BE8-264CAB99D278}"/>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BE1BDCE-3E37-4BFF-BC05-B855609767BB}"/>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B5A7A44F-8DC6-4D66-B4CE-C68C5B0513E8}"/>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3741DF3-5F7D-44CD-8CF8-3322342DFDEC}"/>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2B61CAD1-DAF1-4B4D-A385-0CBA0BDA6739}"/>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8944904-BBDD-4E2E-811C-EEEB1A82769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D1EAC5D9-19F3-4F11-8B25-938BE918A409}"/>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1F2F15A-EDEF-4C97-8F90-E5DFDB5E967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956F5F81-34DA-42A9-9BFA-972934B027B5}"/>
            </a:ext>
          </a:extLst>
        </xdr:cNvPr>
        <xdr:cNvCxnSpPr/>
      </xdr:nvCxnSpPr>
      <xdr:spPr>
        <a:xfrm flipV="1">
          <a:off x="9429115" y="5719382"/>
          <a:ext cx="0" cy="121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BD6192EE-6C22-44D9-8FC6-39279D5F8197}"/>
            </a:ext>
          </a:extLst>
        </xdr:cNvPr>
        <xdr:cNvSpPr txBox="1"/>
      </xdr:nvSpPr>
      <xdr:spPr>
        <a:xfrm>
          <a:off x="9467850" y="69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5C709D7B-15D7-4342-8077-9C9483B5EAC7}"/>
            </a:ext>
          </a:extLst>
        </xdr:cNvPr>
        <xdr:cNvCxnSpPr/>
      </xdr:nvCxnSpPr>
      <xdr:spPr>
        <a:xfrm>
          <a:off x="9359900" y="6930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A53FA9F4-A43C-4281-A86E-FDB5C281EF8F}"/>
            </a:ext>
          </a:extLst>
        </xdr:cNvPr>
        <xdr:cNvSpPr txBox="1"/>
      </xdr:nvSpPr>
      <xdr:spPr>
        <a:xfrm>
          <a:off x="9467850" y="550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355EC9B3-F252-4863-B02C-DD473D6E6B0C}"/>
            </a:ext>
          </a:extLst>
        </xdr:cNvPr>
        <xdr:cNvCxnSpPr/>
      </xdr:nvCxnSpPr>
      <xdr:spPr>
        <a:xfrm>
          <a:off x="9359900" y="5719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CC5886B6-A643-4501-9951-328F0A3C7D9F}"/>
            </a:ext>
          </a:extLst>
        </xdr:cNvPr>
        <xdr:cNvSpPr txBox="1"/>
      </xdr:nvSpPr>
      <xdr:spPr>
        <a:xfrm>
          <a:off x="9467850" y="6502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DD3286FF-7A03-46AC-85CC-FC9CC77FF94E}"/>
            </a:ext>
          </a:extLst>
        </xdr:cNvPr>
        <xdr:cNvSpPr/>
      </xdr:nvSpPr>
      <xdr:spPr>
        <a:xfrm>
          <a:off x="9398000" y="66446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F6407259-901B-4F74-8F18-4A3923FA88B6}"/>
            </a:ext>
          </a:extLst>
        </xdr:cNvPr>
        <xdr:cNvSpPr/>
      </xdr:nvSpPr>
      <xdr:spPr>
        <a:xfrm>
          <a:off x="8636000" y="666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B76780A7-B0E8-43F9-9CBD-C648D692C785}"/>
            </a:ext>
          </a:extLst>
        </xdr:cNvPr>
        <xdr:cNvSpPr/>
      </xdr:nvSpPr>
      <xdr:spPr>
        <a:xfrm>
          <a:off x="7842250" y="66602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5C9C541D-C82B-452A-B013-343BABE6CE40}"/>
            </a:ext>
          </a:extLst>
        </xdr:cNvPr>
        <xdr:cNvSpPr/>
      </xdr:nvSpPr>
      <xdr:spPr>
        <a:xfrm>
          <a:off x="7029450" y="666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ECAB20BF-C779-4004-88F6-1C7D6AB09613}"/>
            </a:ext>
          </a:extLst>
        </xdr:cNvPr>
        <xdr:cNvSpPr/>
      </xdr:nvSpPr>
      <xdr:spPr>
        <a:xfrm>
          <a:off x="6235700" y="666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B855641-9333-4EB8-8EE8-8F63F1C41CD7}"/>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F356BB-0166-4613-A189-2D8F4C893044}"/>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359C978-2B10-4629-8358-E92B1422F84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3886AE0-55AA-4BCA-9A99-3591F7A257EF}"/>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BF9DA74-9440-4E42-8629-1AF0DC892E8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107011</xdr:rowOff>
    </xdr:from>
    <xdr:to>
      <xdr:col>55</xdr:col>
      <xdr:colOff>50800</xdr:colOff>
      <xdr:row>41</xdr:row>
      <xdr:rowOff>37161</xdr:rowOff>
    </xdr:to>
    <xdr:sp macro="" textlink="">
      <xdr:nvSpPr>
        <xdr:cNvPr id="131" name="楕円 130">
          <a:extLst>
            <a:ext uri="{FF2B5EF4-FFF2-40B4-BE49-F238E27FC236}">
              <a16:creationId xmlns:a16="http://schemas.microsoft.com/office/drawing/2014/main" id="{BA98D675-F240-4382-AE8E-CDD6B5D01552}"/>
            </a:ext>
          </a:extLst>
        </xdr:cNvPr>
        <xdr:cNvSpPr/>
      </xdr:nvSpPr>
      <xdr:spPr>
        <a:xfrm>
          <a:off x="9398000" y="67173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85438</xdr:rowOff>
    </xdr:from>
    <xdr:ext cx="469744" cy="259045"/>
    <xdr:sp macro="" textlink="">
      <xdr:nvSpPr>
        <xdr:cNvPr id="132" name="【道路】&#10;一人当たり延長該当値テキスト">
          <a:extLst>
            <a:ext uri="{FF2B5EF4-FFF2-40B4-BE49-F238E27FC236}">
              <a16:creationId xmlns:a16="http://schemas.microsoft.com/office/drawing/2014/main" id="{D1C200FD-1F95-46F2-B360-477FA62B8630}"/>
            </a:ext>
          </a:extLst>
        </xdr:cNvPr>
        <xdr:cNvSpPr txBox="1"/>
      </xdr:nvSpPr>
      <xdr:spPr>
        <a:xfrm>
          <a:off x="9467850" y="66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106667</xdr:rowOff>
    </xdr:from>
    <xdr:to>
      <xdr:col>50</xdr:col>
      <xdr:colOff>165100</xdr:colOff>
      <xdr:row>41</xdr:row>
      <xdr:rowOff>36817</xdr:rowOff>
    </xdr:to>
    <xdr:sp macro="" textlink="">
      <xdr:nvSpPr>
        <xdr:cNvPr id="133" name="楕円 132">
          <a:extLst>
            <a:ext uri="{FF2B5EF4-FFF2-40B4-BE49-F238E27FC236}">
              <a16:creationId xmlns:a16="http://schemas.microsoft.com/office/drawing/2014/main" id="{BCADDE0A-7CE3-45DF-BF48-963CD3C8B695}"/>
            </a:ext>
          </a:extLst>
        </xdr:cNvPr>
        <xdr:cNvSpPr/>
      </xdr:nvSpPr>
      <xdr:spPr>
        <a:xfrm>
          <a:off x="8636000" y="67170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157467</xdr:rowOff>
    </xdr:from>
    <xdr:to>
      <xdr:col>55</xdr:col>
      <xdr:colOff>0</xdr:colOff>
      <xdr:row>40</xdr:row>
      <xdr:rowOff>157811</xdr:rowOff>
    </xdr:to>
    <xdr:cxnSp macro="">
      <xdr:nvCxnSpPr>
        <xdr:cNvPr id="134" name="直線コネクタ 133">
          <a:extLst>
            <a:ext uri="{FF2B5EF4-FFF2-40B4-BE49-F238E27FC236}">
              <a16:creationId xmlns:a16="http://schemas.microsoft.com/office/drawing/2014/main" id="{C296E9B6-219A-46A7-B7CE-8F008DCB1293}"/>
            </a:ext>
          </a:extLst>
        </xdr:cNvPr>
        <xdr:cNvCxnSpPr/>
      </xdr:nvCxnSpPr>
      <xdr:spPr>
        <a:xfrm>
          <a:off x="8686800" y="6767817"/>
          <a:ext cx="74295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109144</xdr:rowOff>
    </xdr:from>
    <xdr:to>
      <xdr:col>46</xdr:col>
      <xdr:colOff>38100</xdr:colOff>
      <xdr:row>41</xdr:row>
      <xdr:rowOff>39294</xdr:rowOff>
    </xdr:to>
    <xdr:sp macro="" textlink="">
      <xdr:nvSpPr>
        <xdr:cNvPr id="135" name="楕円 134">
          <a:extLst>
            <a:ext uri="{FF2B5EF4-FFF2-40B4-BE49-F238E27FC236}">
              <a16:creationId xmlns:a16="http://schemas.microsoft.com/office/drawing/2014/main" id="{AAC8A68B-D08A-4556-A0EC-0D21B1A7D18F}"/>
            </a:ext>
          </a:extLst>
        </xdr:cNvPr>
        <xdr:cNvSpPr/>
      </xdr:nvSpPr>
      <xdr:spPr>
        <a:xfrm>
          <a:off x="7842250" y="67194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157467</xdr:rowOff>
    </xdr:from>
    <xdr:to>
      <xdr:col>50</xdr:col>
      <xdr:colOff>114300</xdr:colOff>
      <xdr:row>40</xdr:row>
      <xdr:rowOff>159944</xdr:rowOff>
    </xdr:to>
    <xdr:cxnSp macro="">
      <xdr:nvCxnSpPr>
        <xdr:cNvPr id="136" name="直線コネクタ 135">
          <a:extLst>
            <a:ext uri="{FF2B5EF4-FFF2-40B4-BE49-F238E27FC236}">
              <a16:creationId xmlns:a16="http://schemas.microsoft.com/office/drawing/2014/main" id="{3C5D8002-0F92-4B0A-91BA-988C0C3B0ED9}"/>
            </a:ext>
          </a:extLst>
        </xdr:cNvPr>
        <xdr:cNvCxnSpPr/>
      </xdr:nvCxnSpPr>
      <xdr:spPr>
        <a:xfrm flipV="1">
          <a:off x="7886700" y="6767817"/>
          <a:ext cx="8001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111468</xdr:rowOff>
    </xdr:from>
    <xdr:to>
      <xdr:col>41</xdr:col>
      <xdr:colOff>101600</xdr:colOff>
      <xdr:row>41</xdr:row>
      <xdr:rowOff>41618</xdr:rowOff>
    </xdr:to>
    <xdr:sp macro="" textlink="">
      <xdr:nvSpPr>
        <xdr:cNvPr id="137" name="楕円 136">
          <a:extLst>
            <a:ext uri="{FF2B5EF4-FFF2-40B4-BE49-F238E27FC236}">
              <a16:creationId xmlns:a16="http://schemas.microsoft.com/office/drawing/2014/main" id="{16668CC6-90B9-4B86-8F88-99D4788C3CBE}"/>
            </a:ext>
          </a:extLst>
        </xdr:cNvPr>
        <xdr:cNvSpPr/>
      </xdr:nvSpPr>
      <xdr:spPr>
        <a:xfrm>
          <a:off x="7029450" y="67218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159944</xdr:rowOff>
    </xdr:from>
    <xdr:to>
      <xdr:col>45</xdr:col>
      <xdr:colOff>177800</xdr:colOff>
      <xdr:row>40</xdr:row>
      <xdr:rowOff>162268</xdr:rowOff>
    </xdr:to>
    <xdr:cxnSp macro="">
      <xdr:nvCxnSpPr>
        <xdr:cNvPr id="138" name="直線コネクタ 137">
          <a:extLst>
            <a:ext uri="{FF2B5EF4-FFF2-40B4-BE49-F238E27FC236}">
              <a16:creationId xmlns:a16="http://schemas.microsoft.com/office/drawing/2014/main" id="{62235658-93AA-4918-9177-30DB603F1FEA}"/>
            </a:ext>
          </a:extLst>
        </xdr:cNvPr>
        <xdr:cNvCxnSpPr/>
      </xdr:nvCxnSpPr>
      <xdr:spPr>
        <a:xfrm flipV="1">
          <a:off x="7080250" y="6770294"/>
          <a:ext cx="80645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113830</xdr:rowOff>
    </xdr:from>
    <xdr:to>
      <xdr:col>36</xdr:col>
      <xdr:colOff>165100</xdr:colOff>
      <xdr:row>41</xdr:row>
      <xdr:rowOff>43980</xdr:rowOff>
    </xdr:to>
    <xdr:sp macro="" textlink="">
      <xdr:nvSpPr>
        <xdr:cNvPr id="139" name="楕円 138">
          <a:extLst>
            <a:ext uri="{FF2B5EF4-FFF2-40B4-BE49-F238E27FC236}">
              <a16:creationId xmlns:a16="http://schemas.microsoft.com/office/drawing/2014/main" id="{D13E1959-81D8-4740-9E8B-804F725A8A23}"/>
            </a:ext>
          </a:extLst>
        </xdr:cNvPr>
        <xdr:cNvSpPr/>
      </xdr:nvSpPr>
      <xdr:spPr>
        <a:xfrm>
          <a:off x="6235700" y="6724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162268</xdr:rowOff>
    </xdr:from>
    <xdr:to>
      <xdr:col>41</xdr:col>
      <xdr:colOff>50800</xdr:colOff>
      <xdr:row>40</xdr:row>
      <xdr:rowOff>164630</xdr:rowOff>
    </xdr:to>
    <xdr:cxnSp macro="">
      <xdr:nvCxnSpPr>
        <xdr:cNvPr id="140" name="直線コネクタ 139">
          <a:extLst>
            <a:ext uri="{FF2B5EF4-FFF2-40B4-BE49-F238E27FC236}">
              <a16:creationId xmlns:a16="http://schemas.microsoft.com/office/drawing/2014/main" id="{3937B40D-9F94-4BF8-B567-22B2BF8A7420}"/>
            </a:ext>
          </a:extLst>
        </xdr:cNvPr>
        <xdr:cNvCxnSpPr/>
      </xdr:nvCxnSpPr>
      <xdr:spPr>
        <a:xfrm flipV="1">
          <a:off x="6286500" y="6772618"/>
          <a:ext cx="79375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EFEFB4AE-132D-4F76-9536-8182BBF3FD22}"/>
            </a:ext>
          </a:extLst>
        </xdr:cNvPr>
        <xdr:cNvSpPr txBox="1"/>
      </xdr:nvSpPr>
      <xdr:spPr>
        <a:xfrm>
          <a:off x="8458277" y="644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D728B47D-FE3F-4163-B0D9-8DF15C0E5EE1}"/>
            </a:ext>
          </a:extLst>
        </xdr:cNvPr>
        <xdr:cNvSpPr txBox="1"/>
      </xdr:nvSpPr>
      <xdr:spPr>
        <a:xfrm>
          <a:off x="7677227" y="64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BF11EB0E-2421-4B83-8589-702E4CD3B2E3}"/>
            </a:ext>
          </a:extLst>
        </xdr:cNvPr>
        <xdr:cNvSpPr txBox="1"/>
      </xdr:nvSpPr>
      <xdr:spPr>
        <a:xfrm>
          <a:off x="6864427" y="64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A3C47B34-6C9A-4EA0-9A67-9EAFF93AF44B}"/>
            </a:ext>
          </a:extLst>
        </xdr:cNvPr>
        <xdr:cNvSpPr txBox="1"/>
      </xdr:nvSpPr>
      <xdr:spPr>
        <a:xfrm>
          <a:off x="6070677" y="64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27944</xdr:rowOff>
    </xdr:from>
    <xdr:ext cx="469744" cy="259045"/>
    <xdr:sp macro="" textlink="">
      <xdr:nvSpPr>
        <xdr:cNvPr id="145" name="n_1mainValue【道路】&#10;一人当たり延長">
          <a:extLst>
            <a:ext uri="{FF2B5EF4-FFF2-40B4-BE49-F238E27FC236}">
              <a16:creationId xmlns:a16="http://schemas.microsoft.com/office/drawing/2014/main" id="{DD0C99EA-ED99-4F0F-9FBE-72E06F5F46E1}"/>
            </a:ext>
          </a:extLst>
        </xdr:cNvPr>
        <xdr:cNvSpPr txBox="1"/>
      </xdr:nvSpPr>
      <xdr:spPr>
        <a:xfrm>
          <a:off x="8458277" y="68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30421</xdr:rowOff>
    </xdr:from>
    <xdr:ext cx="469744" cy="259045"/>
    <xdr:sp macro="" textlink="">
      <xdr:nvSpPr>
        <xdr:cNvPr id="146" name="n_2mainValue【道路】&#10;一人当たり延長">
          <a:extLst>
            <a:ext uri="{FF2B5EF4-FFF2-40B4-BE49-F238E27FC236}">
              <a16:creationId xmlns:a16="http://schemas.microsoft.com/office/drawing/2014/main" id="{BB608D0A-7F49-48B0-8633-06026C817F97}"/>
            </a:ext>
          </a:extLst>
        </xdr:cNvPr>
        <xdr:cNvSpPr txBox="1"/>
      </xdr:nvSpPr>
      <xdr:spPr>
        <a:xfrm>
          <a:off x="7677227" y="6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32745</xdr:rowOff>
    </xdr:from>
    <xdr:ext cx="469744" cy="259045"/>
    <xdr:sp macro="" textlink="">
      <xdr:nvSpPr>
        <xdr:cNvPr id="147" name="n_3mainValue【道路】&#10;一人当たり延長">
          <a:extLst>
            <a:ext uri="{FF2B5EF4-FFF2-40B4-BE49-F238E27FC236}">
              <a16:creationId xmlns:a16="http://schemas.microsoft.com/office/drawing/2014/main" id="{A546A8DF-631F-42CE-AB0C-14008ABC93D9}"/>
            </a:ext>
          </a:extLst>
        </xdr:cNvPr>
        <xdr:cNvSpPr txBox="1"/>
      </xdr:nvSpPr>
      <xdr:spPr>
        <a:xfrm>
          <a:off x="6864427" y="68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35107</xdr:rowOff>
    </xdr:from>
    <xdr:ext cx="469744" cy="259045"/>
    <xdr:sp macro="" textlink="">
      <xdr:nvSpPr>
        <xdr:cNvPr id="148" name="n_4mainValue【道路】&#10;一人当たり延長">
          <a:extLst>
            <a:ext uri="{FF2B5EF4-FFF2-40B4-BE49-F238E27FC236}">
              <a16:creationId xmlns:a16="http://schemas.microsoft.com/office/drawing/2014/main" id="{4B93336C-CB66-4BE4-8392-0201C2A799A1}"/>
            </a:ext>
          </a:extLst>
        </xdr:cNvPr>
        <xdr:cNvSpPr txBox="1"/>
      </xdr:nvSpPr>
      <xdr:spPr>
        <a:xfrm>
          <a:off x="6070677" y="68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480C7D0-9112-4C00-89E9-77FB08FFE52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74B5EBB-529B-4A48-A94B-4C8F28332D4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97BA747-2EB5-4A9C-AAFB-902E43AFD40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0D89554-B914-4689-9453-D54C5598675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F56BE15-0CBC-41A6-8094-4DA079AD018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E3D05D3-4F67-454B-ADD4-91F73AA93D1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BC92359-6184-4093-828E-BA8FBD2DEA8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892E167-C68D-4266-90D7-F4F3371C4B63}"/>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6A884CB-F88A-42BA-9B20-865899FBAA1B}"/>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76A7CD8-F115-45F9-A783-715F618D0783}"/>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3BE9938-6817-4B4A-8123-1E3AEF258D46}"/>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B41A268-BD07-4CBC-BA3F-F06150FD8125}"/>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DD2D03A-8F68-42F9-A59E-5EDD4FDE4E22}"/>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7C1E937-D058-4DB1-B5AE-9261375DF8B7}"/>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F7D1939-8FA1-4C13-95DB-D8633D0CC318}"/>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5B6BE1F-4064-4D26-AF86-F39D25CAA19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C066585-BC67-48BB-8C37-ABD419CDA97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CF768A3-4645-436F-8072-AA13B481B10E}"/>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9553E9F-9209-4DE2-AAF1-11DC18DE7CD3}"/>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1BC72E9-3AFF-45C1-91DA-4642724BFDBC}"/>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C8C9137-CB84-4111-A0BB-E4E03F114F3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F678177-43EF-4A68-859C-8451DD76EE9E}"/>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64BD235-44D0-4478-8BD3-D539957223F3}"/>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617A3D8-EA52-43E6-8AB4-987F163984F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FC77BA4-0DD0-4607-92DA-A70B2485DB4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5D808077-7F0D-4E81-8EC1-CE0FC79F19DD}"/>
            </a:ext>
          </a:extLst>
        </xdr:cNvPr>
        <xdr:cNvCxnSpPr/>
      </xdr:nvCxnSpPr>
      <xdr:spPr>
        <a:xfrm flipV="1">
          <a:off x="4177665" y="9261747"/>
          <a:ext cx="0" cy="131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A3E5A76-0E10-4423-8016-400F453992FA}"/>
            </a:ext>
          </a:extLst>
        </xdr:cNvPr>
        <xdr:cNvSpPr txBox="1"/>
      </xdr:nvSpPr>
      <xdr:spPr>
        <a:xfrm>
          <a:off x="4216400" y="1057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C75ABFC3-8747-4051-B177-D8F6BCA5CAD7}"/>
            </a:ext>
          </a:extLst>
        </xdr:cNvPr>
        <xdr:cNvCxnSpPr/>
      </xdr:nvCxnSpPr>
      <xdr:spPr>
        <a:xfrm>
          <a:off x="4108450" y="10572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D8CBB66-B153-4574-92E2-A7CCA39AE6B7}"/>
            </a:ext>
          </a:extLst>
        </xdr:cNvPr>
        <xdr:cNvSpPr txBox="1"/>
      </xdr:nvSpPr>
      <xdr:spPr>
        <a:xfrm>
          <a:off x="4216400" y="9049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61C5FE77-3F23-41AF-BB0A-1FE54C185577}"/>
            </a:ext>
          </a:extLst>
        </xdr:cNvPr>
        <xdr:cNvCxnSpPr/>
      </xdr:nvCxnSpPr>
      <xdr:spPr>
        <a:xfrm>
          <a:off x="4108450" y="926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AD2EE4B-625E-44A4-9F61-561EA1574046}"/>
            </a:ext>
          </a:extLst>
        </xdr:cNvPr>
        <xdr:cNvSpPr txBox="1"/>
      </xdr:nvSpPr>
      <xdr:spPr>
        <a:xfrm>
          <a:off x="4216400" y="10026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C5B3B4D1-DE0B-476F-9355-E7BAAA73B7F1}"/>
            </a:ext>
          </a:extLst>
        </xdr:cNvPr>
        <xdr:cNvSpPr/>
      </xdr:nvSpPr>
      <xdr:spPr>
        <a:xfrm>
          <a:off x="412750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289B465E-5F1D-497F-B797-4C3A861D98AC}"/>
            </a:ext>
          </a:extLst>
        </xdr:cNvPr>
        <xdr:cNvSpPr/>
      </xdr:nvSpPr>
      <xdr:spPr>
        <a:xfrm>
          <a:off x="3384550" y="10021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2FD20C28-E0D5-41CD-929F-412E28A82C4D}"/>
            </a:ext>
          </a:extLst>
        </xdr:cNvPr>
        <xdr:cNvSpPr/>
      </xdr:nvSpPr>
      <xdr:spPr>
        <a:xfrm>
          <a:off x="2571750" y="9995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4A33E514-650C-4496-A59A-991807E74AAB}"/>
            </a:ext>
          </a:extLst>
        </xdr:cNvPr>
        <xdr:cNvSpPr/>
      </xdr:nvSpPr>
      <xdr:spPr>
        <a:xfrm>
          <a:off x="1778000" y="99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4DD44A69-0DF2-48B8-A0C4-0C90CB02BB40}"/>
            </a:ext>
          </a:extLst>
        </xdr:cNvPr>
        <xdr:cNvSpPr/>
      </xdr:nvSpPr>
      <xdr:spPr>
        <a:xfrm>
          <a:off x="984250" y="99480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FCE5C6A-D13E-43EE-A4CF-9F700020708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F2919D-891A-4CF1-9D36-EF2C4CF7FAD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E0E9499-8A59-47E9-8F68-3ECC37269D6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4255F33-5E11-447A-B12A-526D59B038C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04DBD86-105E-4CAC-861A-B1492975817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xdr:rowOff>
    </xdr:from>
    <xdr:to>
      <xdr:col>24</xdr:col>
      <xdr:colOff>114300</xdr:colOff>
      <xdr:row>60</xdr:row>
      <xdr:rowOff>104684</xdr:rowOff>
    </xdr:to>
    <xdr:sp macro="" textlink="">
      <xdr:nvSpPr>
        <xdr:cNvPr id="190" name="楕円 189">
          <a:extLst>
            <a:ext uri="{FF2B5EF4-FFF2-40B4-BE49-F238E27FC236}">
              <a16:creationId xmlns:a16="http://schemas.microsoft.com/office/drawing/2014/main" id="{F4CEB7B9-78F4-4870-A8FD-FD78D9D83EC4}"/>
            </a:ext>
          </a:extLst>
        </xdr:cNvPr>
        <xdr:cNvSpPr/>
      </xdr:nvSpPr>
      <xdr:spPr>
        <a:xfrm>
          <a:off x="4127500" y="99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25961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85A1460F-3E1A-43D6-8306-65BF66B37DD9}"/>
            </a:ext>
          </a:extLst>
        </xdr:cNvPr>
        <xdr:cNvSpPr txBox="1"/>
      </xdr:nvSpPr>
      <xdr:spPr>
        <a:xfrm>
          <a:off x="4216400" y="9773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2" name="楕円 191">
          <a:extLst>
            <a:ext uri="{FF2B5EF4-FFF2-40B4-BE49-F238E27FC236}">
              <a16:creationId xmlns:a16="http://schemas.microsoft.com/office/drawing/2014/main" id="{6A5B3A21-D895-46EF-BAD4-225564A8A9D9}"/>
            </a:ext>
          </a:extLst>
        </xdr:cNvPr>
        <xdr:cNvSpPr/>
      </xdr:nvSpPr>
      <xdr:spPr>
        <a:xfrm>
          <a:off x="3384550" y="98874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53884</xdr:rowOff>
    </xdr:to>
    <xdr:cxnSp macro="">
      <xdr:nvCxnSpPr>
        <xdr:cNvPr id="193" name="直線コネクタ 192">
          <a:extLst>
            <a:ext uri="{FF2B5EF4-FFF2-40B4-BE49-F238E27FC236}">
              <a16:creationId xmlns:a16="http://schemas.microsoft.com/office/drawing/2014/main" id="{6EC9E30D-77A2-4F97-AD89-1DDF31B22789}"/>
            </a:ext>
          </a:extLst>
        </xdr:cNvPr>
        <xdr:cNvCxnSpPr/>
      </xdr:nvCxnSpPr>
      <xdr:spPr>
        <a:xfrm>
          <a:off x="3429000" y="9931944"/>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4" name="楕円 193">
          <a:extLst>
            <a:ext uri="{FF2B5EF4-FFF2-40B4-BE49-F238E27FC236}">
              <a16:creationId xmlns:a16="http://schemas.microsoft.com/office/drawing/2014/main" id="{6F30AB04-B9D1-4E46-BA07-733E7A93EE94}"/>
            </a:ext>
          </a:extLst>
        </xdr:cNvPr>
        <xdr:cNvSpPr/>
      </xdr:nvSpPr>
      <xdr:spPr>
        <a:xfrm>
          <a:off x="2571750" y="98613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60</xdr:row>
      <xdr:rowOff>19594</xdr:rowOff>
    </xdr:to>
    <xdr:cxnSp macro="">
      <xdr:nvCxnSpPr>
        <xdr:cNvPr id="195" name="直線コネクタ 194">
          <a:extLst>
            <a:ext uri="{FF2B5EF4-FFF2-40B4-BE49-F238E27FC236}">
              <a16:creationId xmlns:a16="http://schemas.microsoft.com/office/drawing/2014/main" id="{659884B9-5234-4502-96D5-5513C377488C}"/>
            </a:ext>
          </a:extLst>
        </xdr:cNvPr>
        <xdr:cNvCxnSpPr/>
      </xdr:nvCxnSpPr>
      <xdr:spPr>
        <a:xfrm>
          <a:off x="2622550" y="9912169"/>
          <a:ext cx="806450"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96" name="楕円 195">
          <a:extLst>
            <a:ext uri="{FF2B5EF4-FFF2-40B4-BE49-F238E27FC236}">
              <a16:creationId xmlns:a16="http://schemas.microsoft.com/office/drawing/2014/main" id="{B9EA96E0-445C-46E7-A7C3-C4A27DE30548}"/>
            </a:ext>
          </a:extLst>
        </xdr:cNvPr>
        <xdr:cNvSpPr/>
      </xdr:nvSpPr>
      <xdr:spPr>
        <a:xfrm>
          <a:off x="1778000" y="98303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59</xdr:row>
      <xdr:rowOff>164919</xdr:rowOff>
    </xdr:to>
    <xdr:cxnSp macro="">
      <xdr:nvCxnSpPr>
        <xdr:cNvPr id="197" name="直線コネクタ 196">
          <a:extLst>
            <a:ext uri="{FF2B5EF4-FFF2-40B4-BE49-F238E27FC236}">
              <a16:creationId xmlns:a16="http://schemas.microsoft.com/office/drawing/2014/main" id="{93229E72-94D1-41D2-B577-06395A5CC62B}"/>
            </a:ext>
          </a:extLst>
        </xdr:cNvPr>
        <xdr:cNvCxnSpPr/>
      </xdr:nvCxnSpPr>
      <xdr:spPr>
        <a:xfrm>
          <a:off x="1828800" y="9881144"/>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98" name="楕円 197">
          <a:extLst>
            <a:ext uri="{FF2B5EF4-FFF2-40B4-BE49-F238E27FC236}">
              <a16:creationId xmlns:a16="http://schemas.microsoft.com/office/drawing/2014/main" id="{698B6E76-0B9C-4A2D-9087-735A8482772A}"/>
            </a:ext>
          </a:extLst>
        </xdr:cNvPr>
        <xdr:cNvSpPr/>
      </xdr:nvSpPr>
      <xdr:spPr>
        <a:xfrm>
          <a:off x="984250" y="9799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133894</xdr:rowOff>
    </xdr:to>
    <xdr:cxnSp macro="">
      <xdr:nvCxnSpPr>
        <xdr:cNvPr id="199" name="直線コネクタ 198">
          <a:extLst>
            <a:ext uri="{FF2B5EF4-FFF2-40B4-BE49-F238E27FC236}">
              <a16:creationId xmlns:a16="http://schemas.microsoft.com/office/drawing/2014/main" id="{56F26E2E-3DF9-4346-B447-1D9F77EFFF2A}"/>
            </a:ext>
          </a:extLst>
        </xdr:cNvPr>
        <xdr:cNvCxnSpPr/>
      </xdr:nvCxnSpPr>
      <xdr:spPr>
        <a:xfrm>
          <a:off x="1028700" y="9850120"/>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1FBCE84F-1848-4D32-91F9-4E24ADD1C9FF}"/>
            </a:ext>
          </a:extLst>
        </xdr:cNvPr>
        <xdr:cNvSpPr txBox="1"/>
      </xdr:nvSpPr>
      <xdr:spPr>
        <a:xfrm>
          <a:off x="32391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A4C646A-C62E-48D5-BB47-874FE0C80BB8}"/>
            </a:ext>
          </a:extLst>
        </xdr:cNvPr>
        <xdr:cNvSpPr txBox="1"/>
      </xdr:nvSpPr>
      <xdr:spPr>
        <a:xfrm>
          <a:off x="2439044"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3D9C06A-5F5A-4761-8FA3-C7319136DE1D}"/>
            </a:ext>
          </a:extLst>
        </xdr:cNvPr>
        <xdr:cNvSpPr txBox="1"/>
      </xdr:nvSpPr>
      <xdr:spPr>
        <a:xfrm>
          <a:off x="164529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6B14895-25CB-4610-A093-3FFF8F61D3C0}"/>
            </a:ext>
          </a:extLst>
        </xdr:cNvPr>
        <xdr:cNvSpPr txBox="1"/>
      </xdr:nvSpPr>
      <xdr:spPr>
        <a:xfrm>
          <a:off x="8515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DDDA5C8-9052-4F95-BBB4-F6BF12F57A0F}"/>
            </a:ext>
          </a:extLst>
        </xdr:cNvPr>
        <xdr:cNvSpPr txBox="1"/>
      </xdr:nvSpPr>
      <xdr:spPr>
        <a:xfrm>
          <a:off x="3239144" y="96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E64B320-B5A8-43AA-97FE-C2BE906506C9}"/>
            </a:ext>
          </a:extLst>
        </xdr:cNvPr>
        <xdr:cNvSpPr txBox="1"/>
      </xdr:nvSpPr>
      <xdr:spPr>
        <a:xfrm>
          <a:off x="243904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41DB377-FC13-4CE8-8427-1FDD08541FA4}"/>
            </a:ext>
          </a:extLst>
        </xdr:cNvPr>
        <xdr:cNvSpPr txBox="1"/>
      </xdr:nvSpPr>
      <xdr:spPr>
        <a:xfrm>
          <a:off x="1645294" y="961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A19A770-E6E4-4863-9C5D-FBF31536EBA8}"/>
            </a:ext>
          </a:extLst>
        </xdr:cNvPr>
        <xdr:cNvSpPr txBox="1"/>
      </xdr:nvSpPr>
      <xdr:spPr>
        <a:xfrm>
          <a:off x="8515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A6D2BF7-1296-489C-B99D-048AB6D00597}"/>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CC7373E-C46D-4F76-9BB5-1BC864BCD9C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4FF3B18-3CAE-467B-8E14-E343A6D1D748}"/>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EBB2CA9-65E8-4BAE-A669-E670ADEEF4B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BB029CF-7421-45B5-AC49-2BBB2C5B680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8BCB35E-0214-4289-B00C-3AE77EC88767}"/>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01B5D32-2B71-4360-BC11-1FE4AF80FA0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51FFF5E-9DA4-4A37-96BC-433B64583DF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F72142D-79AA-4561-A298-AC195125D11B}"/>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EB19549-E981-4C55-9583-65EFB716484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617D4D4-A1D4-4908-BE0E-63781488AED7}"/>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5ECA894-FF1A-4827-A7E9-51A87D817310}"/>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F5965D8-1BF9-4BA2-903C-4B0B9E1DA66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6714C778-C6AA-4EB7-878F-8127C6684EFA}"/>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91D7BA7-0F18-416F-85E6-1B7B3F0BD216}"/>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25C21230-3175-4AA4-B702-754CC4D35488}"/>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3E6AC34-9B5B-4157-B012-EC7BC5D78F99}"/>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94206DCA-868E-4459-B3C5-803BEA4B5685}"/>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C6DE622-F82C-4C82-A1D1-76E87CBF384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61DC4674-EBD7-410F-A958-D3D71F2B7FAE}"/>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B029FB7-4131-4B95-8582-6B889FD93FF7}"/>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CFDBD10F-2DB5-43D7-B05F-A29DB60A319A}"/>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AD99A73-4255-4062-AE5B-5B63955F8F2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B99C1971-5D9F-4AD1-AA31-939A6D51A5CA}"/>
            </a:ext>
          </a:extLst>
        </xdr:cNvPr>
        <xdr:cNvCxnSpPr/>
      </xdr:nvCxnSpPr>
      <xdr:spPr>
        <a:xfrm flipV="1">
          <a:off x="9429115" y="9289465"/>
          <a:ext cx="0" cy="1355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8548FD88-4A1E-4472-929F-F14C92D22033}"/>
            </a:ext>
          </a:extLst>
        </xdr:cNvPr>
        <xdr:cNvSpPr txBox="1"/>
      </xdr:nvSpPr>
      <xdr:spPr>
        <a:xfrm>
          <a:off x="9467850" y="1064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197CA36-0D1C-4A31-AADF-679DA1D38868}"/>
            </a:ext>
          </a:extLst>
        </xdr:cNvPr>
        <xdr:cNvCxnSpPr/>
      </xdr:nvCxnSpPr>
      <xdr:spPr>
        <a:xfrm>
          <a:off x="9359900" y="10645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5FBB0AAD-5CC5-4E2C-AB07-E217ED0EB2A7}"/>
            </a:ext>
          </a:extLst>
        </xdr:cNvPr>
        <xdr:cNvSpPr txBox="1"/>
      </xdr:nvSpPr>
      <xdr:spPr>
        <a:xfrm>
          <a:off x="9467850" y="9077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3AB9AE7D-5C2D-4572-9947-674A0B066245}"/>
            </a:ext>
          </a:extLst>
        </xdr:cNvPr>
        <xdr:cNvCxnSpPr/>
      </xdr:nvCxnSpPr>
      <xdr:spPr>
        <a:xfrm>
          <a:off x="9359900" y="9289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C2BC5E6C-8847-4156-925E-E6F6C47BD99D}"/>
            </a:ext>
          </a:extLst>
        </xdr:cNvPr>
        <xdr:cNvSpPr txBox="1"/>
      </xdr:nvSpPr>
      <xdr:spPr>
        <a:xfrm>
          <a:off x="9467850" y="10450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DB1A8766-A760-4255-A8CC-97734B982CED}"/>
            </a:ext>
          </a:extLst>
        </xdr:cNvPr>
        <xdr:cNvSpPr/>
      </xdr:nvSpPr>
      <xdr:spPr>
        <a:xfrm>
          <a:off x="9398000" y="10471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8498BD6C-C45E-45F9-829D-29FF5DCAEB43}"/>
            </a:ext>
          </a:extLst>
        </xdr:cNvPr>
        <xdr:cNvSpPr/>
      </xdr:nvSpPr>
      <xdr:spPr>
        <a:xfrm>
          <a:off x="8636000" y="1046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67E8C612-547D-4B33-8756-5928F9F868E5}"/>
            </a:ext>
          </a:extLst>
        </xdr:cNvPr>
        <xdr:cNvSpPr/>
      </xdr:nvSpPr>
      <xdr:spPr>
        <a:xfrm>
          <a:off x="7842250" y="10468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9022EBFA-BE64-4793-B7B1-1E4BC61B16A3}"/>
            </a:ext>
          </a:extLst>
        </xdr:cNvPr>
        <xdr:cNvSpPr/>
      </xdr:nvSpPr>
      <xdr:spPr>
        <a:xfrm>
          <a:off x="7029450" y="10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9A2F18E8-42A3-44D2-964E-648FE04C6770}"/>
            </a:ext>
          </a:extLst>
        </xdr:cNvPr>
        <xdr:cNvSpPr/>
      </xdr:nvSpPr>
      <xdr:spPr>
        <a:xfrm>
          <a:off x="6235700" y="104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53690D-4E9D-488F-B603-1CDD1D3F4F3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DE5026E-AA01-4121-94FA-50972554764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5B2FC28-5180-487D-8A1F-0B0B85D0DB2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50C01E2-3F12-4F67-B8FB-F7314BC07C5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2C7E708-2C1F-4E27-BA66-79220E98634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159711</xdr:rowOff>
    </xdr:from>
    <xdr:to>
      <xdr:col>55</xdr:col>
      <xdr:colOff>50800</xdr:colOff>
      <xdr:row>63</xdr:row>
      <xdr:rowOff>89861</xdr:rowOff>
    </xdr:to>
    <xdr:sp macro="" textlink="">
      <xdr:nvSpPr>
        <xdr:cNvPr id="247" name="楕円 246">
          <a:extLst>
            <a:ext uri="{FF2B5EF4-FFF2-40B4-BE49-F238E27FC236}">
              <a16:creationId xmlns:a16="http://schemas.microsoft.com/office/drawing/2014/main" id="{04B1F5AF-A436-44E0-88F3-8F03571E4E68}"/>
            </a:ext>
          </a:extLst>
        </xdr:cNvPr>
        <xdr:cNvSpPr/>
      </xdr:nvSpPr>
      <xdr:spPr>
        <a:xfrm>
          <a:off x="9398000" y="104022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11138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314489FF-F421-4AF0-A4D9-1C29D92A1BDD}"/>
            </a:ext>
          </a:extLst>
        </xdr:cNvPr>
        <xdr:cNvSpPr txBox="1"/>
      </xdr:nvSpPr>
      <xdr:spPr>
        <a:xfrm>
          <a:off x="9467850" y="1025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162456</xdr:rowOff>
    </xdr:from>
    <xdr:to>
      <xdr:col>50</xdr:col>
      <xdr:colOff>165100</xdr:colOff>
      <xdr:row>63</xdr:row>
      <xdr:rowOff>92606</xdr:rowOff>
    </xdr:to>
    <xdr:sp macro="" textlink="">
      <xdr:nvSpPr>
        <xdr:cNvPr id="249" name="楕円 248">
          <a:extLst>
            <a:ext uri="{FF2B5EF4-FFF2-40B4-BE49-F238E27FC236}">
              <a16:creationId xmlns:a16="http://schemas.microsoft.com/office/drawing/2014/main" id="{77F7843E-06A8-4C20-96AF-F892F334A43F}"/>
            </a:ext>
          </a:extLst>
        </xdr:cNvPr>
        <xdr:cNvSpPr/>
      </xdr:nvSpPr>
      <xdr:spPr>
        <a:xfrm>
          <a:off x="8636000" y="10405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39061</xdr:rowOff>
    </xdr:from>
    <xdr:to>
      <xdr:col>55</xdr:col>
      <xdr:colOff>0</xdr:colOff>
      <xdr:row>63</xdr:row>
      <xdr:rowOff>41806</xdr:rowOff>
    </xdr:to>
    <xdr:cxnSp macro="">
      <xdr:nvCxnSpPr>
        <xdr:cNvPr id="250" name="直線コネクタ 249">
          <a:extLst>
            <a:ext uri="{FF2B5EF4-FFF2-40B4-BE49-F238E27FC236}">
              <a16:creationId xmlns:a16="http://schemas.microsoft.com/office/drawing/2014/main" id="{2482D0ED-A408-4CFF-8AA0-F6E64513F74F}"/>
            </a:ext>
          </a:extLst>
        </xdr:cNvPr>
        <xdr:cNvCxnSpPr/>
      </xdr:nvCxnSpPr>
      <xdr:spPr>
        <a:xfrm flipV="1">
          <a:off x="8686800" y="10446711"/>
          <a:ext cx="742950" cy="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167272</xdr:rowOff>
    </xdr:from>
    <xdr:to>
      <xdr:col>46</xdr:col>
      <xdr:colOff>38100</xdr:colOff>
      <xdr:row>63</xdr:row>
      <xdr:rowOff>97422</xdr:rowOff>
    </xdr:to>
    <xdr:sp macro="" textlink="">
      <xdr:nvSpPr>
        <xdr:cNvPr id="251" name="楕円 250">
          <a:extLst>
            <a:ext uri="{FF2B5EF4-FFF2-40B4-BE49-F238E27FC236}">
              <a16:creationId xmlns:a16="http://schemas.microsoft.com/office/drawing/2014/main" id="{5294B8C7-116A-470E-810E-D3CBBAAE9D1A}"/>
            </a:ext>
          </a:extLst>
        </xdr:cNvPr>
        <xdr:cNvSpPr/>
      </xdr:nvSpPr>
      <xdr:spPr>
        <a:xfrm>
          <a:off x="7842250" y="10409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41806</xdr:rowOff>
    </xdr:from>
    <xdr:to>
      <xdr:col>50</xdr:col>
      <xdr:colOff>114300</xdr:colOff>
      <xdr:row>63</xdr:row>
      <xdr:rowOff>46622</xdr:rowOff>
    </xdr:to>
    <xdr:cxnSp macro="">
      <xdr:nvCxnSpPr>
        <xdr:cNvPr id="252" name="直線コネクタ 251">
          <a:extLst>
            <a:ext uri="{FF2B5EF4-FFF2-40B4-BE49-F238E27FC236}">
              <a16:creationId xmlns:a16="http://schemas.microsoft.com/office/drawing/2014/main" id="{C686CC1A-8CF1-4F4D-9709-F895E891B436}"/>
            </a:ext>
          </a:extLst>
        </xdr:cNvPr>
        <xdr:cNvCxnSpPr/>
      </xdr:nvCxnSpPr>
      <xdr:spPr>
        <a:xfrm flipV="1">
          <a:off x="7886700" y="10449456"/>
          <a:ext cx="8001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170802</xdr:rowOff>
    </xdr:from>
    <xdr:to>
      <xdr:col>41</xdr:col>
      <xdr:colOff>101600</xdr:colOff>
      <xdr:row>63</xdr:row>
      <xdr:rowOff>100952</xdr:rowOff>
    </xdr:to>
    <xdr:sp macro="" textlink="">
      <xdr:nvSpPr>
        <xdr:cNvPr id="253" name="楕円 252">
          <a:extLst>
            <a:ext uri="{FF2B5EF4-FFF2-40B4-BE49-F238E27FC236}">
              <a16:creationId xmlns:a16="http://schemas.microsoft.com/office/drawing/2014/main" id="{0D9F0913-C802-4C3E-B982-CFBEF6495D82}"/>
            </a:ext>
          </a:extLst>
        </xdr:cNvPr>
        <xdr:cNvSpPr/>
      </xdr:nvSpPr>
      <xdr:spPr>
        <a:xfrm>
          <a:off x="7029450" y="104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46622</xdr:rowOff>
    </xdr:from>
    <xdr:to>
      <xdr:col>45</xdr:col>
      <xdr:colOff>177800</xdr:colOff>
      <xdr:row>63</xdr:row>
      <xdr:rowOff>50152</xdr:rowOff>
    </xdr:to>
    <xdr:cxnSp macro="">
      <xdr:nvCxnSpPr>
        <xdr:cNvPr id="254" name="直線コネクタ 253">
          <a:extLst>
            <a:ext uri="{FF2B5EF4-FFF2-40B4-BE49-F238E27FC236}">
              <a16:creationId xmlns:a16="http://schemas.microsoft.com/office/drawing/2014/main" id="{ED519430-195E-4725-8CEA-A29F7C22CFCD}"/>
            </a:ext>
          </a:extLst>
        </xdr:cNvPr>
        <xdr:cNvCxnSpPr/>
      </xdr:nvCxnSpPr>
      <xdr:spPr>
        <a:xfrm flipV="1">
          <a:off x="7080250" y="10454272"/>
          <a:ext cx="80645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3484</xdr:rowOff>
    </xdr:from>
    <xdr:to>
      <xdr:col>36</xdr:col>
      <xdr:colOff>165100</xdr:colOff>
      <xdr:row>63</xdr:row>
      <xdr:rowOff>105084</xdr:rowOff>
    </xdr:to>
    <xdr:sp macro="" textlink="">
      <xdr:nvSpPr>
        <xdr:cNvPr id="255" name="楕円 254">
          <a:extLst>
            <a:ext uri="{FF2B5EF4-FFF2-40B4-BE49-F238E27FC236}">
              <a16:creationId xmlns:a16="http://schemas.microsoft.com/office/drawing/2014/main" id="{82B03F1C-369A-4651-B4B1-DC1C8D642E66}"/>
            </a:ext>
          </a:extLst>
        </xdr:cNvPr>
        <xdr:cNvSpPr/>
      </xdr:nvSpPr>
      <xdr:spPr>
        <a:xfrm>
          <a:off x="6235700" y="104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50152</xdr:rowOff>
    </xdr:from>
    <xdr:to>
      <xdr:col>41</xdr:col>
      <xdr:colOff>50800</xdr:colOff>
      <xdr:row>63</xdr:row>
      <xdr:rowOff>54284</xdr:rowOff>
    </xdr:to>
    <xdr:cxnSp macro="">
      <xdr:nvCxnSpPr>
        <xdr:cNvPr id="256" name="直線コネクタ 255">
          <a:extLst>
            <a:ext uri="{FF2B5EF4-FFF2-40B4-BE49-F238E27FC236}">
              <a16:creationId xmlns:a16="http://schemas.microsoft.com/office/drawing/2014/main" id="{6B757A39-4A04-4EA8-BE5F-04432A8189DA}"/>
            </a:ext>
          </a:extLst>
        </xdr:cNvPr>
        <xdr:cNvCxnSpPr/>
      </xdr:nvCxnSpPr>
      <xdr:spPr>
        <a:xfrm flipV="1">
          <a:off x="6286500" y="10457802"/>
          <a:ext cx="79375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9833811A-D840-4CEB-B8AC-E9B5029FD4E5}"/>
            </a:ext>
          </a:extLst>
        </xdr:cNvPr>
        <xdr:cNvSpPr txBox="1"/>
      </xdr:nvSpPr>
      <xdr:spPr>
        <a:xfrm>
          <a:off x="8399995" y="1055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59660FE0-BD4F-499F-A327-A79EDCBB5813}"/>
            </a:ext>
          </a:extLst>
        </xdr:cNvPr>
        <xdr:cNvSpPr txBox="1"/>
      </xdr:nvSpPr>
      <xdr:spPr>
        <a:xfrm>
          <a:off x="7612595" y="1056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15D751E2-8CE9-4671-9F6B-743B1D21C73E}"/>
            </a:ext>
          </a:extLst>
        </xdr:cNvPr>
        <xdr:cNvSpPr txBox="1"/>
      </xdr:nvSpPr>
      <xdr:spPr>
        <a:xfrm>
          <a:off x="6818845" y="105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155422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AE9B519-2E1C-471B-8539-F7C8A5D00AA8}"/>
            </a:ext>
          </a:extLst>
        </xdr:cNvPr>
        <xdr:cNvSpPr txBox="1"/>
      </xdr:nvSpPr>
      <xdr:spPr>
        <a:xfrm>
          <a:off x="6006045" y="105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109133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95C456FF-55B2-4FA9-B0AA-2C3A00DD6CDF}"/>
            </a:ext>
          </a:extLst>
        </xdr:cNvPr>
        <xdr:cNvSpPr txBox="1"/>
      </xdr:nvSpPr>
      <xdr:spPr>
        <a:xfrm>
          <a:off x="8399995" y="1018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113949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D741965F-F579-405E-8697-20FC69E6D3CE}"/>
            </a:ext>
          </a:extLst>
        </xdr:cNvPr>
        <xdr:cNvSpPr txBox="1"/>
      </xdr:nvSpPr>
      <xdr:spPr>
        <a:xfrm>
          <a:off x="7612595" y="1019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117479</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CD240650-6D5D-48F1-895D-032D29E93036}"/>
            </a:ext>
          </a:extLst>
        </xdr:cNvPr>
        <xdr:cNvSpPr txBox="1"/>
      </xdr:nvSpPr>
      <xdr:spPr>
        <a:xfrm>
          <a:off x="6818845" y="1019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121611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BB7207B9-21D3-4FF3-B487-8CC47132E2D8}"/>
            </a:ext>
          </a:extLst>
        </xdr:cNvPr>
        <xdr:cNvSpPr txBox="1"/>
      </xdr:nvSpPr>
      <xdr:spPr>
        <a:xfrm>
          <a:off x="6006045" y="1019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9744ABF-F57C-45E9-8C03-90AF8C1A73B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50C8B5B-92A5-4624-B2CB-FDDBD26EDD3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800D9BC-BAE2-46B7-A802-555A4E6A459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1F2D062-6E7B-438E-96C7-62148B3A791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15180A0-1094-452E-87F4-BEA806CA37DB}"/>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321F49A-6808-45A1-A32E-7818DAFAC0EB}"/>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3B6A1A4-9355-412E-BA51-2D33AA02646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0DAEA7B-7869-4F28-B5EC-1F9D50BBF7E9}"/>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669ED6A-D893-4E8A-AFDE-812DB2DE3D6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90C27CD-635B-4A9C-B759-F8AE704A9219}"/>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4442E2D-7A7A-47A0-BBE0-704ADAF9E74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A0D0711-5FF8-4889-86A6-E7AE8E8EF7EF}"/>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9D3E8428-633F-4439-8CDB-AE65E260DCC9}"/>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4437C91A-D1C0-43DA-82F5-8499C6CA4BC1}"/>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B8E1D85C-BBBB-4F0E-86E0-377ABC621449}"/>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B3F4EB0-3087-4759-8783-91CD8DB4886B}"/>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8B928BC-6DE8-4E6A-A69F-E02221B29B99}"/>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C0E0B74-33F1-4973-B09A-A47FC10C59DF}"/>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F31A18E8-3471-4B62-AF64-0D571CCC37DB}"/>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3D095118-78BF-4345-B7B2-028A465B5EAA}"/>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20397858-4B2B-4CBB-989E-3E148D01520C}"/>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B4505BF8-D6A0-43B1-8CFE-A4F95AFBE3CD}"/>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D56E397B-8560-48C7-AACA-E649C4CC504F}"/>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86CB6BF-56F9-4431-877B-E4EF405344D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50B44FC-080B-43EF-8D82-95165407111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3EDDF231-C165-4695-A9F8-6461EDB0AA99}"/>
            </a:ext>
          </a:extLst>
        </xdr:cNvPr>
        <xdr:cNvCxnSpPr/>
      </xdr:nvCxnSpPr>
      <xdr:spPr>
        <a:xfrm flipV="1">
          <a:off x="4177665" y="12912452"/>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19D2D4D-CDAA-4FC9-BDD6-F91F12076E9D}"/>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1053F8E8-5722-469F-B4E2-7D8BE5E6B1E1}"/>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E454845D-2B60-4464-B698-EEB15EEE37F2}"/>
            </a:ext>
          </a:extLst>
        </xdr:cNvPr>
        <xdr:cNvSpPr txBox="1"/>
      </xdr:nvSpPr>
      <xdr:spPr>
        <a:xfrm>
          <a:off x="4216400" y="127003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B1462949-3AFD-4759-B7B4-63FA9AC477F2}"/>
            </a:ext>
          </a:extLst>
        </xdr:cNvPr>
        <xdr:cNvCxnSpPr/>
      </xdr:nvCxnSpPr>
      <xdr:spPr>
        <a:xfrm>
          <a:off x="4108450" y="129124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DFEF7F9-3FA2-4BF3-9653-2077F7C352FB}"/>
            </a:ext>
          </a:extLst>
        </xdr:cNvPr>
        <xdr:cNvSpPr txBox="1"/>
      </xdr:nvSpPr>
      <xdr:spPr>
        <a:xfrm>
          <a:off x="42164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428830B2-120C-4D32-9E72-D5EBBC8B65B1}"/>
            </a:ext>
          </a:extLst>
        </xdr:cNvPr>
        <xdr:cNvSpPr/>
      </xdr:nvSpPr>
      <xdr:spPr>
        <a:xfrm>
          <a:off x="41275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9722A143-8692-4E8F-80EE-B3F39B037937}"/>
            </a:ext>
          </a:extLst>
        </xdr:cNvPr>
        <xdr:cNvSpPr/>
      </xdr:nvSpPr>
      <xdr:spPr>
        <a:xfrm>
          <a:off x="3384550" y="137377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FA1D9592-6DEA-4B0A-A2C0-EECAC8ADC331}"/>
            </a:ext>
          </a:extLst>
        </xdr:cNvPr>
        <xdr:cNvSpPr/>
      </xdr:nvSpPr>
      <xdr:spPr>
        <a:xfrm>
          <a:off x="25717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333A3BCD-D8E4-4944-A722-E5347F4DF207}"/>
            </a:ext>
          </a:extLst>
        </xdr:cNvPr>
        <xdr:cNvSpPr/>
      </xdr:nvSpPr>
      <xdr:spPr>
        <a:xfrm>
          <a:off x="17780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462D7D2F-B9DF-4D9E-9ECA-83127D4122CA}"/>
            </a:ext>
          </a:extLst>
        </xdr:cNvPr>
        <xdr:cNvSpPr/>
      </xdr:nvSpPr>
      <xdr:spPr>
        <a:xfrm>
          <a:off x="984250" y="137067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A765D41-9ED3-4427-B613-A0F22C6C144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E6B76EA-AA99-4FDC-8029-1BF8609F1D7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689821B-0FA4-4BFE-9D3C-ACAA7ECE62E4}"/>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32AC53E-075B-452D-B109-D12702733D0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6BDCCD1-C5D9-4813-99F4-2289689F009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68943</xdr:rowOff>
    </xdr:from>
    <xdr:to>
      <xdr:col>24</xdr:col>
      <xdr:colOff>114300</xdr:colOff>
      <xdr:row>83</xdr:row>
      <xdr:rowOff>170543</xdr:rowOff>
    </xdr:to>
    <xdr:sp macro="" textlink="">
      <xdr:nvSpPr>
        <xdr:cNvPr id="306" name="楕円 305">
          <a:extLst>
            <a:ext uri="{FF2B5EF4-FFF2-40B4-BE49-F238E27FC236}">
              <a16:creationId xmlns:a16="http://schemas.microsoft.com/office/drawing/2014/main" id="{585CC588-9A45-4D7A-8696-6C6DA32161A3}"/>
            </a:ext>
          </a:extLst>
        </xdr:cNvPr>
        <xdr:cNvSpPr/>
      </xdr:nvSpPr>
      <xdr:spPr>
        <a:xfrm>
          <a:off x="4127500" y="13778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47370</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1760C07C-927E-47D9-B1F4-B083985EF30D}"/>
            </a:ext>
          </a:extLst>
        </xdr:cNvPr>
        <xdr:cNvSpPr txBox="1"/>
      </xdr:nvSpPr>
      <xdr:spPr>
        <a:xfrm>
          <a:off x="4216400" y="13757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8" name="楕円 307">
          <a:extLst>
            <a:ext uri="{FF2B5EF4-FFF2-40B4-BE49-F238E27FC236}">
              <a16:creationId xmlns:a16="http://schemas.microsoft.com/office/drawing/2014/main" id="{BF90A464-DD78-450F-996E-23C0FDF8011D}"/>
            </a:ext>
          </a:extLst>
        </xdr:cNvPr>
        <xdr:cNvSpPr/>
      </xdr:nvSpPr>
      <xdr:spPr>
        <a:xfrm>
          <a:off x="33845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119743</xdr:rowOff>
    </xdr:to>
    <xdr:cxnSp macro="">
      <xdr:nvCxnSpPr>
        <xdr:cNvPr id="309" name="直線コネクタ 308">
          <a:extLst>
            <a:ext uri="{FF2B5EF4-FFF2-40B4-BE49-F238E27FC236}">
              <a16:creationId xmlns:a16="http://schemas.microsoft.com/office/drawing/2014/main" id="{E83CFAE5-2C61-45B4-9C5A-FC20C565A92A}"/>
            </a:ext>
          </a:extLst>
        </xdr:cNvPr>
        <xdr:cNvCxnSpPr/>
      </xdr:nvCxnSpPr>
      <xdr:spPr>
        <a:xfrm>
          <a:off x="3429000" y="13804900"/>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310" name="楕円 309">
          <a:extLst>
            <a:ext uri="{FF2B5EF4-FFF2-40B4-BE49-F238E27FC236}">
              <a16:creationId xmlns:a16="http://schemas.microsoft.com/office/drawing/2014/main" id="{4E6B6D78-2D6A-47A1-8FED-4E26A4230868}"/>
            </a:ext>
          </a:extLst>
        </xdr:cNvPr>
        <xdr:cNvSpPr/>
      </xdr:nvSpPr>
      <xdr:spPr>
        <a:xfrm>
          <a:off x="2571750" y="1372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95250</xdr:rowOff>
    </xdr:to>
    <xdr:cxnSp macro="">
      <xdr:nvCxnSpPr>
        <xdr:cNvPr id="311" name="直線コネクタ 310">
          <a:extLst>
            <a:ext uri="{FF2B5EF4-FFF2-40B4-BE49-F238E27FC236}">
              <a16:creationId xmlns:a16="http://schemas.microsoft.com/office/drawing/2014/main" id="{CFE4199D-8C52-4E1E-8EB4-947877FB4867}"/>
            </a:ext>
          </a:extLst>
        </xdr:cNvPr>
        <xdr:cNvCxnSpPr/>
      </xdr:nvCxnSpPr>
      <xdr:spPr>
        <a:xfrm>
          <a:off x="2622550" y="13778774"/>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165281</xdr:rowOff>
    </xdr:from>
    <xdr:to>
      <xdr:col>10</xdr:col>
      <xdr:colOff>165100</xdr:colOff>
      <xdr:row>83</xdr:row>
      <xdr:rowOff>95431</xdr:rowOff>
    </xdr:to>
    <xdr:sp macro="" textlink="">
      <xdr:nvSpPr>
        <xdr:cNvPr id="312" name="楕円 311">
          <a:extLst>
            <a:ext uri="{FF2B5EF4-FFF2-40B4-BE49-F238E27FC236}">
              <a16:creationId xmlns:a16="http://schemas.microsoft.com/office/drawing/2014/main" id="{AE70C1C5-01A0-440F-9D63-BAD73FC86433}"/>
            </a:ext>
          </a:extLst>
        </xdr:cNvPr>
        <xdr:cNvSpPr/>
      </xdr:nvSpPr>
      <xdr:spPr>
        <a:xfrm>
          <a:off x="1778000" y="137098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69124</xdr:rowOff>
    </xdr:to>
    <xdr:cxnSp macro="">
      <xdr:nvCxnSpPr>
        <xdr:cNvPr id="313" name="直線コネクタ 312">
          <a:extLst>
            <a:ext uri="{FF2B5EF4-FFF2-40B4-BE49-F238E27FC236}">
              <a16:creationId xmlns:a16="http://schemas.microsoft.com/office/drawing/2014/main" id="{04953841-E347-4BE6-85CF-6DD9F78728EC}"/>
            </a:ext>
          </a:extLst>
        </xdr:cNvPr>
        <xdr:cNvCxnSpPr/>
      </xdr:nvCxnSpPr>
      <xdr:spPr>
        <a:xfrm>
          <a:off x="1828800" y="13754281"/>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140788</xdr:rowOff>
    </xdr:from>
    <xdr:to>
      <xdr:col>6</xdr:col>
      <xdr:colOff>38100</xdr:colOff>
      <xdr:row>83</xdr:row>
      <xdr:rowOff>70938</xdr:rowOff>
    </xdr:to>
    <xdr:sp macro="" textlink="">
      <xdr:nvSpPr>
        <xdr:cNvPr id="314" name="楕円 313">
          <a:extLst>
            <a:ext uri="{FF2B5EF4-FFF2-40B4-BE49-F238E27FC236}">
              <a16:creationId xmlns:a16="http://schemas.microsoft.com/office/drawing/2014/main" id="{43917203-CEA9-462B-BB51-CF2A0FD31411}"/>
            </a:ext>
          </a:extLst>
        </xdr:cNvPr>
        <xdr:cNvSpPr/>
      </xdr:nvSpPr>
      <xdr:spPr>
        <a:xfrm>
          <a:off x="984250" y="13685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44631</xdr:rowOff>
    </xdr:to>
    <xdr:cxnSp macro="">
      <xdr:nvCxnSpPr>
        <xdr:cNvPr id="315" name="直線コネクタ 314">
          <a:extLst>
            <a:ext uri="{FF2B5EF4-FFF2-40B4-BE49-F238E27FC236}">
              <a16:creationId xmlns:a16="http://schemas.microsoft.com/office/drawing/2014/main" id="{61E3DC7C-6E7F-4436-9F68-15C0C03ADDE8}"/>
            </a:ext>
          </a:extLst>
        </xdr:cNvPr>
        <xdr:cNvCxnSpPr/>
      </xdr:nvCxnSpPr>
      <xdr:spPr>
        <a:xfrm>
          <a:off x="1028700" y="13729788"/>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75008C94-7BDD-4D3F-B3F2-AD320995F5DD}"/>
            </a:ext>
          </a:extLst>
        </xdr:cNvPr>
        <xdr:cNvSpPr txBox="1"/>
      </xdr:nvSpPr>
      <xdr:spPr>
        <a:xfrm>
          <a:off x="3239144" y="1352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1EA1D7AC-7DF8-4518-A5BE-7E1E75975D11}"/>
            </a:ext>
          </a:extLst>
        </xdr:cNvPr>
        <xdr:cNvSpPr txBox="1"/>
      </xdr:nvSpPr>
      <xdr:spPr>
        <a:xfrm>
          <a:off x="24390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5EF6C9DD-37BB-482F-B007-D7C21AEC1585}"/>
            </a:ext>
          </a:extLst>
        </xdr:cNvPr>
        <xdr:cNvSpPr txBox="1"/>
      </xdr:nvSpPr>
      <xdr:spPr>
        <a:xfrm>
          <a:off x="164529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5B5BD206-9FB1-455C-A5DF-8722CE9103D8}"/>
            </a:ext>
          </a:extLst>
        </xdr:cNvPr>
        <xdr:cNvSpPr txBox="1"/>
      </xdr:nvSpPr>
      <xdr:spPr>
        <a:xfrm>
          <a:off x="851544" y="1379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20" name="n_1mainValue【公営住宅】&#10;有形固定資産減価償却率">
          <a:extLst>
            <a:ext uri="{FF2B5EF4-FFF2-40B4-BE49-F238E27FC236}">
              <a16:creationId xmlns:a16="http://schemas.microsoft.com/office/drawing/2014/main" id="{DD9C36DD-FBE4-4979-88EF-79F35FE8F50E}"/>
            </a:ext>
          </a:extLst>
        </xdr:cNvPr>
        <xdr:cNvSpPr txBox="1"/>
      </xdr:nvSpPr>
      <xdr:spPr>
        <a:xfrm>
          <a:off x="323914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321" name="n_2mainValue【公営住宅】&#10;有形固定資産減価償却率">
          <a:extLst>
            <a:ext uri="{FF2B5EF4-FFF2-40B4-BE49-F238E27FC236}">
              <a16:creationId xmlns:a16="http://schemas.microsoft.com/office/drawing/2014/main" id="{B50640CB-C1DE-4ED7-B169-DAA622416DAD}"/>
            </a:ext>
          </a:extLst>
        </xdr:cNvPr>
        <xdr:cNvSpPr txBox="1"/>
      </xdr:nvSpPr>
      <xdr:spPr>
        <a:xfrm>
          <a:off x="2439044" y="1382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86558</xdr:rowOff>
    </xdr:from>
    <xdr:ext cx="405111" cy="259045"/>
    <xdr:sp macro="" textlink="">
      <xdr:nvSpPr>
        <xdr:cNvPr id="322" name="n_3mainValue【公営住宅】&#10;有形固定資産減価償却率">
          <a:extLst>
            <a:ext uri="{FF2B5EF4-FFF2-40B4-BE49-F238E27FC236}">
              <a16:creationId xmlns:a16="http://schemas.microsoft.com/office/drawing/2014/main" id="{11E3B7D8-A64B-47F9-9290-DD8291444AD4}"/>
            </a:ext>
          </a:extLst>
        </xdr:cNvPr>
        <xdr:cNvSpPr txBox="1"/>
      </xdr:nvSpPr>
      <xdr:spPr>
        <a:xfrm>
          <a:off x="1645294" y="1379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87465</xdr:rowOff>
    </xdr:from>
    <xdr:ext cx="405111" cy="259045"/>
    <xdr:sp macro="" textlink="">
      <xdr:nvSpPr>
        <xdr:cNvPr id="323" name="n_4mainValue【公営住宅】&#10;有形固定資産減価償却率">
          <a:extLst>
            <a:ext uri="{FF2B5EF4-FFF2-40B4-BE49-F238E27FC236}">
              <a16:creationId xmlns:a16="http://schemas.microsoft.com/office/drawing/2014/main" id="{13727846-B6C9-4B58-9DB1-127664D4CB6B}"/>
            </a:ext>
          </a:extLst>
        </xdr:cNvPr>
        <xdr:cNvSpPr txBox="1"/>
      </xdr:nvSpPr>
      <xdr:spPr>
        <a:xfrm>
          <a:off x="85154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F8309A8-0EA9-464C-9AC2-854BAE06AFD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C8B5253-513A-4415-9BAC-E4DE625D797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15ABDFA-E926-4104-B130-30AE0011756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51E6185-7D81-4E40-ACB1-233B4C1D20F1}"/>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CAB2E07-B0E8-4D23-AC59-C0B60E0376A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BCC86911-A6FD-45C6-A5FF-2490939C940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E3F4EF0-1FFB-40FC-9EF2-ACA9120B4761}"/>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0D14FB5-65A3-473C-BDDF-007FD64816FF}"/>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CE83EB71-A8F3-4250-805D-4BBD71A5F0F9}"/>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CA33BB7-0188-4A6F-896C-209E3459516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6C28482C-F3A6-402A-94CD-3D4ADDE298DB}"/>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7C85FC46-00A0-4421-BE61-3B84B7025211}"/>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AC51BC75-5520-4163-987E-9718F71ED087}"/>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DD7A4805-331C-43C9-A45A-6DD90EB88E32}"/>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403759A6-7626-4386-999F-5DB225BF194E}"/>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7A551FD3-48B1-4FB3-A9AA-E4DB90F554F3}"/>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1D37BB88-6885-4502-8B1F-5003AF9ECE6F}"/>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5F7DBBAD-9C8D-447C-B517-C07515DFA07F}"/>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DACF094-C55E-4891-8FFA-6934F52D8B72}"/>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24EF8A6-505B-4F9C-A96D-F0A6F35331A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5E9C2F0F-D7C4-483A-B3A4-2722F3F6F609}"/>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899C609C-1F43-4F1D-8B92-8520A9F06AA7}"/>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656DC21-306B-4D10-9C67-277FEDD0B03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80722BEE-A033-496B-BA8A-9EEBF9C955A3}"/>
            </a:ext>
          </a:extLst>
        </xdr:cNvPr>
        <xdr:cNvCxnSpPr/>
      </xdr:nvCxnSpPr>
      <xdr:spPr>
        <a:xfrm flipV="1">
          <a:off x="9429115" y="13069443"/>
          <a:ext cx="0" cy="1249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CDF3F60C-677A-443B-B598-446F76DB770B}"/>
            </a:ext>
          </a:extLst>
        </xdr:cNvPr>
        <xdr:cNvSpPr txBox="1"/>
      </xdr:nvSpPr>
      <xdr:spPr>
        <a:xfrm>
          <a:off x="9467850" y="1432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45A592D2-8600-4C9E-BDB5-1DF3E0FA63B3}"/>
            </a:ext>
          </a:extLst>
        </xdr:cNvPr>
        <xdr:cNvCxnSpPr/>
      </xdr:nvCxnSpPr>
      <xdr:spPr>
        <a:xfrm>
          <a:off x="9359900" y="143184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B182884A-6961-412B-9408-2A17B5D8B5E8}"/>
            </a:ext>
          </a:extLst>
        </xdr:cNvPr>
        <xdr:cNvSpPr txBox="1"/>
      </xdr:nvSpPr>
      <xdr:spPr>
        <a:xfrm>
          <a:off x="9467850" y="1285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04B7195D-4E9B-4533-99F4-EEB294557DCF}"/>
            </a:ext>
          </a:extLst>
        </xdr:cNvPr>
        <xdr:cNvCxnSpPr/>
      </xdr:nvCxnSpPr>
      <xdr:spPr>
        <a:xfrm>
          <a:off x="9359900" y="13069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5169891D-276C-4F3E-8340-3E5A7814BFD7}"/>
            </a:ext>
          </a:extLst>
        </xdr:cNvPr>
        <xdr:cNvSpPr txBox="1"/>
      </xdr:nvSpPr>
      <xdr:spPr>
        <a:xfrm>
          <a:off x="9467850" y="1405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972103E9-5365-4B21-BA48-6D46E6ECBDD8}"/>
            </a:ext>
          </a:extLst>
        </xdr:cNvPr>
        <xdr:cNvSpPr/>
      </xdr:nvSpPr>
      <xdr:spPr>
        <a:xfrm>
          <a:off x="9398000" y="140782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DE6F3751-57B5-4637-B138-9F356A91234D}"/>
            </a:ext>
          </a:extLst>
        </xdr:cNvPr>
        <xdr:cNvSpPr/>
      </xdr:nvSpPr>
      <xdr:spPr>
        <a:xfrm>
          <a:off x="8636000" y="1408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E18D864F-1EF7-4265-BDAB-82B18083F027}"/>
            </a:ext>
          </a:extLst>
        </xdr:cNvPr>
        <xdr:cNvSpPr/>
      </xdr:nvSpPr>
      <xdr:spPr>
        <a:xfrm>
          <a:off x="7842250" y="140827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FA7470CF-B056-467B-B417-9642DC2E5BBA}"/>
            </a:ext>
          </a:extLst>
        </xdr:cNvPr>
        <xdr:cNvSpPr/>
      </xdr:nvSpPr>
      <xdr:spPr>
        <a:xfrm>
          <a:off x="7029450" y="1408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C2B7A87E-E1C3-4CF7-AEBB-5970BF72EF62}"/>
            </a:ext>
          </a:extLst>
        </xdr:cNvPr>
        <xdr:cNvSpPr/>
      </xdr:nvSpPr>
      <xdr:spPr>
        <a:xfrm>
          <a:off x="6235700" y="1408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B1B5BCA-B5B3-4DFE-B426-ED4A47A88A5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B4364E9-AE13-44FB-B68E-D2BCBBE2DD84}"/>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F77A564-53A7-4B9D-AA4C-3CEEF2915A32}"/>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EF4611B-8D2D-4E58-BB48-A651006FFF5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2541A45-00B7-4717-815A-E30C7498E62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63" name="楕円 362">
          <a:extLst>
            <a:ext uri="{FF2B5EF4-FFF2-40B4-BE49-F238E27FC236}">
              <a16:creationId xmlns:a16="http://schemas.microsoft.com/office/drawing/2014/main" id="{AD8605FA-DF8B-4E2C-8126-5B22C97B62CE}"/>
            </a:ext>
          </a:extLst>
        </xdr:cNvPr>
        <xdr:cNvSpPr/>
      </xdr:nvSpPr>
      <xdr:spPr>
        <a:xfrm>
          <a:off x="9398000" y="13926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74947</xdr:rowOff>
    </xdr:from>
    <xdr:ext cx="469744" cy="259045"/>
    <xdr:sp macro="" textlink="">
      <xdr:nvSpPr>
        <xdr:cNvPr id="364" name="【公営住宅】&#10;一人当たり面積該当値テキスト">
          <a:extLst>
            <a:ext uri="{FF2B5EF4-FFF2-40B4-BE49-F238E27FC236}">
              <a16:creationId xmlns:a16="http://schemas.microsoft.com/office/drawing/2014/main" id="{6B878E25-E959-47A4-B9B7-79B7A4A9C549}"/>
            </a:ext>
          </a:extLst>
        </xdr:cNvPr>
        <xdr:cNvSpPr txBox="1"/>
      </xdr:nvSpPr>
      <xdr:spPr>
        <a:xfrm>
          <a:off x="9467850" y="1378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54738</xdr:rowOff>
    </xdr:from>
    <xdr:to>
      <xdr:col>50</xdr:col>
      <xdr:colOff>165100</xdr:colOff>
      <xdr:row>84</xdr:row>
      <xdr:rowOff>156338</xdr:rowOff>
    </xdr:to>
    <xdr:sp macro="" textlink="">
      <xdr:nvSpPr>
        <xdr:cNvPr id="365" name="楕円 364">
          <a:extLst>
            <a:ext uri="{FF2B5EF4-FFF2-40B4-BE49-F238E27FC236}">
              <a16:creationId xmlns:a16="http://schemas.microsoft.com/office/drawing/2014/main" id="{C95DCE3E-4024-499A-9672-16957DC1492A}"/>
            </a:ext>
          </a:extLst>
        </xdr:cNvPr>
        <xdr:cNvSpPr/>
      </xdr:nvSpPr>
      <xdr:spPr>
        <a:xfrm>
          <a:off x="8636000" y="139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102870</xdr:rowOff>
    </xdr:from>
    <xdr:to>
      <xdr:col>55</xdr:col>
      <xdr:colOff>0</xdr:colOff>
      <xdr:row>84</xdr:row>
      <xdr:rowOff>105538</xdr:rowOff>
    </xdr:to>
    <xdr:cxnSp macro="">
      <xdr:nvCxnSpPr>
        <xdr:cNvPr id="366" name="直線コネクタ 365">
          <a:extLst>
            <a:ext uri="{FF2B5EF4-FFF2-40B4-BE49-F238E27FC236}">
              <a16:creationId xmlns:a16="http://schemas.microsoft.com/office/drawing/2014/main" id="{31409BA0-B07C-4F61-826E-D6283C6FA8AD}"/>
            </a:ext>
          </a:extLst>
        </xdr:cNvPr>
        <xdr:cNvCxnSpPr/>
      </xdr:nvCxnSpPr>
      <xdr:spPr>
        <a:xfrm flipV="1">
          <a:off x="8686800" y="13977620"/>
          <a:ext cx="74295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57023</xdr:rowOff>
    </xdr:from>
    <xdr:to>
      <xdr:col>46</xdr:col>
      <xdr:colOff>38100</xdr:colOff>
      <xdr:row>84</xdr:row>
      <xdr:rowOff>158623</xdr:rowOff>
    </xdr:to>
    <xdr:sp macro="" textlink="">
      <xdr:nvSpPr>
        <xdr:cNvPr id="367" name="楕円 366">
          <a:extLst>
            <a:ext uri="{FF2B5EF4-FFF2-40B4-BE49-F238E27FC236}">
              <a16:creationId xmlns:a16="http://schemas.microsoft.com/office/drawing/2014/main" id="{D7877219-62DA-43A0-A0D4-879FEE3ABB0F}"/>
            </a:ext>
          </a:extLst>
        </xdr:cNvPr>
        <xdr:cNvSpPr/>
      </xdr:nvSpPr>
      <xdr:spPr>
        <a:xfrm>
          <a:off x="7842250" y="139317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105538</xdr:rowOff>
    </xdr:from>
    <xdr:to>
      <xdr:col>50</xdr:col>
      <xdr:colOff>114300</xdr:colOff>
      <xdr:row>84</xdr:row>
      <xdr:rowOff>107823</xdr:rowOff>
    </xdr:to>
    <xdr:cxnSp macro="">
      <xdr:nvCxnSpPr>
        <xdr:cNvPr id="368" name="直線コネクタ 367">
          <a:extLst>
            <a:ext uri="{FF2B5EF4-FFF2-40B4-BE49-F238E27FC236}">
              <a16:creationId xmlns:a16="http://schemas.microsoft.com/office/drawing/2014/main" id="{4600F596-89DE-4C28-AA5B-E4E1E1C6D133}"/>
            </a:ext>
          </a:extLst>
        </xdr:cNvPr>
        <xdr:cNvCxnSpPr/>
      </xdr:nvCxnSpPr>
      <xdr:spPr>
        <a:xfrm flipV="1">
          <a:off x="7886700" y="13980288"/>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57786</xdr:rowOff>
    </xdr:from>
    <xdr:to>
      <xdr:col>41</xdr:col>
      <xdr:colOff>101600</xdr:colOff>
      <xdr:row>84</xdr:row>
      <xdr:rowOff>159386</xdr:rowOff>
    </xdr:to>
    <xdr:sp macro="" textlink="">
      <xdr:nvSpPr>
        <xdr:cNvPr id="369" name="楕円 368">
          <a:extLst>
            <a:ext uri="{FF2B5EF4-FFF2-40B4-BE49-F238E27FC236}">
              <a16:creationId xmlns:a16="http://schemas.microsoft.com/office/drawing/2014/main" id="{18D00965-848F-4E2E-A0DA-DBEF10C116B8}"/>
            </a:ext>
          </a:extLst>
        </xdr:cNvPr>
        <xdr:cNvSpPr/>
      </xdr:nvSpPr>
      <xdr:spPr>
        <a:xfrm>
          <a:off x="7029450" y="139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107823</xdr:rowOff>
    </xdr:from>
    <xdr:to>
      <xdr:col>45</xdr:col>
      <xdr:colOff>177800</xdr:colOff>
      <xdr:row>84</xdr:row>
      <xdr:rowOff>108586</xdr:rowOff>
    </xdr:to>
    <xdr:cxnSp macro="">
      <xdr:nvCxnSpPr>
        <xdr:cNvPr id="370" name="直線コネクタ 369">
          <a:extLst>
            <a:ext uri="{FF2B5EF4-FFF2-40B4-BE49-F238E27FC236}">
              <a16:creationId xmlns:a16="http://schemas.microsoft.com/office/drawing/2014/main" id="{0CF819AB-1A93-4F3B-B248-04045CE8881F}"/>
            </a:ext>
          </a:extLst>
        </xdr:cNvPr>
        <xdr:cNvCxnSpPr/>
      </xdr:nvCxnSpPr>
      <xdr:spPr>
        <a:xfrm flipV="1">
          <a:off x="7080250" y="13982573"/>
          <a:ext cx="80645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59689</xdr:rowOff>
    </xdr:from>
    <xdr:to>
      <xdr:col>36</xdr:col>
      <xdr:colOff>165100</xdr:colOff>
      <xdr:row>84</xdr:row>
      <xdr:rowOff>161289</xdr:rowOff>
    </xdr:to>
    <xdr:sp macro="" textlink="">
      <xdr:nvSpPr>
        <xdr:cNvPr id="371" name="楕円 370">
          <a:extLst>
            <a:ext uri="{FF2B5EF4-FFF2-40B4-BE49-F238E27FC236}">
              <a16:creationId xmlns:a16="http://schemas.microsoft.com/office/drawing/2014/main" id="{6BA1FB31-C8AF-46DC-8FEC-987B55A3C0BE}"/>
            </a:ext>
          </a:extLst>
        </xdr:cNvPr>
        <xdr:cNvSpPr/>
      </xdr:nvSpPr>
      <xdr:spPr>
        <a:xfrm>
          <a:off x="6235700" y="139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108586</xdr:rowOff>
    </xdr:from>
    <xdr:to>
      <xdr:col>41</xdr:col>
      <xdr:colOff>50800</xdr:colOff>
      <xdr:row>84</xdr:row>
      <xdr:rowOff>110489</xdr:rowOff>
    </xdr:to>
    <xdr:cxnSp macro="">
      <xdr:nvCxnSpPr>
        <xdr:cNvPr id="372" name="直線コネクタ 371">
          <a:extLst>
            <a:ext uri="{FF2B5EF4-FFF2-40B4-BE49-F238E27FC236}">
              <a16:creationId xmlns:a16="http://schemas.microsoft.com/office/drawing/2014/main" id="{D4DF3340-ADBD-4708-A2B7-1CA0B4100CDC}"/>
            </a:ext>
          </a:extLst>
        </xdr:cNvPr>
        <xdr:cNvCxnSpPr/>
      </xdr:nvCxnSpPr>
      <xdr:spPr>
        <a:xfrm flipV="1">
          <a:off x="6286500" y="13983336"/>
          <a:ext cx="7937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68B3E5B6-5ACD-4221-8C0C-62CA80B48E70}"/>
            </a:ext>
          </a:extLst>
        </xdr:cNvPr>
        <xdr:cNvSpPr txBox="1"/>
      </xdr:nvSpPr>
      <xdr:spPr>
        <a:xfrm>
          <a:off x="8458277" y="1417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1D173148-B3A5-4FD8-AC2C-2D7755EE8B13}"/>
            </a:ext>
          </a:extLst>
        </xdr:cNvPr>
        <xdr:cNvSpPr txBox="1"/>
      </xdr:nvSpPr>
      <xdr:spPr>
        <a:xfrm>
          <a:off x="7677227" y="1417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a:extLst>
            <a:ext uri="{FF2B5EF4-FFF2-40B4-BE49-F238E27FC236}">
              <a16:creationId xmlns:a16="http://schemas.microsoft.com/office/drawing/2014/main" id="{BF2E2230-58C3-4C36-9EF2-0DC735FBC7AB}"/>
            </a:ext>
          </a:extLst>
        </xdr:cNvPr>
        <xdr:cNvSpPr txBox="1"/>
      </xdr:nvSpPr>
      <xdr:spPr>
        <a:xfrm>
          <a:off x="6864427" y="1417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a:extLst>
            <a:ext uri="{FF2B5EF4-FFF2-40B4-BE49-F238E27FC236}">
              <a16:creationId xmlns:a16="http://schemas.microsoft.com/office/drawing/2014/main" id="{4CAB1ABE-36C8-47EF-A9E9-8B58B5A6B7CB}"/>
            </a:ext>
          </a:extLst>
        </xdr:cNvPr>
        <xdr:cNvSpPr txBox="1"/>
      </xdr:nvSpPr>
      <xdr:spPr>
        <a:xfrm>
          <a:off x="6070677" y="1418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1415</xdr:rowOff>
    </xdr:from>
    <xdr:ext cx="469744" cy="259045"/>
    <xdr:sp macro="" textlink="">
      <xdr:nvSpPr>
        <xdr:cNvPr id="377" name="n_1mainValue【公営住宅】&#10;一人当たり面積">
          <a:extLst>
            <a:ext uri="{FF2B5EF4-FFF2-40B4-BE49-F238E27FC236}">
              <a16:creationId xmlns:a16="http://schemas.microsoft.com/office/drawing/2014/main" id="{86169E10-2696-4644-A314-C20B851E8A3F}"/>
            </a:ext>
          </a:extLst>
        </xdr:cNvPr>
        <xdr:cNvSpPr txBox="1"/>
      </xdr:nvSpPr>
      <xdr:spPr>
        <a:xfrm>
          <a:off x="8458277" y="137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3700</xdr:rowOff>
    </xdr:from>
    <xdr:ext cx="469744" cy="259045"/>
    <xdr:sp macro="" textlink="">
      <xdr:nvSpPr>
        <xdr:cNvPr id="378" name="n_2mainValue【公営住宅】&#10;一人当たり面積">
          <a:extLst>
            <a:ext uri="{FF2B5EF4-FFF2-40B4-BE49-F238E27FC236}">
              <a16:creationId xmlns:a16="http://schemas.microsoft.com/office/drawing/2014/main" id="{A8046EDC-1466-464A-BA33-0B8EDBC0DCA5}"/>
            </a:ext>
          </a:extLst>
        </xdr:cNvPr>
        <xdr:cNvSpPr txBox="1"/>
      </xdr:nvSpPr>
      <xdr:spPr>
        <a:xfrm>
          <a:off x="7677227" y="1371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4463</xdr:rowOff>
    </xdr:from>
    <xdr:ext cx="469744" cy="259045"/>
    <xdr:sp macro="" textlink="">
      <xdr:nvSpPr>
        <xdr:cNvPr id="379" name="n_3mainValue【公営住宅】&#10;一人当たり面積">
          <a:extLst>
            <a:ext uri="{FF2B5EF4-FFF2-40B4-BE49-F238E27FC236}">
              <a16:creationId xmlns:a16="http://schemas.microsoft.com/office/drawing/2014/main" id="{1CEA9AC5-BD95-4738-A0DB-4C62C0AF6944}"/>
            </a:ext>
          </a:extLst>
        </xdr:cNvPr>
        <xdr:cNvSpPr txBox="1"/>
      </xdr:nvSpPr>
      <xdr:spPr>
        <a:xfrm>
          <a:off x="6864427" y="1371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6366</xdr:rowOff>
    </xdr:from>
    <xdr:ext cx="469744" cy="259045"/>
    <xdr:sp macro="" textlink="">
      <xdr:nvSpPr>
        <xdr:cNvPr id="380" name="n_4mainValue【公営住宅】&#10;一人当たり面積">
          <a:extLst>
            <a:ext uri="{FF2B5EF4-FFF2-40B4-BE49-F238E27FC236}">
              <a16:creationId xmlns:a16="http://schemas.microsoft.com/office/drawing/2014/main" id="{E162C477-EACB-4470-BC35-39C0D43CEFE3}"/>
            </a:ext>
          </a:extLst>
        </xdr:cNvPr>
        <xdr:cNvSpPr txBox="1"/>
      </xdr:nvSpPr>
      <xdr:spPr>
        <a:xfrm>
          <a:off x="6070677" y="1371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1C23E88-97DF-47EA-862E-017A827E36D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D275BF19-A32C-4F6C-9D1A-4985FBA0B9A5}"/>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3497A7FD-092B-4F40-9D21-66317125CEB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1B77416-1009-426A-AEB9-5FBFA14C080D}"/>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DB491C9-6286-4583-B82C-82AEABBE432B}"/>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8C1A191-73CB-4724-ADE3-7585056DE01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5E8D6D8-1638-4364-AA7D-0C54F184E8E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1EA75C5E-93CB-410B-959E-092ADB55BB09}"/>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B3CBF410-CA77-431D-9435-204148FA8A24}"/>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F2C44D45-300D-4213-BC34-5F68E15675DD}"/>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F44C4EA6-0CCB-4808-B895-ADBB25B96A89}"/>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D5596587-5C9E-4354-91C1-89EED7D4C9AE}"/>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31ED3378-599E-4C89-9380-EE3189655087}"/>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8645C06-510C-41CE-8274-0FA803C527FB}"/>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7FF77406-0048-46CA-9961-C9F588302A88}"/>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2DCE9FF8-31EE-4399-8A90-C8C0E0A65D86}"/>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233F3D21-678D-4E4D-BFA2-B071EE59FF7F}"/>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5E254536-D103-4E35-AD8E-89675806A57D}"/>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EA6D2D27-7697-4E1D-8932-C9CA47ACAAC5}"/>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65587DBC-9F58-4EA2-BD4B-CFCDAD263D05}"/>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61A097C9-3E55-41ED-9326-824599E8B56E}"/>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C6A6A6EE-1059-4456-AAF6-D6878675B8DA}"/>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B615E77E-58ED-4E1B-B895-C0F4D175E713}"/>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99CBCDAF-DE50-4CC7-AB75-38CE4B7992BB}"/>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a:extLst>
            <a:ext uri="{FF2B5EF4-FFF2-40B4-BE49-F238E27FC236}">
              <a16:creationId xmlns:a16="http://schemas.microsoft.com/office/drawing/2014/main" id="{55EA3886-8988-4700-B4D6-9992E80D548D}"/>
            </a:ext>
          </a:extLst>
        </xdr:cNvPr>
        <xdr:cNvCxnSpPr/>
      </xdr:nvCxnSpPr>
      <xdr:spPr>
        <a:xfrm flipV="1">
          <a:off x="4177665" y="167944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a:extLst>
            <a:ext uri="{FF2B5EF4-FFF2-40B4-BE49-F238E27FC236}">
              <a16:creationId xmlns:a16="http://schemas.microsoft.com/office/drawing/2014/main" id="{2E25B7B4-61E7-40D0-A9DA-FD6B7EFC0D34}"/>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a:extLst>
            <a:ext uri="{FF2B5EF4-FFF2-40B4-BE49-F238E27FC236}">
              <a16:creationId xmlns:a16="http://schemas.microsoft.com/office/drawing/2014/main" id="{9CC684F6-A1EB-44C3-8EF2-6AEACCAD39A3}"/>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a:extLst>
            <a:ext uri="{FF2B5EF4-FFF2-40B4-BE49-F238E27FC236}">
              <a16:creationId xmlns:a16="http://schemas.microsoft.com/office/drawing/2014/main" id="{B0AD2DC2-5E2B-4A64-A3E9-542974C05476}"/>
            </a:ext>
          </a:extLst>
        </xdr:cNvPr>
        <xdr:cNvSpPr txBox="1"/>
      </xdr:nvSpPr>
      <xdr:spPr>
        <a:xfrm>
          <a:off x="4216400" y="1656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a:extLst>
            <a:ext uri="{FF2B5EF4-FFF2-40B4-BE49-F238E27FC236}">
              <a16:creationId xmlns:a16="http://schemas.microsoft.com/office/drawing/2014/main" id="{27FC6900-CE1F-4066-9974-4AFF20818A9A}"/>
            </a:ext>
          </a:extLst>
        </xdr:cNvPr>
        <xdr:cNvCxnSpPr/>
      </xdr:nvCxnSpPr>
      <xdr:spPr>
        <a:xfrm>
          <a:off x="4108450" y="1679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61019E48-1876-450B-B2B6-E1391929850D}"/>
            </a:ext>
          </a:extLst>
        </xdr:cNvPr>
        <xdr:cNvSpPr txBox="1"/>
      </xdr:nvSpPr>
      <xdr:spPr>
        <a:xfrm>
          <a:off x="4216400" y="17153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a:extLst>
            <a:ext uri="{FF2B5EF4-FFF2-40B4-BE49-F238E27FC236}">
              <a16:creationId xmlns:a16="http://schemas.microsoft.com/office/drawing/2014/main" id="{C2B06CD5-0831-441B-B40E-9F7957C23706}"/>
            </a:ext>
          </a:extLst>
        </xdr:cNvPr>
        <xdr:cNvSpPr/>
      </xdr:nvSpPr>
      <xdr:spPr>
        <a:xfrm>
          <a:off x="412750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a:extLst>
            <a:ext uri="{FF2B5EF4-FFF2-40B4-BE49-F238E27FC236}">
              <a16:creationId xmlns:a16="http://schemas.microsoft.com/office/drawing/2014/main" id="{F52564CB-4939-4A51-8808-F5E235A867CA}"/>
            </a:ext>
          </a:extLst>
        </xdr:cNvPr>
        <xdr:cNvSpPr/>
      </xdr:nvSpPr>
      <xdr:spPr>
        <a:xfrm>
          <a:off x="3384550" y="173170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a:extLst>
            <a:ext uri="{FF2B5EF4-FFF2-40B4-BE49-F238E27FC236}">
              <a16:creationId xmlns:a16="http://schemas.microsoft.com/office/drawing/2014/main" id="{F01D5717-80D1-4753-BC34-E2237D4A15CD}"/>
            </a:ext>
          </a:extLst>
        </xdr:cNvPr>
        <xdr:cNvSpPr/>
      </xdr:nvSpPr>
      <xdr:spPr>
        <a:xfrm>
          <a:off x="2571750" y="1727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a:extLst>
            <a:ext uri="{FF2B5EF4-FFF2-40B4-BE49-F238E27FC236}">
              <a16:creationId xmlns:a16="http://schemas.microsoft.com/office/drawing/2014/main" id="{6739A07D-460E-4E8D-8269-EF6551B7DDAD}"/>
            </a:ext>
          </a:extLst>
        </xdr:cNvPr>
        <xdr:cNvSpPr/>
      </xdr:nvSpPr>
      <xdr:spPr>
        <a:xfrm>
          <a:off x="1778000" y="17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a:extLst>
            <a:ext uri="{FF2B5EF4-FFF2-40B4-BE49-F238E27FC236}">
              <a16:creationId xmlns:a16="http://schemas.microsoft.com/office/drawing/2014/main" id="{8C7595BC-E11C-469A-9A16-20A60CAA8BC5}"/>
            </a:ext>
          </a:extLst>
        </xdr:cNvPr>
        <xdr:cNvSpPr/>
      </xdr:nvSpPr>
      <xdr:spPr>
        <a:xfrm>
          <a:off x="984250" y="17267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8F9287B-1C27-4FE1-8788-7AE4B79E054C}"/>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5C68273-8DEB-4396-9ADA-7405893E828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7518AE4-EFD1-48DB-90BB-040F66970752}"/>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B4EF997-FA88-4EA5-933F-FEE82B3AE92E}"/>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271EC0D-A4E1-49CE-B00B-3389801D999F}"/>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90170</xdr:rowOff>
    </xdr:from>
    <xdr:to>
      <xdr:col>24</xdr:col>
      <xdr:colOff>114300</xdr:colOff>
      <xdr:row>106</xdr:row>
      <xdr:rowOff>20320</xdr:rowOff>
    </xdr:to>
    <xdr:sp macro="" textlink="">
      <xdr:nvSpPr>
        <xdr:cNvPr id="421" name="楕円 420">
          <a:extLst>
            <a:ext uri="{FF2B5EF4-FFF2-40B4-BE49-F238E27FC236}">
              <a16:creationId xmlns:a16="http://schemas.microsoft.com/office/drawing/2014/main" id="{4AE4F971-132C-4BC9-946D-8F2D36FE4408}"/>
            </a:ext>
          </a:extLst>
        </xdr:cNvPr>
        <xdr:cNvSpPr/>
      </xdr:nvSpPr>
      <xdr:spPr>
        <a:xfrm>
          <a:off x="4127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68597</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4FEBD8CE-39A0-4378-9D85-B95B3C971227}"/>
            </a:ext>
          </a:extLst>
        </xdr:cNvPr>
        <xdr:cNvSpPr txBox="1"/>
      </xdr:nvSpPr>
      <xdr:spPr>
        <a:xfrm>
          <a:off x="4216400"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55880</xdr:rowOff>
    </xdr:from>
    <xdr:to>
      <xdr:col>20</xdr:col>
      <xdr:colOff>38100</xdr:colOff>
      <xdr:row>105</xdr:row>
      <xdr:rowOff>157480</xdr:rowOff>
    </xdr:to>
    <xdr:sp macro="" textlink="">
      <xdr:nvSpPr>
        <xdr:cNvPr id="423" name="楕円 422">
          <a:extLst>
            <a:ext uri="{FF2B5EF4-FFF2-40B4-BE49-F238E27FC236}">
              <a16:creationId xmlns:a16="http://schemas.microsoft.com/office/drawing/2014/main" id="{52B0E503-9AC6-4254-9C42-5765110B5844}"/>
            </a:ext>
          </a:extLst>
        </xdr:cNvPr>
        <xdr:cNvSpPr/>
      </xdr:nvSpPr>
      <xdr:spPr>
        <a:xfrm>
          <a:off x="3384550" y="17486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106680</xdr:rowOff>
    </xdr:from>
    <xdr:to>
      <xdr:col>24</xdr:col>
      <xdr:colOff>63500</xdr:colOff>
      <xdr:row>105</xdr:row>
      <xdr:rowOff>140970</xdr:rowOff>
    </xdr:to>
    <xdr:cxnSp macro="">
      <xdr:nvCxnSpPr>
        <xdr:cNvPr id="424" name="直線コネクタ 423">
          <a:extLst>
            <a:ext uri="{FF2B5EF4-FFF2-40B4-BE49-F238E27FC236}">
              <a16:creationId xmlns:a16="http://schemas.microsoft.com/office/drawing/2014/main" id="{FCBA25B8-BF6D-4DCA-B565-21AC3092801D}"/>
            </a:ext>
          </a:extLst>
        </xdr:cNvPr>
        <xdr:cNvCxnSpPr/>
      </xdr:nvCxnSpPr>
      <xdr:spPr>
        <a:xfrm>
          <a:off x="3429000" y="1753743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23495</xdr:rowOff>
    </xdr:from>
    <xdr:to>
      <xdr:col>15</xdr:col>
      <xdr:colOff>101600</xdr:colOff>
      <xdr:row>105</xdr:row>
      <xdr:rowOff>125095</xdr:rowOff>
    </xdr:to>
    <xdr:sp macro="" textlink="">
      <xdr:nvSpPr>
        <xdr:cNvPr id="425" name="楕円 424">
          <a:extLst>
            <a:ext uri="{FF2B5EF4-FFF2-40B4-BE49-F238E27FC236}">
              <a16:creationId xmlns:a16="http://schemas.microsoft.com/office/drawing/2014/main" id="{EA0C500E-AB76-4A22-83D2-98274A0D3885}"/>
            </a:ext>
          </a:extLst>
        </xdr:cNvPr>
        <xdr:cNvSpPr/>
      </xdr:nvSpPr>
      <xdr:spPr>
        <a:xfrm>
          <a:off x="257175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74295</xdr:rowOff>
    </xdr:from>
    <xdr:to>
      <xdr:col>19</xdr:col>
      <xdr:colOff>177800</xdr:colOff>
      <xdr:row>105</xdr:row>
      <xdr:rowOff>106680</xdr:rowOff>
    </xdr:to>
    <xdr:cxnSp macro="">
      <xdr:nvCxnSpPr>
        <xdr:cNvPr id="426" name="直線コネクタ 425">
          <a:extLst>
            <a:ext uri="{FF2B5EF4-FFF2-40B4-BE49-F238E27FC236}">
              <a16:creationId xmlns:a16="http://schemas.microsoft.com/office/drawing/2014/main" id="{92B37B30-6EAA-423D-AA83-E30F68D8E529}"/>
            </a:ext>
          </a:extLst>
        </xdr:cNvPr>
        <xdr:cNvCxnSpPr/>
      </xdr:nvCxnSpPr>
      <xdr:spPr>
        <a:xfrm>
          <a:off x="2622550" y="1750504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164464</xdr:rowOff>
    </xdr:from>
    <xdr:to>
      <xdr:col>10</xdr:col>
      <xdr:colOff>165100</xdr:colOff>
      <xdr:row>105</xdr:row>
      <xdr:rowOff>94614</xdr:rowOff>
    </xdr:to>
    <xdr:sp macro="" textlink="">
      <xdr:nvSpPr>
        <xdr:cNvPr id="427" name="楕円 426">
          <a:extLst>
            <a:ext uri="{FF2B5EF4-FFF2-40B4-BE49-F238E27FC236}">
              <a16:creationId xmlns:a16="http://schemas.microsoft.com/office/drawing/2014/main" id="{1A5BFA99-7CF9-423C-BC3F-7C402C66EF1D}"/>
            </a:ext>
          </a:extLst>
        </xdr:cNvPr>
        <xdr:cNvSpPr/>
      </xdr:nvSpPr>
      <xdr:spPr>
        <a:xfrm>
          <a:off x="17780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43814</xdr:rowOff>
    </xdr:from>
    <xdr:to>
      <xdr:col>15</xdr:col>
      <xdr:colOff>50800</xdr:colOff>
      <xdr:row>105</xdr:row>
      <xdr:rowOff>74295</xdr:rowOff>
    </xdr:to>
    <xdr:cxnSp macro="">
      <xdr:nvCxnSpPr>
        <xdr:cNvPr id="428" name="直線コネクタ 427">
          <a:extLst>
            <a:ext uri="{FF2B5EF4-FFF2-40B4-BE49-F238E27FC236}">
              <a16:creationId xmlns:a16="http://schemas.microsoft.com/office/drawing/2014/main" id="{AEA3FF56-04D7-43CC-99C0-10BB04353091}"/>
            </a:ext>
          </a:extLst>
        </xdr:cNvPr>
        <xdr:cNvCxnSpPr/>
      </xdr:nvCxnSpPr>
      <xdr:spPr>
        <a:xfrm>
          <a:off x="1828800" y="17474564"/>
          <a:ext cx="7937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130175</xdr:rowOff>
    </xdr:from>
    <xdr:to>
      <xdr:col>6</xdr:col>
      <xdr:colOff>38100</xdr:colOff>
      <xdr:row>105</xdr:row>
      <xdr:rowOff>60325</xdr:rowOff>
    </xdr:to>
    <xdr:sp macro="" textlink="">
      <xdr:nvSpPr>
        <xdr:cNvPr id="429" name="楕円 428">
          <a:extLst>
            <a:ext uri="{FF2B5EF4-FFF2-40B4-BE49-F238E27FC236}">
              <a16:creationId xmlns:a16="http://schemas.microsoft.com/office/drawing/2014/main" id="{2338297A-4506-460B-AB26-0B0333B41528}"/>
            </a:ext>
          </a:extLst>
        </xdr:cNvPr>
        <xdr:cNvSpPr/>
      </xdr:nvSpPr>
      <xdr:spPr>
        <a:xfrm>
          <a:off x="984250" y="17389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xdr:rowOff>
    </xdr:from>
    <xdr:to>
      <xdr:col>10</xdr:col>
      <xdr:colOff>114300</xdr:colOff>
      <xdr:row>105</xdr:row>
      <xdr:rowOff>43814</xdr:rowOff>
    </xdr:to>
    <xdr:cxnSp macro="">
      <xdr:nvCxnSpPr>
        <xdr:cNvPr id="430" name="直線コネクタ 429">
          <a:extLst>
            <a:ext uri="{FF2B5EF4-FFF2-40B4-BE49-F238E27FC236}">
              <a16:creationId xmlns:a16="http://schemas.microsoft.com/office/drawing/2014/main" id="{A9D62FF1-8A8B-4EB2-A298-758813899973}"/>
            </a:ext>
          </a:extLst>
        </xdr:cNvPr>
        <xdr:cNvCxnSpPr/>
      </xdr:nvCxnSpPr>
      <xdr:spPr>
        <a:xfrm>
          <a:off x="1028700" y="17440275"/>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431" name="n_1aveValue【港湾・漁港】&#10;有形固定資産減価償却率">
          <a:extLst>
            <a:ext uri="{FF2B5EF4-FFF2-40B4-BE49-F238E27FC236}">
              <a16:creationId xmlns:a16="http://schemas.microsoft.com/office/drawing/2014/main" id="{B87B4B95-9AF0-4920-B974-7EECB2D284B2}"/>
            </a:ext>
          </a:extLst>
        </xdr:cNvPr>
        <xdr:cNvSpPr txBox="1"/>
      </xdr:nvSpPr>
      <xdr:spPr>
        <a:xfrm>
          <a:off x="32391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135907</xdr:rowOff>
    </xdr:from>
    <xdr:ext cx="405111" cy="259045"/>
    <xdr:sp macro="" textlink="">
      <xdr:nvSpPr>
        <xdr:cNvPr id="432" name="n_2aveValue【港湾・漁港】&#10;有形固定資産減価償却率">
          <a:extLst>
            <a:ext uri="{FF2B5EF4-FFF2-40B4-BE49-F238E27FC236}">
              <a16:creationId xmlns:a16="http://schemas.microsoft.com/office/drawing/2014/main" id="{814CA63C-1DD1-4B89-90D2-257E6733344C}"/>
            </a:ext>
          </a:extLst>
        </xdr:cNvPr>
        <xdr:cNvSpPr txBox="1"/>
      </xdr:nvSpPr>
      <xdr:spPr>
        <a:xfrm>
          <a:off x="24390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126382</xdr:rowOff>
    </xdr:from>
    <xdr:ext cx="405111" cy="259045"/>
    <xdr:sp macro="" textlink="">
      <xdr:nvSpPr>
        <xdr:cNvPr id="433" name="n_3aveValue【港湾・漁港】&#10;有形固定資産減価償却率">
          <a:extLst>
            <a:ext uri="{FF2B5EF4-FFF2-40B4-BE49-F238E27FC236}">
              <a16:creationId xmlns:a16="http://schemas.microsoft.com/office/drawing/2014/main" id="{71D75CD3-EE60-4B59-BA25-009B7B6AC60E}"/>
            </a:ext>
          </a:extLst>
        </xdr:cNvPr>
        <xdr:cNvSpPr txBox="1"/>
      </xdr:nvSpPr>
      <xdr:spPr>
        <a:xfrm>
          <a:off x="1645294"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126382</xdr:rowOff>
    </xdr:from>
    <xdr:ext cx="405111" cy="259045"/>
    <xdr:sp macro="" textlink="">
      <xdr:nvSpPr>
        <xdr:cNvPr id="434" name="n_4aveValue【港湾・漁港】&#10;有形固定資産減価償却率">
          <a:extLst>
            <a:ext uri="{FF2B5EF4-FFF2-40B4-BE49-F238E27FC236}">
              <a16:creationId xmlns:a16="http://schemas.microsoft.com/office/drawing/2014/main" id="{B095B58E-3CAA-489C-8932-7D60FD8BD575}"/>
            </a:ext>
          </a:extLst>
        </xdr:cNvPr>
        <xdr:cNvSpPr txBox="1"/>
      </xdr:nvSpPr>
      <xdr:spPr>
        <a:xfrm>
          <a:off x="851544"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148607</xdr:rowOff>
    </xdr:from>
    <xdr:ext cx="405111" cy="259045"/>
    <xdr:sp macro="" textlink="">
      <xdr:nvSpPr>
        <xdr:cNvPr id="435" name="n_1mainValue【港湾・漁港】&#10;有形固定資産減価償却率">
          <a:extLst>
            <a:ext uri="{FF2B5EF4-FFF2-40B4-BE49-F238E27FC236}">
              <a16:creationId xmlns:a16="http://schemas.microsoft.com/office/drawing/2014/main" id="{D7D6061B-01C5-47EF-9667-B602C62B2E62}"/>
            </a:ext>
          </a:extLst>
        </xdr:cNvPr>
        <xdr:cNvSpPr txBox="1"/>
      </xdr:nvSpPr>
      <xdr:spPr>
        <a:xfrm>
          <a:off x="32391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116222</xdr:rowOff>
    </xdr:from>
    <xdr:ext cx="405111" cy="259045"/>
    <xdr:sp macro="" textlink="">
      <xdr:nvSpPr>
        <xdr:cNvPr id="436" name="n_2mainValue【港湾・漁港】&#10;有形固定資産減価償却率">
          <a:extLst>
            <a:ext uri="{FF2B5EF4-FFF2-40B4-BE49-F238E27FC236}">
              <a16:creationId xmlns:a16="http://schemas.microsoft.com/office/drawing/2014/main" id="{8DD32C96-BDD6-486C-A1C2-614BF744A5AF}"/>
            </a:ext>
          </a:extLst>
        </xdr:cNvPr>
        <xdr:cNvSpPr txBox="1"/>
      </xdr:nvSpPr>
      <xdr:spPr>
        <a:xfrm>
          <a:off x="2439044" y="1754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85741</xdr:rowOff>
    </xdr:from>
    <xdr:ext cx="405111" cy="259045"/>
    <xdr:sp macro="" textlink="">
      <xdr:nvSpPr>
        <xdr:cNvPr id="437" name="n_3mainValue【港湾・漁港】&#10;有形固定資産減価償却率">
          <a:extLst>
            <a:ext uri="{FF2B5EF4-FFF2-40B4-BE49-F238E27FC236}">
              <a16:creationId xmlns:a16="http://schemas.microsoft.com/office/drawing/2014/main" id="{A8D494EF-684C-4AAC-A1E6-C4C75827CF7D}"/>
            </a:ext>
          </a:extLst>
        </xdr:cNvPr>
        <xdr:cNvSpPr txBox="1"/>
      </xdr:nvSpPr>
      <xdr:spPr>
        <a:xfrm>
          <a:off x="1645294" y="1751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51452</xdr:rowOff>
    </xdr:from>
    <xdr:ext cx="405111" cy="259045"/>
    <xdr:sp macro="" textlink="">
      <xdr:nvSpPr>
        <xdr:cNvPr id="438" name="n_4mainValue【港湾・漁港】&#10;有形固定資産減価償却率">
          <a:extLst>
            <a:ext uri="{FF2B5EF4-FFF2-40B4-BE49-F238E27FC236}">
              <a16:creationId xmlns:a16="http://schemas.microsoft.com/office/drawing/2014/main" id="{BFB44C65-D666-4333-BCA9-E46FA6CEA873}"/>
            </a:ext>
          </a:extLst>
        </xdr:cNvPr>
        <xdr:cNvSpPr txBox="1"/>
      </xdr:nvSpPr>
      <xdr:spPr>
        <a:xfrm>
          <a:off x="851544" y="17482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403009AE-7E33-4895-A0A7-C18830E1F00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64282E07-50F2-40DF-9002-E70E6DA4AC87}"/>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378DEA5-5081-4C1C-8BB9-F7FD4AB3290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39D34385-FB74-4C51-AC68-7BC9B50EFAF4}"/>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9D6AD6CD-8245-4F04-A1BE-D322852C815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400E9D9A-D593-4A4A-938F-EB2C735230C4}"/>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4B24119D-AE80-4286-8E42-71D2F11FCDF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B7A00D0A-4CB0-4F3D-BDE0-A4B3F1C0D49A}"/>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FCB4D205-E244-42B6-9E6C-2D62BBAFBEF8}"/>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7638B610-4644-4AE7-9AD8-F8EFAEF9215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A2C39070-FB2C-4DB2-95AB-A4F3CCDFAD78}"/>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83501E2B-7AA3-457C-AE6E-9469376B7E40}"/>
            </a:ext>
          </a:extLst>
        </xdr:cNvPr>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60CB5E97-754E-4C01-9AC1-D1EF247BB9C0}"/>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a:extLst>
            <a:ext uri="{FF2B5EF4-FFF2-40B4-BE49-F238E27FC236}">
              <a16:creationId xmlns:a16="http://schemas.microsoft.com/office/drawing/2014/main" id="{9C5E7D9A-FA32-4215-9A8E-1CF2E0D3A0FC}"/>
            </a:ext>
          </a:extLst>
        </xdr:cNvPr>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6E938726-D053-41A1-AA8C-AE3A5D80CE85}"/>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a:extLst>
            <a:ext uri="{FF2B5EF4-FFF2-40B4-BE49-F238E27FC236}">
              <a16:creationId xmlns:a16="http://schemas.microsoft.com/office/drawing/2014/main" id="{508A7621-5FCC-4AE5-8513-5FF2666858CD}"/>
            </a:ext>
          </a:extLst>
        </xdr:cNvPr>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722E24C9-4123-4AD2-AE2C-CA78B171625A}"/>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a:extLst>
            <a:ext uri="{FF2B5EF4-FFF2-40B4-BE49-F238E27FC236}">
              <a16:creationId xmlns:a16="http://schemas.microsoft.com/office/drawing/2014/main" id="{8882B26C-05B9-4094-988B-BDBBF36FFB18}"/>
            </a:ext>
          </a:extLst>
        </xdr:cNvPr>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5439E551-037F-4718-A577-26763D771D49}"/>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a:extLst>
            <a:ext uri="{FF2B5EF4-FFF2-40B4-BE49-F238E27FC236}">
              <a16:creationId xmlns:a16="http://schemas.microsoft.com/office/drawing/2014/main" id="{EC6A48CC-9C2A-4C9E-96F4-A97EE22B2ED6}"/>
            </a:ext>
          </a:extLst>
        </xdr:cNvPr>
        <xdr:cNvSpPr txBox="1"/>
      </xdr:nvSpPr>
      <xdr:spPr>
        <a:xfrm>
          <a:off x="5327878" y="1643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9683220E-25BF-4A61-A755-76F5962740F1}"/>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A86AA100-4DC3-4F7E-97FE-1D3E6F95B778}"/>
            </a:ext>
          </a:extLst>
        </xdr:cNvPr>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DF767100-9A09-4952-9BFA-7B4BB6927BE4}"/>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a:extLst>
            <a:ext uri="{FF2B5EF4-FFF2-40B4-BE49-F238E27FC236}">
              <a16:creationId xmlns:a16="http://schemas.microsoft.com/office/drawing/2014/main" id="{1B5DFA63-6CDC-4BE9-B87F-9081B1580153}"/>
            </a:ext>
          </a:extLst>
        </xdr:cNvPr>
        <xdr:cNvCxnSpPr/>
      </xdr:nvCxnSpPr>
      <xdr:spPr>
        <a:xfrm flipV="1">
          <a:off x="9429115" y="164769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a:extLst>
            <a:ext uri="{FF2B5EF4-FFF2-40B4-BE49-F238E27FC236}">
              <a16:creationId xmlns:a16="http://schemas.microsoft.com/office/drawing/2014/main" id="{1C864871-7BDF-475C-8AB2-EEDBC4446D27}"/>
            </a:ext>
          </a:extLst>
        </xdr:cNvPr>
        <xdr:cNvSpPr txBox="1"/>
      </xdr:nvSpPr>
      <xdr:spPr>
        <a:xfrm>
          <a:off x="9467850" y="1810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a:extLst>
            <a:ext uri="{FF2B5EF4-FFF2-40B4-BE49-F238E27FC236}">
              <a16:creationId xmlns:a16="http://schemas.microsoft.com/office/drawing/2014/main" id="{B60281E7-354E-4236-8F0B-19A3DB32B607}"/>
            </a:ext>
          </a:extLst>
        </xdr:cNvPr>
        <xdr:cNvCxnSpPr/>
      </xdr:nvCxnSpPr>
      <xdr:spPr>
        <a:xfrm>
          <a:off x="935990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8ABC62BF-54DA-4168-B98D-9335E932925E}"/>
            </a:ext>
          </a:extLst>
        </xdr:cNvPr>
        <xdr:cNvSpPr txBox="1"/>
      </xdr:nvSpPr>
      <xdr:spPr>
        <a:xfrm>
          <a:off x="9467850" y="16252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a:extLst>
            <a:ext uri="{FF2B5EF4-FFF2-40B4-BE49-F238E27FC236}">
              <a16:creationId xmlns:a16="http://schemas.microsoft.com/office/drawing/2014/main" id="{CDC1C326-2586-48CA-9B01-8561EE186F15}"/>
            </a:ext>
          </a:extLst>
        </xdr:cNvPr>
        <xdr:cNvCxnSpPr/>
      </xdr:nvCxnSpPr>
      <xdr:spPr>
        <a:xfrm>
          <a:off x="9359900" y="16476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CE57F2A6-2A6B-436A-9673-A8584C910BDF}"/>
            </a:ext>
          </a:extLst>
        </xdr:cNvPr>
        <xdr:cNvSpPr txBox="1"/>
      </xdr:nvSpPr>
      <xdr:spPr>
        <a:xfrm>
          <a:off x="9467850" y="17645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a:extLst>
            <a:ext uri="{FF2B5EF4-FFF2-40B4-BE49-F238E27FC236}">
              <a16:creationId xmlns:a16="http://schemas.microsoft.com/office/drawing/2014/main" id="{3B77265B-AFAB-44A4-960D-CC84B3DCF955}"/>
            </a:ext>
          </a:extLst>
        </xdr:cNvPr>
        <xdr:cNvSpPr/>
      </xdr:nvSpPr>
      <xdr:spPr>
        <a:xfrm>
          <a:off x="9398000" y="177938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a:extLst>
            <a:ext uri="{FF2B5EF4-FFF2-40B4-BE49-F238E27FC236}">
              <a16:creationId xmlns:a16="http://schemas.microsoft.com/office/drawing/2014/main" id="{9D2977A6-EC5A-48C0-8B54-AAFF913A41E9}"/>
            </a:ext>
          </a:extLst>
        </xdr:cNvPr>
        <xdr:cNvSpPr/>
      </xdr:nvSpPr>
      <xdr:spPr>
        <a:xfrm>
          <a:off x="8636000" y="1790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a:extLst>
            <a:ext uri="{FF2B5EF4-FFF2-40B4-BE49-F238E27FC236}">
              <a16:creationId xmlns:a16="http://schemas.microsoft.com/office/drawing/2014/main" id="{C3E662B9-E702-4B1B-AB5F-1B9AE947421E}"/>
            </a:ext>
          </a:extLst>
        </xdr:cNvPr>
        <xdr:cNvSpPr/>
      </xdr:nvSpPr>
      <xdr:spPr>
        <a:xfrm>
          <a:off x="7842250" y="179101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a:extLst>
            <a:ext uri="{FF2B5EF4-FFF2-40B4-BE49-F238E27FC236}">
              <a16:creationId xmlns:a16="http://schemas.microsoft.com/office/drawing/2014/main" id="{D7DBA522-AECF-43D8-BB42-A5BBF7FE5B45}"/>
            </a:ext>
          </a:extLst>
        </xdr:cNvPr>
        <xdr:cNvSpPr/>
      </xdr:nvSpPr>
      <xdr:spPr>
        <a:xfrm>
          <a:off x="7029450" y="1791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a:extLst>
            <a:ext uri="{FF2B5EF4-FFF2-40B4-BE49-F238E27FC236}">
              <a16:creationId xmlns:a16="http://schemas.microsoft.com/office/drawing/2014/main" id="{A392623D-CB4A-4E61-B92A-74BD5DA2A3C9}"/>
            </a:ext>
          </a:extLst>
        </xdr:cNvPr>
        <xdr:cNvSpPr/>
      </xdr:nvSpPr>
      <xdr:spPr>
        <a:xfrm>
          <a:off x="6235700" y="1794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B59753A-4F0B-4059-B24B-C240D9F7C8A7}"/>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0DBECC5-CD8A-49E0-B5DE-ECA597BE6754}"/>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200932D-53EB-4635-A921-721C9EFEC0FC}"/>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842D8AF-D6DF-4E83-B196-0A76176FFBE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CB71D2C-8E44-49BD-9F95-46BEA77C81FD}"/>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10610</xdr:rowOff>
    </xdr:from>
    <xdr:to>
      <xdr:col>55</xdr:col>
      <xdr:colOff>50800</xdr:colOff>
      <xdr:row>108</xdr:row>
      <xdr:rowOff>112210</xdr:rowOff>
    </xdr:to>
    <xdr:sp macro="" textlink="">
      <xdr:nvSpPr>
        <xdr:cNvPr id="478" name="楕円 477">
          <a:extLst>
            <a:ext uri="{FF2B5EF4-FFF2-40B4-BE49-F238E27FC236}">
              <a16:creationId xmlns:a16="http://schemas.microsoft.com/office/drawing/2014/main" id="{DAFB40CF-BC24-4FCE-9262-66A6D38F9A2F}"/>
            </a:ext>
          </a:extLst>
        </xdr:cNvPr>
        <xdr:cNvSpPr/>
      </xdr:nvSpPr>
      <xdr:spPr>
        <a:xfrm>
          <a:off x="9398000" y="17955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96987</xdr:rowOff>
    </xdr:from>
    <xdr:ext cx="534377" cy="259045"/>
    <xdr:sp macro="" textlink="">
      <xdr:nvSpPr>
        <xdr:cNvPr id="479" name="【港湾・漁港】&#10;一人当たり有形固定資産（償却資産）額該当値テキスト">
          <a:extLst>
            <a:ext uri="{FF2B5EF4-FFF2-40B4-BE49-F238E27FC236}">
              <a16:creationId xmlns:a16="http://schemas.microsoft.com/office/drawing/2014/main" id="{50D17457-30A7-4390-A881-00B5B449FB3F}"/>
            </a:ext>
          </a:extLst>
        </xdr:cNvPr>
        <xdr:cNvSpPr txBox="1"/>
      </xdr:nvSpPr>
      <xdr:spPr>
        <a:xfrm>
          <a:off x="9467850" y="1787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11475</xdr:rowOff>
    </xdr:from>
    <xdr:to>
      <xdr:col>50</xdr:col>
      <xdr:colOff>165100</xdr:colOff>
      <xdr:row>108</xdr:row>
      <xdr:rowOff>113075</xdr:rowOff>
    </xdr:to>
    <xdr:sp macro="" textlink="">
      <xdr:nvSpPr>
        <xdr:cNvPr id="480" name="楕円 479">
          <a:extLst>
            <a:ext uri="{FF2B5EF4-FFF2-40B4-BE49-F238E27FC236}">
              <a16:creationId xmlns:a16="http://schemas.microsoft.com/office/drawing/2014/main" id="{C6DB7BE8-F5E9-46CC-98BA-5D79741B4682}"/>
            </a:ext>
          </a:extLst>
        </xdr:cNvPr>
        <xdr:cNvSpPr/>
      </xdr:nvSpPr>
      <xdr:spPr>
        <a:xfrm>
          <a:off x="8636000" y="179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61410</xdr:rowOff>
    </xdr:from>
    <xdr:to>
      <xdr:col>55</xdr:col>
      <xdr:colOff>0</xdr:colOff>
      <xdr:row>108</xdr:row>
      <xdr:rowOff>62275</xdr:rowOff>
    </xdr:to>
    <xdr:cxnSp macro="">
      <xdr:nvCxnSpPr>
        <xdr:cNvPr id="481" name="直線コネクタ 480">
          <a:extLst>
            <a:ext uri="{FF2B5EF4-FFF2-40B4-BE49-F238E27FC236}">
              <a16:creationId xmlns:a16="http://schemas.microsoft.com/office/drawing/2014/main" id="{85E66C72-D6A6-4857-8C38-1F87FA0F4483}"/>
            </a:ext>
          </a:extLst>
        </xdr:cNvPr>
        <xdr:cNvCxnSpPr/>
      </xdr:nvCxnSpPr>
      <xdr:spPr>
        <a:xfrm flipV="1">
          <a:off x="8686800" y="18006510"/>
          <a:ext cx="74295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12612</xdr:rowOff>
    </xdr:from>
    <xdr:to>
      <xdr:col>46</xdr:col>
      <xdr:colOff>38100</xdr:colOff>
      <xdr:row>108</xdr:row>
      <xdr:rowOff>114212</xdr:rowOff>
    </xdr:to>
    <xdr:sp macro="" textlink="">
      <xdr:nvSpPr>
        <xdr:cNvPr id="482" name="楕円 481">
          <a:extLst>
            <a:ext uri="{FF2B5EF4-FFF2-40B4-BE49-F238E27FC236}">
              <a16:creationId xmlns:a16="http://schemas.microsoft.com/office/drawing/2014/main" id="{60D359EB-6801-4DDC-8FC9-C1CD988B964A}"/>
            </a:ext>
          </a:extLst>
        </xdr:cNvPr>
        <xdr:cNvSpPr/>
      </xdr:nvSpPr>
      <xdr:spPr>
        <a:xfrm>
          <a:off x="7842250" y="179577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62275</xdr:rowOff>
    </xdr:from>
    <xdr:to>
      <xdr:col>50</xdr:col>
      <xdr:colOff>114300</xdr:colOff>
      <xdr:row>108</xdr:row>
      <xdr:rowOff>63412</xdr:rowOff>
    </xdr:to>
    <xdr:cxnSp macro="">
      <xdr:nvCxnSpPr>
        <xdr:cNvPr id="483" name="直線コネクタ 482">
          <a:extLst>
            <a:ext uri="{FF2B5EF4-FFF2-40B4-BE49-F238E27FC236}">
              <a16:creationId xmlns:a16="http://schemas.microsoft.com/office/drawing/2014/main" id="{CA29796B-D977-4931-820D-9939BBEE0B36}"/>
            </a:ext>
          </a:extLst>
        </xdr:cNvPr>
        <xdr:cNvCxnSpPr/>
      </xdr:nvCxnSpPr>
      <xdr:spPr>
        <a:xfrm flipV="1">
          <a:off x="7886700" y="18007375"/>
          <a:ext cx="8001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13821</xdr:rowOff>
    </xdr:from>
    <xdr:to>
      <xdr:col>41</xdr:col>
      <xdr:colOff>101600</xdr:colOff>
      <xdr:row>108</xdr:row>
      <xdr:rowOff>115421</xdr:rowOff>
    </xdr:to>
    <xdr:sp macro="" textlink="">
      <xdr:nvSpPr>
        <xdr:cNvPr id="484" name="楕円 483">
          <a:extLst>
            <a:ext uri="{FF2B5EF4-FFF2-40B4-BE49-F238E27FC236}">
              <a16:creationId xmlns:a16="http://schemas.microsoft.com/office/drawing/2014/main" id="{6A0DEF08-53DF-4189-822D-0854C83005FD}"/>
            </a:ext>
          </a:extLst>
        </xdr:cNvPr>
        <xdr:cNvSpPr/>
      </xdr:nvSpPr>
      <xdr:spPr>
        <a:xfrm>
          <a:off x="7029450" y="179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63412</xdr:rowOff>
    </xdr:from>
    <xdr:to>
      <xdr:col>45</xdr:col>
      <xdr:colOff>177800</xdr:colOff>
      <xdr:row>108</xdr:row>
      <xdr:rowOff>64621</xdr:rowOff>
    </xdr:to>
    <xdr:cxnSp macro="">
      <xdr:nvCxnSpPr>
        <xdr:cNvPr id="485" name="直線コネクタ 484">
          <a:extLst>
            <a:ext uri="{FF2B5EF4-FFF2-40B4-BE49-F238E27FC236}">
              <a16:creationId xmlns:a16="http://schemas.microsoft.com/office/drawing/2014/main" id="{B0D85220-0046-4ED6-A66A-F721CBCF263D}"/>
            </a:ext>
          </a:extLst>
        </xdr:cNvPr>
        <xdr:cNvCxnSpPr/>
      </xdr:nvCxnSpPr>
      <xdr:spPr>
        <a:xfrm flipV="1">
          <a:off x="7080250" y="18008512"/>
          <a:ext cx="80645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14794</xdr:rowOff>
    </xdr:from>
    <xdr:to>
      <xdr:col>36</xdr:col>
      <xdr:colOff>165100</xdr:colOff>
      <xdr:row>108</xdr:row>
      <xdr:rowOff>116394</xdr:rowOff>
    </xdr:to>
    <xdr:sp macro="" textlink="">
      <xdr:nvSpPr>
        <xdr:cNvPr id="486" name="楕円 485">
          <a:extLst>
            <a:ext uri="{FF2B5EF4-FFF2-40B4-BE49-F238E27FC236}">
              <a16:creationId xmlns:a16="http://schemas.microsoft.com/office/drawing/2014/main" id="{C6DBA56C-81B5-4F5B-B117-F459B30A9530}"/>
            </a:ext>
          </a:extLst>
        </xdr:cNvPr>
        <xdr:cNvSpPr/>
      </xdr:nvSpPr>
      <xdr:spPr>
        <a:xfrm>
          <a:off x="6235700" y="179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64621</xdr:rowOff>
    </xdr:from>
    <xdr:to>
      <xdr:col>41</xdr:col>
      <xdr:colOff>50800</xdr:colOff>
      <xdr:row>108</xdr:row>
      <xdr:rowOff>65594</xdr:rowOff>
    </xdr:to>
    <xdr:cxnSp macro="">
      <xdr:nvCxnSpPr>
        <xdr:cNvPr id="487" name="直線コネクタ 486">
          <a:extLst>
            <a:ext uri="{FF2B5EF4-FFF2-40B4-BE49-F238E27FC236}">
              <a16:creationId xmlns:a16="http://schemas.microsoft.com/office/drawing/2014/main" id="{C166F138-40A1-4850-AC37-11FC65D4E08B}"/>
            </a:ext>
          </a:extLst>
        </xdr:cNvPr>
        <xdr:cNvCxnSpPr/>
      </xdr:nvCxnSpPr>
      <xdr:spPr>
        <a:xfrm flipV="1">
          <a:off x="6286500" y="18009721"/>
          <a:ext cx="79375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72C2AB65-53EA-42FD-BC6B-C659B7F5F389}"/>
            </a:ext>
          </a:extLst>
        </xdr:cNvPr>
        <xdr:cNvSpPr txBox="1"/>
      </xdr:nvSpPr>
      <xdr:spPr>
        <a:xfrm>
          <a:off x="8399995" y="176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C962F66D-DBDE-4D75-86B3-786A333B4BD7}"/>
            </a:ext>
          </a:extLst>
        </xdr:cNvPr>
        <xdr:cNvSpPr txBox="1"/>
      </xdr:nvSpPr>
      <xdr:spPr>
        <a:xfrm>
          <a:off x="7612595" y="1768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2A1C57A3-3D8B-45A5-83CF-95A388004E75}"/>
            </a:ext>
          </a:extLst>
        </xdr:cNvPr>
        <xdr:cNvSpPr txBox="1"/>
      </xdr:nvSpPr>
      <xdr:spPr>
        <a:xfrm>
          <a:off x="6818845" y="1769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91" name="n_4aveValue【港湾・漁港】&#10;一人当たり有形固定資産（償却資産）額">
          <a:extLst>
            <a:ext uri="{FF2B5EF4-FFF2-40B4-BE49-F238E27FC236}">
              <a16:creationId xmlns:a16="http://schemas.microsoft.com/office/drawing/2014/main" id="{9B430274-32B0-48B2-A06A-DB3F275D1D05}"/>
            </a:ext>
          </a:extLst>
        </xdr:cNvPr>
        <xdr:cNvSpPr txBox="1"/>
      </xdr:nvSpPr>
      <xdr:spPr>
        <a:xfrm>
          <a:off x="6038361" y="177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104202</xdr:rowOff>
    </xdr:from>
    <xdr:ext cx="534377" cy="259045"/>
    <xdr:sp macro="" textlink="">
      <xdr:nvSpPr>
        <xdr:cNvPr id="492" name="n_1mainValue【港湾・漁港】&#10;一人当たり有形固定資産（償却資産）額">
          <a:extLst>
            <a:ext uri="{FF2B5EF4-FFF2-40B4-BE49-F238E27FC236}">
              <a16:creationId xmlns:a16="http://schemas.microsoft.com/office/drawing/2014/main" id="{DA68D4BA-516B-4DBA-9B35-212E6B76FC96}"/>
            </a:ext>
          </a:extLst>
        </xdr:cNvPr>
        <xdr:cNvSpPr txBox="1"/>
      </xdr:nvSpPr>
      <xdr:spPr>
        <a:xfrm>
          <a:off x="8425961" y="180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105339</xdr:rowOff>
    </xdr:from>
    <xdr:ext cx="534377" cy="259045"/>
    <xdr:sp macro="" textlink="">
      <xdr:nvSpPr>
        <xdr:cNvPr id="493" name="n_2mainValue【港湾・漁港】&#10;一人当たり有形固定資産（償却資産）額">
          <a:extLst>
            <a:ext uri="{FF2B5EF4-FFF2-40B4-BE49-F238E27FC236}">
              <a16:creationId xmlns:a16="http://schemas.microsoft.com/office/drawing/2014/main" id="{5B9E66E0-129C-416A-AFEC-936519B54F57}"/>
            </a:ext>
          </a:extLst>
        </xdr:cNvPr>
        <xdr:cNvSpPr txBox="1"/>
      </xdr:nvSpPr>
      <xdr:spPr>
        <a:xfrm>
          <a:off x="7644911" y="1805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106548</xdr:rowOff>
    </xdr:from>
    <xdr:ext cx="534377" cy="259045"/>
    <xdr:sp macro="" textlink="">
      <xdr:nvSpPr>
        <xdr:cNvPr id="494" name="n_3mainValue【港湾・漁港】&#10;一人当たり有形固定資産（償却資産）額">
          <a:extLst>
            <a:ext uri="{FF2B5EF4-FFF2-40B4-BE49-F238E27FC236}">
              <a16:creationId xmlns:a16="http://schemas.microsoft.com/office/drawing/2014/main" id="{FE97A524-16AC-49CF-BABC-715A48A0AC4B}"/>
            </a:ext>
          </a:extLst>
        </xdr:cNvPr>
        <xdr:cNvSpPr txBox="1"/>
      </xdr:nvSpPr>
      <xdr:spPr>
        <a:xfrm>
          <a:off x="6851161" y="180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107521</xdr:rowOff>
    </xdr:from>
    <xdr:ext cx="534377" cy="259045"/>
    <xdr:sp macro="" textlink="">
      <xdr:nvSpPr>
        <xdr:cNvPr id="495" name="n_4mainValue【港湾・漁港】&#10;一人当たり有形固定資産（償却資産）額">
          <a:extLst>
            <a:ext uri="{FF2B5EF4-FFF2-40B4-BE49-F238E27FC236}">
              <a16:creationId xmlns:a16="http://schemas.microsoft.com/office/drawing/2014/main" id="{C532E2D5-6D54-412B-84D7-0939EFF5958C}"/>
            </a:ext>
          </a:extLst>
        </xdr:cNvPr>
        <xdr:cNvSpPr txBox="1"/>
      </xdr:nvSpPr>
      <xdr:spPr>
        <a:xfrm>
          <a:off x="6038361" y="180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98D7D658-7CCE-4893-94E7-FDC1539CA7C2}"/>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7E214098-0B41-4151-98A6-9079D2FCBC3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6FD667CE-D2E4-48A7-BF45-54E6FAA65B6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D3DDA5A8-4226-4118-A288-5D38E3C5F82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D017F8C1-DCA1-4643-AE25-03B5CBBEC48D}"/>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EC4354D-340E-4C0B-8C10-C478FC74820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A0E96FE-89C6-40B0-B44D-0C2284FFE63F}"/>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1D608645-A5D9-4488-AB85-857F7FF7AA0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9ADBB1CE-2C03-4247-897B-35C09EA37F4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4F148061-535A-43AC-A8D9-9914873EC025}"/>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7186E15E-6C94-43F4-B67B-28003B6A3C51}"/>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a:extLst>
            <a:ext uri="{FF2B5EF4-FFF2-40B4-BE49-F238E27FC236}">
              <a16:creationId xmlns:a16="http://schemas.microsoft.com/office/drawing/2014/main" id="{5EFCE9DE-89D3-4C5B-9608-5FCFB5648F65}"/>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BB3F8E63-B8AC-4965-821D-178A7F48E09A}"/>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a:extLst>
            <a:ext uri="{FF2B5EF4-FFF2-40B4-BE49-F238E27FC236}">
              <a16:creationId xmlns:a16="http://schemas.microsoft.com/office/drawing/2014/main" id="{89FB7106-E267-49FA-AEC6-A57C05C2E436}"/>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a:extLst>
            <a:ext uri="{FF2B5EF4-FFF2-40B4-BE49-F238E27FC236}">
              <a16:creationId xmlns:a16="http://schemas.microsoft.com/office/drawing/2014/main" id="{E4936DE5-0FF5-4BCD-A255-142FE998419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a:extLst>
            <a:ext uri="{FF2B5EF4-FFF2-40B4-BE49-F238E27FC236}">
              <a16:creationId xmlns:a16="http://schemas.microsoft.com/office/drawing/2014/main" id="{13B13F3F-B9E2-4989-A96E-BB90C0ECC58E}"/>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a:extLst>
            <a:ext uri="{FF2B5EF4-FFF2-40B4-BE49-F238E27FC236}">
              <a16:creationId xmlns:a16="http://schemas.microsoft.com/office/drawing/2014/main" id="{F714E874-807D-44C2-BB29-A4000EDF6E08}"/>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a:extLst>
            <a:ext uri="{FF2B5EF4-FFF2-40B4-BE49-F238E27FC236}">
              <a16:creationId xmlns:a16="http://schemas.microsoft.com/office/drawing/2014/main" id="{E3D579C3-9147-45D0-A56D-926E6A71ED4E}"/>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a:extLst>
            <a:ext uri="{FF2B5EF4-FFF2-40B4-BE49-F238E27FC236}">
              <a16:creationId xmlns:a16="http://schemas.microsoft.com/office/drawing/2014/main" id="{0BFA13C6-7974-4A78-97BF-9B85BDC70C98}"/>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a:extLst>
            <a:ext uri="{FF2B5EF4-FFF2-40B4-BE49-F238E27FC236}">
              <a16:creationId xmlns:a16="http://schemas.microsoft.com/office/drawing/2014/main" id="{4A467256-9057-45A3-A7A3-DF23D9E0629B}"/>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a:extLst>
            <a:ext uri="{FF2B5EF4-FFF2-40B4-BE49-F238E27FC236}">
              <a16:creationId xmlns:a16="http://schemas.microsoft.com/office/drawing/2014/main" id="{38BBEA4E-E870-44EB-87DD-BB7BA8BC271C}"/>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D271B096-7BAF-44B6-9B41-B284BD91899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a:extLst>
            <a:ext uri="{FF2B5EF4-FFF2-40B4-BE49-F238E27FC236}">
              <a16:creationId xmlns:a16="http://schemas.microsoft.com/office/drawing/2014/main" id="{CE7481AE-0D19-4B71-A33A-7E0E32ECF03B}"/>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85EEF0CA-AB63-48F6-9AD9-F20121CDD04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a:extLst>
            <a:ext uri="{FF2B5EF4-FFF2-40B4-BE49-F238E27FC236}">
              <a16:creationId xmlns:a16="http://schemas.microsoft.com/office/drawing/2014/main" id="{07DD616A-EC6B-4BE1-8837-926E02437622}"/>
            </a:ext>
          </a:extLst>
        </xdr:cNvPr>
        <xdr:cNvCxnSpPr/>
      </xdr:nvCxnSpPr>
      <xdr:spPr>
        <a:xfrm flipV="1">
          <a:off x="14699614" y="5455285"/>
          <a:ext cx="0" cy="1489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9C4D8009-FEEA-4985-B10A-01B6B266D312}"/>
            </a:ext>
          </a:extLst>
        </xdr:cNvPr>
        <xdr:cNvSpPr txBox="1"/>
      </xdr:nvSpPr>
      <xdr:spPr>
        <a:xfrm>
          <a:off x="14738350" y="694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a:extLst>
            <a:ext uri="{FF2B5EF4-FFF2-40B4-BE49-F238E27FC236}">
              <a16:creationId xmlns:a16="http://schemas.microsoft.com/office/drawing/2014/main" id="{1CFA4983-EA6C-4581-881D-E9BEACB6BBFF}"/>
            </a:ext>
          </a:extLst>
        </xdr:cNvPr>
        <xdr:cNvCxnSpPr/>
      </xdr:nvCxnSpPr>
      <xdr:spPr>
        <a:xfrm>
          <a:off x="146113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a:extLst>
            <a:ext uri="{FF2B5EF4-FFF2-40B4-BE49-F238E27FC236}">
              <a16:creationId xmlns:a16="http://schemas.microsoft.com/office/drawing/2014/main" id="{52D97F4A-ED2B-439F-B465-A3FAAFBB8E92}"/>
            </a:ext>
          </a:extLst>
        </xdr:cNvPr>
        <xdr:cNvSpPr txBox="1"/>
      </xdr:nvSpPr>
      <xdr:spPr>
        <a:xfrm>
          <a:off x="14738350" y="5236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a:extLst>
            <a:ext uri="{FF2B5EF4-FFF2-40B4-BE49-F238E27FC236}">
              <a16:creationId xmlns:a16="http://schemas.microsoft.com/office/drawing/2014/main" id="{B84ED645-18FB-4050-A1C6-8E28EFAAD6E5}"/>
            </a:ext>
          </a:extLst>
        </xdr:cNvPr>
        <xdr:cNvCxnSpPr/>
      </xdr:nvCxnSpPr>
      <xdr:spPr>
        <a:xfrm>
          <a:off x="14611350" y="5455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AD8F7D58-EEED-4D5C-A563-A08028086625}"/>
            </a:ext>
          </a:extLst>
        </xdr:cNvPr>
        <xdr:cNvSpPr txBox="1"/>
      </xdr:nvSpPr>
      <xdr:spPr>
        <a:xfrm>
          <a:off x="14738350" y="602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a:extLst>
            <a:ext uri="{FF2B5EF4-FFF2-40B4-BE49-F238E27FC236}">
              <a16:creationId xmlns:a16="http://schemas.microsoft.com/office/drawing/2014/main" id="{92483D2E-0B31-4EC5-861A-89D9EEC91B45}"/>
            </a:ext>
          </a:extLst>
        </xdr:cNvPr>
        <xdr:cNvSpPr/>
      </xdr:nvSpPr>
      <xdr:spPr>
        <a:xfrm>
          <a:off x="14649450" y="61652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a:extLst>
            <a:ext uri="{FF2B5EF4-FFF2-40B4-BE49-F238E27FC236}">
              <a16:creationId xmlns:a16="http://schemas.microsoft.com/office/drawing/2014/main" id="{BD42FD96-9DFA-499E-9961-D7B4D33B77DD}"/>
            </a:ext>
          </a:extLst>
        </xdr:cNvPr>
        <xdr:cNvSpPr/>
      </xdr:nvSpPr>
      <xdr:spPr>
        <a:xfrm>
          <a:off x="1388745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a:extLst>
            <a:ext uri="{FF2B5EF4-FFF2-40B4-BE49-F238E27FC236}">
              <a16:creationId xmlns:a16="http://schemas.microsoft.com/office/drawing/2014/main" id="{2318CB23-AA2B-450E-AE91-8FFE2CD336B2}"/>
            </a:ext>
          </a:extLst>
        </xdr:cNvPr>
        <xdr:cNvSpPr/>
      </xdr:nvSpPr>
      <xdr:spPr>
        <a:xfrm>
          <a:off x="13093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a:extLst>
            <a:ext uri="{FF2B5EF4-FFF2-40B4-BE49-F238E27FC236}">
              <a16:creationId xmlns:a16="http://schemas.microsoft.com/office/drawing/2014/main" id="{ECF0DBB5-F807-417F-9B16-F20C3CECE86D}"/>
            </a:ext>
          </a:extLst>
        </xdr:cNvPr>
        <xdr:cNvSpPr/>
      </xdr:nvSpPr>
      <xdr:spPr>
        <a:xfrm>
          <a:off x="12299950" y="616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a:extLst>
            <a:ext uri="{FF2B5EF4-FFF2-40B4-BE49-F238E27FC236}">
              <a16:creationId xmlns:a16="http://schemas.microsoft.com/office/drawing/2014/main" id="{60D5DE1F-D7CE-4162-AA93-ECEF743FCB54}"/>
            </a:ext>
          </a:extLst>
        </xdr:cNvPr>
        <xdr:cNvSpPr/>
      </xdr:nvSpPr>
      <xdr:spPr>
        <a:xfrm>
          <a:off x="11487150" y="61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1AEB13B-A834-4B7A-866A-64C208DB620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7BE055A-4D76-4CDB-A962-B646C58F0455}"/>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AF37F3F-056D-497E-9248-F6E46F09289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0BCB95C-93E5-43AA-92DA-63EF1F30EB4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5EE7AD6-E944-4C23-996F-7E01E25DE6E6}"/>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xdr:rowOff>
    </xdr:from>
    <xdr:to>
      <xdr:col>85</xdr:col>
      <xdr:colOff>177800</xdr:colOff>
      <xdr:row>40</xdr:row>
      <xdr:rowOff>102235</xdr:rowOff>
    </xdr:to>
    <xdr:sp macro="" textlink="">
      <xdr:nvSpPr>
        <xdr:cNvPr id="536" name="楕円 535">
          <a:extLst>
            <a:ext uri="{FF2B5EF4-FFF2-40B4-BE49-F238E27FC236}">
              <a16:creationId xmlns:a16="http://schemas.microsoft.com/office/drawing/2014/main" id="{FC76764F-C05C-4005-B853-4B1C075711AA}"/>
            </a:ext>
          </a:extLst>
        </xdr:cNvPr>
        <xdr:cNvSpPr/>
      </xdr:nvSpPr>
      <xdr:spPr>
        <a:xfrm>
          <a:off x="14649450" y="66109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150512</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EF803330-232A-4B76-84A4-2EF02EDFA4FB}"/>
            </a:ext>
          </a:extLst>
        </xdr:cNvPr>
        <xdr:cNvSpPr txBox="1"/>
      </xdr:nvSpPr>
      <xdr:spPr>
        <a:xfrm>
          <a:off x="14738350" y="659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141605</xdr:rowOff>
    </xdr:from>
    <xdr:to>
      <xdr:col>81</xdr:col>
      <xdr:colOff>101600</xdr:colOff>
      <xdr:row>40</xdr:row>
      <xdr:rowOff>71755</xdr:rowOff>
    </xdr:to>
    <xdr:sp macro="" textlink="">
      <xdr:nvSpPr>
        <xdr:cNvPr id="538" name="楕円 537">
          <a:extLst>
            <a:ext uri="{FF2B5EF4-FFF2-40B4-BE49-F238E27FC236}">
              <a16:creationId xmlns:a16="http://schemas.microsoft.com/office/drawing/2014/main" id="{E05D8EC9-9ACE-4870-BE4E-D9B22B63302B}"/>
            </a:ext>
          </a:extLst>
        </xdr:cNvPr>
        <xdr:cNvSpPr/>
      </xdr:nvSpPr>
      <xdr:spPr>
        <a:xfrm>
          <a:off x="13887450" y="6586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20955</xdr:rowOff>
    </xdr:from>
    <xdr:to>
      <xdr:col>85</xdr:col>
      <xdr:colOff>127000</xdr:colOff>
      <xdr:row>40</xdr:row>
      <xdr:rowOff>51435</xdr:rowOff>
    </xdr:to>
    <xdr:cxnSp macro="">
      <xdr:nvCxnSpPr>
        <xdr:cNvPr id="539" name="直線コネクタ 538">
          <a:extLst>
            <a:ext uri="{FF2B5EF4-FFF2-40B4-BE49-F238E27FC236}">
              <a16:creationId xmlns:a16="http://schemas.microsoft.com/office/drawing/2014/main" id="{6C43C6E0-CCEA-40FE-825E-CC2C4420E177}"/>
            </a:ext>
          </a:extLst>
        </xdr:cNvPr>
        <xdr:cNvCxnSpPr/>
      </xdr:nvCxnSpPr>
      <xdr:spPr>
        <a:xfrm>
          <a:off x="13938250" y="6631305"/>
          <a:ext cx="762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111125</xdr:rowOff>
    </xdr:from>
    <xdr:to>
      <xdr:col>76</xdr:col>
      <xdr:colOff>165100</xdr:colOff>
      <xdr:row>40</xdr:row>
      <xdr:rowOff>41275</xdr:rowOff>
    </xdr:to>
    <xdr:sp macro="" textlink="">
      <xdr:nvSpPr>
        <xdr:cNvPr id="540" name="楕円 539">
          <a:extLst>
            <a:ext uri="{FF2B5EF4-FFF2-40B4-BE49-F238E27FC236}">
              <a16:creationId xmlns:a16="http://schemas.microsoft.com/office/drawing/2014/main" id="{F3333C3C-EF3D-4979-90D4-2395604B5FEB}"/>
            </a:ext>
          </a:extLst>
        </xdr:cNvPr>
        <xdr:cNvSpPr/>
      </xdr:nvSpPr>
      <xdr:spPr>
        <a:xfrm>
          <a:off x="13093700" y="6556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161925</xdr:rowOff>
    </xdr:from>
    <xdr:to>
      <xdr:col>81</xdr:col>
      <xdr:colOff>50800</xdr:colOff>
      <xdr:row>40</xdr:row>
      <xdr:rowOff>20955</xdr:rowOff>
    </xdr:to>
    <xdr:cxnSp macro="">
      <xdr:nvCxnSpPr>
        <xdr:cNvPr id="541" name="直線コネクタ 540">
          <a:extLst>
            <a:ext uri="{FF2B5EF4-FFF2-40B4-BE49-F238E27FC236}">
              <a16:creationId xmlns:a16="http://schemas.microsoft.com/office/drawing/2014/main" id="{4E9AACB3-DCDD-45BC-86CC-C87A0A40E7C1}"/>
            </a:ext>
          </a:extLst>
        </xdr:cNvPr>
        <xdr:cNvCxnSpPr/>
      </xdr:nvCxnSpPr>
      <xdr:spPr>
        <a:xfrm>
          <a:off x="13144500" y="6607175"/>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542" name="楕円 541">
          <a:extLst>
            <a:ext uri="{FF2B5EF4-FFF2-40B4-BE49-F238E27FC236}">
              <a16:creationId xmlns:a16="http://schemas.microsoft.com/office/drawing/2014/main" id="{0C24E6FE-491D-4DF2-9E1E-E5D20B581BE4}"/>
            </a:ext>
          </a:extLst>
        </xdr:cNvPr>
        <xdr:cNvSpPr/>
      </xdr:nvSpPr>
      <xdr:spPr>
        <a:xfrm>
          <a:off x="12299950" y="652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39</xdr:row>
      <xdr:rowOff>161925</xdr:rowOff>
    </xdr:to>
    <xdr:cxnSp macro="">
      <xdr:nvCxnSpPr>
        <xdr:cNvPr id="543" name="直線コネクタ 542">
          <a:extLst>
            <a:ext uri="{FF2B5EF4-FFF2-40B4-BE49-F238E27FC236}">
              <a16:creationId xmlns:a16="http://schemas.microsoft.com/office/drawing/2014/main" id="{CD869719-06FF-4E4A-A6AE-C5B11F2E0A63}"/>
            </a:ext>
          </a:extLst>
        </xdr:cNvPr>
        <xdr:cNvCxnSpPr/>
      </xdr:nvCxnSpPr>
      <xdr:spPr>
        <a:xfrm>
          <a:off x="12344400" y="657860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44450</xdr:rowOff>
    </xdr:from>
    <xdr:to>
      <xdr:col>67</xdr:col>
      <xdr:colOff>101600</xdr:colOff>
      <xdr:row>39</xdr:row>
      <xdr:rowOff>146050</xdr:rowOff>
    </xdr:to>
    <xdr:sp macro="" textlink="">
      <xdr:nvSpPr>
        <xdr:cNvPr id="544" name="楕円 543">
          <a:extLst>
            <a:ext uri="{FF2B5EF4-FFF2-40B4-BE49-F238E27FC236}">
              <a16:creationId xmlns:a16="http://schemas.microsoft.com/office/drawing/2014/main" id="{F3442613-4707-4F90-BDC9-C391A126A794}"/>
            </a:ext>
          </a:extLst>
        </xdr:cNvPr>
        <xdr:cNvSpPr/>
      </xdr:nvSpPr>
      <xdr:spPr>
        <a:xfrm>
          <a:off x="1148715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95250</xdr:rowOff>
    </xdr:from>
    <xdr:to>
      <xdr:col>71</xdr:col>
      <xdr:colOff>177800</xdr:colOff>
      <xdr:row>39</xdr:row>
      <xdr:rowOff>133350</xdr:rowOff>
    </xdr:to>
    <xdr:cxnSp macro="">
      <xdr:nvCxnSpPr>
        <xdr:cNvPr id="545" name="直線コネクタ 544">
          <a:extLst>
            <a:ext uri="{FF2B5EF4-FFF2-40B4-BE49-F238E27FC236}">
              <a16:creationId xmlns:a16="http://schemas.microsoft.com/office/drawing/2014/main" id="{009CFFC5-3EC3-4AE0-A58D-700D0F11E22B}"/>
            </a:ext>
          </a:extLst>
        </xdr:cNvPr>
        <xdr:cNvCxnSpPr/>
      </xdr:nvCxnSpPr>
      <xdr:spPr>
        <a:xfrm>
          <a:off x="11537950" y="65405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4BDF91D6-D2DB-4076-80B8-BFB4C73BADF4}"/>
            </a:ext>
          </a:extLst>
        </xdr:cNvPr>
        <xdr:cNvSpPr txBox="1"/>
      </xdr:nvSpPr>
      <xdr:spPr>
        <a:xfrm>
          <a:off x="13742044"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DDBA30D7-E68F-4D97-8763-652764104859}"/>
            </a:ext>
          </a:extLst>
        </xdr:cNvPr>
        <xdr:cNvSpPr txBox="1"/>
      </xdr:nvSpPr>
      <xdr:spPr>
        <a:xfrm>
          <a:off x="12960994"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8B8AB6F6-36FC-4097-B745-D046CD8A4601}"/>
            </a:ext>
          </a:extLst>
        </xdr:cNvPr>
        <xdr:cNvSpPr txBox="1"/>
      </xdr:nvSpPr>
      <xdr:spPr>
        <a:xfrm>
          <a:off x="12167244"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5F950952-8BC1-4677-8B90-C37E4E51BE6E}"/>
            </a:ext>
          </a:extLst>
        </xdr:cNvPr>
        <xdr:cNvSpPr txBox="1"/>
      </xdr:nvSpPr>
      <xdr:spPr>
        <a:xfrm>
          <a:off x="11354444"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62882</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8BC14003-7B30-4910-9165-5DF3A1CCFEFD}"/>
            </a:ext>
          </a:extLst>
        </xdr:cNvPr>
        <xdr:cNvSpPr txBox="1"/>
      </xdr:nvSpPr>
      <xdr:spPr>
        <a:xfrm>
          <a:off x="1374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32402</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474A4D64-1777-42B9-930A-194F517327D3}"/>
            </a:ext>
          </a:extLst>
        </xdr:cNvPr>
        <xdr:cNvSpPr txBox="1"/>
      </xdr:nvSpPr>
      <xdr:spPr>
        <a:xfrm>
          <a:off x="1296099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BB76A700-248A-4744-99A5-C0A563B5E2CF}"/>
            </a:ext>
          </a:extLst>
        </xdr:cNvPr>
        <xdr:cNvSpPr txBox="1"/>
      </xdr:nvSpPr>
      <xdr:spPr>
        <a:xfrm>
          <a:off x="121672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137177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A42B0739-921C-4C65-87AE-813CFAF3D0D3}"/>
            </a:ext>
          </a:extLst>
        </xdr:cNvPr>
        <xdr:cNvSpPr txBox="1"/>
      </xdr:nvSpPr>
      <xdr:spPr>
        <a:xfrm>
          <a:off x="11354444"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9ADA2E88-07EB-48A2-AE9C-C2E5FC5398C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E972A844-4535-4AA6-A764-1682BBBCBA2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702918CB-AFD6-4A20-8BBF-53751488495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9C9DF76B-3816-473D-96A1-AEAF8C762BE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5AD2352-7113-4F8F-BC9A-D173237A0BE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107D9D5D-1D5C-49DF-BB40-D4BE7C326A48}"/>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54B0CAC0-F56D-4C70-B34F-12C5E4C50423}"/>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10687349-D820-4892-BDD9-C084FD23BD13}"/>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B0FF7E15-69CB-45C5-B84E-57566B8CC02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ABB8D0B8-28E7-413B-ABA4-4DE7E9B47A8F}"/>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5EFFDC3E-A7F7-4121-9C65-541FE0F4C595}"/>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a:extLst>
            <a:ext uri="{FF2B5EF4-FFF2-40B4-BE49-F238E27FC236}">
              <a16:creationId xmlns:a16="http://schemas.microsoft.com/office/drawing/2014/main" id="{E024E07B-15A8-4F61-A6C7-78FF49AA4A2C}"/>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9EAE0137-EA8B-43DF-99A1-D2F65438F904}"/>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a:extLst>
            <a:ext uri="{FF2B5EF4-FFF2-40B4-BE49-F238E27FC236}">
              <a16:creationId xmlns:a16="http://schemas.microsoft.com/office/drawing/2014/main" id="{27F2F84B-F1DC-43CB-BE9F-1CCD8A246DD5}"/>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483C9085-C226-4881-8E8A-22E089C4A1C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a:extLst>
            <a:ext uri="{FF2B5EF4-FFF2-40B4-BE49-F238E27FC236}">
              <a16:creationId xmlns:a16="http://schemas.microsoft.com/office/drawing/2014/main" id="{8407FBFF-57F4-421A-924D-275FFF493E77}"/>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C9C6195E-9D8C-4A5F-8A19-75FB7B25961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a:extLst>
            <a:ext uri="{FF2B5EF4-FFF2-40B4-BE49-F238E27FC236}">
              <a16:creationId xmlns:a16="http://schemas.microsoft.com/office/drawing/2014/main" id="{673A3182-6C49-4C36-A69F-CC13E51F0603}"/>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6FF75C18-E4B3-4553-AA5A-2807AED5EEB1}"/>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a:extLst>
            <a:ext uri="{FF2B5EF4-FFF2-40B4-BE49-F238E27FC236}">
              <a16:creationId xmlns:a16="http://schemas.microsoft.com/office/drawing/2014/main" id="{D722A8D2-77B2-4F5E-9B7D-4A8F856999FC}"/>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7DE97681-73F8-4F0F-AD63-FC8E24B37895}"/>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A99B0EF8-2D7C-4583-B024-04D78F59EBEF}"/>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FFA5B46D-DC40-499E-9609-F636C8D4DDF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a:extLst>
            <a:ext uri="{FF2B5EF4-FFF2-40B4-BE49-F238E27FC236}">
              <a16:creationId xmlns:a16="http://schemas.microsoft.com/office/drawing/2014/main" id="{7B4D3290-C0D7-4C4A-9C85-4451B59207C5}"/>
            </a:ext>
          </a:extLst>
        </xdr:cNvPr>
        <xdr:cNvCxnSpPr/>
      </xdr:nvCxnSpPr>
      <xdr:spPr>
        <a:xfrm flipV="1">
          <a:off x="19951064" y="5688330"/>
          <a:ext cx="0" cy="127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7E3A53CB-CA05-42E3-9450-BBABF62C8AEC}"/>
            </a:ext>
          </a:extLst>
        </xdr:cNvPr>
        <xdr:cNvSpPr txBox="1"/>
      </xdr:nvSpPr>
      <xdr:spPr>
        <a:xfrm>
          <a:off x="19989800" y="69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a:extLst>
            <a:ext uri="{FF2B5EF4-FFF2-40B4-BE49-F238E27FC236}">
              <a16:creationId xmlns:a16="http://schemas.microsoft.com/office/drawing/2014/main" id="{9B713B83-875D-4475-B6A7-C703A30E4B3B}"/>
            </a:ext>
          </a:extLst>
        </xdr:cNvPr>
        <xdr:cNvCxnSpPr/>
      </xdr:nvCxnSpPr>
      <xdr:spPr>
        <a:xfrm>
          <a:off x="19881850" y="6963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DD36A449-EE59-4D8C-A80F-FBBC944324BA}"/>
            </a:ext>
          </a:extLst>
        </xdr:cNvPr>
        <xdr:cNvSpPr txBox="1"/>
      </xdr:nvSpPr>
      <xdr:spPr>
        <a:xfrm>
          <a:off x="19989800"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a:extLst>
            <a:ext uri="{FF2B5EF4-FFF2-40B4-BE49-F238E27FC236}">
              <a16:creationId xmlns:a16="http://schemas.microsoft.com/office/drawing/2014/main" id="{D4630D82-5D3B-4458-8FEB-CCD90B50DDCD}"/>
            </a:ext>
          </a:extLst>
        </xdr:cNvPr>
        <xdr:cNvCxnSpPr/>
      </xdr:nvCxnSpPr>
      <xdr:spPr>
        <a:xfrm>
          <a:off x="19881850" y="5688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DFA693EF-DF96-436D-B691-F2D7DC970E03}"/>
            </a:ext>
          </a:extLst>
        </xdr:cNvPr>
        <xdr:cNvSpPr txBox="1"/>
      </xdr:nvSpPr>
      <xdr:spPr>
        <a:xfrm>
          <a:off x="199898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a:extLst>
            <a:ext uri="{FF2B5EF4-FFF2-40B4-BE49-F238E27FC236}">
              <a16:creationId xmlns:a16="http://schemas.microsoft.com/office/drawing/2014/main" id="{99F82CAC-8D67-4DDF-88B0-1B7899C99CA9}"/>
            </a:ext>
          </a:extLst>
        </xdr:cNvPr>
        <xdr:cNvSpPr/>
      </xdr:nvSpPr>
      <xdr:spPr>
        <a:xfrm>
          <a:off x="19900900" y="6596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a:extLst>
            <a:ext uri="{FF2B5EF4-FFF2-40B4-BE49-F238E27FC236}">
              <a16:creationId xmlns:a16="http://schemas.microsoft.com/office/drawing/2014/main" id="{A48B453F-A5B8-4203-98C4-C60E82E30B6E}"/>
            </a:ext>
          </a:extLst>
        </xdr:cNvPr>
        <xdr:cNvSpPr/>
      </xdr:nvSpPr>
      <xdr:spPr>
        <a:xfrm>
          <a:off x="19157950" y="6604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a:extLst>
            <a:ext uri="{FF2B5EF4-FFF2-40B4-BE49-F238E27FC236}">
              <a16:creationId xmlns:a16="http://schemas.microsoft.com/office/drawing/2014/main" id="{4EF3D180-E752-4799-B250-0E7880749714}"/>
            </a:ext>
          </a:extLst>
        </xdr:cNvPr>
        <xdr:cNvSpPr/>
      </xdr:nvSpPr>
      <xdr:spPr>
        <a:xfrm>
          <a:off x="18345150" y="6611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a:extLst>
            <a:ext uri="{FF2B5EF4-FFF2-40B4-BE49-F238E27FC236}">
              <a16:creationId xmlns:a16="http://schemas.microsoft.com/office/drawing/2014/main" id="{CC9FE260-ABF2-4D07-8268-40B8F93CB6CD}"/>
            </a:ext>
          </a:extLst>
        </xdr:cNvPr>
        <xdr:cNvSpPr/>
      </xdr:nvSpPr>
      <xdr:spPr>
        <a:xfrm>
          <a:off x="175514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a:extLst>
            <a:ext uri="{FF2B5EF4-FFF2-40B4-BE49-F238E27FC236}">
              <a16:creationId xmlns:a16="http://schemas.microsoft.com/office/drawing/2014/main" id="{5FA868BA-DA7E-4F1C-BA49-3BF49996AC50}"/>
            </a:ext>
          </a:extLst>
        </xdr:cNvPr>
        <xdr:cNvSpPr/>
      </xdr:nvSpPr>
      <xdr:spPr>
        <a:xfrm>
          <a:off x="16757650" y="6612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69EEE79-AC42-4F9A-97BE-9B15B07DB8A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D965C60-CE06-4700-B3C5-52BFAF546BB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A1C1AA2-9615-4F64-BA48-0F2D7553D5E7}"/>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D32ACE7-30A8-490C-8845-AE341E77374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125FE394-3E04-4EB3-8EA8-A6554E5B6C96}"/>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17780</xdr:rowOff>
    </xdr:from>
    <xdr:to>
      <xdr:col>116</xdr:col>
      <xdr:colOff>114300</xdr:colOff>
      <xdr:row>38</xdr:row>
      <xdr:rowOff>119380</xdr:rowOff>
    </xdr:to>
    <xdr:sp macro="" textlink="">
      <xdr:nvSpPr>
        <xdr:cNvPr id="593" name="楕円 592">
          <a:extLst>
            <a:ext uri="{FF2B5EF4-FFF2-40B4-BE49-F238E27FC236}">
              <a16:creationId xmlns:a16="http://schemas.microsoft.com/office/drawing/2014/main" id="{F5FBD74E-437B-4D7D-8DE2-899D3C20AA21}"/>
            </a:ext>
          </a:extLst>
        </xdr:cNvPr>
        <xdr:cNvSpPr/>
      </xdr:nvSpPr>
      <xdr:spPr>
        <a:xfrm>
          <a:off x="199009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40657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96AE2FC7-A26A-4E8E-9223-BBC7FE63FA81}"/>
            </a:ext>
          </a:extLst>
        </xdr:cNvPr>
        <xdr:cNvSpPr txBox="1"/>
      </xdr:nvSpPr>
      <xdr:spPr>
        <a:xfrm>
          <a:off x="1998980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21590</xdr:rowOff>
    </xdr:from>
    <xdr:to>
      <xdr:col>112</xdr:col>
      <xdr:colOff>38100</xdr:colOff>
      <xdr:row>38</xdr:row>
      <xdr:rowOff>123190</xdr:rowOff>
    </xdr:to>
    <xdr:sp macro="" textlink="">
      <xdr:nvSpPr>
        <xdr:cNvPr id="595" name="楕円 594">
          <a:extLst>
            <a:ext uri="{FF2B5EF4-FFF2-40B4-BE49-F238E27FC236}">
              <a16:creationId xmlns:a16="http://schemas.microsoft.com/office/drawing/2014/main" id="{429F995E-3805-4940-B4CC-66A5AA827379}"/>
            </a:ext>
          </a:extLst>
        </xdr:cNvPr>
        <xdr:cNvSpPr/>
      </xdr:nvSpPr>
      <xdr:spPr>
        <a:xfrm>
          <a:off x="19157950" y="6301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68580</xdr:rowOff>
    </xdr:from>
    <xdr:to>
      <xdr:col>116</xdr:col>
      <xdr:colOff>63500</xdr:colOff>
      <xdr:row>38</xdr:row>
      <xdr:rowOff>72390</xdr:rowOff>
    </xdr:to>
    <xdr:cxnSp macro="">
      <xdr:nvCxnSpPr>
        <xdr:cNvPr id="596" name="直線コネクタ 595">
          <a:extLst>
            <a:ext uri="{FF2B5EF4-FFF2-40B4-BE49-F238E27FC236}">
              <a16:creationId xmlns:a16="http://schemas.microsoft.com/office/drawing/2014/main" id="{4609F190-0EBB-4092-81E9-8A5377A46382}"/>
            </a:ext>
          </a:extLst>
        </xdr:cNvPr>
        <xdr:cNvCxnSpPr/>
      </xdr:nvCxnSpPr>
      <xdr:spPr>
        <a:xfrm flipV="1">
          <a:off x="19202400" y="634873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29210</xdr:rowOff>
    </xdr:from>
    <xdr:to>
      <xdr:col>107</xdr:col>
      <xdr:colOff>101600</xdr:colOff>
      <xdr:row>38</xdr:row>
      <xdr:rowOff>130810</xdr:rowOff>
    </xdr:to>
    <xdr:sp macro="" textlink="">
      <xdr:nvSpPr>
        <xdr:cNvPr id="597" name="楕円 596">
          <a:extLst>
            <a:ext uri="{FF2B5EF4-FFF2-40B4-BE49-F238E27FC236}">
              <a16:creationId xmlns:a16="http://schemas.microsoft.com/office/drawing/2014/main" id="{AE0A6EE2-D2D2-4227-A471-6ACEBCF15AEF}"/>
            </a:ext>
          </a:extLst>
        </xdr:cNvPr>
        <xdr:cNvSpPr/>
      </xdr:nvSpPr>
      <xdr:spPr>
        <a:xfrm>
          <a:off x="1834515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72390</xdr:rowOff>
    </xdr:from>
    <xdr:to>
      <xdr:col>111</xdr:col>
      <xdr:colOff>177800</xdr:colOff>
      <xdr:row>38</xdr:row>
      <xdr:rowOff>80010</xdr:rowOff>
    </xdr:to>
    <xdr:cxnSp macro="">
      <xdr:nvCxnSpPr>
        <xdr:cNvPr id="598" name="直線コネクタ 597">
          <a:extLst>
            <a:ext uri="{FF2B5EF4-FFF2-40B4-BE49-F238E27FC236}">
              <a16:creationId xmlns:a16="http://schemas.microsoft.com/office/drawing/2014/main" id="{B6EB564F-BA52-4D1F-ACC5-386BAFA97C8E}"/>
            </a:ext>
          </a:extLst>
        </xdr:cNvPr>
        <xdr:cNvCxnSpPr/>
      </xdr:nvCxnSpPr>
      <xdr:spPr>
        <a:xfrm flipV="1">
          <a:off x="18395950" y="635254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599" name="楕円 598">
          <a:extLst>
            <a:ext uri="{FF2B5EF4-FFF2-40B4-BE49-F238E27FC236}">
              <a16:creationId xmlns:a16="http://schemas.microsoft.com/office/drawing/2014/main" id="{AFDF444C-B0F4-4F7B-9F9E-6559D49AD435}"/>
            </a:ext>
          </a:extLst>
        </xdr:cNvPr>
        <xdr:cNvSpPr/>
      </xdr:nvSpPr>
      <xdr:spPr>
        <a:xfrm>
          <a:off x="175514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80010</xdr:rowOff>
    </xdr:from>
    <xdr:to>
      <xdr:col>107</xdr:col>
      <xdr:colOff>50800</xdr:colOff>
      <xdr:row>38</xdr:row>
      <xdr:rowOff>87630</xdr:rowOff>
    </xdr:to>
    <xdr:cxnSp macro="">
      <xdr:nvCxnSpPr>
        <xdr:cNvPr id="600" name="直線コネクタ 599">
          <a:extLst>
            <a:ext uri="{FF2B5EF4-FFF2-40B4-BE49-F238E27FC236}">
              <a16:creationId xmlns:a16="http://schemas.microsoft.com/office/drawing/2014/main" id="{EFAC6E92-36DA-494E-AE50-22FA4A7EDC76}"/>
            </a:ext>
          </a:extLst>
        </xdr:cNvPr>
        <xdr:cNvCxnSpPr/>
      </xdr:nvCxnSpPr>
      <xdr:spPr>
        <a:xfrm flipV="1">
          <a:off x="17602200" y="636016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44450</xdr:rowOff>
    </xdr:from>
    <xdr:to>
      <xdr:col>98</xdr:col>
      <xdr:colOff>38100</xdr:colOff>
      <xdr:row>38</xdr:row>
      <xdr:rowOff>146050</xdr:rowOff>
    </xdr:to>
    <xdr:sp macro="" textlink="">
      <xdr:nvSpPr>
        <xdr:cNvPr id="601" name="楕円 600">
          <a:extLst>
            <a:ext uri="{FF2B5EF4-FFF2-40B4-BE49-F238E27FC236}">
              <a16:creationId xmlns:a16="http://schemas.microsoft.com/office/drawing/2014/main" id="{D4CD6738-C026-4AF0-9404-D697B8C0393B}"/>
            </a:ext>
          </a:extLst>
        </xdr:cNvPr>
        <xdr:cNvSpPr/>
      </xdr:nvSpPr>
      <xdr:spPr>
        <a:xfrm>
          <a:off x="16757650" y="6324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95250</xdr:rowOff>
    </xdr:to>
    <xdr:cxnSp macro="">
      <xdr:nvCxnSpPr>
        <xdr:cNvPr id="602" name="直線コネクタ 601">
          <a:extLst>
            <a:ext uri="{FF2B5EF4-FFF2-40B4-BE49-F238E27FC236}">
              <a16:creationId xmlns:a16="http://schemas.microsoft.com/office/drawing/2014/main" id="{9F0D7D0A-7B4B-4412-9B4B-7B8EA0EF933F}"/>
            </a:ext>
          </a:extLst>
        </xdr:cNvPr>
        <xdr:cNvCxnSpPr/>
      </xdr:nvCxnSpPr>
      <xdr:spPr>
        <a:xfrm flipV="1">
          <a:off x="16802100" y="636778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1D9711BF-F8E8-47D8-8759-B5C430D16707}"/>
            </a:ext>
          </a:extLst>
        </xdr:cNvPr>
        <xdr:cNvSpPr txBox="1"/>
      </xdr:nvSpPr>
      <xdr:spPr>
        <a:xfrm>
          <a:off x="189802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FD2475F6-A4A0-4472-BDDC-553A5E5141EE}"/>
            </a:ext>
          </a:extLst>
        </xdr:cNvPr>
        <xdr:cNvSpPr txBox="1"/>
      </xdr:nvSpPr>
      <xdr:spPr>
        <a:xfrm>
          <a:off x="181801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C4DD474C-DA9D-4DB0-9024-051E312541B5}"/>
            </a:ext>
          </a:extLst>
        </xdr:cNvPr>
        <xdr:cNvSpPr txBox="1"/>
      </xdr:nvSpPr>
      <xdr:spPr>
        <a:xfrm>
          <a:off x="1738637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820A7372-64B3-4792-8AD7-2D5515745A66}"/>
            </a:ext>
          </a:extLst>
        </xdr:cNvPr>
        <xdr:cNvSpPr txBox="1"/>
      </xdr:nvSpPr>
      <xdr:spPr>
        <a:xfrm>
          <a:off x="165926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139717</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6CF41EC8-521F-4667-9A02-7A8B9D1E4E78}"/>
            </a:ext>
          </a:extLst>
        </xdr:cNvPr>
        <xdr:cNvSpPr txBox="1"/>
      </xdr:nvSpPr>
      <xdr:spPr>
        <a:xfrm>
          <a:off x="18980227" y="60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147337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A04ECC52-A3A1-41CF-B82B-8F6AC1775E12}"/>
            </a:ext>
          </a:extLst>
        </xdr:cNvPr>
        <xdr:cNvSpPr txBox="1"/>
      </xdr:nvSpPr>
      <xdr:spPr>
        <a:xfrm>
          <a:off x="18180127" y="609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5AE7CAB5-A040-4A6D-90AD-A4297CDFF6E9}"/>
            </a:ext>
          </a:extLst>
        </xdr:cNvPr>
        <xdr:cNvSpPr txBox="1"/>
      </xdr:nvSpPr>
      <xdr:spPr>
        <a:xfrm>
          <a:off x="17386377"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162577</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A6A99FCA-A1D6-4403-9868-92CFB7C18086}"/>
            </a:ext>
          </a:extLst>
        </xdr:cNvPr>
        <xdr:cNvSpPr txBox="1"/>
      </xdr:nvSpPr>
      <xdr:spPr>
        <a:xfrm>
          <a:off x="165926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60885BED-58C1-4C36-B0F6-17C3A25714B9}"/>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4CA0BD69-DC58-47FF-888E-3742614C08F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3EFA7668-B008-408B-A978-FC8FF287637E}"/>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D5B9DB35-34D3-403F-B01E-184D303209FB}"/>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BF174ECC-FDB3-4904-A8AC-B239690D3E2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E17AF9C0-CF53-4147-AE56-3DD746564E6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A51882E5-43D7-4999-9CF8-DACAB1D3505A}"/>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9A7D8F03-EC2B-4BD3-B63A-DBD375405A53}"/>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3793EEF0-985C-4D10-8617-89F010BD796F}"/>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CA2BA996-0D8D-44A8-9F8B-664216B9585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82BBAD9B-4B78-412F-84FB-8F6EB445F1AB}"/>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1A52EFCA-7F42-44BD-AE99-EC5081915F24}"/>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77B91AB4-8DC0-4FB1-8B4F-620A7AC564E5}"/>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66A0F02A-3854-4D0F-8528-0A9A0A580323}"/>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1032152A-74DC-4C34-BFE0-B6DE589A4A5A}"/>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FD0FD75C-7491-4A6A-B85E-F5721DFA74C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6D4361FC-9A97-41E8-B932-3F63ADE54FF2}"/>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E03E3AFE-3864-4C95-B0B9-CB4344022E31}"/>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3ACE7C73-27CC-4298-8AA7-DAFC1A2FAF6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5B158491-E233-4A4A-BDD5-8605685B43A3}"/>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1930B7D4-A6FA-4923-B824-763428DE61B7}"/>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A73AACA1-0610-460A-AC76-6EF37F2D6AA1}"/>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15EF6D82-7FC0-4CDC-8674-A381B301B43F}"/>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30922338-987B-48CD-8813-D5EB9689DDA4}"/>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a:extLst>
            <a:ext uri="{FF2B5EF4-FFF2-40B4-BE49-F238E27FC236}">
              <a16:creationId xmlns:a16="http://schemas.microsoft.com/office/drawing/2014/main" id="{FB8C10E4-12A2-4339-BBB3-6108F5C27F09}"/>
            </a:ext>
          </a:extLst>
        </xdr:cNvPr>
        <xdr:cNvCxnSpPr/>
      </xdr:nvCxnSpPr>
      <xdr:spPr>
        <a:xfrm flipV="1">
          <a:off x="14699614" y="9422765"/>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a:extLst>
            <a:ext uri="{FF2B5EF4-FFF2-40B4-BE49-F238E27FC236}">
              <a16:creationId xmlns:a16="http://schemas.microsoft.com/office/drawing/2014/main" id="{7E212443-C6D3-42FE-8EB2-B5D3C561F525}"/>
            </a:ext>
          </a:extLst>
        </xdr:cNvPr>
        <xdr:cNvSpPr txBox="1"/>
      </xdr:nvSpPr>
      <xdr:spPr>
        <a:xfrm>
          <a:off x="1473835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a:extLst>
            <a:ext uri="{FF2B5EF4-FFF2-40B4-BE49-F238E27FC236}">
              <a16:creationId xmlns:a16="http://schemas.microsoft.com/office/drawing/2014/main" id="{E63EF0A8-EE81-4146-BBA0-773F1202C61A}"/>
            </a:ext>
          </a:extLst>
        </xdr:cNvPr>
        <xdr:cNvCxnSpPr/>
      </xdr:nvCxnSpPr>
      <xdr:spPr>
        <a:xfrm>
          <a:off x="14611350" y="10485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a:extLst>
            <a:ext uri="{FF2B5EF4-FFF2-40B4-BE49-F238E27FC236}">
              <a16:creationId xmlns:a16="http://schemas.microsoft.com/office/drawing/2014/main" id="{B719C549-8EE4-4D76-999B-D6C27F7BE729}"/>
            </a:ext>
          </a:extLst>
        </xdr:cNvPr>
        <xdr:cNvSpPr txBox="1"/>
      </xdr:nvSpPr>
      <xdr:spPr>
        <a:xfrm>
          <a:off x="14738350"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a:extLst>
            <a:ext uri="{FF2B5EF4-FFF2-40B4-BE49-F238E27FC236}">
              <a16:creationId xmlns:a16="http://schemas.microsoft.com/office/drawing/2014/main" id="{819726FB-93DF-4219-B441-1958C84F8625}"/>
            </a:ext>
          </a:extLst>
        </xdr:cNvPr>
        <xdr:cNvCxnSpPr/>
      </xdr:nvCxnSpPr>
      <xdr:spPr>
        <a:xfrm>
          <a:off x="14611350" y="9422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9AE23A8F-3F41-4BB9-889E-4B8B054FE497}"/>
            </a:ext>
          </a:extLst>
        </xdr:cNvPr>
        <xdr:cNvSpPr txBox="1"/>
      </xdr:nvSpPr>
      <xdr:spPr>
        <a:xfrm>
          <a:off x="1473835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a:extLst>
            <a:ext uri="{FF2B5EF4-FFF2-40B4-BE49-F238E27FC236}">
              <a16:creationId xmlns:a16="http://schemas.microsoft.com/office/drawing/2014/main" id="{651B7FE3-4907-47C2-A7D3-9707214333B2}"/>
            </a:ext>
          </a:extLst>
        </xdr:cNvPr>
        <xdr:cNvSpPr/>
      </xdr:nvSpPr>
      <xdr:spPr>
        <a:xfrm>
          <a:off x="14649450" y="99758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a:extLst>
            <a:ext uri="{FF2B5EF4-FFF2-40B4-BE49-F238E27FC236}">
              <a16:creationId xmlns:a16="http://schemas.microsoft.com/office/drawing/2014/main" id="{B83B2E8C-506C-44A9-A69C-8409C46572ED}"/>
            </a:ext>
          </a:extLst>
        </xdr:cNvPr>
        <xdr:cNvSpPr/>
      </xdr:nvSpPr>
      <xdr:spPr>
        <a:xfrm>
          <a:off x="13887450" y="996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a:extLst>
            <a:ext uri="{FF2B5EF4-FFF2-40B4-BE49-F238E27FC236}">
              <a16:creationId xmlns:a16="http://schemas.microsoft.com/office/drawing/2014/main" id="{46D20B08-9F69-4ED1-B64E-F31FC480883E}"/>
            </a:ext>
          </a:extLst>
        </xdr:cNvPr>
        <xdr:cNvSpPr/>
      </xdr:nvSpPr>
      <xdr:spPr>
        <a:xfrm>
          <a:off x="13093700" y="995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a:extLst>
            <a:ext uri="{FF2B5EF4-FFF2-40B4-BE49-F238E27FC236}">
              <a16:creationId xmlns:a16="http://schemas.microsoft.com/office/drawing/2014/main" id="{824D7314-C18E-4EB4-ABF9-839656CD68DB}"/>
            </a:ext>
          </a:extLst>
        </xdr:cNvPr>
        <xdr:cNvSpPr/>
      </xdr:nvSpPr>
      <xdr:spPr>
        <a:xfrm>
          <a:off x="12299950" y="9939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a:extLst>
            <a:ext uri="{FF2B5EF4-FFF2-40B4-BE49-F238E27FC236}">
              <a16:creationId xmlns:a16="http://schemas.microsoft.com/office/drawing/2014/main" id="{41FC65AA-247B-4F9E-BF8A-9611FE98839D}"/>
            </a:ext>
          </a:extLst>
        </xdr:cNvPr>
        <xdr:cNvSpPr/>
      </xdr:nvSpPr>
      <xdr:spPr>
        <a:xfrm>
          <a:off x="1148715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8F06107-149C-45BD-99B4-94ECCEF7E5D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2DAC2A6-C821-470D-A0E4-B78C70A5CEA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BB69945-824F-426D-8AAC-18C7F9327D3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6BEDCB6F-ED52-4370-B0BC-431AE35161E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60675DB-439A-4A20-B60D-3FC42BFAD22B}"/>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40640</xdr:rowOff>
    </xdr:from>
    <xdr:to>
      <xdr:col>85</xdr:col>
      <xdr:colOff>177800</xdr:colOff>
      <xdr:row>61</xdr:row>
      <xdr:rowOff>142240</xdr:rowOff>
    </xdr:to>
    <xdr:sp macro="" textlink="">
      <xdr:nvSpPr>
        <xdr:cNvPr id="651" name="楕円 650">
          <a:extLst>
            <a:ext uri="{FF2B5EF4-FFF2-40B4-BE49-F238E27FC236}">
              <a16:creationId xmlns:a16="http://schemas.microsoft.com/office/drawing/2014/main" id="{A9C2072A-FB00-41B2-9AC2-C919A1B997D7}"/>
            </a:ext>
          </a:extLst>
        </xdr:cNvPr>
        <xdr:cNvSpPr/>
      </xdr:nvSpPr>
      <xdr:spPr>
        <a:xfrm>
          <a:off x="14649450" y="101180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19067</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02082029-8B64-464C-A5FA-5E9201BCBB0F}"/>
            </a:ext>
          </a:extLst>
        </xdr:cNvPr>
        <xdr:cNvSpPr txBox="1"/>
      </xdr:nvSpPr>
      <xdr:spPr>
        <a:xfrm>
          <a:off x="14738350"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653" name="楕円 652">
          <a:extLst>
            <a:ext uri="{FF2B5EF4-FFF2-40B4-BE49-F238E27FC236}">
              <a16:creationId xmlns:a16="http://schemas.microsoft.com/office/drawing/2014/main" id="{FEBE3CA2-8332-42AF-B281-48E54592E87A}"/>
            </a:ext>
          </a:extLst>
        </xdr:cNvPr>
        <xdr:cNvSpPr/>
      </xdr:nvSpPr>
      <xdr:spPr>
        <a:xfrm>
          <a:off x="1388745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91440</xdr:rowOff>
    </xdr:to>
    <xdr:cxnSp macro="">
      <xdr:nvCxnSpPr>
        <xdr:cNvPr id="654" name="直線コネクタ 653">
          <a:extLst>
            <a:ext uri="{FF2B5EF4-FFF2-40B4-BE49-F238E27FC236}">
              <a16:creationId xmlns:a16="http://schemas.microsoft.com/office/drawing/2014/main" id="{81B399D1-0F77-4A3C-BCBB-3D2DF950BD4A}"/>
            </a:ext>
          </a:extLst>
        </xdr:cNvPr>
        <xdr:cNvCxnSpPr/>
      </xdr:nvCxnSpPr>
      <xdr:spPr>
        <a:xfrm>
          <a:off x="13938250" y="1013269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655" name="楕円 654">
          <a:extLst>
            <a:ext uri="{FF2B5EF4-FFF2-40B4-BE49-F238E27FC236}">
              <a16:creationId xmlns:a16="http://schemas.microsoft.com/office/drawing/2014/main" id="{D79DF941-F517-4215-82C7-D8EEC4E1447B}"/>
            </a:ext>
          </a:extLst>
        </xdr:cNvPr>
        <xdr:cNvSpPr/>
      </xdr:nvSpPr>
      <xdr:spPr>
        <a:xfrm>
          <a:off x="13093700" y="10059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55245</xdr:rowOff>
    </xdr:to>
    <xdr:cxnSp macro="">
      <xdr:nvCxnSpPr>
        <xdr:cNvPr id="656" name="直線コネクタ 655">
          <a:extLst>
            <a:ext uri="{FF2B5EF4-FFF2-40B4-BE49-F238E27FC236}">
              <a16:creationId xmlns:a16="http://schemas.microsoft.com/office/drawing/2014/main" id="{BD1938AE-9531-4A0C-A9C1-385E154FBF82}"/>
            </a:ext>
          </a:extLst>
        </xdr:cNvPr>
        <xdr:cNvCxnSpPr/>
      </xdr:nvCxnSpPr>
      <xdr:spPr>
        <a:xfrm>
          <a:off x="13144500" y="10104120"/>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135890</xdr:rowOff>
    </xdr:from>
    <xdr:to>
      <xdr:col>72</xdr:col>
      <xdr:colOff>38100</xdr:colOff>
      <xdr:row>61</xdr:row>
      <xdr:rowOff>66040</xdr:rowOff>
    </xdr:to>
    <xdr:sp macro="" textlink="">
      <xdr:nvSpPr>
        <xdr:cNvPr id="657" name="楕円 656">
          <a:extLst>
            <a:ext uri="{FF2B5EF4-FFF2-40B4-BE49-F238E27FC236}">
              <a16:creationId xmlns:a16="http://schemas.microsoft.com/office/drawing/2014/main" id="{BAF90B7E-75E0-4628-93C8-12091C9533B0}"/>
            </a:ext>
          </a:extLst>
        </xdr:cNvPr>
        <xdr:cNvSpPr/>
      </xdr:nvSpPr>
      <xdr:spPr>
        <a:xfrm>
          <a:off x="12299950" y="100482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xdr:rowOff>
    </xdr:from>
    <xdr:to>
      <xdr:col>76</xdr:col>
      <xdr:colOff>114300</xdr:colOff>
      <xdr:row>61</xdr:row>
      <xdr:rowOff>26670</xdr:rowOff>
    </xdr:to>
    <xdr:cxnSp macro="">
      <xdr:nvCxnSpPr>
        <xdr:cNvPr id="658" name="直線コネクタ 657">
          <a:extLst>
            <a:ext uri="{FF2B5EF4-FFF2-40B4-BE49-F238E27FC236}">
              <a16:creationId xmlns:a16="http://schemas.microsoft.com/office/drawing/2014/main" id="{5F4C20D7-2EBC-409E-84CA-02CD27298BB6}"/>
            </a:ext>
          </a:extLst>
        </xdr:cNvPr>
        <xdr:cNvCxnSpPr/>
      </xdr:nvCxnSpPr>
      <xdr:spPr>
        <a:xfrm>
          <a:off x="12344400" y="1009269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659" name="楕円 658">
          <a:extLst>
            <a:ext uri="{FF2B5EF4-FFF2-40B4-BE49-F238E27FC236}">
              <a16:creationId xmlns:a16="http://schemas.microsoft.com/office/drawing/2014/main" id="{212D1DA7-F90C-40F9-BCF3-5B233085C962}"/>
            </a:ext>
          </a:extLst>
        </xdr:cNvPr>
        <xdr:cNvSpPr/>
      </xdr:nvSpPr>
      <xdr:spPr>
        <a:xfrm>
          <a:off x="1148715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15240</xdr:rowOff>
    </xdr:to>
    <xdr:cxnSp macro="">
      <xdr:nvCxnSpPr>
        <xdr:cNvPr id="660" name="直線コネクタ 659">
          <a:extLst>
            <a:ext uri="{FF2B5EF4-FFF2-40B4-BE49-F238E27FC236}">
              <a16:creationId xmlns:a16="http://schemas.microsoft.com/office/drawing/2014/main" id="{3CD485A9-10D7-4821-AC19-E4C4DFD3905C}"/>
            </a:ext>
          </a:extLst>
        </xdr:cNvPr>
        <xdr:cNvCxnSpPr/>
      </xdr:nvCxnSpPr>
      <xdr:spPr>
        <a:xfrm>
          <a:off x="11537950" y="1006475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661" name="n_1aveValue【学校施設】&#10;有形固定資産減価償却率">
          <a:extLst>
            <a:ext uri="{FF2B5EF4-FFF2-40B4-BE49-F238E27FC236}">
              <a16:creationId xmlns:a16="http://schemas.microsoft.com/office/drawing/2014/main" id="{A28D89F2-3336-4A7E-AA99-9D9E8119AAC3}"/>
            </a:ext>
          </a:extLst>
        </xdr:cNvPr>
        <xdr:cNvSpPr txBox="1"/>
      </xdr:nvSpPr>
      <xdr:spPr>
        <a:xfrm>
          <a:off x="1374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662" name="n_2aveValue【学校施設】&#10;有形固定資産減価償却率">
          <a:extLst>
            <a:ext uri="{FF2B5EF4-FFF2-40B4-BE49-F238E27FC236}">
              <a16:creationId xmlns:a16="http://schemas.microsoft.com/office/drawing/2014/main" id="{D69831F1-ADBF-4498-AEB8-8E1BA7CBDC8F}"/>
            </a:ext>
          </a:extLst>
        </xdr:cNvPr>
        <xdr:cNvSpPr txBox="1"/>
      </xdr:nvSpPr>
      <xdr:spPr>
        <a:xfrm>
          <a:off x="1296099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a:extLst>
            <a:ext uri="{FF2B5EF4-FFF2-40B4-BE49-F238E27FC236}">
              <a16:creationId xmlns:a16="http://schemas.microsoft.com/office/drawing/2014/main" id="{8F4A3F0E-39C8-4B5C-BBFE-986E39AE4C37}"/>
            </a:ext>
          </a:extLst>
        </xdr:cNvPr>
        <xdr:cNvSpPr txBox="1"/>
      </xdr:nvSpPr>
      <xdr:spPr>
        <a:xfrm>
          <a:off x="121672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664" name="n_4aveValue【学校施設】&#10;有形固定資産減価償却率">
          <a:extLst>
            <a:ext uri="{FF2B5EF4-FFF2-40B4-BE49-F238E27FC236}">
              <a16:creationId xmlns:a16="http://schemas.microsoft.com/office/drawing/2014/main" id="{A2D1A94F-1357-417E-A637-3258E3537890}"/>
            </a:ext>
          </a:extLst>
        </xdr:cNvPr>
        <xdr:cNvSpPr txBox="1"/>
      </xdr:nvSpPr>
      <xdr:spPr>
        <a:xfrm>
          <a:off x="113544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665" name="n_1mainValue【学校施設】&#10;有形固定資産減価償却率">
          <a:extLst>
            <a:ext uri="{FF2B5EF4-FFF2-40B4-BE49-F238E27FC236}">
              <a16:creationId xmlns:a16="http://schemas.microsoft.com/office/drawing/2014/main" id="{C3E25801-B5EA-4E59-8F08-FC1C02E84B1C}"/>
            </a:ext>
          </a:extLst>
        </xdr:cNvPr>
        <xdr:cNvSpPr txBox="1"/>
      </xdr:nvSpPr>
      <xdr:spPr>
        <a:xfrm>
          <a:off x="137420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68597</xdr:rowOff>
    </xdr:from>
    <xdr:ext cx="405111" cy="259045"/>
    <xdr:sp macro="" textlink="">
      <xdr:nvSpPr>
        <xdr:cNvPr id="666" name="n_2mainValue【学校施設】&#10;有形固定資産減価償却率">
          <a:extLst>
            <a:ext uri="{FF2B5EF4-FFF2-40B4-BE49-F238E27FC236}">
              <a16:creationId xmlns:a16="http://schemas.microsoft.com/office/drawing/2014/main" id="{77517173-28CD-42AA-903E-1B3A5EB8E9C4}"/>
            </a:ext>
          </a:extLst>
        </xdr:cNvPr>
        <xdr:cNvSpPr txBox="1"/>
      </xdr:nvSpPr>
      <xdr:spPr>
        <a:xfrm>
          <a:off x="1296099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57167</xdr:rowOff>
    </xdr:from>
    <xdr:ext cx="405111" cy="259045"/>
    <xdr:sp macro="" textlink="">
      <xdr:nvSpPr>
        <xdr:cNvPr id="667" name="n_3mainValue【学校施設】&#10;有形固定資産減価償却率">
          <a:extLst>
            <a:ext uri="{FF2B5EF4-FFF2-40B4-BE49-F238E27FC236}">
              <a16:creationId xmlns:a16="http://schemas.microsoft.com/office/drawing/2014/main" id="{E3B84DF0-C669-4666-9808-DBFEE8BA8317}"/>
            </a:ext>
          </a:extLst>
        </xdr:cNvPr>
        <xdr:cNvSpPr txBox="1"/>
      </xdr:nvSpPr>
      <xdr:spPr>
        <a:xfrm>
          <a:off x="12167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668" name="n_4mainValue【学校施設】&#10;有形固定資産減価償却率">
          <a:extLst>
            <a:ext uri="{FF2B5EF4-FFF2-40B4-BE49-F238E27FC236}">
              <a16:creationId xmlns:a16="http://schemas.microsoft.com/office/drawing/2014/main" id="{ADFF367C-332B-4110-8E0B-2C8A11AA0ADA}"/>
            </a:ext>
          </a:extLst>
        </xdr:cNvPr>
        <xdr:cNvSpPr txBox="1"/>
      </xdr:nvSpPr>
      <xdr:spPr>
        <a:xfrm>
          <a:off x="113544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8FC77CAD-3D4A-4696-873C-C32E6BAD00B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F643A321-87E0-4218-B8FC-74232F0DA48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8657437D-6227-4C22-A18F-098C58AC41D7}"/>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E5B9D367-BE88-4B92-A325-95A0C212B0B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EFCE5E86-37F1-4CB3-9423-63EA5D365B8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E1F2106F-4098-48AF-B978-244D3F09985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3EE46885-7AFE-4358-81EA-9F18238E9B17}"/>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5CFD2BD8-41E9-413B-A6EB-60FDCCACBD8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36C11DA6-EACB-4B07-B2E5-58EA9C901F46}"/>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367302BD-6EB8-47C1-8D77-3A6EABC981BB}"/>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95631D0D-B769-48EA-BF1F-DEE8A4C8AD9A}"/>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9B476392-BD70-4291-8397-E0FBDDB50A36}"/>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DD137E3D-0C9F-44E0-A228-B68F81F371B8}"/>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F343B824-C2B6-4FE6-A00B-093F130F14F6}"/>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EFBC8267-BF95-4FFB-8226-45650061E692}"/>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7EFC6ED2-A8E0-4638-A0E7-1965C95E5901}"/>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D57DCA3D-E997-4DB3-AD2C-744182E67E1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9240B3B1-0AD3-471C-9714-9FD202B2DB03}"/>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1B52BD12-7443-425B-918F-887BB935F134}"/>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8F221E31-53FA-438D-AB62-A2D2BC56BEC3}"/>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B7E9C8C8-46FB-4E86-8B30-436F4B2DF5B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981B5470-DCFB-4F48-8395-52612B2CD35D}"/>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3BA50AC0-43A9-4C8D-9417-D24C71E1442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a:extLst>
            <a:ext uri="{FF2B5EF4-FFF2-40B4-BE49-F238E27FC236}">
              <a16:creationId xmlns:a16="http://schemas.microsoft.com/office/drawing/2014/main" id="{452BC3CA-BE31-43A9-AB4D-487022926B2B}"/>
            </a:ext>
          </a:extLst>
        </xdr:cNvPr>
        <xdr:cNvCxnSpPr/>
      </xdr:nvCxnSpPr>
      <xdr:spPr>
        <a:xfrm flipV="1">
          <a:off x="19951064" y="9312719"/>
          <a:ext cx="0" cy="119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a:extLst>
            <a:ext uri="{FF2B5EF4-FFF2-40B4-BE49-F238E27FC236}">
              <a16:creationId xmlns:a16="http://schemas.microsoft.com/office/drawing/2014/main" id="{5275B291-DBDF-4366-92A2-3419D4964A21}"/>
            </a:ext>
          </a:extLst>
        </xdr:cNvPr>
        <xdr:cNvSpPr txBox="1"/>
      </xdr:nvSpPr>
      <xdr:spPr>
        <a:xfrm>
          <a:off x="19989800" y="105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a:extLst>
            <a:ext uri="{FF2B5EF4-FFF2-40B4-BE49-F238E27FC236}">
              <a16:creationId xmlns:a16="http://schemas.microsoft.com/office/drawing/2014/main" id="{D02E6CFE-45B2-482E-9DE9-98A905054061}"/>
            </a:ext>
          </a:extLst>
        </xdr:cNvPr>
        <xdr:cNvCxnSpPr/>
      </xdr:nvCxnSpPr>
      <xdr:spPr>
        <a:xfrm>
          <a:off x="19881850" y="105074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a:extLst>
            <a:ext uri="{FF2B5EF4-FFF2-40B4-BE49-F238E27FC236}">
              <a16:creationId xmlns:a16="http://schemas.microsoft.com/office/drawing/2014/main" id="{4739BBC8-9AE3-425D-9C72-B2449DC8CE0F}"/>
            </a:ext>
          </a:extLst>
        </xdr:cNvPr>
        <xdr:cNvSpPr txBox="1"/>
      </xdr:nvSpPr>
      <xdr:spPr>
        <a:xfrm>
          <a:off x="19989800" y="909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a:extLst>
            <a:ext uri="{FF2B5EF4-FFF2-40B4-BE49-F238E27FC236}">
              <a16:creationId xmlns:a16="http://schemas.microsoft.com/office/drawing/2014/main" id="{FD58271F-1E9F-49E7-AC38-99B600336B63}"/>
            </a:ext>
          </a:extLst>
        </xdr:cNvPr>
        <xdr:cNvCxnSpPr/>
      </xdr:nvCxnSpPr>
      <xdr:spPr>
        <a:xfrm>
          <a:off x="19881850" y="9312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697" name="【学校施設】&#10;一人当たり面積平均値テキスト">
          <a:extLst>
            <a:ext uri="{FF2B5EF4-FFF2-40B4-BE49-F238E27FC236}">
              <a16:creationId xmlns:a16="http://schemas.microsoft.com/office/drawing/2014/main" id="{0F572381-4529-4A21-BCFF-FF7D47CC7B4E}"/>
            </a:ext>
          </a:extLst>
        </xdr:cNvPr>
        <xdr:cNvSpPr txBox="1"/>
      </xdr:nvSpPr>
      <xdr:spPr>
        <a:xfrm>
          <a:off x="19989800" y="10182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a:extLst>
            <a:ext uri="{FF2B5EF4-FFF2-40B4-BE49-F238E27FC236}">
              <a16:creationId xmlns:a16="http://schemas.microsoft.com/office/drawing/2014/main" id="{E093F707-9AA7-4F83-918F-09D77EB9D86E}"/>
            </a:ext>
          </a:extLst>
        </xdr:cNvPr>
        <xdr:cNvSpPr/>
      </xdr:nvSpPr>
      <xdr:spPr>
        <a:xfrm>
          <a:off x="19900900" y="10324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a:extLst>
            <a:ext uri="{FF2B5EF4-FFF2-40B4-BE49-F238E27FC236}">
              <a16:creationId xmlns:a16="http://schemas.microsoft.com/office/drawing/2014/main" id="{9AF8E152-1971-4C71-ACF5-26248E53A0BF}"/>
            </a:ext>
          </a:extLst>
        </xdr:cNvPr>
        <xdr:cNvSpPr/>
      </xdr:nvSpPr>
      <xdr:spPr>
        <a:xfrm>
          <a:off x="19157950" y="10322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a:extLst>
            <a:ext uri="{FF2B5EF4-FFF2-40B4-BE49-F238E27FC236}">
              <a16:creationId xmlns:a16="http://schemas.microsoft.com/office/drawing/2014/main" id="{03980C76-C6D6-49BB-BBFF-A6892028AE6F}"/>
            </a:ext>
          </a:extLst>
        </xdr:cNvPr>
        <xdr:cNvSpPr/>
      </xdr:nvSpPr>
      <xdr:spPr>
        <a:xfrm>
          <a:off x="18345150" y="103264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a:extLst>
            <a:ext uri="{FF2B5EF4-FFF2-40B4-BE49-F238E27FC236}">
              <a16:creationId xmlns:a16="http://schemas.microsoft.com/office/drawing/2014/main" id="{D4FEA89E-D389-43C2-91A4-232D63AA43DC}"/>
            </a:ext>
          </a:extLst>
        </xdr:cNvPr>
        <xdr:cNvSpPr/>
      </xdr:nvSpPr>
      <xdr:spPr>
        <a:xfrm>
          <a:off x="17551400" y="103319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a:extLst>
            <a:ext uri="{FF2B5EF4-FFF2-40B4-BE49-F238E27FC236}">
              <a16:creationId xmlns:a16="http://schemas.microsoft.com/office/drawing/2014/main" id="{D5BB90F7-D0EE-4239-90C8-3D54D48D9739}"/>
            </a:ext>
          </a:extLst>
        </xdr:cNvPr>
        <xdr:cNvSpPr/>
      </xdr:nvSpPr>
      <xdr:spPr>
        <a:xfrm>
          <a:off x="16757650" y="103315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67C27F9B-3545-497F-AFC1-658A79E31F1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04E2DB9-4968-4F04-801A-D20752F059B1}"/>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7D437F5-B78B-42B5-99D1-F7362124122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F3A5FDB-A7F7-492F-8960-14E3D7D97F1F}"/>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AECC5827-9572-4B96-BD06-8ACEC74E28A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82741</xdr:rowOff>
    </xdr:from>
    <xdr:to>
      <xdr:col>116</xdr:col>
      <xdr:colOff>114300</xdr:colOff>
      <xdr:row>63</xdr:row>
      <xdr:rowOff>12891</xdr:rowOff>
    </xdr:to>
    <xdr:sp macro="" textlink="">
      <xdr:nvSpPr>
        <xdr:cNvPr id="708" name="楕円 707">
          <a:extLst>
            <a:ext uri="{FF2B5EF4-FFF2-40B4-BE49-F238E27FC236}">
              <a16:creationId xmlns:a16="http://schemas.microsoft.com/office/drawing/2014/main" id="{8DE787B5-0337-4AF0-A05B-5F0C266822C1}"/>
            </a:ext>
          </a:extLst>
        </xdr:cNvPr>
        <xdr:cNvSpPr/>
      </xdr:nvSpPr>
      <xdr:spPr>
        <a:xfrm>
          <a:off x="19900900" y="103252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61168</xdr:rowOff>
    </xdr:from>
    <xdr:ext cx="469744" cy="259045"/>
    <xdr:sp macro="" textlink="">
      <xdr:nvSpPr>
        <xdr:cNvPr id="709" name="【学校施設】&#10;一人当たり面積該当値テキスト">
          <a:extLst>
            <a:ext uri="{FF2B5EF4-FFF2-40B4-BE49-F238E27FC236}">
              <a16:creationId xmlns:a16="http://schemas.microsoft.com/office/drawing/2014/main" id="{ADDF8E45-452A-45B6-9BE0-3671450BF05A}"/>
            </a:ext>
          </a:extLst>
        </xdr:cNvPr>
        <xdr:cNvSpPr txBox="1"/>
      </xdr:nvSpPr>
      <xdr:spPr>
        <a:xfrm>
          <a:off x="19989800" y="1030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85407</xdr:rowOff>
    </xdr:from>
    <xdr:to>
      <xdr:col>112</xdr:col>
      <xdr:colOff>38100</xdr:colOff>
      <xdr:row>63</xdr:row>
      <xdr:rowOff>15557</xdr:rowOff>
    </xdr:to>
    <xdr:sp macro="" textlink="">
      <xdr:nvSpPr>
        <xdr:cNvPr id="710" name="楕円 709">
          <a:extLst>
            <a:ext uri="{FF2B5EF4-FFF2-40B4-BE49-F238E27FC236}">
              <a16:creationId xmlns:a16="http://schemas.microsoft.com/office/drawing/2014/main" id="{B8A32EF9-555D-49A6-AFE1-4307676EB6BD}"/>
            </a:ext>
          </a:extLst>
        </xdr:cNvPr>
        <xdr:cNvSpPr/>
      </xdr:nvSpPr>
      <xdr:spPr>
        <a:xfrm>
          <a:off x="19157950" y="103279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133541</xdr:rowOff>
    </xdr:from>
    <xdr:to>
      <xdr:col>116</xdr:col>
      <xdr:colOff>63500</xdr:colOff>
      <xdr:row>62</xdr:row>
      <xdr:rowOff>136207</xdr:rowOff>
    </xdr:to>
    <xdr:cxnSp macro="">
      <xdr:nvCxnSpPr>
        <xdr:cNvPr id="711" name="直線コネクタ 710">
          <a:extLst>
            <a:ext uri="{FF2B5EF4-FFF2-40B4-BE49-F238E27FC236}">
              <a16:creationId xmlns:a16="http://schemas.microsoft.com/office/drawing/2014/main" id="{BE105D08-8142-4399-A6CB-B78E5A2D0418}"/>
            </a:ext>
          </a:extLst>
        </xdr:cNvPr>
        <xdr:cNvCxnSpPr/>
      </xdr:nvCxnSpPr>
      <xdr:spPr>
        <a:xfrm flipV="1">
          <a:off x="19202400" y="10376091"/>
          <a:ext cx="7493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88646</xdr:rowOff>
    </xdr:from>
    <xdr:to>
      <xdr:col>107</xdr:col>
      <xdr:colOff>101600</xdr:colOff>
      <xdr:row>63</xdr:row>
      <xdr:rowOff>18796</xdr:rowOff>
    </xdr:to>
    <xdr:sp macro="" textlink="">
      <xdr:nvSpPr>
        <xdr:cNvPr id="712" name="楕円 711">
          <a:extLst>
            <a:ext uri="{FF2B5EF4-FFF2-40B4-BE49-F238E27FC236}">
              <a16:creationId xmlns:a16="http://schemas.microsoft.com/office/drawing/2014/main" id="{ED27440F-B446-4695-AD2F-1B1275C579BC}"/>
            </a:ext>
          </a:extLst>
        </xdr:cNvPr>
        <xdr:cNvSpPr/>
      </xdr:nvSpPr>
      <xdr:spPr>
        <a:xfrm>
          <a:off x="18345150" y="10331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136207</xdr:rowOff>
    </xdr:from>
    <xdr:to>
      <xdr:col>111</xdr:col>
      <xdr:colOff>177800</xdr:colOff>
      <xdr:row>62</xdr:row>
      <xdr:rowOff>139446</xdr:rowOff>
    </xdr:to>
    <xdr:cxnSp macro="">
      <xdr:nvCxnSpPr>
        <xdr:cNvPr id="713" name="直線コネクタ 712">
          <a:extLst>
            <a:ext uri="{FF2B5EF4-FFF2-40B4-BE49-F238E27FC236}">
              <a16:creationId xmlns:a16="http://schemas.microsoft.com/office/drawing/2014/main" id="{B0927E75-88F2-48E2-B517-0FC453C9126D}"/>
            </a:ext>
          </a:extLst>
        </xdr:cNvPr>
        <xdr:cNvCxnSpPr/>
      </xdr:nvCxnSpPr>
      <xdr:spPr>
        <a:xfrm flipV="1">
          <a:off x="18395950" y="10378757"/>
          <a:ext cx="80645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91504</xdr:rowOff>
    </xdr:from>
    <xdr:to>
      <xdr:col>102</xdr:col>
      <xdr:colOff>165100</xdr:colOff>
      <xdr:row>63</xdr:row>
      <xdr:rowOff>21654</xdr:rowOff>
    </xdr:to>
    <xdr:sp macro="" textlink="">
      <xdr:nvSpPr>
        <xdr:cNvPr id="714" name="楕円 713">
          <a:extLst>
            <a:ext uri="{FF2B5EF4-FFF2-40B4-BE49-F238E27FC236}">
              <a16:creationId xmlns:a16="http://schemas.microsoft.com/office/drawing/2014/main" id="{6259F5F0-88AB-4151-B9BD-E64F681E388E}"/>
            </a:ext>
          </a:extLst>
        </xdr:cNvPr>
        <xdr:cNvSpPr/>
      </xdr:nvSpPr>
      <xdr:spPr>
        <a:xfrm>
          <a:off x="17551400" y="103340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139446</xdr:rowOff>
    </xdr:from>
    <xdr:to>
      <xdr:col>107</xdr:col>
      <xdr:colOff>50800</xdr:colOff>
      <xdr:row>62</xdr:row>
      <xdr:rowOff>142304</xdr:rowOff>
    </xdr:to>
    <xdr:cxnSp macro="">
      <xdr:nvCxnSpPr>
        <xdr:cNvPr id="715" name="直線コネクタ 714">
          <a:extLst>
            <a:ext uri="{FF2B5EF4-FFF2-40B4-BE49-F238E27FC236}">
              <a16:creationId xmlns:a16="http://schemas.microsoft.com/office/drawing/2014/main" id="{0D05C1AC-89E2-4CE7-961F-EE5581E38C22}"/>
            </a:ext>
          </a:extLst>
        </xdr:cNvPr>
        <xdr:cNvCxnSpPr/>
      </xdr:nvCxnSpPr>
      <xdr:spPr>
        <a:xfrm flipV="1">
          <a:off x="17602200" y="10381996"/>
          <a:ext cx="79375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94552</xdr:rowOff>
    </xdr:from>
    <xdr:to>
      <xdr:col>98</xdr:col>
      <xdr:colOff>38100</xdr:colOff>
      <xdr:row>63</xdr:row>
      <xdr:rowOff>24702</xdr:rowOff>
    </xdr:to>
    <xdr:sp macro="" textlink="">
      <xdr:nvSpPr>
        <xdr:cNvPr id="716" name="楕円 715">
          <a:extLst>
            <a:ext uri="{FF2B5EF4-FFF2-40B4-BE49-F238E27FC236}">
              <a16:creationId xmlns:a16="http://schemas.microsoft.com/office/drawing/2014/main" id="{04439FCC-939A-4B79-BE87-C0B02C1EAC3C}"/>
            </a:ext>
          </a:extLst>
        </xdr:cNvPr>
        <xdr:cNvSpPr/>
      </xdr:nvSpPr>
      <xdr:spPr>
        <a:xfrm>
          <a:off x="16757650" y="103371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142304</xdr:rowOff>
    </xdr:from>
    <xdr:to>
      <xdr:col>102</xdr:col>
      <xdr:colOff>114300</xdr:colOff>
      <xdr:row>62</xdr:row>
      <xdr:rowOff>145352</xdr:rowOff>
    </xdr:to>
    <xdr:cxnSp macro="">
      <xdr:nvCxnSpPr>
        <xdr:cNvPr id="717" name="直線コネクタ 716">
          <a:extLst>
            <a:ext uri="{FF2B5EF4-FFF2-40B4-BE49-F238E27FC236}">
              <a16:creationId xmlns:a16="http://schemas.microsoft.com/office/drawing/2014/main" id="{4DB5A244-2539-41BB-8BB6-BA8B50946837}"/>
            </a:ext>
          </a:extLst>
        </xdr:cNvPr>
        <xdr:cNvCxnSpPr/>
      </xdr:nvCxnSpPr>
      <xdr:spPr>
        <a:xfrm flipV="1">
          <a:off x="16802100" y="10384854"/>
          <a:ext cx="8001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718" name="n_1aveValue【学校施設】&#10;一人当たり面積">
          <a:extLst>
            <a:ext uri="{FF2B5EF4-FFF2-40B4-BE49-F238E27FC236}">
              <a16:creationId xmlns:a16="http://schemas.microsoft.com/office/drawing/2014/main" id="{E269EAB0-E242-41BF-86FE-1898EC8244AC}"/>
            </a:ext>
          </a:extLst>
        </xdr:cNvPr>
        <xdr:cNvSpPr txBox="1"/>
      </xdr:nvSpPr>
      <xdr:spPr>
        <a:xfrm>
          <a:off x="18980227" y="1010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719" name="n_2aveValue【学校施設】&#10;一人当たり面積">
          <a:extLst>
            <a:ext uri="{FF2B5EF4-FFF2-40B4-BE49-F238E27FC236}">
              <a16:creationId xmlns:a16="http://schemas.microsoft.com/office/drawing/2014/main" id="{F446825A-F23A-4BCB-8267-D1AD7C5DE6F4}"/>
            </a:ext>
          </a:extLst>
        </xdr:cNvPr>
        <xdr:cNvSpPr txBox="1"/>
      </xdr:nvSpPr>
      <xdr:spPr>
        <a:xfrm>
          <a:off x="18180127" y="1010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720" name="n_3aveValue【学校施設】&#10;一人当たり面積">
          <a:extLst>
            <a:ext uri="{FF2B5EF4-FFF2-40B4-BE49-F238E27FC236}">
              <a16:creationId xmlns:a16="http://schemas.microsoft.com/office/drawing/2014/main" id="{1EE73A85-AB54-44E8-B327-02DD2C76DEAF}"/>
            </a:ext>
          </a:extLst>
        </xdr:cNvPr>
        <xdr:cNvSpPr txBox="1"/>
      </xdr:nvSpPr>
      <xdr:spPr>
        <a:xfrm>
          <a:off x="17386377"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721" name="n_4aveValue【学校施設】&#10;一人当たり面積">
          <a:extLst>
            <a:ext uri="{FF2B5EF4-FFF2-40B4-BE49-F238E27FC236}">
              <a16:creationId xmlns:a16="http://schemas.microsoft.com/office/drawing/2014/main" id="{AAE7040F-95B7-45E1-BBB4-43D056064B1D}"/>
            </a:ext>
          </a:extLst>
        </xdr:cNvPr>
        <xdr:cNvSpPr txBox="1"/>
      </xdr:nvSpPr>
      <xdr:spPr>
        <a:xfrm>
          <a:off x="16592627" y="101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6684</xdr:rowOff>
    </xdr:from>
    <xdr:ext cx="469744" cy="259045"/>
    <xdr:sp macro="" textlink="">
      <xdr:nvSpPr>
        <xdr:cNvPr id="722" name="n_1mainValue【学校施設】&#10;一人当たり面積">
          <a:extLst>
            <a:ext uri="{FF2B5EF4-FFF2-40B4-BE49-F238E27FC236}">
              <a16:creationId xmlns:a16="http://schemas.microsoft.com/office/drawing/2014/main" id="{54C2A20C-935C-4111-81E5-84F202B96C74}"/>
            </a:ext>
          </a:extLst>
        </xdr:cNvPr>
        <xdr:cNvSpPr txBox="1"/>
      </xdr:nvSpPr>
      <xdr:spPr>
        <a:xfrm>
          <a:off x="18980227" y="1041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9923</xdr:rowOff>
    </xdr:from>
    <xdr:ext cx="469744" cy="259045"/>
    <xdr:sp macro="" textlink="">
      <xdr:nvSpPr>
        <xdr:cNvPr id="723" name="n_2mainValue【学校施設】&#10;一人当たり面積">
          <a:extLst>
            <a:ext uri="{FF2B5EF4-FFF2-40B4-BE49-F238E27FC236}">
              <a16:creationId xmlns:a16="http://schemas.microsoft.com/office/drawing/2014/main" id="{C703CE8C-22D3-46E5-9DA2-F44AD34CA543}"/>
            </a:ext>
          </a:extLst>
        </xdr:cNvPr>
        <xdr:cNvSpPr txBox="1"/>
      </xdr:nvSpPr>
      <xdr:spPr>
        <a:xfrm>
          <a:off x="18180127" y="1041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12781</xdr:rowOff>
    </xdr:from>
    <xdr:ext cx="469744" cy="259045"/>
    <xdr:sp macro="" textlink="">
      <xdr:nvSpPr>
        <xdr:cNvPr id="724" name="n_3mainValue【学校施設】&#10;一人当たり面積">
          <a:extLst>
            <a:ext uri="{FF2B5EF4-FFF2-40B4-BE49-F238E27FC236}">
              <a16:creationId xmlns:a16="http://schemas.microsoft.com/office/drawing/2014/main" id="{D73694F0-53CE-4E55-95DF-0DF828A02C1F}"/>
            </a:ext>
          </a:extLst>
        </xdr:cNvPr>
        <xdr:cNvSpPr txBox="1"/>
      </xdr:nvSpPr>
      <xdr:spPr>
        <a:xfrm>
          <a:off x="17386377" y="1042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15829</xdr:rowOff>
    </xdr:from>
    <xdr:ext cx="469744" cy="259045"/>
    <xdr:sp macro="" textlink="">
      <xdr:nvSpPr>
        <xdr:cNvPr id="725" name="n_4mainValue【学校施設】&#10;一人当たり面積">
          <a:extLst>
            <a:ext uri="{FF2B5EF4-FFF2-40B4-BE49-F238E27FC236}">
              <a16:creationId xmlns:a16="http://schemas.microsoft.com/office/drawing/2014/main" id="{03A42464-ACB3-4A9F-80E2-96CFAB59E0D6}"/>
            </a:ext>
          </a:extLst>
        </xdr:cNvPr>
        <xdr:cNvSpPr txBox="1"/>
      </xdr:nvSpPr>
      <xdr:spPr>
        <a:xfrm>
          <a:off x="16592627" y="104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A765A4E8-63AC-45A1-B4AB-4EE286F557BF}"/>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781807B2-C260-4802-B341-FD437319703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698F77E3-AF75-4E15-B014-3ED29ECF683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B5965B8-E2E4-4EB9-8C2C-637E2F8D7E8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4927A692-A0BB-481E-934F-F15B9F9AA8F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2B1D01B0-A426-4486-9935-463BF15F2A5D}"/>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2C9AD49F-966D-4370-80F1-6CE0B5C75BB6}"/>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948512CE-31E0-4EA6-99A8-7708B1E459AA}"/>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4F18AA7-CA28-49EF-89E1-8141B3575FE7}"/>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B2464CDF-5DA5-4B33-B44D-E24C1557F775}"/>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B937F49E-2D0D-4D5B-BE45-1BE63EDE71D3}"/>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BE40FCF9-D15F-412A-B0D8-8E6B0A809645}"/>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997EF473-FBCB-44A9-9360-60D121D0C273}"/>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4D027F97-4D90-402C-835B-48EB6192CCA1}"/>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B1953A2B-A90A-4F3A-9979-26F361FBFAAD}"/>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553C658B-EAC7-47EE-B2BF-281B415863E8}"/>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2E3EF275-A6DB-4D4D-8A53-AE3772D72E31}"/>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A173D15B-13BE-4117-AB9E-08CC8FF91C19}"/>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9D36F865-8D8B-4074-AC7C-466038FF91D7}"/>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C95859CC-A1FD-4A0A-A35D-24FDF0C47FA4}"/>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CD84BB9D-3BA0-4501-98BB-222A65B19F8A}"/>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C6799C83-6561-40EF-B67E-A83D536C594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D051B96D-FA78-4BC6-B71F-A3F525EC87E8}"/>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A5B94E80-19F2-4222-8D14-C31C5BFDD267}"/>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D3076886-A558-4574-9D7F-E99B763ABE66}"/>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751" name="直線コネクタ 750">
          <a:extLst>
            <a:ext uri="{FF2B5EF4-FFF2-40B4-BE49-F238E27FC236}">
              <a16:creationId xmlns:a16="http://schemas.microsoft.com/office/drawing/2014/main" id="{F79B304E-E282-4D84-BF96-EB98076A9ED0}"/>
            </a:ext>
          </a:extLst>
        </xdr:cNvPr>
        <xdr:cNvCxnSpPr/>
      </xdr:nvCxnSpPr>
      <xdr:spPr>
        <a:xfrm flipV="1">
          <a:off x="14699614" y="12964705"/>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a:extLst>
            <a:ext uri="{FF2B5EF4-FFF2-40B4-BE49-F238E27FC236}">
              <a16:creationId xmlns:a16="http://schemas.microsoft.com/office/drawing/2014/main" id="{12CBE955-5B0B-4421-AB3D-F4751B2B02FA}"/>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a:extLst>
            <a:ext uri="{FF2B5EF4-FFF2-40B4-BE49-F238E27FC236}">
              <a16:creationId xmlns:a16="http://schemas.microsoft.com/office/drawing/2014/main" id="{CCCA080E-A195-44C1-9C50-5FA0A39B9FD3}"/>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754" name="【児童館】&#10;有形固定資産減価償却率最大値テキスト">
          <a:extLst>
            <a:ext uri="{FF2B5EF4-FFF2-40B4-BE49-F238E27FC236}">
              <a16:creationId xmlns:a16="http://schemas.microsoft.com/office/drawing/2014/main" id="{324ECEBB-870A-43DB-A4E2-8708A7C3B5CF}"/>
            </a:ext>
          </a:extLst>
        </xdr:cNvPr>
        <xdr:cNvSpPr txBox="1"/>
      </xdr:nvSpPr>
      <xdr:spPr>
        <a:xfrm>
          <a:off x="14738350" y="1274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755" name="直線コネクタ 754">
          <a:extLst>
            <a:ext uri="{FF2B5EF4-FFF2-40B4-BE49-F238E27FC236}">
              <a16:creationId xmlns:a16="http://schemas.microsoft.com/office/drawing/2014/main" id="{91331782-9399-48E5-9087-8E759C624978}"/>
            </a:ext>
          </a:extLst>
        </xdr:cNvPr>
        <xdr:cNvCxnSpPr/>
      </xdr:nvCxnSpPr>
      <xdr:spPr>
        <a:xfrm>
          <a:off x="14611350" y="12964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6" name="【児童館】&#10;有形固定資産減価償却率平均値テキスト">
          <a:extLst>
            <a:ext uri="{FF2B5EF4-FFF2-40B4-BE49-F238E27FC236}">
              <a16:creationId xmlns:a16="http://schemas.microsoft.com/office/drawing/2014/main" id="{62579DE7-FE94-4F83-8C61-78519F62DF0B}"/>
            </a:ext>
          </a:extLst>
        </xdr:cNvPr>
        <xdr:cNvSpPr txBox="1"/>
      </xdr:nvSpPr>
      <xdr:spPr>
        <a:xfrm>
          <a:off x="14738350" y="13453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7" name="フローチャート: 判断 756">
          <a:extLst>
            <a:ext uri="{FF2B5EF4-FFF2-40B4-BE49-F238E27FC236}">
              <a16:creationId xmlns:a16="http://schemas.microsoft.com/office/drawing/2014/main" id="{4AB05B00-464E-4C09-99B4-5188FC88A503}"/>
            </a:ext>
          </a:extLst>
        </xdr:cNvPr>
        <xdr:cNvSpPr/>
      </xdr:nvSpPr>
      <xdr:spPr>
        <a:xfrm>
          <a:off x="14649450" y="135955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758" name="フローチャート: 判断 757">
          <a:extLst>
            <a:ext uri="{FF2B5EF4-FFF2-40B4-BE49-F238E27FC236}">
              <a16:creationId xmlns:a16="http://schemas.microsoft.com/office/drawing/2014/main" id="{548047A7-C303-4294-AB5C-6374AB7EF691}"/>
            </a:ext>
          </a:extLst>
        </xdr:cNvPr>
        <xdr:cNvSpPr/>
      </xdr:nvSpPr>
      <xdr:spPr>
        <a:xfrm>
          <a:off x="13887450" y="136314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759" name="フローチャート: 判断 758">
          <a:extLst>
            <a:ext uri="{FF2B5EF4-FFF2-40B4-BE49-F238E27FC236}">
              <a16:creationId xmlns:a16="http://schemas.microsoft.com/office/drawing/2014/main" id="{C847AEA3-053A-459E-AAF5-270AF35C3E42}"/>
            </a:ext>
          </a:extLst>
        </xdr:cNvPr>
        <xdr:cNvSpPr/>
      </xdr:nvSpPr>
      <xdr:spPr>
        <a:xfrm>
          <a:off x="13093700" y="13620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60" name="フローチャート: 判断 759">
          <a:extLst>
            <a:ext uri="{FF2B5EF4-FFF2-40B4-BE49-F238E27FC236}">
              <a16:creationId xmlns:a16="http://schemas.microsoft.com/office/drawing/2014/main" id="{7AABE2E4-05BC-4EF7-B412-620A6B87EE9F}"/>
            </a:ext>
          </a:extLst>
        </xdr:cNvPr>
        <xdr:cNvSpPr/>
      </xdr:nvSpPr>
      <xdr:spPr>
        <a:xfrm>
          <a:off x="12299950" y="136134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761" name="フローチャート: 判断 760">
          <a:extLst>
            <a:ext uri="{FF2B5EF4-FFF2-40B4-BE49-F238E27FC236}">
              <a16:creationId xmlns:a16="http://schemas.microsoft.com/office/drawing/2014/main" id="{4948024A-F00D-4DC9-A957-40C0D9B194AD}"/>
            </a:ext>
          </a:extLst>
        </xdr:cNvPr>
        <xdr:cNvSpPr/>
      </xdr:nvSpPr>
      <xdr:spPr>
        <a:xfrm>
          <a:off x="11487150" y="13611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EDF4873-3CD1-4588-A335-06448435D81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0ADC12A-F844-488D-9164-FDD8535E3B35}"/>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9559FC07-53A9-4EC8-84D2-84826A5EE4EF}"/>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1DB4EFC-B53C-4548-888B-55A5579F2F48}"/>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2E34FF5-80DE-475F-A071-8DEF6BCCFAC2}"/>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67" name="楕円 766">
          <a:extLst>
            <a:ext uri="{FF2B5EF4-FFF2-40B4-BE49-F238E27FC236}">
              <a16:creationId xmlns:a16="http://schemas.microsoft.com/office/drawing/2014/main" id="{36DF080E-AF2B-43D4-937D-CB605630D436}"/>
            </a:ext>
          </a:extLst>
        </xdr:cNvPr>
        <xdr:cNvSpPr/>
      </xdr:nvSpPr>
      <xdr:spPr>
        <a:xfrm>
          <a:off x="14649450" y="136183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52269</xdr:rowOff>
    </xdr:from>
    <xdr:ext cx="405111" cy="259045"/>
    <xdr:sp macro="" textlink="">
      <xdr:nvSpPr>
        <xdr:cNvPr id="768" name="【児童館】&#10;有形固定資産減価償却率該当値テキスト">
          <a:extLst>
            <a:ext uri="{FF2B5EF4-FFF2-40B4-BE49-F238E27FC236}">
              <a16:creationId xmlns:a16="http://schemas.microsoft.com/office/drawing/2014/main" id="{FB9FB0C9-59AF-43A7-B22A-B25FCB1FE4BB}"/>
            </a:ext>
          </a:extLst>
        </xdr:cNvPr>
        <xdr:cNvSpPr txBox="1"/>
      </xdr:nvSpPr>
      <xdr:spPr>
        <a:xfrm>
          <a:off x="14738350" y="1359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769" name="楕円 768">
          <a:extLst>
            <a:ext uri="{FF2B5EF4-FFF2-40B4-BE49-F238E27FC236}">
              <a16:creationId xmlns:a16="http://schemas.microsoft.com/office/drawing/2014/main" id="{20DE5B5E-A06E-4784-8F22-157EF32DB4D8}"/>
            </a:ext>
          </a:extLst>
        </xdr:cNvPr>
        <xdr:cNvSpPr/>
      </xdr:nvSpPr>
      <xdr:spPr>
        <a:xfrm>
          <a:off x="1388745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124642</xdr:rowOff>
    </xdr:to>
    <xdr:cxnSp macro="">
      <xdr:nvCxnSpPr>
        <xdr:cNvPr id="770" name="直線コネクタ 769">
          <a:extLst>
            <a:ext uri="{FF2B5EF4-FFF2-40B4-BE49-F238E27FC236}">
              <a16:creationId xmlns:a16="http://schemas.microsoft.com/office/drawing/2014/main" id="{FF72EB98-C773-47BB-A9E5-50248A8AB18A}"/>
            </a:ext>
          </a:extLst>
        </xdr:cNvPr>
        <xdr:cNvCxnSpPr/>
      </xdr:nvCxnSpPr>
      <xdr:spPr>
        <a:xfrm>
          <a:off x="13938250" y="13549993"/>
          <a:ext cx="762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xdr:rowOff>
    </xdr:from>
    <xdr:to>
      <xdr:col>76</xdr:col>
      <xdr:colOff>165100</xdr:colOff>
      <xdr:row>82</xdr:row>
      <xdr:rowOff>110127</xdr:rowOff>
    </xdr:to>
    <xdr:sp macro="" textlink="">
      <xdr:nvSpPr>
        <xdr:cNvPr id="771" name="楕円 770">
          <a:extLst>
            <a:ext uri="{FF2B5EF4-FFF2-40B4-BE49-F238E27FC236}">
              <a16:creationId xmlns:a16="http://schemas.microsoft.com/office/drawing/2014/main" id="{C11974CD-F5E9-492B-AB0F-D084F8FB5C8B}"/>
            </a:ext>
          </a:extLst>
        </xdr:cNvPr>
        <xdr:cNvSpPr/>
      </xdr:nvSpPr>
      <xdr:spPr>
        <a:xfrm>
          <a:off x="130937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59327</xdr:rowOff>
    </xdr:to>
    <xdr:cxnSp macro="">
      <xdr:nvCxnSpPr>
        <xdr:cNvPr id="772" name="直線コネクタ 771">
          <a:extLst>
            <a:ext uri="{FF2B5EF4-FFF2-40B4-BE49-F238E27FC236}">
              <a16:creationId xmlns:a16="http://schemas.microsoft.com/office/drawing/2014/main" id="{7032B996-6FCB-469B-BE33-82DB33160106}"/>
            </a:ext>
          </a:extLst>
        </xdr:cNvPr>
        <xdr:cNvCxnSpPr/>
      </xdr:nvCxnSpPr>
      <xdr:spPr>
        <a:xfrm flipV="1">
          <a:off x="13144500" y="13549993"/>
          <a:ext cx="7937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73" name="楕円 772">
          <a:extLst>
            <a:ext uri="{FF2B5EF4-FFF2-40B4-BE49-F238E27FC236}">
              <a16:creationId xmlns:a16="http://schemas.microsoft.com/office/drawing/2014/main" id="{1FBE42C3-D054-4579-94FF-04CB18473139}"/>
            </a:ext>
          </a:extLst>
        </xdr:cNvPr>
        <xdr:cNvSpPr/>
      </xdr:nvSpPr>
      <xdr:spPr>
        <a:xfrm>
          <a:off x="12299950" y="13526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82</xdr:row>
      <xdr:rowOff>59327</xdr:rowOff>
    </xdr:to>
    <xdr:cxnSp macro="">
      <xdr:nvCxnSpPr>
        <xdr:cNvPr id="774" name="直線コネクタ 773">
          <a:extLst>
            <a:ext uri="{FF2B5EF4-FFF2-40B4-BE49-F238E27FC236}">
              <a16:creationId xmlns:a16="http://schemas.microsoft.com/office/drawing/2014/main" id="{39E8BD6A-78A9-4352-9F79-D54EC9F113F3}"/>
            </a:ext>
          </a:extLst>
        </xdr:cNvPr>
        <xdr:cNvCxnSpPr/>
      </xdr:nvCxnSpPr>
      <xdr:spPr>
        <a:xfrm>
          <a:off x="12344400" y="13571220"/>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113030</xdr:rowOff>
    </xdr:from>
    <xdr:to>
      <xdr:col>67</xdr:col>
      <xdr:colOff>101600</xdr:colOff>
      <xdr:row>82</xdr:row>
      <xdr:rowOff>43180</xdr:rowOff>
    </xdr:to>
    <xdr:sp macro="" textlink="">
      <xdr:nvSpPr>
        <xdr:cNvPr id="775" name="楕円 774">
          <a:extLst>
            <a:ext uri="{FF2B5EF4-FFF2-40B4-BE49-F238E27FC236}">
              <a16:creationId xmlns:a16="http://schemas.microsoft.com/office/drawing/2014/main" id="{DBCFE580-C386-4BB5-A184-F7268CA8D3AD}"/>
            </a:ext>
          </a:extLst>
        </xdr:cNvPr>
        <xdr:cNvSpPr/>
      </xdr:nvSpPr>
      <xdr:spPr>
        <a:xfrm>
          <a:off x="11487150" y="1349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163830</xdr:rowOff>
    </xdr:from>
    <xdr:to>
      <xdr:col>71</xdr:col>
      <xdr:colOff>177800</xdr:colOff>
      <xdr:row>82</xdr:row>
      <xdr:rowOff>26670</xdr:rowOff>
    </xdr:to>
    <xdr:cxnSp macro="">
      <xdr:nvCxnSpPr>
        <xdr:cNvPr id="776" name="直線コネクタ 775">
          <a:extLst>
            <a:ext uri="{FF2B5EF4-FFF2-40B4-BE49-F238E27FC236}">
              <a16:creationId xmlns:a16="http://schemas.microsoft.com/office/drawing/2014/main" id="{F5F1964C-9920-4A2C-9518-89B99BF3B2B5}"/>
            </a:ext>
          </a:extLst>
        </xdr:cNvPr>
        <xdr:cNvCxnSpPr/>
      </xdr:nvCxnSpPr>
      <xdr:spPr>
        <a:xfrm>
          <a:off x="11537950" y="1354328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777" name="n_1aveValue【児童館】&#10;有形固定資産減価償却率">
          <a:extLst>
            <a:ext uri="{FF2B5EF4-FFF2-40B4-BE49-F238E27FC236}">
              <a16:creationId xmlns:a16="http://schemas.microsoft.com/office/drawing/2014/main" id="{7D751A9C-ED78-424B-AF2A-5892B529030C}"/>
            </a:ext>
          </a:extLst>
        </xdr:cNvPr>
        <xdr:cNvSpPr txBox="1"/>
      </xdr:nvSpPr>
      <xdr:spPr>
        <a:xfrm>
          <a:off x="13742044" y="1371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778" name="n_2aveValue【児童館】&#10;有形固定資産減価償却率">
          <a:extLst>
            <a:ext uri="{FF2B5EF4-FFF2-40B4-BE49-F238E27FC236}">
              <a16:creationId xmlns:a16="http://schemas.microsoft.com/office/drawing/2014/main" id="{4620C920-8970-4CD8-988D-23443877074E}"/>
            </a:ext>
          </a:extLst>
        </xdr:cNvPr>
        <xdr:cNvSpPr txBox="1"/>
      </xdr:nvSpPr>
      <xdr:spPr>
        <a:xfrm>
          <a:off x="12960994" y="1371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779" name="n_3aveValue【児童館】&#10;有形固定資産減価償却率">
          <a:extLst>
            <a:ext uri="{FF2B5EF4-FFF2-40B4-BE49-F238E27FC236}">
              <a16:creationId xmlns:a16="http://schemas.microsoft.com/office/drawing/2014/main" id="{22EB7629-354D-41F4-838C-E07659D77E99}"/>
            </a:ext>
          </a:extLst>
        </xdr:cNvPr>
        <xdr:cNvSpPr txBox="1"/>
      </xdr:nvSpPr>
      <xdr:spPr>
        <a:xfrm>
          <a:off x="1216724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780" name="n_4aveValue【児童館】&#10;有形固定資産減価償却率">
          <a:extLst>
            <a:ext uri="{FF2B5EF4-FFF2-40B4-BE49-F238E27FC236}">
              <a16:creationId xmlns:a16="http://schemas.microsoft.com/office/drawing/2014/main" id="{4D27BEE2-D060-4941-98AF-612D28E35BEC}"/>
            </a:ext>
          </a:extLst>
        </xdr:cNvPr>
        <xdr:cNvSpPr txBox="1"/>
      </xdr:nvSpPr>
      <xdr:spPr>
        <a:xfrm>
          <a:off x="113544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781" name="n_1mainValue【児童館】&#10;有形固定資産減価償却率">
          <a:extLst>
            <a:ext uri="{FF2B5EF4-FFF2-40B4-BE49-F238E27FC236}">
              <a16:creationId xmlns:a16="http://schemas.microsoft.com/office/drawing/2014/main" id="{91D36994-481B-4467-B7D9-7DACE6C41B7C}"/>
            </a:ext>
          </a:extLst>
        </xdr:cNvPr>
        <xdr:cNvSpPr txBox="1"/>
      </xdr:nvSpPr>
      <xdr:spPr>
        <a:xfrm>
          <a:off x="13742044" y="1328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782" name="n_2mainValue【児童館】&#10;有形固定資産減価償却率">
          <a:extLst>
            <a:ext uri="{FF2B5EF4-FFF2-40B4-BE49-F238E27FC236}">
              <a16:creationId xmlns:a16="http://schemas.microsoft.com/office/drawing/2014/main" id="{86C9894D-6199-47FF-9325-8B4E6EFCC02C}"/>
            </a:ext>
          </a:extLst>
        </xdr:cNvPr>
        <xdr:cNvSpPr txBox="1"/>
      </xdr:nvSpPr>
      <xdr:spPr>
        <a:xfrm>
          <a:off x="12960994" y="13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83" name="n_3mainValue【児童館】&#10;有形固定資産減価償却率">
          <a:extLst>
            <a:ext uri="{FF2B5EF4-FFF2-40B4-BE49-F238E27FC236}">
              <a16:creationId xmlns:a16="http://schemas.microsoft.com/office/drawing/2014/main" id="{1CD85328-0323-4713-8A51-58DD80AE0500}"/>
            </a:ext>
          </a:extLst>
        </xdr:cNvPr>
        <xdr:cNvSpPr txBox="1"/>
      </xdr:nvSpPr>
      <xdr:spPr>
        <a:xfrm>
          <a:off x="121672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59707</xdr:rowOff>
    </xdr:from>
    <xdr:ext cx="405111" cy="259045"/>
    <xdr:sp macro="" textlink="">
      <xdr:nvSpPr>
        <xdr:cNvPr id="784" name="n_4mainValue【児童館】&#10;有形固定資産減価償却率">
          <a:extLst>
            <a:ext uri="{FF2B5EF4-FFF2-40B4-BE49-F238E27FC236}">
              <a16:creationId xmlns:a16="http://schemas.microsoft.com/office/drawing/2014/main" id="{4BB4B268-BD50-4783-B593-1084A2496515}"/>
            </a:ext>
          </a:extLst>
        </xdr:cNvPr>
        <xdr:cNvSpPr txBox="1"/>
      </xdr:nvSpPr>
      <xdr:spPr>
        <a:xfrm>
          <a:off x="1135444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863EC505-4642-4014-AEA7-BD727206F351}"/>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BEA3A509-6E4E-426D-8D08-CC38BC5EE16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B8E64BC3-64F2-4E35-BC1B-75EE62259BF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6140EE9C-1875-40B9-A968-0CC8ED3B0CB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752BB0A3-7236-478D-A825-6DC00236699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7ADC3C97-E968-4CEE-9EE5-7846C0AF53B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AE6279C6-1BB0-41CB-811F-1A5FE27236B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26865456-78EC-425A-BEAC-513110BB0DE9}"/>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D0A1AC9B-102D-40E6-AD54-10C2A54C9B5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148AFE30-8880-4EAD-8811-DC9DE6FF5ACD}"/>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AB06A8A9-2F99-495E-9390-9AD459752E21}"/>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B7CF1828-F3DC-46C6-A8AE-8BBA1B5783E1}"/>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2525B99D-FF16-4B1A-A007-04D21D6638B1}"/>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FA8623D9-04D9-45E6-90AF-7EC00D240C19}"/>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6A5575B8-AAF7-4C48-AF28-E22AA5BD9EAC}"/>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BE64C1E7-FA5A-4CD0-B35E-8DC8ED763F91}"/>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8473E6C5-2953-419D-87D3-44EE71E21FE8}"/>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E1A036C2-6281-4BB3-A617-AFB806D1FA59}"/>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50222A96-4C5C-45B0-89F5-3B4358B30BF7}"/>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10479430-D3DF-4088-929B-4DE96C2E842A}"/>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54EC6191-1EBF-4D63-B1D1-9001B6831C3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5C32559C-66D6-465B-AD4C-45A89B31D78A}"/>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F37BAE7E-F8E2-40E2-BC02-A19FA076168E}"/>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808" name="直線コネクタ 807">
          <a:extLst>
            <a:ext uri="{FF2B5EF4-FFF2-40B4-BE49-F238E27FC236}">
              <a16:creationId xmlns:a16="http://schemas.microsoft.com/office/drawing/2014/main" id="{CAC5DE3B-162C-4976-B1C7-4F2B8DC0F05A}"/>
            </a:ext>
          </a:extLst>
        </xdr:cNvPr>
        <xdr:cNvCxnSpPr/>
      </xdr:nvCxnSpPr>
      <xdr:spPr>
        <a:xfrm flipV="1">
          <a:off x="19951064" y="1290320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9" name="【児童館】&#10;一人当たり面積最小値テキスト">
          <a:extLst>
            <a:ext uri="{FF2B5EF4-FFF2-40B4-BE49-F238E27FC236}">
              <a16:creationId xmlns:a16="http://schemas.microsoft.com/office/drawing/2014/main" id="{C67A8F69-17BC-4868-B0FB-5E81C335379D}"/>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10" name="直線コネクタ 809">
          <a:extLst>
            <a:ext uri="{FF2B5EF4-FFF2-40B4-BE49-F238E27FC236}">
              <a16:creationId xmlns:a16="http://schemas.microsoft.com/office/drawing/2014/main" id="{C9EAD428-CB66-4380-91ED-866031197CEB}"/>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1" name="【児童館】&#10;一人当たり面積最大値テキスト">
          <a:extLst>
            <a:ext uri="{FF2B5EF4-FFF2-40B4-BE49-F238E27FC236}">
              <a16:creationId xmlns:a16="http://schemas.microsoft.com/office/drawing/2014/main" id="{AAD3F98F-3995-41D3-9A92-4DEBCD986832}"/>
            </a:ext>
          </a:extLst>
        </xdr:cNvPr>
        <xdr:cNvSpPr txBox="1"/>
      </xdr:nvSpPr>
      <xdr:spPr>
        <a:xfrm>
          <a:off x="19989800" y="1269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2" name="直線コネクタ 811">
          <a:extLst>
            <a:ext uri="{FF2B5EF4-FFF2-40B4-BE49-F238E27FC236}">
              <a16:creationId xmlns:a16="http://schemas.microsoft.com/office/drawing/2014/main" id="{1D95B8CA-88D9-400E-B294-E735693A272D}"/>
            </a:ext>
          </a:extLst>
        </xdr:cNvPr>
        <xdr:cNvCxnSpPr/>
      </xdr:nvCxnSpPr>
      <xdr:spPr>
        <a:xfrm>
          <a:off x="19881850" y="1290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813" name="【児童館】&#10;一人当たり面積平均値テキスト">
          <a:extLst>
            <a:ext uri="{FF2B5EF4-FFF2-40B4-BE49-F238E27FC236}">
              <a16:creationId xmlns:a16="http://schemas.microsoft.com/office/drawing/2014/main" id="{8278DD23-82A3-4689-9543-7451F5170F50}"/>
            </a:ext>
          </a:extLst>
        </xdr:cNvPr>
        <xdr:cNvSpPr txBox="1"/>
      </xdr:nvSpPr>
      <xdr:spPr>
        <a:xfrm>
          <a:off x="19989800" y="13707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814" name="フローチャート: 判断 813">
          <a:extLst>
            <a:ext uri="{FF2B5EF4-FFF2-40B4-BE49-F238E27FC236}">
              <a16:creationId xmlns:a16="http://schemas.microsoft.com/office/drawing/2014/main" id="{E7F8E904-7EBC-48DB-A77A-305F5B753F11}"/>
            </a:ext>
          </a:extLst>
        </xdr:cNvPr>
        <xdr:cNvSpPr/>
      </xdr:nvSpPr>
      <xdr:spPr>
        <a:xfrm>
          <a:off x="19900900" y="13849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5" name="フローチャート: 判断 814">
          <a:extLst>
            <a:ext uri="{FF2B5EF4-FFF2-40B4-BE49-F238E27FC236}">
              <a16:creationId xmlns:a16="http://schemas.microsoft.com/office/drawing/2014/main" id="{0991F3E8-9166-4BC8-B24B-6E8FC8066734}"/>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6" name="フローチャート: 判断 815">
          <a:extLst>
            <a:ext uri="{FF2B5EF4-FFF2-40B4-BE49-F238E27FC236}">
              <a16:creationId xmlns:a16="http://schemas.microsoft.com/office/drawing/2014/main" id="{C096FFCF-D893-4ADC-BB83-9FD9AE53C3FE}"/>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7" name="フローチャート: 判断 816">
          <a:extLst>
            <a:ext uri="{FF2B5EF4-FFF2-40B4-BE49-F238E27FC236}">
              <a16:creationId xmlns:a16="http://schemas.microsoft.com/office/drawing/2014/main" id="{1B88B8D4-20BF-4E65-8741-B67887BDAE1C}"/>
            </a:ext>
          </a:extLst>
        </xdr:cNvPr>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8" name="フローチャート: 判断 817">
          <a:extLst>
            <a:ext uri="{FF2B5EF4-FFF2-40B4-BE49-F238E27FC236}">
              <a16:creationId xmlns:a16="http://schemas.microsoft.com/office/drawing/2014/main" id="{C42008DC-E404-4D62-B579-1CF94F157C92}"/>
            </a:ext>
          </a:extLst>
        </xdr:cNvPr>
        <xdr:cNvSpPr/>
      </xdr:nvSpPr>
      <xdr:spPr>
        <a:xfrm>
          <a:off x="1675765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4F26B555-E3CE-4562-A85C-F7B9092E8715}"/>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415D32A0-2938-43EA-B737-DECCC7608946}"/>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74B3A37E-3E67-4623-97EA-4C13ECCAC1D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476ED2AA-71E3-4D35-B1F8-01A637438A4B}"/>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6E83BE25-A85F-47DF-B8AE-7DFFD1096645}"/>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24" name="楕円 823">
          <a:extLst>
            <a:ext uri="{FF2B5EF4-FFF2-40B4-BE49-F238E27FC236}">
              <a16:creationId xmlns:a16="http://schemas.microsoft.com/office/drawing/2014/main" id="{C68C0073-4ABD-4104-9BEE-10B00E1EA229}"/>
            </a:ext>
          </a:extLst>
        </xdr:cNvPr>
        <xdr:cNvSpPr/>
      </xdr:nvSpPr>
      <xdr:spPr>
        <a:xfrm>
          <a:off x="19900900" y="1403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25" name="【児童館】&#10;一人当たり面積該当値テキスト">
          <a:extLst>
            <a:ext uri="{FF2B5EF4-FFF2-40B4-BE49-F238E27FC236}">
              <a16:creationId xmlns:a16="http://schemas.microsoft.com/office/drawing/2014/main" id="{ED349312-777F-4B7A-9E03-D93EB9371BDB}"/>
            </a:ext>
          </a:extLst>
        </xdr:cNvPr>
        <xdr:cNvSpPr txBox="1"/>
      </xdr:nvSpPr>
      <xdr:spPr>
        <a:xfrm>
          <a:off x="199898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26" name="楕円 825">
          <a:extLst>
            <a:ext uri="{FF2B5EF4-FFF2-40B4-BE49-F238E27FC236}">
              <a16:creationId xmlns:a16="http://schemas.microsoft.com/office/drawing/2014/main" id="{C834581F-2B76-4248-A22B-96D5BA6CED13}"/>
            </a:ext>
          </a:extLst>
        </xdr:cNvPr>
        <xdr:cNvSpPr/>
      </xdr:nvSpPr>
      <xdr:spPr>
        <a:xfrm>
          <a:off x="19157950" y="1403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27" name="直線コネクタ 826">
          <a:extLst>
            <a:ext uri="{FF2B5EF4-FFF2-40B4-BE49-F238E27FC236}">
              <a16:creationId xmlns:a16="http://schemas.microsoft.com/office/drawing/2014/main" id="{F91C631B-97B8-44FF-9046-078881862837}"/>
            </a:ext>
          </a:extLst>
        </xdr:cNvPr>
        <xdr:cNvCxnSpPr/>
      </xdr:nvCxnSpPr>
      <xdr:spPr>
        <a:xfrm>
          <a:off x="19202400" y="14077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828" name="楕円 827">
          <a:extLst>
            <a:ext uri="{FF2B5EF4-FFF2-40B4-BE49-F238E27FC236}">
              <a16:creationId xmlns:a16="http://schemas.microsoft.com/office/drawing/2014/main" id="{A18DB906-801A-4AB5-A2B2-A637B406F05D}"/>
            </a:ext>
          </a:extLst>
        </xdr:cNvPr>
        <xdr:cNvSpPr/>
      </xdr:nvSpPr>
      <xdr:spPr>
        <a:xfrm>
          <a:off x="18345150" y="1403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829" name="直線コネクタ 828">
          <a:extLst>
            <a:ext uri="{FF2B5EF4-FFF2-40B4-BE49-F238E27FC236}">
              <a16:creationId xmlns:a16="http://schemas.microsoft.com/office/drawing/2014/main" id="{2EE39DAC-79CB-49AC-A6B3-0CB8150F711B}"/>
            </a:ext>
          </a:extLst>
        </xdr:cNvPr>
        <xdr:cNvCxnSpPr/>
      </xdr:nvCxnSpPr>
      <xdr:spPr>
        <a:xfrm>
          <a:off x="18395950" y="14077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830" name="楕円 829">
          <a:extLst>
            <a:ext uri="{FF2B5EF4-FFF2-40B4-BE49-F238E27FC236}">
              <a16:creationId xmlns:a16="http://schemas.microsoft.com/office/drawing/2014/main" id="{060CC919-BA12-43A6-8D3F-D4801381EB46}"/>
            </a:ext>
          </a:extLst>
        </xdr:cNvPr>
        <xdr:cNvSpPr/>
      </xdr:nvSpPr>
      <xdr:spPr>
        <a:xfrm>
          <a:off x="17551400" y="1403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831" name="直線コネクタ 830">
          <a:extLst>
            <a:ext uri="{FF2B5EF4-FFF2-40B4-BE49-F238E27FC236}">
              <a16:creationId xmlns:a16="http://schemas.microsoft.com/office/drawing/2014/main" id="{988A2801-8CAD-4B0E-B0B8-47ADD33F87DF}"/>
            </a:ext>
          </a:extLst>
        </xdr:cNvPr>
        <xdr:cNvCxnSpPr/>
      </xdr:nvCxnSpPr>
      <xdr:spPr>
        <a:xfrm>
          <a:off x="17602200" y="14077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158750</xdr:rowOff>
    </xdr:from>
    <xdr:to>
      <xdr:col>98</xdr:col>
      <xdr:colOff>38100</xdr:colOff>
      <xdr:row>85</xdr:row>
      <xdr:rowOff>88900</xdr:rowOff>
    </xdr:to>
    <xdr:sp macro="" textlink="">
      <xdr:nvSpPr>
        <xdr:cNvPr id="832" name="楕円 831">
          <a:extLst>
            <a:ext uri="{FF2B5EF4-FFF2-40B4-BE49-F238E27FC236}">
              <a16:creationId xmlns:a16="http://schemas.microsoft.com/office/drawing/2014/main" id="{8899849D-C19D-4A8D-B9CD-CB833038F00F}"/>
            </a:ext>
          </a:extLst>
        </xdr:cNvPr>
        <xdr:cNvSpPr/>
      </xdr:nvSpPr>
      <xdr:spPr>
        <a:xfrm>
          <a:off x="16757650" y="1403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38100</xdr:rowOff>
    </xdr:to>
    <xdr:cxnSp macro="">
      <xdr:nvCxnSpPr>
        <xdr:cNvPr id="833" name="直線コネクタ 832">
          <a:extLst>
            <a:ext uri="{FF2B5EF4-FFF2-40B4-BE49-F238E27FC236}">
              <a16:creationId xmlns:a16="http://schemas.microsoft.com/office/drawing/2014/main" id="{23FCF53B-069C-426C-B144-A0E0E9E283F1}"/>
            </a:ext>
          </a:extLst>
        </xdr:cNvPr>
        <xdr:cNvCxnSpPr/>
      </xdr:nvCxnSpPr>
      <xdr:spPr>
        <a:xfrm>
          <a:off x="16802100" y="14077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4" name="n_1aveValue【児童館】&#10;一人当たり面積">
          <a:extLst>
            <a:ext uri="{FF2B5EF4-FFF2-40B4-BE49-F238E27FC236}">
              <a16:creationId xmlns:a16="http://schemas.microsoft.com/office/drawing/2014/main" id="{5BFCFD36-8DB3-49F0-9E66-6183B149B4E5}"/>
            </a:ext>
          </a:extLst>
        </xdr:cNvPr>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5" name="n_2aveValue【児童館】&#10;一人当たり面積">
          <a:extLst>
            <a:ext uri="{FF2B5EF4-FFF2-40B4-BE49-F238E27FC236}">
              <a16:creationId xmlns:a16="http://schemas.microsoft.com/office/drawing/2014/main" id="{DBE1E8FF-C2B2-4C41-9B60-2F9C68E74B87}"/>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6" name="n_3aveValue【児童館】&#10;一人当たり面積">
          <a:extLst>
            <a:ext uri="{FF2B5EF4-FFF2-40B4-BE49-F238E27FC236}">
              <a16:creationId xmlns:a16="http://schemas.microsoft.com/office/drawing/2014/main" id="{DE21B00A-1A11-41D0-ACDC-E7B494A8C92A}"/>
            </a:ext>
          </a:extLst>
        </xdr:cNvPr>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7" name="n_4aveValue【児童館】&#10;一人当たり面積">
          <a:extLst>
            <a:ext uri="{FF2B5EF4-FFF2-40B4-BE49-F238E27FC236}">
              <a16:creationId xmlns:a16="http://schemas.microsoft.com/office/drawing/2014/main" id="{42F95677-BE2E-471A-875B-9FDDD54B8B6A}"/>
            </a:ext>
          </a:extLst>
        </xdr:cNvPr>
        <xdr:cNvSpPr txBox="1"/>
      </xdr:nvSpPr>
      <xdr:spPr>
        <a:xfrm>
          <a:off x="165926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38" name="n_1mainValue【児童館】&#10;一人当たり面積">
          <a:extLst>
            <a:ext uri="{FF2B5EF4-FFF2-40B4-BE49-F238E27FC236}">
              <a16:creationId xmlns:a16="http://schemas.microsoft.com/office/drawing/2014/main" id="{8507FD13-C5DD-4362-9E6D-B65C84C4084B}"/>
            </a:ext>
          </a:extLst>
        </xdr:cNvPr>
        <xdr:cNvSpPr txBox="1"/>
      </xdr:nvSpPr>
      <xdr:spPr>
        <a:xfrm>
          <a:off x="189802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839" name="n_2mainValue【児童館】&#10;一人当たり面積">
          <a:extLst>
            <a:ext uri="{FF2B5EF4-FFF2-40B4-BE49-F238E27FC236}">
              <a16:creationId xmlns:a16="http://schemas.microsoft.com/office/drawing/2014/main" id="{2FC88F63-F7BC-4A3F-8A03-D9A8B0063097}"/>
            </a:ext>
          </a:extLst>
        </xdr:cNvPr>
        <xdr:cNvSpPr txBox="1"/>
      </xdr:nvSpPr>
      <xdr:spPr>
        <a:xfrm>
          <a:off x="181801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840" name="n_3mainValue【児童館】&#10;一人当たり面積">
          <a:extLst>
            <a:ext uri="{FF2B5EF4-FFF2-40B4-BE49-F238E27FC236}">
              <a16:creationId xmlns:a16="http://schemas.microsoft.com/office/drawing/2014/main" id="{ECF0A217-4279-45CD-BFA9-91149F2D5E4F}"/>
            </a:ext>
          </a:extLst>
        </xdr:cNvPr>
        <xdr:cNvSpPr txBox="1"/>
      </xdr:nvSpPr>
      <xdr:spPr>
        <a:xfrm>
          <a:off x="1738637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80027</xdr:rowOff>
    </xdr:from>
    <xdr:ext cx="469744" cy="259045"/>
    <xdr:sp macro="" textlink="">
      <xdr:nvSpPr>
        <xdr:cNvPr id="841" name="n_4mainValue【児童館】&#10;一人当たり面積">
          <a:extLst>
            <a:ext uri="{FF2B5EF4-FFF2-40B4-BE49-F238E27FC236}">
              <a16:creationId xmlns:a16="http://schemas.microsoft.com/office/drawing/2014/main" id="{E721E935-8C97-49D7-9E72-164E029E5698}"/>
            </a:ext>
          </a:extLst>
        </xdr:cNvPr>
        <xdr:cNvSpPr txBox="1"/>
      </xdr:nvSpPr>
      <xdr:spPr>
        <a:xfrm>
          <a:off x="165926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DB92B553-F734-45FB-AE8B-1BBEC0ADEC97}"/>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D66B320B-9AC8-4E87-9E4E-672B0F075B2D}"/>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80EBCDDC-94E9-4CB1-8159-56D9A4143AA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28F3B9FF-0F78-4ED4-B230-BD843149CC1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6A07E420-3B74-40EE-83AA-B17FD471790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DD86D2EF-877D-4282-B2D9-4A7B698AC6B8}"/>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C60F3FB5-F34C-4329-A4FD-54CE46483A8E}"/>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5363E892-EA43-41D5-88F9-3DDEDA8F1D39}"/>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E1CD7043-8388-4638-B7D9-9EC6C5104523}"/>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B6AEE5DE-D99A-4432-A4A6-4EC8AAC882E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C4D3D978-F8A8-4BC4-B7E3-34248A82EA5A}"/>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3" name="直線コネクタ 852">
          <a:extLst>
            <a:ext uri="{FF2B5EF4-FFF2-40B4-BE49-F238E27FC236}">
              <a16:creationId xmlns:a16="http://schemas.microsoft.com/office/drawing/2014/main" id="{8D2E3E1A-DA9D-45F8-8CFB-1316368C427F}"/>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4" name="テキスト ボックス 853">
          <a:extLst>
            <a:ext uri="{FF2B5EF4-FFF2-40B4-BE49-F238E27FC236}">
              <a16:creationId xmlns:a16="http://schemas.microsoft.com/office/drawing/2014/main" id="{381ABB49-18F8-4C8B-8981-A31BA1535F46}"/>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5" name="直線コネクタ 854">
          <a:extLst>
            <a:ext uri="{FF2B5EF4-FFF2-40B4-BE49-F238E27FC236}">
              <a16:creationId xmlns:a16="http://schemas.microsoft.com/office/drawing/2014/main" id="{876A3334-FCED-4E37-BEC6-2E8F457FE437}"/>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6" name="テキスト ボックス 855">
          <a:extLst>
            <a:ext uri="{FF2B5EF4-FFF2-40B4-BE49-F238E27FC236}">
              <a16:creationId xmlns:a16="http://schemas.microsoft.com/office/drawing/2014/main" id="{5BDDB5AB-3E18-4288-A707-5F22D43ABD02}"/>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7" name="直線コネクタ 856">
          <a:extLst>
            <a:ext uri="{FF2B5EF4-FFF2-40B4-BE49-F238E27FC236}">
              <a16:creationId xmlns:a16="http://schemas.microsoft.com/office/drawing/2014/main" id="{C3F9BB4F-D471-465A-8482-D5558FC81D9C}"/>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8" name="テキスト ボックス 857">
          <a:extLst>
            <a:ext uri="{FF2B5EF4-FFF2-40B4-BE49-F238E27FC236}">
              <a16:creationId xmlns:a16="http://schemas.microsoft.com/office/drawing/2014/main" id="{2926C25D-64B7-4C48-B6C0-843F2258A10D}"/>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9" name="直線コネクタ 858">
          <a:extLst>
            <a:ext uri="{FF2B5EF4-FFF2-40B4-BE49-F238E27FC236}">
              <a16:creationId xmlns:a16="http://schemas.microsoft.com/office/drawing/2014/main" id="{A5641856-6EF7-4768-9457-5A372221E234}"/>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0" name="テキスト ボックス 859">
          <a:extLst>
            <a:ext uri="{FF2B5EF4-FFF2-40B4-BE49-F238E27FC236}">
              <a16:creationId xmlns:a16="http://schemas.microsoft.com/office/drawing/2014/main" id="{A6A6C83F-36F7-4E23-BA9F-24EF544883DC}"/>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1" name="直線コネクタ 860">
          <a:extLst>
            <a:ext uri="{FF2B5EF4-FFF2-40B4-BE49-F238E27FC236}">
              <a16:creationId xmlns:a16="http://schemas.microsoft.com/office/drawing/2014/main" id="{9B13F1BD-0A66-4230-8056-1CA1895BADF6}"/>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2" name="テキスト ボックス 861">
          <a:extLst>
            <a:ext uri="{FF2B5EF4-FFF2-40B4-BE49-F238E27FC236}">
              <a16:creationId xmlns:a16="http://schemas.microsoft.com/office/drawing/2014/main" id="{376749CD-AFE8-46A9-8F3B-75E752083C77}"/>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C599D2FB-32BD-40CF-9BFB-1C35FAEC963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4" name="テキスト ボックス 863">
          <a:extLst>
            <a:ext uri="{FF2B5EF4-FFF2-40B4-BE49-F238E27FC236}">
              <a16:creationId xmlns:a16="http://schemas.microsoft.com/office/drawing/2014/main" id="{9F199A76-92D2-418F-ABE0-86A492F72FC2}"/>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a:extLst>
            <a:ext uri="{FF2B5EF4-FFF2-40B4-BE49-F238E27FC236}">
              <a16:creationId xmlns:a16="http://schemas.microsoft.com/office/drawing/2014/main" id="{A72B2134-F309-4713-B5C0-8B5D0251BAD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866" name="直線コネクタ 865">
          <a:extLst>
            <a:ext uri="{FF2B5EF4-FFF2-40B4-BE49-F238E27FC236}">
              <a16:creationId xmlns:a16="http://schemas.microsoft.com/office/drawing/2014/main" id="{5FEC80E6-CEA3-4C0C-8931-4F700A31075B}"/>
            </a:ext>
          </a:extLst>
        </xdr:cNvPr>
        <xdr:cNvCxnSpPr/>
      </xdr:nvCxnSpPr>
      <xdr:spPr>
        <a:xfrm flipV="1">
          <a:off x="14699614" y="165582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7" name="【公民館】&#10;有形固定資産減価償却率最小値テキスト">
          <a:extLst>
            <a:ext uri="{FF2B5EF4-FFF2-40B4-BE49-F238E27FC236}">
              <a16:creationId xmlns:a16="http://schemas.microsoft.com/office/drawing/2014/main" id="{90EA13DE-D490-4E4C-A71D-2BC9135FE224}"/>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8" name="直線コネクタ 867">
          <a:extLst>
            <a:ext uri="{FF2B5EF4-FFF2-40B4-BE49-F238E27FC236}">
              <a16:creationId xmlns:a16="http://schemas.microsoft.com/office/drawing/2014/main" id="{8748F989-23D0-4789-97E0-3D1D40420AB3}"/>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869" name="【公民館】&#10;有形固定資産減価償却率最大値テキスト">
          <a:extLst>
            <a:ext uri="{FF2B5EF4-FFF2-40B4-BE49-F238E27FC236}">
              <a16:creationId xmlns:a16="http://schemas.microsoft.com/office/drawing/2014/main" id="{00DD6D36-4DE9-4998-B41E-52247638353D}"/>
            </a:ext>
          </a:extLst>
        </xdr:cNvPr>
        <xdr:cNvSpPr txBox="1"/>
      </xdr:nvSpPr>
      <xdr:spPr>
        <a:xfrm>
          <a:off x="1473835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870" name="直線コネクタ 869">
          <a:extLst>
            <a:ext uri="{FF2B5EF4-FFF2-40B4-BE49-F238E27FC236}">
              <a16:creationId xmlns:a16="http://schemas.microsoft.com/office/drawing/2014/main" id="{D1733A94-9EF2-408C-9905-BF906887823F}"/>
            </a:ext>
          </a:extLst>
        </xdr:cNvPr>
        <xdr:cNvCxnSpPr/>
      </xdr:nvCxnSpPr>
      <xdr:spPr>
        <a:xfrm>
          <a:off x="146113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871" name="【公民館】&#10;有形固定資産減価償却率平均値テキスト">
          <a:extLst>
            <a:ext uri="{FF2B5EF4-FFF2-40B4-BE49-F238E27FC236}">
              <a16:creationId xmlns:a16="http://schemas.microsoft.com/office/drawing/2014/main" id="{2684E603-3143-4115-B176-768EB4D228D2}"/>
            </a:ext>
          </a:extLst>
        </xdr:cNvPr>
        <xdr:cNvSpPr txBox="1"/>
      </xdr:nvSpPr>
      <xdr:spPr>
        <a:xfrm>
          <a:off x="14738350" y="17145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72" name="フローチャート: 判断 871">
          <a:extLst>
            <a:ext uri="{FF2B5EF4-FFF2-40B4-BE49-F238E27FC236}">
              <a16:creationId xmlns:a16="http://schemas.microsoft.com/office/drawing/2014/main" id="{626162C9-4765-4620-BA88-4A9F70FD671F}"/>
            </a:ext>
          </a:extLst>
        </xdr:cNvPr>
        <xdr:cNvSpPr/>
      </xdr:nvSpPr>
      <xdr:spPr>
        <a:xfrm>
          <a:off x="14649450" y="172942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873" name="フローチャート: 判断 872">
          <a:extLst>
            <a:ext uri="{FF2B5EF4-FFF2-40B4-BE49-F238E27FC236}">
              <a16:creationId xmlns:a16="http://schemas.microsoft.com/office/drawing/2014/main" id="{01C70675-60AF-44A3-88D4-E1F4ECA9841C}"/>
            </a:ext>
          </a:extLst>
        </xdr:cNvPr>
        <xdr:cNvSpPr/>
      </xdr:nvSpPr>
      <xdr:spPr>
        <a:xfrm>
          <a:off x="13887450" y="173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874" name="フローチャート: 判断 873">
          <a:extLst>
            <a:ext uri="{FF2B5EF4-FFF2-40B4-BE49-F238E27FC236}">
              <a16:creationId xmlns:a16="http://schemas.microsoft.com/office/drawing/2014/main" id="{DBF2E6E2-26F3-439E-908D-9C9E152D0B9A}"/>
            </a:ext>
          </a:extLst>
        </xdr:cNvPr>
        <xdr:cNvSpPr/>
      </xdr:nvSpPr>
      <xdr:spPr>
        <a:xfrm>
          <a:off x="13093700" y="1724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75" name="フローチャート: 判断 874">
          <a:extLst>
            <a:ext uri="{FF2B5EF4-FFF2-40B4-BE49-F238E27FC236}">
              <a16:creationId xmlns:a16="http://schemas.microsoft.com/office/drawing/2014/main" id="{27C269EF-BD3A-4861-AD27-6D555A53DD87}"/>
            </a:ext>
          </a:extLst>
        </xdr:cNvPr>
        <xdr:cNvSpPr/>
      </xdr:nvSpPr>
      <xdr:spPr>
        <a:xfrm>
          <a:off x="12299950" y="17225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76" name="フローチャート: 判断 875">
          <a:extLst>
            <a:ext uri="{FF2B5EF4-FFF2-40B4-BE49-F238E27FC236}">
              <a16:creationId xmlns:a16="http://schemas.microsoft.com/office/drawing/2014/main" id="{5341BBFC-C36E-425F-A2A9-5A8B9075C5E9}"/>
            </a:ext>
          </a:extLst>
        </xdr:cNvPr>
        <xdr:cNvSpPr/>
      </xdr:nvSpPr>
      <xdr:spPr>
        <a:xfrm>
          <a:off x="1148715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F02B0043-283C-4DA7-B99B-60382E5CAE8B}"/>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CBFCD23D-9022-4A80-B957-320F3FD23EF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44A067F-2F93-42B9-92E6-5DA6F67BDEC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613547A9-BFAD-49DE-B726-9BEE934AACD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1E98FDE7-A548-4370-AF45-FB0C583AF62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882" name="楕円 881">
          <a:extLst>
            <a:ext uri="{FF2B5EF4-FFF2-40B4-BE49-F238E27FC236}">
              <a16:creationId xmlns:a16="http://schemas.microsoft.com/office/drawing/2014/main" id="{EFF73A31-65AD-4012-B1D4-D7B5FD1AC570}"/>
            </a:ext>
          </a:extLst>
        </xdr:cNvPr>
        <xdr:cNvSpPr/>
      </xdr:nvSpPr>
      <xdr:spPr>
        <a:xfrm>
          <a:off x="14649450" y="175799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883" name="【公民館】&#10;有形固定資産減価償却率該当値テキスト">
          <a:extLst>
            <a:ext uri="{FF2B5EF4-FFF2-40B4-BE49-F238E27FC236}">
              <a16:creationId xmlns:a16="http://schemas.microsoft.com/office/drawing/2014/main" id="{6C626FA3-7BE5-4760-BF54-A5F5F6EF3B80}"/>
            </a:ext>
          </a:extLst>
        </xdr:cNvPr>
        <xdr:cNvSpPr txBox="1"/>
      </xdr:nvSpPr>
      <xdr:spPr>
        <a:xfrm>
          <a:off x="14738350" y="1755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50164</xdr:rowOff>
    </xdr:from>
    <xdr:to>
      <xdr:col>81</xdr:col>
      <xdr:colOff>101600</xdr:colOff>
      <xdr:row>105</xdr:row>
      <xdr:rowOff>151764</xdr:rowOff>
    </xdr:to>
    <xdr:sp macro="" textlink="">
      <xdr:nvSpPr>
        <xdr:cNvPr id="884" name="楕円 883">
          <a:extLst>
            <a:ext uri="{FF2B5EF4-FFF2-40B4-BE49-F238E27FC236}">
              <a16:creationId xmlns:a16="http://schemas.microsoft.com/office/drawing/2014/main" id="{B70D658A-3F49-4029-91A7-1CE9E71A58A3}"/>
            </a:ext>
          </a:extLst>
        </xdr:cNvPr>
        <xdr:cNvSpPr/>
      </xdr:nvSpPr>
      <xdr:spPr>
        <a:xfrm>
          <a:off x="1388745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100964</xdr:rowOff>
    </xdr:from>
    <xdr:to>
      <xdr:col>85</xdr:col>
      <xdr:colOff>127000</xdr:colOff>
      <xdr:row>106</xdr:row>
      <xdr:rowOff>28575</xdr:rowOff>
    </xdr:to>
    <xdr:cxnSp macro="">
      <xdr:nvCxnSpPr>
        <xdr:cNvPr id="885" name="直線コネクタ 884">
          <a:extLst>
            <a:ext uri="{FF2B5EF4-FFF2-40B4-BE49-F238E27FC236}">
              <a16:creationId xmlns:a16="http://schemas.microsoft.com/office/drawing/2014/main" id="{57E2C979-58E5-434B-A33C-5EB24694FD7C}"/>
            </a:ext>
          </a:extLst>
        </xdr:cNvPr>
        <xdr:cNvCxnSpPr/>
      </xdr:nvCxnSpPr>
      <xdr:spPr>
        <a:xfrm>
          <a:off x="13938250" y="17531714"/>
          <a:ext cx="762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886" name="楕円 885">
          <a:extLst>
            <a:ext uri="{FF2B5EF4-FFF2-40B4-BE49-F238E27FC236}">
              <a16:creationId xmlns:a16="http://schemas.microsoft.com/office/drawing/2014/main" id="{18F5D96F-E370-48F5-B0DD-5D23A83695E6}"/>
            </a:ext>
          </a:extLst>
        </xdr:cNvPr>
        <xdr:cNvSpPr/>
      </xdr:nvSpPr>
      <xdr:spPr>
        <a:xfrm>
          <a:off x="13093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100964</xdr:rowOff>
    </xdr:to>
    <xdr:cxnSp macro="">
      <xdr:nvCxnSpPr>
        <xdr:cNvPr id="887" name="直線コネクタ 886">
          <a:extLst>
            <a:ext uri="{FF2B5EF4-FFF2-40B4-BE49-F238E27FC236}">
              <a16:creationId xmlns:a16="http://schemas.microsoft.com/office/drawing/2014/main" id="{F67631CF-E7CE-482E-B0B3-532170D0B452}"/>
            </a:ext>
          </a:extLst>
        </xdr:cNvPr>
        <xdr:cNvCxnSpPr/>
      </xdr:nvCxnSpPr>
      <xdr:spPr>
        <a:xfrm>
          <a:off x="13144500" y="17487900"/>
          <a:ext cx="7937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888" name="楕円 887">
          <a:extLst>
            <a:ext uri="{FF2B5EF4-FFF2-40B4-BE49-F238E27FC236}">
              <a16:creationId xmlns:a16="http://schemas.microsoft.com/office/drawing/2014/main" id="{1AE9C1E8-13F7-426B-B3D7-F4676400C54B}"/>
            </a:ext>
          </a:extLst>
        </xdr:cNvPr>
        <xdr:cNvSpPr/>
      </xdr:nvSpPr>
      <xdr:spPr>
        <a:xfrm>
          <a:off x="12299950" y="17402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57150</xdr:rowOff>
    </xdr:to>
    <xdr:cxnSp macro="">
      <xdr:nvCxnSpPr>
        <xdr:cNvPr id="889" name="直線コネクタ 888">
          <a:extLst>
            <a:ext uri="{FF2B5EF4-FFF2-40B4-BE49-F238E27FC236}">
              <a16:creationId xmlns:a16="http://schemas.microsoft.com/office/drawing/2014/main" id="{0FE5187E-E85B-4B66-9466-F73789B13EC1}"/>
            </a:ext>
          </a:extLst>
        </xdr:cNvPr>
        <xdr:cNvCxnSpPr/>
      </xdr:nvCxnSpPr>
      <xdr:spPr>
        <a:xfrm>
          <a:off x="12344400" y="17453611"/>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99695</xdr:rowOff>
    </xdr:from>
    <xdr:to>
      <xdr:col>67</xdr:col>
      <xdr:colOff>101600</xdr:colOff>
      <xdr:row>105</xdr:row>
      <xdr:rowOff>29845</xdr:rowOff>
    </xdr:to>
    <xdr:sp macro="" textlink="">
      <xdr:nvSpPr>
        <xdr:cNvPr id="890" name="楕円 889">
          <a:extLst>
            <a:ext uri="{FF2B5EF4-FFF2-40B4-BE49-F238E27FC236}">
              <a16:creationId xmlns:a16="http://schemas.microsoft.com/office/drawing/2014/main" id="{71646D9C-B435-4995-8C32-B21137B144F8}"/>
            </a:ext>
          </a:extLst>
        </xdr:cNvPr>
        <xdr:cNvSpPr/>
      </xdr:nvSpPr>
      <xdr:spPr>
        <a:xfrm>
          <a:off x="1148715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150495</xdr:rowOff>
    </xdr:from>
    <xdr:to>
      <xdr:col>71</xdr:col>
      <xdr:colOff>177800</xdr:colOff>
      <xdr:row>105</xdr:row>
      <xdr:rowOff>22861</xdr:rowOff>
    </xdr:to>
    <xdr:cxnSp macro="">
      <xdr:nvCxnSpPr>
        <xdr:cNvPr id="891" name="直線コネクタ 890">
          <a:extLst>
            <a:ext uri="{FF2B5EF4-FFF2-40B4-BE49-F238E27FC236}">
              <a16:creationId xmlns:a16="http://schemas.microsoft.com/office/drawing/2014/main" id="{EDC5F0ED-87AC-4ACA-9C06-5DFEC1149E59}"/>
            </a:ext>
          </a:extLst>
        </xdr:cNvPr>
        <xdr:cNvCxnSpPr/>
      </xdr:nvCxnSpPr>
      <xdr:spPr>
        <a:xfrm>
          <a:off x="11537950" y="17409795"/>
          <a:ext cx="8064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892" name="n_1aveValue【公民館】&#10;有形固定資産減価償却率">
          <a:extLst>
            <a:ext uri="{FF2B5EF4-FFF2-40B4-BE49-F238E27FC236}">
              <a16:creationId xmlns:a16="http://schemas.microsoft.com/office/drawing/2014/main" id="{CDB7FCFF-919B-4EB6-A0BA-24DA5746F9D6}"/>
            </a:ext>
          </a:extLst>
        </xdr:cNvPr>
        <xdr:cNvSpPr txBox="1"/>
      </xdr:nvSpPr>
      <xdr:spPr>
        <a:xfrm>
          <a:off x="137420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893" name="n_2aveValue【公民館】&#10;有形固定資産減価償却率">
          <a:extLst>
            <a:ext uri="{FF2B5EF4-FFF2-40B4-BE49-F238E27FC236}">
              <a16:creationId xmlns:a16="http://schemas.microsoft.com/office/drawing/2014/main" id="{155FD199-152E-4FBA-B0FE-AD7EAD1FD9FB}"/>
            </a:ext>
          </a:extLst>
        </xdr:cNvPr>
        <xdr:cNvSpPr txBox="1"/>
      </xdr:nvSpPr>
      <xdr:spPr>
        <a:xfrm>
          <a:off x="1296099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894" name="n_3aveValue【公民館】&#10;有形固定資産減価償却率">
          <a:extLst>
            <a:ext uri="{FF2B5EF4-FFF2-40B4-BE49-F238E27FC236}">
              <a16:creationId xmlns:a16="http://schemas.microsoft.com/office/drawing/2014/main" id="{C36493CC-EFDC-4CE8-A241-DF4131B2B335}"/>
            </a:ext>
          </a:extLst>
        </xdr:cNvPr>
        <xdr:cNvSpPr txBox="1"/>
      </xdr:nvSpPr>
      <xdr:spPr>
        <a:xfrm>
          <a:off x="121672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95" name="n_4aveValue【公民館】&#10;有形固定資産減価償却率">
          <a:extLst>
            <a:ext uri="{FF2B5EF4-FFF2-40B4-BE49-F238E27FC236}">
              <a16:creationId xmlns:a16="http://schemas.microsoft.com/office/drawing/2014/main" id="{14CB00F7-6404-4C70-9956-984B58D3E08C}"/>
            </a:ext>
          </a:extLst>
        </xdr:cNvPr>
        <xdr:cNvSpPr txBox="1"/>
      </xdr:nvSpPr>
      <xdr:spPr>
        <a:xfrm>
          <a:off x="113544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142891</xdr:rowOff>
    </xdr:from>
    <xdr:ext cx="405111" cy="259045"/>
    <xdr:sp macro="" textlink="">
      <xdr:nvSpPr>
        <xdr:cNvPr id="896" name="n_1mainValue【公民館】&#10;有形固定資産減価償却率">
          <a:extLst>
            <a:ext uri="{FF2B5EF4-FFF2-40B4-BE49-F238E27FC236}">
              <a16:creationId xmlns:a16="http://schemas.microsoft.com/office/drawing/2014/main" id="{82FDC0FE-F9CE-49DB-9DC0-50F4B24CD7FC}"/>
            </a:ext>
          </a:extLst>
        </xdr:cNvPr>
        <xdr:cNvSpPr txBox="1"/>
      </xdr:nvSpPr>
      <xdr:spPr>
        <a:xfrm>
          <a:off x="13742044" y="1757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897" name="n_2mainValue【公民館】&#10;有形固定資産減価償却率">
          <a:extLst>
            <a:ext uri="{FF2B5EF4-FFF2-40B4-BE49-F238E27FC236}">
              <a16:creationId xmlns:a16="http://schemas.microsoft.com/office/drawing/2014/main" id="{D0A1F7C5-72FF-44C1-9D23-C3E1487079F4}"/>
            </a:ext>
          </a:extLst>
        </xdr:cNvPr>
        <xdr:cNvSpPr txBox="1"/>
      </xdr:nvSpPr>
      <xdr:spPr>
        <a:xfrm>
          <a:off x="12960994"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898" name="n_3mainValue【公民館】&#10;有形固定資産減価償却率">
          <a:extLst>
            <a:ext uri="{FF2B5EF4-FFF2-40B4-BE49-F238E27FC236}">
              <a16:creationId xmlns:a16="http://schemas.microsoft.com/office/drawing/2014/main" id="{F8A11F03-79CC-49CC-B9A1-2A545569C66B}"/>
            </a:ext>
          </a:extLst>
        </xdr:cNvPr>
        <xdr:cNvSpPr txBox="1"/>
      </xdr:nvSpPr>
      <xdr:spPr>
        <a:xfrm>
          <a:off x="12167244" y="174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20972</xdr:rowOff>
    </xdr:from>
    <xdr:ext cx="405111" cy="259045"/>
    <xdr:sp macro="" textlink="">
      <xdr:nvSpPr>
        <xdr:cNvPr id="899" name="n_4mainValue【公民館】&#10;有形固定資産減価償却率">
          <a:extLst>
            <a:ext uri="{FF2B5EF4-FFF2-40B4-BE49-F238E27FC236}">
              <a16:creationId xmlns:a16="http://schemas.microsoft.com/office/drawing/2014/main" id="{69914434-A5C3-4C64-B21C-E542EE34C3CA}"/>
            </a:ext>
          </a:extLst>
        </xdr:cNvPr>
        <xdr:cNvSpPr txBox="1"/>
      </xdr:nvSpPr>
      <xdr:spPr>
        <a:xfrm>
          <a:off x="11354444" y="1745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F2F4764B-DED6-4A13-8759-C73E4F86D136}"/>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267A28A7-6B7B-4CB2-97C2-DC842FE0276D}"/>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6E900E93-629C-4B95-9427-AD4A5070E9B4}"/>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63B59FEE-B9D7-44A0-8640-5FA72B4531D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35754B44-DA31-4D3E-80DF-4A728C0B7AA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2E83C2A0-AE14-4BD0-AAFB-DCEFFB457F04}"/>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9E8BDDB7-B324-4E1C-80BA-D30B63B50725}"/>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230945E9-23A2-4D3F-920C-58EC1CC8AE27}"/>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58A6D4F6-689D-41EA-826D-C2852830B39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1A2492D2-6737-46BC-AE99-4688AC12238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4F65FD28-0350-4CBA-9E8E-2EB79EC2B3F1}"/>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63C05C69-A0AD-43F3-BDD0-648215AF47E0}"/>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BD3A2546-8237-4653-BC15-DC5756171AA5}"/>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EEFC065-5156-4111-8168-05FFEAC2824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8D6BF765-0B2B-4D7F-947C-B3A0AC5EC6C7}"/>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89DFF580-9FAA-4330-A07A-44B3933757B3}"/>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3A9FE054-A821-4721-8165-BF1B1CCC7A94}"/>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23E442E3-1B4B-4982-BC6B-6E8B63515B4D}"/>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2D8A791E-9635-433E-A82C-BD1B31283AE7}"/>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66C137C1-E635-4C58-86FB-339AD9999B62}"/>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6C4E0523-0D70-40E5-B38F-66F601E207E4}"/>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9D3E0DD2-DA3A-40ED-8CF8-8CBF2BE06665}"/>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D4FC926F-7023-4152-ACD5-38EC0A4B179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2A90520F-E667-4F6F-999D-9C5A38980F89}"/>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a:extLst>
            <a:ext uri="{FF2B5EF4-FFF2-40B4-BE49-F238E27FC236}">
              <a16:creationId xmlns:a16="http://schemas.microsoft.com/office/drawing/2014/main" id="{C06C39A7-49D3-4F09-AA3C-4BDFA6DE919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925" name="直線コネクタ 924">
          <a:extLst>
            <a:ext uri="{FF2B5EF4-FFF2-40B4-BE49-F238E27FC236}">
              <a16:creationId xmlns:a16="http://schemas.microsoft.com/office/drawing/2014/main" id="{9F1BD18E-5B67-4031-A812-529D4B9DAFFD}"/>
            </a:ext>
          </a:extLst>
        </xdr:cNvPr>
        <xdr:cNvCxnSpPr/>
      </xdr:nvCxnSpPr>
      <xdr:spPr>
        <a:xfrm flipV="1">
          <a:off x="19951064" y="165451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926" name="【公民館】&#10;一人当たり面積最小値テキスト">
          <a:extLst>
            <a:ext uri="{FF2B5EF4-FFF2-40B4-BE49-F238E27FC236}">
              <a16:creationId xmlns:a16="http://schemas.microsoft.com/office/drawing/2014/main" id="{D8A08E36-8CC0-4D82-8761-0D62536C2595}"/>
            </a:ext>
          </a:extLst>
        </xdr:cNvPr>
        <xdr:cNvSpPr txBox="1"/>
      </xdr:nvSpPr>
      <xdr:spPr>
        <a:xfrm>
          <a:off x="19989800" y="181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927" name="直線コネクタ 926">
          <a:extLst>
            <a:ext uri="{FF2B5EF4-FFF2-40B4-BE49-F238E27FC236}">
              <a16:creationId xmlns:a16="http://schemas.microsoft.com/office/drawing/2014/main" id="{F868E905-5D94-4333-B714-162351197020}"/>
            </a:ext>
          </a:extLst>
        </xdr:cNvPr>
        <xdr:cNvCxnSpPr/>
      </xdr:nvCxnSpPr>
      <xdr:spPr>
        <a:xfrm>
          <a:off x="19881850" y="18125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28" name="【公民館】&#10;一人当たり面積最大値テキスト">
          <a:extLst>
            <a:ext uri="{FF2B5EF4-FFF2-40B4-BE49-F238E27FC236}">
              <a16:creationId xmlns:a16="http://schemas.microsoft.com/office/drawing/2014/main" id="{D8097182-0B10-4775-9E94-1652B4E775FC}"/>
            </a:ext>
          </a:extLst>
        </xdr:cNvPr>
        <xdr:cNvSpPr txBox="1"/>
      </xdr:nvSpPr>
      <xdr:spPr>
        <a:xfrm>
          <a:off x="19989800" y="1632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29" name="直線コネクタ 928">
          <a:extLst>
            <a:ext uri="{FF2B5EF4-FFF2-40B4-BE49-F238E27FC236}">
              <a16:creationId xmlns:a16="http://schemas.microsoft.com/office/drawing/2014/main" id="{52D7D698-F54F-4542-AB4D-B6FEDC55C66C}"/>
            </a:ext>
          </a:extLst>
        </xdr:cNvPr>
        <xdr:cNvCxnSpPr/>
      </xdr:nvCxnSpPr>
      <xdr:spPr>
        <a:xfrm>
          <a:off x="19881850" y="16545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930" name="【公民館】&#10;一人当たり面積平均値テキスト">
          <a:extLst>
            <a:ext uri="{FF2B5EF4-FFF2-40B4-BE49-F238E27FC236}">
              <a16:creationId xmlns:a16="http://schemas.microsoft.com/office/drawing/2014/main" id="{5EA832E3-CAA2-41F4-A74D-E48E602916C6}"/>
            </a:ext>
          </a:extLst>
        </xdr:cNvPr>
        <xdr:cNvSpPr txBox="1"/>
      </xdr:nvSpPr>
      <xdr:spPr>
        <a:xfrm>
          <a:off x="19989800" y="1767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31" name="フローチャート: 判断 930">
          <a:extLst>
            <a:ext uri="{FF2B5EF4-FFF2-40B4-BE49-F238E27FC236}">
              <a16:creationId xmlns:a16="http://schemas.microsoft.com/office/drawing/2014/main" id="{9621A5B3-6678-4690-B5D2-FC83D33C3B35}"/>
            </a:ext>
          </a:extLst>
        </xdr:cNvPr>
        <xdr:cNvSpPr/>
      </xdr:nvSpPr>
      <xdr:spPr>
        <a:xfrm>
          <a:off x="199009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932" name="フローチャート: 判断 931">
          <a:extLst>
            <a:ext uri="{FF2B5EF4-FFF2-40B4-BE49-F238E27FC236}">
              <a16:creationId xmlns:a16="http://schemas.microsoft.com/office/drawing/2014/main" id="{B88B49C9-06BD-4C87-842E-933F6DC5368C}"/>
            </a:ext>
          </a:extLst>
        </xdr:cNvPr>
        <xdr:cNvSpPr/>
      </xdr:nvSpPr>
      <xdr:spPr>
        <a:xfrm>
          <a:off x="19157950" y="178202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933" name="フローチャート: 判断 932">
          <a:extLst>
            <a:ext uri="{FF2B5EF4-FFF2-40B4-BE49-F238E27FC236}">
              <a16:creationId xmlns:a16="http://schemas.microsoft.com/office/drawing/2014/main" id="{DD008CA9-6149-4765-9718-C8CF0B5528A2}"/>
            </a:ext>
          </a:extLst>
        </xdr:cNvPr>
        <xdr:cNvSpPr/>
      </xdr:nvSpPr>
      <xdr:spPr>
        <a:xfrm>
          <a:off x="1834515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934" name="フローチャート: 判断 933">
          <a:extLst>
            <a:ext uri="{FF2B5EF4-FFF2-40B4-BE49-F238E27FC236}">
              <a16:creationId xmlns:a16="http://schemas.microsoft.com/office/drawing/2014/main" id="{61ED6B08-52B1-474F-8C1E-94D938923193}"/>
            </a:ext>
          </a:extLst>
        </xdr:cNvPr>
        <xdr:cNvSpPr/>
      </xdr:nvSpPr>
      <xdr:spPr>
        <a:xfrm>
          <a:off x="175514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935" name="フローチャート: 判断 934">
          <a:extLst>
            <a:ext uri="{FF2B5EF4-FFF2-40B4-BE49-F238E27FC236}">
              <a16:creationId xmlns:a16="http://schemas.microsoft.com/office/drawing/2014/main" id="{A74A7C03-1B83-4EFF-A4FE-227FBBE575E7}"/>
            </a:ext>
          </a:extLst>
        </xdr:cNvPr>
        <xdr:cNvSpPr/>
      </xdr:nvSpPr>
      <xdr:spPr>
        <a:xfrm>
          <a:off x="16757650" y="17839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2F42100-18ED-4B48-AD6B-66C0E421E7D1}"/>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9E852FC-3222-4695-813D-265E1EE2015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6D0D387-2211-482D-9113-E07F9469456F}"/>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70BEC2DD-4188-486D-8505-0DF36F8F7D0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1B9BEEF0-4A75-4641-880B-53DD01178D6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941" name="楕円 940">
          <a:extLst>
            <a:ext uri="{FF2B5EF4-FFF2-40B4-BE49-F238E27FC236}">
              <a16:creationId xmlns:a16="http://schemas.microsoft.com/office/drawing/2014/main" id="{B1B4125C-77CB-407D-BAC1-B357B16F1033}"/>
            </a:ext>
          </a:extLst>
        </xdr:cNvPr>
        <xdr:cNvSpPr/>
      </xdr:nvSpPr>
      <xdr:spPr>
        <a:xfrm>
          <a:off x="199009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145885</xdr:rowOff>
    </xdr:from>
    <xdr:ext cx="469744" cy="259045"/>
    <xdr:sp macro="" textlink="">
      <xdr:nvSpPr>
        <xdr:cNvPr id="942" name="【公民館】&#10;一人当たり面積該当値テキスト">
          <a:extLst>
            <a:ext uri="{FF2B5EF4-FFF2-40B4-BE49-F238E27FC236}">
              <a16:creationId xmlns:a16="http://schemas.microsoft.com/office/drawing/2014/main" id="{D0E5797F-A291-49CB-8030-2CE740FF820C}"/>
            </a:ext>
          </a:extLst>
        </xdr:cNvPr>
        <xdr:cNvSpPr txBox="1"/>
      </xdr:nvSpPr>
      <xdr:spPr>
        <a:xfrm>
          <a:off x="19989800" y="1791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943" name="楕円 942">
          <a:extLst>
            <a:ext uri="{FF2B5EF4-FFF2-40B4-BE49-F238E27FC236}">
              <a16:creationId xmlns:a16="http://schemas.microsoft.com/office/drawing/2014/main" id="{CACA9E60-3ACD-4E89-9F7C-05F22C09498E}"/>
            </a:ext>
          </a:extLst>
        </xdr:cNvPr>
        <xdr:cNvSpPr/>
      </xdr:nvSpPr>
      <xdr:spPr>
        <a:xfrm>
          <a:off x="19157950" y="17941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46808</xdr:rowOff>
    </xdr:to>
    <xdr:cxnSp macro="">
      <xdr:nvCxnSpPr>
        <xdr:cNvPr id="944" name="直線コネクタ 943">
          <a:extLst>
            <a:ext uri="{FF2B5EF4-FFF2-40B4-BE49-F238E27FC236}">
              <a16:creationId xmlns:a16="http://schemas.microsoft.com/office/drawing/2014/main" id="{D9D005EC-88DE-4CC4-A1C3-B817FEDD9789}"/>
            </a:ext>
          </a:extLst>
        </xdr:cNvPr>
        <xdr:cNvCxnSpPr/>
      </xdr:nvCxnSpPr>
      <xdr:spPr>
        <a:xfrm>
          <a:off x="19202400" y="1799190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170724</xdr:rowOff>
    </xdr:from>
    <xdr:to>
      <xdr:col>107</xdr:col>
      <xdr:colOff>101600</xdr:colOff>
      <xdr:row>108</xdr:row>
      <xdr:rowOff>100874</xdr:rowOff>
    </xdr:to>
    <xdr:sp macro="" textlink="">
      <xdr:nvSpPr>
        <xdr:cNvPr id="945" name="楕円 944">
          <a:extLst>
            <a:ext uri="{FF2B5EF4-FFF2-40B4-BE49-F238E27FC236}">
              <a16:creationId xmlns:a16="http://schemas.microsoft.com/office/drawing/2014/main" id="{9B1EF0FE-2C1C-499C-82B8-BA7F4ED8ACA5}"/>
            </a:ext>
          </a:extLst>
        </xdr:cNvPr>
        <xdr:cNvSpPr/>
      </xdr:nvSpPr>
      <xdr:spPr>
        <a:xfrm>
          <a:off x="1834515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50074</xdr:rowOff>
    </xdr:to>
    <xdr:cxnSp macro="">
      <xdr:nvCxnSpPr>
        <xdr:cNvPr id="946" name="直線コネクタ 945">
          <a:extLst>
            <a:ext uri="{FF2B5EF4-FFF2-40B4-BE49-F238E27FC236}">
              <a16:creationId xmlns:a16="http://schemas.microsoft.com/office/drawing/2014/main" id="{9AD6C024-ECAB-45FD-8618-3D08CFD619FF}"/>
            </a:ext>
          </a:extLst>
        </xdr:cNvPr>
        <xdr:cNvCxnSpPr/>
      </xdr:nvCxnSpPr>
      <xdr:spPr>
        <a:xfrm flipV="1">
          <a:off x="18395950" y="17991908"/>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947" name="楕円 946">
          <a:extLst>
            <a:ext uri="{FF2B5EF4-FFF2-40B4-BE49-F238E27FC236}">
              <a16:creationId xmlns:a16="http://schemas.microsoft.com/office/drawing/2014/main" id="{010227FC-48BB-4B9F-AAF2-772F142C0A2E}"/>
            </a:ext>
          </a:extLst>
        </xdr:cNvPr>
        <xdr:cNvSpPr/>
      </xdr:nvSpPr>
      <xdr:spPr>
        <a:xfrm>
          <a:off x="175514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50074</xdr:rowOff>
    </xdr:from>
    <xdr:to>
      <xdr:col>107</xdr:col>
      <xdr:colOff>50800</xdr:colOff>
      <xdr:row>108</xdr:row>
      <xdr:rowOff>50074</xdr:rowOff>
    </xdr:to>
    <xdr:cxnSp macro="">
      <xdr:nvCxnSpPr>
        <xdr:cNvPr id="948" name="直線コネクタ 947">
          <a:extLst>
            <a:ext uri="{FF2B5EF4-FFF2-40B4-BE49-F238E27FC236}">
              <a16:creationId xmlns:a16="http://schemas.microsoft.com/office/drawing/2014/main" id="{2AAE517B-8820-428A-943A-7B17E6627EA9}"/>
            </a:ext>
          </a:extLst>
        </xdr:cNvPr>
        <xdr:cNvCxnSpPr/>
      </xdr:nvCxnSpPr>
      <xdr:spPr>
        <a:xfrm>
          <a:off x="17602200" y="1799517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949" name="楕円 948">
          <a:extLst>
            <a:ext uri="{FF2B5EF4-FFF2-40B4-BE49-F238E27FC236}">
              <a16:creationId xmlns:a16="http://schemas.microsoft.com/office/drawing/2014/main" id="{038017D4-4603-4AB3-8881-0EEA38B95A1E}"/>
            </a:ext>
          </a:extLst>
        </xdr:cNvPr>
        <xdr:cNvSpPr/>
      </xdr:nvSpPr>
      <xdr:spPr>
        <a:xfrm>
          <a:off x="16757650" y="17947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50074</xdr:rowOff>
    </xdr:from>
    <xdr:to>
      <xdr:col>102</xdr:col>
      <xdr:colOff>114300</xdr:colOff>
      <xdr:row>108</xdr:row>
      <xdr:rowOff>53339</xdr:rowOff>
    </xdr:to>
    <xdr:cxnSp macro="">
      <xdr:nvCxnSpPr>
        <xdr:cNvPr id="950" name="直線コネクタ 949">
          <a:extLst>
            <a:ext uri="{FF2B5EF4-FFF2-40B4-BE49-F238E27FC236}">
              <a16:creationId xmlns:a16="http://schemas.microsoft.com/office/drawing/2014/main" id="{FBEBB1CD-8BBD-4CE8-845A-45ECCD46F23A}"/>
            </a:ext>
          </a:extLst>
        </xdr:cNvPr>
        <xdr:cNvCxnSpPr/>
      </xdr:nvCxnSpPr>
      <xdr:spPr>
        <a:xfrm flipV="1">
          <a:off x="16802100" y="17995174"/>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951" name="n_1aveValue【公民館】&#10;一人当たり面積">
          <a:extLst>
            <a:ext uri="{FF2B5EF4-FFF2-40B4-BE49-F238E27FC236}">
              <a16:creationId xmlns:a16="http://schemas.microsoft.com/office/drawing/2014/main" id="{3480B8DC-E512-439D-B38E-0D5D5FCC1C5A}"/>
            </a:ext>
          </a:extLst>
        </xdr:cNvPr>
        <xdr:cNvSpPr txBox="1"/>
      </xdr:nvSpPr>
      <xdr:spPr>
        <a:xfrm>
          <a:off x="189802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952" name="n_2aveValue【公民館】&#10;一人当たり面積">
          <a:extLst>
            <a:ext uri="{FF2B5EF4-FFF2-40B4-BE49-F238E27FC236}">
              <a16:creationId xmlns:a16="http://schemas.microsoft.com/office/drawing/2014/main" id="{A61DFAA3-A2FD-4703-9932-22EBB2F2F36E}"/>
            </a:ext>
          </a:extLst>
        </xdr:cNvPr>
        <xdr:cNvSpPr txBox="1"/>
      </xdr:nvSpPr>
      <xdr:spPr>
        <a:xfrm>
          <a:off x="181801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953" name="n_3aveValue【公民館】&#10;一人当たり面積">
          <a:extLst>
            <a:ext uri="{FF2B5EF4-FFF2-40B4-BE49-F238E27FC236}">
              <a16:creationId xmlns:a16="http://schemas.microsoft.com/office/drawing/2014/main" id="{27380427-E33F-4EA3-8E93-858BDC198BDA}"/>
            </a:ext>
          </a:extLst>
        </xdr:cNvPr>
        <xdr:cNvSpPr txBox="1"/>
      </xdr:nvSpPr>
      <xdr:spPr>
        <a:xfrm>
          <a:off x="1738637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954" name="n_4aveValue【公民館】&#10;一人当たり面積">
          <a:extLst>
            <a:ext uri="{FF2B5EF4-FFF2-40B4-BE49-F238E27FC236}">
              <a16:creationId xmlns:a16="http://schemas.microsoft.com/office/drawing/2014/main" id="{B431F20B-C328-499E-945A-B9E00E53B62A}"/>
            </a:ext>
          </a:extLst>
        </xdr:cNvPr>
        <xdr:cNvSpPr txBox="1"/>
      </xdr:nvSpPr>
      <xdr:spPr>
        <a:xfrm>
          <a:off x="165926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955" name="n_1mainValue【公民館】&#10;一人当たり面積">
          <a:extLst>
            <a:ext uri="{FF2B5EF4-FFF2-40B4-BE49-F238E27FC236}">
              <a16:creationId xmlns:a16="http://schemas.microsoft.com/office/drawing/2014/main" id="{D5AEDFFA-8CF4-4CD0-B7FA-00EFB49F78DF}"/>
            </a:ext>
          </a:extLst>
        </xdr:cNvPr>
        <xdr:cNvSpPr txBox="1"/>
      </xdr:nvSpPr>
      <xdr:spPr>
        <a:xfrm>
          <a:off x="18980227" y="1803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92001</xdr:rowOff>
    </xdr:from>
    <xdr:ext cx="469744" cy="259045"/>
    <xdr:sp macro="" textlink="">
      <xdr:nvSpPr>
        <xdr:cNvPr id="956" name="n_2mainValue【公民館】&#10;一人当たり面積">
          <a:extLst>
            <a:ext uri="{FF2B5EF4-FFF2-40B4-BE49-F238E27FC236}">
              <a16:creationId xmlns:a16="http://schemas.microsoft.com/office/drawing/2014/main" id="{BCA59676-8409-4B39-869C-85FD64A3A7B6}"/>
            </a:ext>
          </a:extLst>
        </xdr:cNvPr>
        <xdr:cNvSpPr txBox="1"/>
      </xdr:nvSpPr>
      <xdr:spPr>
        <a:xfrm>
          <a:off x="1818012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957" name="n_3mainValue【公民館】&#10;一人当たり面積">
          <a:extLst>
            <a:ext uri="{FF2B5EF4-FFF2-40B4-BE49-F238E27FC236}">
              <a16:creationId xmlns:a16="http://schemas.microsoft.com/office/drawing/2014/main" id="{9A2D4C3A-D28E-4B39-852A-34410A79A78A}"/>
            </a:ext>
          </a:extLst>
        </xdr:cNvPr>
        <xdr:cNvSpPr txBox="1"/>
      </xdr:nvSpPr>
      <xdr:spPr>
        <a:xfrm>
          <a:off x="1738637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958" name="n_4mainValue【公民館】&#10;一人当たり面積">
          <a:extLst>
            <a:ext uri="{FF2B5EF4-FFF2-40B4-BE49-F238E27FC236}">
              <a16:creationId xmlns:a16="http://schemas.microsoft.com/office/drawing/2014/main" id="{BD3CC199-EB14-4D43-B19A-37FED43F3572}"/>
            </a:ext>
          </a:extLst>
        </xdr:cNvPr>
        <xdr:cNvSpPr txBox="1"/>
      </xdr:nvSpPr>
      <xdr:spPr>
        <a:xfrm>
          <a:off x="165926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A7BC390E-02E4-4E67-AB49-FBCBB7E28D3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AF27444D-2392-436F-A6BA-19B8D99B9A28}"/>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34ECD649-06FB-43EA-8C9A-BD339E1F086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は、更新を計画的に進めているため、類似団体や全国平均を下回る数値となっている。今後も計画的な更新を進めていく。認定こども園・幼稚園・保育所、公民館、学校施設は、類似団体平均、全国平均を上回っており、かなり老朽化が進んでいる。市が所有する幼稚園園舎</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棟のうち、昭和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年代に建築されたものが８棟、保育所は、市が所有する</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棟のうち、昭和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年代に建築されたものが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であり、老朽化が進み、類似団体平均と比較して大きく上回っている。幼稚園については、少子化の影響で休園とした園もあり、現在、統廃合を進めている。現在使用している園舎については、耐震基準をほぼ満たしている状況にあるので、老朽化はしているものの、計画的な修繕を行い、施設の長寿命化を図っていく。</a:t>
          </a:r>
        </a:p>
        <a:p>
          <a:r>
            <a:rPr kumimoji="1" lang="ja-JP" altLang="en-US" sz="1300">
              <a:latin typeface="ＭＳ Ｐゴシック" panose="020B0600070205080204" pitchFamily="50" charset="-128"/>
              <a:ea typeface="ＭＳ Ｐゴシック" panose="020B0600070205080204" pitchFamily="50" charset="-128"/>
            </a:rPr>
            <a:t>　幼稚園・保育所の一人当たりの面積が類似団体平均を大きく上回っているのは、市立幼稚園が多く私立幼稚園が少ないことが原因と考えられるが（市立幼稚園７園、私立幼稚園２園）、現在の少子化や保育需要の変化などを勘案していく中で、幼稚園と保育園の統廃合など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港湾・漁港は、災害対応等により計画的な更新が進まず、経年により有形固定資産減価償却率が上昇しており、また、類似団体や全国平均を上回る数値となっている。今後は計画的な整備により長寿命化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DE4E57-5C58-4A3E-9F87-FB192AD988E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CBC1A2-B636-4C48-B33D-DB6DA88BE66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992D1D-6426-4AC4-A371-16916532CB44}"/>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01DD4D4-48B0-4E8A-ADE6-3B30B43D808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611D80D-DF91-46A1-86A1-4A9DD795F66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3FB484-4D4C-4A35-96C2-8A0D83D2F2B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97307D-1A80-4747-AD5D-5BDDF1D149E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5B2F56-C624-4FDF-AF56-4B9848D733E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9AB512-17A2-492A-9F7D-EDC39EC8A13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6AFE50-573B-4117-A27B-64494EAEB71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E53904-62E7-4948-AEB7-F01C047DF286}"/>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CF8F12-317D-4F63-95E6-95C215AC7CF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C55E24-5229-4745-B4F5-1DE538FBF5AC}"/>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22859B-CE4B-4A0E-B3CC-BEE8F433F63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FF71A0-2B3C-4450-9F41-BA42BEDEE42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DC497E6-1F8D-489D-A6CB-F47A3D945717}"/>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07A17E-6588-4041-A61B-3878B8CD7DE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4F61B0-EBD0-4D67-AB42-F2A83A451D5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4D478E-2F31-4747-A649-9F66FFD583E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EDFC3F-93E8-4F13-B037-88A5160CD8E5}"/>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88A77A-E8A8-4D8F-9D0A-82D9CAECDF38}"/>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BDA720-4F5A-494B-B10C-DA16A393BA1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488EA6E-E20E-4A9E-AF27-A6B4E01967F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273942-C435-412D-B905-C8A9D5930556}"/>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C5FB0D-1D5B-466E-8D25-9B9BD4D304D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56FB98-B99C-4E7A-A1D7-CC2CEDC58474}"/>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D403EF2-0EDC-40C6-B292-68C0D788C517}"/>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582A37-DFF4-4032-94CD-2AD33925B3BB}"/>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F676885-0CAC-4EFA-96D8-D2086F05D233}"/>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CB424B-13A2-4D85-B00B-6709991ADF7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B61F37-4A3C-43A0-803D-22AED8FC73D2}"/>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1E539B-6C5C-4810-8833-0F3CB566E9CD}"/>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B62C96C-1CE4-4F5D-98E7-9DA27C8A9F14}"/>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85545B-AC59-470F-B0F7-074D2B76A859}"/>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1EC13C-A4D7-4A40-A39E-B5060870FB7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0D6E513-2F0E-47F4-BF61-CBA0A6E3E06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C49B09-4280-49A5-992C-370F9B179F8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AF588E-6A09-4CD8-9A7E-889D86BBFC8C}"/>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C558C3-6AC6-4B3C-A13E-C6796C3DB6F8}"/>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5004FD-74F1-47B4-B413-F2ACD4AB766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0C7EC8-6C59-47A9-B5A8-55A5E30C87CD}"/>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53E1FB3-8A83-4D43-9EDF-68689A9D328B}"/>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A56B53-A2D5-4413-81C8-A6545BF7E046}"/>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68EFDC0-7C25-4DBF-8E7B-3CA81CC8A6D7}"/>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A8D7B9F-6F08-4477-9BFE-1E42DF2D5E8A}"/>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4AE72D6-685D-45A3-B3F5-8E74F4DADD71}"/>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2E858E0-F88D-4C27-833C-9BFDD7B4CCE2}"/>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DEFC18C-88E8-46EE-9613-B43F10EAF919}"/>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AD23B98-10F6-4A34-B377-3C156673378A}"/>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AA24D1A-86AD-4CFE-AA4E-4FFD41B932B8}"/>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238EBC-4441-4262-A09D-740FD59420C4}"/>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ED33DC4-6445-4417-A7EB-70CFA7236EE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2F128A8-5BBF-4756-B2B5-4C1958AC6EB5}"/>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CE27C8B-45E2-457B-9440-86323E9DA818}"/>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B4BCC14-7B61-4F29-97A1-4D8FBA344DFD}"/>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C4EED2B-D98B-4C97-A9B4-02CF71D1D6DE}"/>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389958EA-574F-4386-B856-11F905F84C21}"/>
            </a:ext>
          </a:extLst>
        </xdr:cNvPr>
        <xdr:cNvCxnSpPr/>
      </xdr:nvCxnSpPr>
      <xdr:spPr>
        <a:xfrm flipV="1">
          <a:off x="4177665" y="54737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65A6AE91-6621-4A3B-929F-D48032E70CFE}"/>
            </a:ext>
          </a:extLst>
        </xdr:cNvPr>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69523DD9-1911-4D57-90C3-0D1E0876813F}"/>
            </a:ext>
          </a:extLst>
        </xdr:cNvPr>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13296F97-BECF-45FA-A8F8-2AD9BCB3A5CF}"/>
            </a:ext>
          </a:extLst>
        </xdr:cNvPr>
        <xdr:cNvSpPr txBox="1"/>
      </xdr:nvSpPr>
      <xdr:spPr>
        <a:xfrm>
          <a:off x="4216400" y="5261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DC1DCD1E-2F9A-478B-B236-C2E13A5E2FC2}"/>
            </a:ext>
          </a:extLst>
        </xdr:cNvPr>
        <xdr:cNvCxnSpPr/>
      </xdr:nvCxnSpPr>
      <xdr:spPr>
        <a:xfrm>
          <a:off x="4108450" y="547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E3C964EB-22DE-4D21-B7B4-DB69FFF06C86}"/>
            </a:ext>
          </a:extLst>
        </xdr:cNvPr>
        <xdr:cNvSpPr txBox="1"/>
      </xdr:nvSpPr>
      <xdr:spPr>
        <a:xfrm>
          <a:off x="4216400" y="601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7498F7D6-914E-4363-BAF4-B150F03EEB4A}"/>
            </a:ext>
          </a:extLst>
        </xdr:cNvPr>
        <xdr:cNvSpPr/>
      </xdr:nvSpPr>
      <xdr:spPr>
        <a:xfrm>
          <a:off x="4127500" y="615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F6DFD25B-4DA8-4A2B-A6CF-077FDBA49079}"/>
            </a:ext>
          </a:extLst>
        </xdr:cNvPr>
        <xdr:cNvSpPr/>
      </xdr:nvSpPr>
      <xdr:spPr>
        <a:xfrm>
          <a:off x="3384550" y="61714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6386504D-D51F-4B64-A4C0-C7EC9CF6F0C5}"/>
            </a:ext>
          </a:extLst>
        </xdr:cNvPr>
        <xdr:cNvSpPr/>
      </xdr:nvSpPr>
      <xdr:spPr>
        <a:xfrm>
          <a:off x="257175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13564D61-D236-4796-A95D-0E368970EC37}"/>
            </a:ext>
          </a:extLst>
        </xdr:cNvPr>
        <xdr:cNvSpPr/>
      </xdr:nvSpPr>
      <xdr:spPr>
        <a:xfrm>
          <a:off x="1778000" y="6112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F6E0C2BC-F67A-480E-B58C-E2B737AC7863}"/>
            </a:ext>
          </a:extLst>
        </xdr:cNvPr>
        <xdr:cNvSpPr/>
      </xdr:nvSpPr>
      <xdr:spPr>
        <a:xfrm>
          <a:off x="984250" y="60961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2AB39B5-AD73-4746-A637-8F5790EDB6E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57F5AA0-95D8-48AC-B923-FFE650FB6E9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378098-744B-415E-BB9B-6AD822B9F52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C14778-6C49-4993-9690-A6D4A7C3B003}"/>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E6F5852-5185-4E98-8FDA-11584BBBC09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111941</xdr:rowOff>
    </xdr:from>
    <xdr:to>
      <xdr:col>24</xdr:col>
      <xdr:colOff>114300</xdr:colOff>
      <xdr:row>40</xdr:row>
      <xdr:rowOff>42091</xdr:rowOff>
    </xdr:to>
    <xdr:sp macro="" textlink="">
      <xdr:nvSpPr>
        <xdr:cNvPr id="74" name="楕円 73">
          <a:extLst>
            <a:ext uri="{FF2B5EF4-FFF2-40B4-BE49-F238E27FC236}">
              <a16:creationId xmlns:a16="http://schemas.microsoft.com/office/drawing/2014/main" id="{DFC5049B-0095-4816-9E25-D4429DBA92B1}"/>
            </a:ext>
          </a:extLst>
        </xdr:cNvPr>
        <xdr:cNvSpPr/>
      </xdr:nvSpPr>
      <xdr:spPr>
        <a:xfrm>
          <a:off x="4127500" y="65571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90368</xdr:rowOff>
    </xdr:from>
    <xdr:ext cx="405111" cy="259045"/>
    <xdr:sp macro="" textlink="">
      <xdr:nvSpPr>
        <xdr:cNvPr id="75" name="【図書館】&#10;有形固定資産減価償却率該当値テキスト">
          <a:extLst>
            <a:ext uri="{FF2B5EF4-FFF2-40B4-BE49-F238E27FC236}">
              <a16:creationId xmlns:a16="http://schemas.microsoft.com/office/drawing/2014/main" id="{FDFB030C-A8AA-4715-AD4F-E5E5B4CF3747}"/>
            </a:ext>
          </a:extLst>
        </xdr:cNvPr>
        <xdr:cNvSpPr txBox="1"/>
      </xdr:nvSpPr>
      <xdr:spPr>
        <a:xfrm>
          <a:off x="4216400" y="6535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160927</xdr:rowOff>
    </xdr:from>
    <xdr:to>
      <xdr:col>20</xdr:col>
      <xdr:colOff>38100</xdr:colOff>
      <xdr:row>41</xdr:row>
      <xdr:rowOff>91077</xdr:rowOff>
    </xdr:to>
    <xdr:sp macro="" textlink="">
      <xdr:nvSpPr>
        <xdr:cNvPr id="76" name="楕円 75">
          <a:extLst>
            <a:ext uri="{FF2B5EF4-FFF2-40B4-BE49-F238E27FC236}">
              <a16:creationId xmlns:a16="http://schemas.microsoft.com/office/drawing/2014/main" id="{1D8314DA-7B6D-46A0-A3F5-A96217F569A7}"/>
            </a:ext>
          </a:extLst>
        </xdr:cNvPr>
        <xdr:cNvSpPr/>
      </xdr:nvSpPr>
      <xdr:spPr>
        <a:xfrm>
          <a:off x="3384550" y="67712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162741</xdr:rowOff>
    </xdr:from>
    <xdr:to>
      <xdr:col>24</xdr:col>
      <xdr:colOff>63500</xdr:colOff>
      <xdr:row>41</xdr:row>
      <xdr:rowOff>40277</xdr:rowOff>
    </xdr:to>
    <xdr:cxnSp macro="">
      <xdr:nvCxnSpPr>
        <xdr:cNvPr id="77" name="直線コネクタ 76">
          <a:extLst>
            <a:ext uri="{FF2B5EF4-FFF2-40B4-BE49-F238E27FC236}">
              <a16:creationId xmlns:a16="http://schemas.microsoft.com/office/drawing/2014/main" id="{68531A76-2295-493A-82A0-328F625EDAFC}"/>
            </a:ext>
          </a:extLst>
        </xdr:cNvPr>
        <xdr:cNvCxnSpPr/>
      </xdr:nvCxnSpPr>
      <xdr:spPr>
        <a:xfrm flipV="1">
          <a:off x="3429000" y="6607991"/>
          <a:ext cx="749300" cy="20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126637</xdr:rowOff>
    </xdr:from>
    <xdr:to>
      <xdr:col>15</xdr:col>
      <xdr:colOff>101600</xdr:colOff>
      <xdr:row>41</xdr:row>
      <xdr:rowOff>56787</xdr:rowOff>
    </xdr:to>
    <xdr:sp macro="" textlink="">
      <xdr:nvSpPr>
        <xdr:cNvPr id="78" name="楕円 77">
          <a:extLst>
            <a:ext uri="{FF2B5EF4-FFF2-40B4-BE49-F238E27FC236}">
              <a16:creationId xmlns:a16="http://schemas.microsoft.com/office/drawing/2014/main" id="{24EF5DBF-AC99-4DDC-9F30-1956DCAAB601}"/>
            </a:ext>
          </a:extLst>
        </xdr:cNvPr>
        <xdr:cNvSpPr/>
      </xdr:nvSpPr>
      <xdr:spPr>
        <a:xfrm>
          <a:off x="2571750" y="67369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5987</xdr:rowOff>
    </xdr:from>
    <xdr:to>
      <xdr:col>19</xdr:col>
      <xdr:colOff>177800</xdr:colOff>
      <xdr:row>41</xdr:row>
      <xdr:rowOff>40277</xdr:rowOff>
    </xdr:to>
    <xdr:cxnSp macro="">
      <xdr:nvCxnSpPr>
        <xdr:cNvPr id="79" name="直線コネクタ 78">
          <a:extLst>
            <a:ext uri="{FF2B5EF4-FFF2-40B4-BE49-F238E27FC236}">
              <a16:creationId xmlns:a16="http://schemas.microsoft.com/office/drawing/2014/main" id="{E49228AB-865C-4990-8ABF-DA96228F8FD0}"/>
            </a:ext>
          </a:extLst>
        </xdr:cNvPr>
        <xdr:cNvCxnSpPr/>
      </xdr:nvCxnSpPr>
      <xdr:spPr>
        <a:xfrm>
          <a:off x="2622550" y="6781437"/>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93980</xdr:rowOff>
    </xdr:from>
    <xdr:to>
      <xdr:col>10</xdr:col>
      <xdr:colOff>165100</xdr:colOff>
      <xdr:row>41</xdr:row>
      <xdr:rowOff>24130</xdr:rowOff>
    </xdr:to>
    <xdr:sp macro="" textlink="">
      <xdr:nvSpPr>
        <xdr:cNvPr id="80" name="楕円 79">
          <a:extLst>
            <a:ext uri="{FF2B5EF4-FFF2-40B4-BE49-F238E27FC236}">
              <a16:creationId xmlns:a16="http://schemas.microsoft.com/office/drawing/2014/main" id="{F7C5593F-7C4D-4657-B54A-1EF2A2461E7E}"/>
            </a:ext>
          </a:extLst>
        </xdr:cNvPr>
        <xdr:cNvSpPr/>
      </xdr:nvSpPr>
      <xdr:spPr>
        <a:xfrm>
          <a:off x="1778000" y="6704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144780</xdr:rowOff>
    </xdr:from>
    <xdr:to>
      <xdr:col>15</xdr:col>
      <xdr:colOff>50800</xdr:colOff>
      <xdr:row>41</xdr:row>
      <xdr:rowOff>5987</xdr:rowOff>
    </xdr:to>
    <xdr:cxnSp macro="">
      <xdr:nvCxnSpPr>
        <xdr:cNvPr id="81" name="直線コネクタ 80">
          <a:extLst>
            <a:ext uri="{FF2B5EF4-FFF2-40B4-BE49-F238E27FC236}">
              <a16:creationId xmlns:a16="http://schemas.microsoft.com/office/drawing/2014/main" id="{BF8F7EE5-55AB-4A09-BD16-485E373B647E}"/>
            </a:ext>
          </a:extLst>
        </xdr:cNvPr>
        <xdr:cNvCxnSpPr/>
      </xdr:nvCxnSpPr>
      <xdr:spPr>
        <a:xfrm>
          <a:off x="1828800" y="6755130"/>
          <a:ext cx="7937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56424</xdr:rowOff>
    </xdr:from>
    <xdr:to>
      <xdr:col>6</xdr:col>
      <xdr:colOff>38100</xdr:colOff>
      <xdr:row>40</xdr:row>
      <xdr:rowOff>158024</xdr:rowOff>
    </xdr:to>
    <xdr:sp macro="" textlink="">
      <xdr:nvSpPr>
        <xdr:cNvPr id="82" name="楕円 81">
          <a:extLst>
            <a:ext uri="{FF2B5EF4-FFF2-40B4-BE49-F238E27FC236}">
              <a16:creationId xmlns:a16="http://schemas.microsoft.com/office/drawing/2014/main" id="{DB3DED50-16EE-422A-A538-2723456750B7}"/>
            </a:ext>
          </a:extLst>
        </xdr:cNvPr>
        <xdr:cNvSpPr/>
      </xdr:nvSpPr>
      <xdr:spPr>
        <a:xfrm>
          <a:off x="984250" y="66667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107224</xdr:rowOff>
    </xdr:from>
    <xdr:to>
      <xdr:col>10</xdr:col>
      <xdr:colOff>114300</xdr:colOff>
      <xdr:row>40</xdr:row>
      <xdr:rowOff>144780</xdr:rowOff>
    </xdr:to>
    <xdr:cxnSp macro="">
      <xdr:nvCxnSpPr>
        <xdr:cNvPr id="83" name="直線コネクタ 82">
          <a:extLst>
            <a:ext uri="{FF2B5EF4-FFF2-40B4-BE49-F238E27FC236}">
              <a16:creationId xmlns:a16="http://schemas.microsoft.com/office/drawing/2014/main" id="{D95913B9-1984-404F-93B3-A55207B92897}"/>
            </a:ext>
          </a:extLst>
        </xdr:cNvPr>
        <xdr:cNvCxnSpPr/>
      </xdr:nvCxnSpPr>
      <xdr:spPr>
        <a:xfrm>
          <a:off x="1028700" y="6717574"/>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294702BE-5DB3-44A5-8209-2FBC0F61747F}"/>
            </a:ext>
          </a:extLst>
        </xdr:cNvPr>
        <xdr:cNvSpPr txBox="1"/>
      </xdr:nvSpPr>
      <xdr:spPr>
        <a:xfrm>
          <a:off x="3239144" y="5953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50899C1E-D38A-439A-8A5F-AE13DCF70912}"/>
            </a:ext>
          </a:extLst>
        </xdr:cNvPr>
        <xdr:cNvSpPr txBox="1"/>
      </xdr:nvSpPr>
      <xdr:spPr>
        <a:xfrm>
          <a:off x="2439044" y="593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847F5630-A964-4B67-80D6-E0A892E52C5B}"/>
            </a:ext>
          </a:extLst>
        </xdr:cNvPr>
        <xdr:cNvSpPr txBox="1"/>
      </xdr:nvSpPr>
      <xdr:spPr>
        <a:xfrm>
          <a:off x="1645294"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AEFA22E5-F29A-454B-BBC3-4FAC71EB8C75}"/>
            </a:ext>
          </a:extLst>
        </xdr:cNvPr>
        <xdr:cNvSpPr txBox="1"/>
      </xdr:nvSpPr>
      <xdr:spPr>
        <a:xfrm>
          <a:off x="851544" y="58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82204</xdr:rowOff>
    </xdr:from>
    <xdr:ext cx="405111" cy="259045"/>
    <xdr:sp macro="" textlink="">
      <xdr:nvSpPr>
        <xdr:cNvPr id="88" name="n_1mainValue【図書館】&#10;有形固定資産減価償却率">
          <a:extLst>
            <a:ext uri="{FF2B5EF4-FFF2-40B4-BE49-F238E27FC236}">
              <a16:creationId xmlns:a16="http://schemas.microsoft.com/office/drawing/2014/main" id="{16383143-7900-4301-AF01-1B015BB89AE5}"/>
            </a:ext>
          </a:extLst>
        </xdr:cNvPr>
        <xdr:cNvSpPr txBox="1"/>
      </xdr:nvSpPr>
      <xdr:spPr>
        <a:xfrm>
          <a:off x="3239144" y="685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47914</xdr:rowOff>
    </xdr:from>
    <xdr:ext cx="405111" cy="259045"/>
    <xdr:sp macro="" textlink="">
      <xdr:nvSpPr>
        <xdr:cNvPr id="89" name="n_2mainValue【図書館】&#10;有形固定資産減価償却率">
          <a:extLst>
            <a:ext uri="{FF2B5EF4-FFF2-40B4-BE49-F238E27FC236}">
              <a16:creationId xmlns:a16="http://schemas.microsoft.com/office/drawing/2014/main" id="{9EB08B98-133C-4D33-AD15-E2E316EDAFC0}"/>
            </a:ext>
          </a:extLst>
        </xdr:cNvPr>
        <xdr:cNvSpPr txBox="1"/>
      </xdr:nvSpPr>
      <xdr:spPr>
        <a:xfrm>
          <a:off x="2439044" y="682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15257</xdr:rowOff>
    </xdr:from>
    <xdr:ext cx="405111" cy="259045"/>
    <xdr:sp macro="" textlink="">
      <xdr:nvSpPr>
        <xdr:cNvPr id="90" name="n_3mainValue【図書館】&#10;有形固定資産減価償却率">
          <a:extLst>
            <a:ext uri="{FF2B5EF4-FFF2-40B4-BE49-F238E27FC236}">
              <a16:creationId xmlns:a16="http://schemas.microsoft.com/office/drawing/2014/main" id="{7DDE4740-2931-4B8D-BBEA-77C9125E58BF}"/>
            </a:ext>
          </a:extLst>
        </xdr:cNvPr>
        <xdr:cNvSpPr txBox="1"/>
      </xdr:nvSpPr>
      <xdr:spPr>
        <a:xfrm>
          <a:off x="164529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149151</xdr:rowOff>
    </xdr:from>
    <xdr:ext cx="405111" cy="259045"/>
    <xdr:sp macro="" textlink="">
      <xdr:nvSpPr>
        <xdr:cNvPr id="91" name="n_4mainValue【図書館】&#10;有形固定資産減価償却率">
          <a:extLst>
            <a:ext uri="{FF2B5EF4-FFF2-40B4-BE49-F238E27FC236}">
              <a16:creationId xmlns:a16="http://schemas.microsoft.com/office/drawing/2014/main" id="{0F32A729-1552-41AE-9351-FFC22A6A9CC6}"/>
            </a:ext>
          </a:extLst>
        </xdr:cNvPr>
        <xdr:cNvSpPr txBox="1"/>
      </xdr:nvSpPr>
      <xdr:spPr>
        <a:xfrm>
          <a:off x="851544" y="675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54A063C-9354-4E93-A389-77A05107568C}"/>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92BC79D-AF92-4F4F-8095-19B6A170C25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F5BB49E-5C73-49A8-A7F3-5EBCB1A4C6E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64A0AA2-DF40-4C64-85F7-B014F306580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C5DCA80-0104-450D-A812-E111ABC6E5B5}"/>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2A38B1B-DED5-4D97-B1E6-A744F9F9FC3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CA68F97-BCD2-4E67-8E23-434B141C691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59F1559-AC48-47E1-A672-1AC4411504C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5BBFE43-72B1-4B75-922F-CC3D5604619A}"/>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4CDD496-05D2-4423-9702-21A386D3A547}"/>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F20EBFA3-1409-4537-AE4A-75C3D217BB86}"/>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3C813FA7-B874-491E-BA71-7AEA89154D99}"/>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E35C3E9-FDA0-4505-9978-E17321007360}"/>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2D3B115E-3A4D-4720-9F0E-850005E38156}"/>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A14EA7D4-1E90-4687-AA60-DFBEE118A91E}"/>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129FB5F-B459-44CD-8A62-2D96C529BD58}"/>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E33DA53-A7B4-4F64-B968-41695A5AD218}"/>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F0E79711-83B2-4C57-B8AC-B394B3B39AE9}"/>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330D6D7-9597-49B9-B5C1-8F0CE1B0A52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AF34F75-83AB-4DDD-99A4-C8460C8A6B98}"/>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1CD0DD5-D9EE-41FC-A454-5FE2BBD91E9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C6838F93-0C2D-4FFF-B866-BD893AC12E17}"/>
            </a:ext>
          </a:extLst>
        </xdr:cNvPr>
        <xdr:cNvCxnSpPr/>
      </xdr:nvCxnSpPr>
      <xdr:spPr>
        <a:xfrm flipV="1">
          <a:off x="9429115" y="5858764"/>
          <a:ext cx="0"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F90952DF-1D14-4608-BF3B-D8E3600D526A}"/>
            </a:ext>
          </a:extLst>
        </xdr:cNvPr>
        <xdr:cNvSpPr txBox="1"/>
      </xdr:nvSpPr>
      <xdr:spPr>
        <a:xfrm>
          <a:off x="946785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8E63A852-1750-458C-B41C-3D5F0BB0A372}"/>
            </a:ext>
          </a:extLst>
        </xdr:cNvPr>
        <xdr:cNvCxnSpPr/>
      </xdr:nvCxnSpPr>
      <xdr:spPr>
        <a:xfrm>
          <a:off x="935990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8274A2C4-AD07-480E-A349-90664A3A6123}"/>
            </a:ext>
          </a:extLst>
        </xdr:cNvPr>
        <xdr:cNvSpPr txBox="1"/>
      </xdr:nvSpPr>
      <xdr:spPr>
        <a:xfrm>
          <a:off x="9467850" y="564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652E04AB-D276-4FAA-A80D-695A7BF42F4E}"/>
            </a:ext>
          </a:extLst>
        </xdr:cNvPr>
        <xdr:cNvCxnSpPr/>
      </xdr:nvCxnSpPr>
      <xdr:spPr>
        <a:xfrm>
          <a:off x="9359900" y="5858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A8724DCB-89B2-4E36-B839-52F10A9BDBA8}"/>
            </a:ext>
          </a:extLst>
        </xdr:cNvPr>
        <xdr:cNvSpPr txBox="1"/>
      </xdr:nvSpPr>
      <xdr:spPr>
        <a:xfrm>
          <a:off x="9467850" y="651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FCFC4027-399F-4B0B-B239-1A8443128844}"/>
            </a:ext>
          </a:extLst>
        </xdr:cNvPr>
        <xdr:cNvSpPr/>
      </xdr:nvSpPr>
      <xdr:spPr>
        <a:xfrm>
          <a:off x="9398000" y="6654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02EA3864-6578-441A-A3AF-7A4E251E13FE}"/>
            </a:ext>
          </a:extLst>
        </xdr:cNvPr>
        <xdr:cNvSpPr/>
      </xdr:nvSpPr>
      <xdr:spPr>
        <a:xfrm>
          <a:off x="86360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361C4BAC-AE4F-4DAD-9362-E6FE893DD658}"/>
            </a:ext>
          </a:extLst>
        </xdr:cNvPr>
        <xdr:cNvSpPr/>
      </xdr:nvSpPr>
      <xdr:spPr>
        <a:xfrm>
          <a:off x="7842250" y="66768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5CD36B90-7AD2-4300-A2D5-6D8878D2DA70}"/>
            </a:ext>
          </a:extLst>
        </xdr:cNvPr>
        <xdr:cNvSpPr/>
      </xdr:nvSpPr>
      <xdr:spPr>
        <a:xfrm>
          <a:off x="7029450" y="66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47BF9B4B-F777-4299-98A4-93B5E077D636}"/>
            </a:ext>
          </a:extLst>
        </xdr:cNvPr>
        <xdr:cNvSpPr/>
      </xdr:nvSpPr>
      <xdr:spPr>
        <a:xfrm>
          <a:off x="6235700" y="66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5DF0991-F59E-44F2-871D-7BBC246A6B41}"/>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879DBE4-C323-4811-BCED-2EF75D13A588}"/>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EF8156F-2B1C-4178-BFA6-276394E7D8A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486668-42B7-47FE-BBCB-27BADD7BA308}"/>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33325FB-48BC-48BA-BAE8-53C6C4EC620E}"/>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13970</xdr:rowOff>
    </xdr:from>
    <xdr:to>
      <xdr:col>55</xdr:col>
      <xdr:colOff>50800</xdr:colOff>
      <xdr:row>41</xdr:row>
      <xdr:rowOff>115570</xdr:rowOff>
    </xdr:to>
    <xdr:sp macro="" textlink="">
      <xdr:nvSpPr>
        <xdr:cNvPr id="129" name="楕円 128">
          <a:extLst>
            <a:ext uri="{FF2B5EF4-FFF2-40B4-BE49-F238E27FC236}">
              <a16:creationId xmlns:a16="http://schemas.microsoft.com/office/drawing/2014/main" id="{8A12E80D-E83F-4FDE-AD51-ADA79B9E2E39}"/>
            </a:ext>
          </a:extLst>
        </xdr:cNvPr>
        <xdr:cNvSpPr/>
      </xdr:nvSpPr>
      <xdr:spPr>
        <a:xfrm>
          <a:off x="9398000" y="678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100347</xdr:rowOff>
    </xdr:from>
    <xdr:ext cx="469744" cy="259045"/>
    <xdr:sp macro="" textlink="">
      <xdr:nvSpPr>
        <xdr:cNvPr id="130" name="【図書館】&#10;一人当たり面積該当値テキスト">
          <a:extLst>
            <a:ext uri="{FF2B5EF4-FFF2-40B4-BE49-F238E27FC236}">
              <a16:creationId xmlns:a16="http://schemas.microsoft.com/office/drawing/2014/main" id="{A73FA9CD-134A-4A19-B2C8-342E9B428678}"/>
            </a:ext>
          </a:extLst>
        </xdr:cNvPr>
        <xdr:cNvSpPr txBox="1"/>
      </xdr:nvSpPr>
      <xdr:spPr>
        <a:xfrm>
          <a:off x="9467850" y="67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31" name="楕円 130">
          <a:extLst>
            <a:ext uri="{FF2B5EF4-FFF2-40B4-BE49-F238E27FC236}">
              <a16:creationId xmlns:a16="http://schemas.microsoft.com/office/drawing/2014/main" id="{88A473DA-23A7-4BE1-B3BC-616BCA31427C}"/>
            </a:ext>
          </a:extLst>
        </xdr:cNvPr>
        <xdr:cNvSpPr/>
      </xdr:nvSpPr>
      <xdr:spPr>
        <a:xfrm>
          <a:off x="863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64770</xdr:rowOff>
    </xdr:from>
    <xdr:to>
      <xdr:col>55</xdr:col>
      <xdr:colOff>0</xdr:colOff>
      <xdr:row>41</xdr:row>
      <xdr:rowOff>64770</xdr:rowOff>
    </xdr:to>
    <xdr:cxnSp macro="">
      <xdr:nvCxnSpPr>
        <xdr:cNvPr id="132" name="直線コネクタ 131">
          <a:extLst>
            <a:ext uri="{FF2B5EF4-FFF2-40B4-BE49-F238E27FC236}">
              <a16:creationId xmlns:a16="http://schemas.microsoft.com/office/drawing/2014/main" id="{FEC321DF-31EA-4D85-A1C8-33B47DCBCC29}"/>
            </a:ext>
          </a:extLst>
        </xdr:cNvPr>
        <xdr:cNvCxnSpPr/>
      </xdr:nvCxnSpPr>
      <xdr:spPr>
        <a:xfrm>
          <a:off x="8686800" y="68402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13970</xdr:rowOff>
    </xdr:from>
    <xdr:to>
      <xdr:col>46</xdr:col>
      <xdr:colOff>38100</xdr:colOff>
      <xdr:row>41</xdr:row>
      <xdr:rowOff>115570</xdr:rowOff>
    </xdr:to>
    <xdr:sp macro="" textlink="">
      <xdr:nvSpPr>
        <xdr:cNvPr id="133" name="楕円 132">
          <a:extLst>
            <a:ext uri="{FF2B5EF4-FFF2-40B4-BE49-F238E27FC236}">
              <a16:creationId xmlns:a16="http://schemas.microsoft.com/office/drawing/2014/main" id="{79C20C1D-85EA-4B4F-A00D-BACD5B87B8BB}"/>
            </a:ext>
          </a:extLst>
        </xdr:cNvPr>
        <xdr:cNvSpPr/>
      </xdr:nvSpPr>
      <xdr:spPr>
        <a:xfrm>
          <a:off x="7842250" y="6789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64770</xdr:rowOff>
    </xdr:to>
    <xdr:cxnSp macro="">
      <xdr:nvCxnSpPr>
        <xdr:cNvPr id="134" name="直線コネクタ 133">
          <a:extLst>
            <a:ext uri="{FF2B5EF4-FFF2-40B4-BE49-F238E27FC236}">
              <a16:creationId xmlns:a16="http://schemas.microsoft.com/office/drawing/2014/main" id="{688B2BC8-DFB3-4C85-A905-2030044551B3}"/>
            </a:ext>
          </a:extLst>
        </xdr:cNvPr>
        <xdr:cNvCxnSpPr/>
      </xdr:nvCxnSpPr>
      <xdr:spPr>
        <a:xfrm>
          <a:off x="7886700" y="68402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13970</xdr:rowOff>
    </xdr:from>
    <xdr:to>
      <xdr:col>41</xdr:col>
      <xdr:colOff>101600</xdr:colOff>
      <xdr:row>41</xdr:row>
      <xdr:rowOff>115570</xdr:rowOff>
    </xdr:to>
    <xdr:sp macro="" textlink="">
      <xdr:nvSpPr>
        <xdr:cNvPr id="135" name="楕円 134">
          <a:extLst>
            <a:ext uri="{FF2B5EF4-FFF2-40B4-BE49-F238E27FC236}">
              <a16:creationId xmlns:a16="http://schemas.microsoft.com/office/drawing/2014/main" id="{C62213D3-E36F-4887-BC27-C47C3381FC5A}"/>
            </a:ext>
          </a:extLst>
        </xdr:cNvPr>
        <xdr:cNvSpPr/>
      </xdr:nvSpPr>
      <xdr:spPr>
        <a:xfrm>
          <a:off x="702945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64770</xdr:rowOff>
    </xdr:from>
    <xdr:to>
      <xdr:col>45</xdr:col>
      <xdr:colOff>177800</xdr:colOff>
      <xdr:row>41</xdr:row>
      <xdr:rowOff>64770</xdr:rowOff>
    </xdr:to>
    <xdr:cxnSp macro="">
      <xdr:nvCxnSpPr>
        <xdr:cNvPr id="136" name="直線コネクタ 135">
          <a:extLst>
            <a:ext uri="{FF2B5EF4-FFF2-40B4-BE49-F238E27FC236}">
              <a16:creationId xmlns:a16="http://schemas.microsoft.com/office/drawing/2014/main" id="{4D017F7E-4911-4EA2-9D18-4D6E6D78E77A}"/>
            </a:ext>
          </a:extLst>
        </xdr:cNvPr>
        <xdr:cNvCxnSpPr/>
      </xdr:nvCxnSpPr>
      <xdr:spPr>
        <a:xfrm>
          <a:off x="7080250" y="68402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13970</xdr:rowOff>
    </xdr:from>
    <xdr:to>
      <xdr:col>36</xdr:col>
      <xdr:colOff>165100</xdr:colOff>
      <xdr:row>41</xdr:row>
      <xdr:rowOff>115570</xdr:rowOff>
    </xdr:to>
    <xdr:sp macro="" textlink="">
      <xdr:nvSpPr>
        <xdr:cNvPr id="137" name="楕円 136">
          <a:extLst>
            <a:ext uri="{FF2B5EF4-FFF2-40B4-BE49-F238E27FC236}">
              <a16:creationId xmlns:a16="http://schemas.microsoft.com/office/drawing/2014/main" id="{E18771BD-8C75-4E22-AFC6-2871AD66E633}"/>
            </a:ext>
          </a:extLst>
        </xdr:cNvPr>
        <xdr:cNvSpPr/>
      </xdr:nvSpPr>
      <xdr:spPr>
        <a:xfrm>
          <a:off x="62357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64770</xdr:rowOff>
    </xdr:from>
    <xdr:to>
      <xdr:col>41</xdr:col>
      <xdr:colOff>50800</xdr:colOff>
      <xdr:row>41</xdr:row>
      <xdr:rowOff>64770</xdr:rowOff>
    </xdr:to>
    <xdr:cxnSp macro="">
      <xdr:nvCxnSpPr>
        <xdr:cNvPr id="138" name="直線コネクタ 137">
          <a:extLst>
            <a:ext uri="{FF2B5EF4-FFF2-40B4-BE49-F238E27FC236}">
              <a16:creationId xmlns:a16="http://schemas.microsoft.com/office/drawing/2014/main" id="{1C26274C-C5A1-48EA-870F-BA73C940E1D6}"/>
            </a:ext>
          </a:extLst>
        </xdr:cNvPr>
        <xdr:cNvCxnSpPr/>
      </xdr:nvCxnSpPr>
      <xdr:spPr>
        <a:xfrm>
          <a:off x="6286500" y="68402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4B9838D2-7754-406E-9365-A0DE661A199E}"/>
            </a:ext>
          </a:extLst>
        </xdr:cNvPr>
        <xdr:cNvSpPr txBox="1"/>
      </xdr:nvSpPr>
      <xdr:spPr>
        <a:xfrm>
          <a:off x="8458277" y="645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E8457370-F3F5-45AE-B9BE-F34EC3D208ED}"/>
            </a:ext>
          </a:extLst>
        </xdr:cNvPr>
        <xdr:cNvSpPr txBox="1"/>
      </xdr:nvSpPr>
      <xdr:spPr>
        <a:xfrm>
          <a:off x="7677227" y="645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D6907446-C724-4A5F-A1EF-62C42E606C11}"/>
            </a:ext>
          </a:extLst>
        </xdr:cNvPr>
        <xdr:cNvSpPr txBox="1"/>
      </xdr:nvSpPr>
      <xdr:spPr>
        <a:xfrm>
          <a:off x="6864427" y="645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5AC73686-DF15-4E38-A463-A12574546ECA}"/>
            </a:ext>
          </a:extLst>
        </xdr:cNvPr>
        <xdr:cNvSpPr txBox="1"/>
      </xdr:nvSpPr>
      <xdr:spPr>
        <a:xfrm>
          <a:off x="6070677" y="645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3" name="n_1mainValue【図書館】&#10;一人当たり面積">
          <a:extLst>
            <a:ext uri="{FF2B5EF4-FFF2-40B4-BE49-F238E27FC236}">
              <a16:creationId xmlns:a16="http://schemas.microsoft.com/office/drawing/2014/main" id="{C839D303-A61B-429E-8106-C94B3E248004}"/>
            </a:ext>
          </a:extLst>
        </xdr:cNvPr>
        <xdr:cNvSpPr txBox="1"/>
      </xdr:nvSpPr>
      <xdr:spPr>
        <a:xfrm>
          <a:off x="845827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106697</xdr:rowOff>
    </xdr:from>
    <xdr:ext cx="469744" cy="259045"/>
    <xdr:sp macro="" textlink="">
      <xdr:nvSpPr>
        <xdr:cNvPr id="144" name="n_2mainValue【図書館】&#10;一人当たり面積">
          <a:extLst>
            <a:ext uri="{FF2B5EF4-FFF2-40B4-BE49-F238E27FC236}">
              <a16:creationId xmlns:a16="http://schemas.microsoft.com/office/drawing/2014/main" id="{80951A44-4E9D-4433-8EA5-0DA0683EB151}"/>
            </a:ext>
          </a:extLst>
        </xdr:cNvPr>
        <xdr:cNvSpPr txBox="1"/>
      </xdr:nvSpPr>
      <xdr:spPr>
        <a:xfrm>
          <a:off x="767722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106697</xdr:rowOff>
    </xdr:from>
    <xdr:ext cx="469744" cy="259045"/>
    <xdr:sp macro="" textlink="">
      <xdr:nvSpPr>
        <xdr:cNvPr id="145" name="n_3mainValue【図書館】&#10;一人当たり面積">
          <a:extLst>
            <a:ext uri="{FF2B5EF4-FFF2-40B4-BE49-F238E27FC236}">
              <a16:creationId xmlns:a16="http://schemas.microsoft.com/office/drawing/2014/main" id="{5569425F-6E6A-44E5-B7DB-39B67BA6A78C}"/>
            </a:ext>
          </a:extLst>
        </xdr:cNvPr>
        <xdr:cNvSpPr txBox="1"/>
      </xdr:nvSpPr>
      <xdr:spPr>
        <a:xfrm>
          <a:off x="686442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106697</xdr:rowOff>
    </xdr:from>
    <xdr:ext cx="469744" cy="259045"/>
    <xdr:sp macro="" textlink="">
      <xdr:nvSpPr>
        <xdr:cNvPr id="146" name="n_4mainValue【図書館】&#10;一人当たり面積">
          <a:extLst>
            <a:ext uri="{FF2B5EF4-FFF2-40B4-BE49-F238E27FC236}">
              <a16:creationId xmlns:a16="http://schemas.microsoft.com/office/drawing/2014/main" id="{E99851D5-591F-4AB5-894F-F5818ABD1B6F}"/>
            </a:ext>
          </a:extLst>
        </xdr:cNvPr>
        <xdr:cNvSpPr txBox="1"/>
      </xdr:nvSpPr>
      <xdr:spPr>
        <a:xfrm>
          <a:off x="6070677"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D8EDE56-3980-4385-91F1-5F36740EC74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CE776E1-8DB0-48D8-9CCF-933689C1721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CE2B578-0B85-4904-9F00-548195790F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BA308DB-80B0-44D6-820F-613045488B7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25693DA3-E63A-48C5-952C-F51C820005D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1D013B9-1B09-43AE-A16D-3704A06267DF}"/>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A4B87C6-4921-474E-8CF1-E88C8EF1A87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109D48F-82A2-4F78-B1E0-F9E435D27BB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AFB7EAD-0BBB-45B8-848B-971013320F9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C99E58C1-0871-4AEA-B287-D24D6594201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9CDEBD9-48E7-469B-8E15-1DAB242921C3}"/>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D27E6DB-A782-4253-8094-2BF4E439EAFD}"/>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441DB0C0-81F1-44E7-811A-3D9E882EB482}"/>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5009DD9-4EB2-41DE-85C0-8274CE67813B}"/>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A4DBC23-88E5-4EF5-8966-9FA8777821C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FBE5840B-DD91-419A-AC41-DC8D4B58E776}"/>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A8C7CA2-C7E1-42AF-898D-6EF33AFBB98F}"/>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B4D9E74-38E7-46EA-BC60-F12E56B2F765}"/>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E92FBF7-CD05-477D-88B6-9E9F0B3567E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76CB3678-6693-4327-ADD6-95616F0A7C3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B675FD58-7402-4ED1-BABD-0188B0BE3B4B}"/>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5B08E5F-3993-4374-B9D4-F2A4F838F5C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AFA2B95B-BA5C-4896-86BD-DD18F60A178D}"/>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79E5C319-A2B6-4C2A-9274-ECAC8EB86C29}"/>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DE290A23-C4E4-403B-BC0E-E2347E44C9BC}"/>
            </a:ext>
          </a:extLst>
        </xdr:cNvPr>
        <xdr:cNvCxnSpPr/>
      </xdr:nvCxnSpPr>
      <xdr:spPr>
        <a:xfrm flipV="1">
          <a:off x="4177665" y="9193530"/>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F52751D-518D-4029-9861-E84C6CA6C57E}"/>
            </a:ext>
          </a:extLst>
        </xdr:cNvPr>
        <xdr:cNvSpPr txBox="1"/>
      </xdr:nvSpPr>
      <xdr:spPr>
        <a:xfrm>
          <a:off x="42164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BE013777-CE2E-4522-8C8E-331B0EA2D767}"/>
            </a:ext>
          </a:extLst>
        </xdr:cNvPr>
        <xdr:cNvCxnSpPr/>
      </xdr:nvCxnSpPr>
      <xdr:spPr>
        <a:xfrm>
          <a:off x="4108450" y="10597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1EF84CF-6E9F-4167-B39D-C2EBB1693450}"/>
            </a:ext>
          </a:extLst>
        </xdr:cNvPr>
        <xdr:cNvSpPr txBox="1"/>
      </xdr:nvSpPr>
      <xdr:spPr>
        <a:xfrm>
          <a:off x="4216400" y="897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A440E1A1-6E68-4CC5-AF83-967179D56F7A}"/>
            </a:ext>
          </a:extLst>
        </xdr:cNvPr>
        <xdr:cNvCxnSpPr/>
      </xdr:nvCxnSpPr>
      <xdr:spPr>
        <a:xfrm>
          <a:off x="4108450" y="9193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892E132-E71A-4870-9124-F2C14A759587}"/>
            </a:ext>
          </a:extLst>
        </xdr:cNvPr>
        <xdr:cNvSpPr txBox="1"/>
      </xdr:nvSpPr>
      <xdr:spPr>
        <a:xfrm>
          <a:off x="4216400" y="978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DB961D9F-1877-4B16-82D0-2FD019D7CC93}"/>
            </a:ext>
          </a:extLst>
        </xdr:cNvPr>
        <xdr:cNvSpPr/>
      </xdr:nvSpPr>
      <xdr:spPr>
        <a:xfrm>
          <a:off x="4127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7C143251-CC2A-4800-BE86-646381D43108}"/>
            </a:ext>
          </a:extLst>
        </xdr:cNvPr>
        <xdr:cNvSpPr/>
      </xdr:nvSpPr>
      <xdr:spPr>
        <a:xfrm>
          <a:off x="3384550" y="991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2FC34231-2331-483D-B308-F9433955BEB2}"/>
            </a:ext>
          </a:extLst>
        </xdr:cNvPr>
        <xdr:cNvSpPr/>
      </xdr:nvSpPr>
      <xdr:spPr>
        <a:xfrm>
          <a:off x="257175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DB59AC1E-690A-4CF9-9B81-4694AF98BD4B}"/>
            </a:ext>
          </a:extLst>
        </xdr:cNvPr>
        <xdr:cNvSpPr/>
      </xdr:nvSpPr>
      <xdr:spPr>
        <a:xfrm>
          <a:off x="177800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D0717876-75FF-47B0-835A-3285F43DBECC}"/>
            </a:ext>
          </a:extLst>
        </xdr:cNvPr>
        <xdr:cNvSpPr/>
      </xdr:nvSpPr>
      <xdr:spPr>
        <a:xfrm>
          <a:off x="984250" y="9862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A52AE02-F044-4713-A405-8BEF476F1F0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6283AC2-535F-492C-8DF4-C9FDD677D226}"/>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97B2BDC-467D-4BF4-A984-18A8D71F32C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59E67D-0BAF-4D2C-86FE-5586060BEC4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1B3D7F9-B541-45BD-8B1B-E93BB145308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7" name="楕円 186">
          <a:extLst>
            <a:ext uri="{FF2B5EF4-FFF2-40B4-BE49-F238E27FC236}">
              <a16:creationId xmlns:a16="http://schemas.microsoft.com/office/drawing/2014/main" id="{473E73FE-C6C6-4D39-ADEC-2E3BC38AC3C1}"/>
            </a:ext>
          </a:extLst>
        </xdr:cNvPr>
        <xdr:cNvSpPr/>
      </xdr:nvSpPr>
      <xdr:spPr>
        <a:xfrm>
          <a:off x="4127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C77ED4A-7185-4230-BA2F-638769E9B104}"/>
            </a:ext>
          </a:extLst>
        </xdr:cNvPr>
        <xdr:cNvSpPr txBox="1"/>
      </xdr:nvSpPr>
      <xdr:spPr>
        <a:xfrm>
          <a:off x="4216400"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9" name="楕円 188">
          <a:extLst>
            <a:ext uri="{FF2B5EF4-FFF2-40B4-BE49-F238E27FC236}">
              <a16:creationId xmlns:a16="http://schemas.microsoft.com/office/drawing/2014/main" id="{581D285F-7F19-449C-8A85-6B3D4A8E4CA8}"/>
            </a:ext>
          </a:extLst>
        </xdr:cNvPr>
        <xdr:cNvSpPr/>
      </xdr:nvSpPr>
      <xdr:spPr>
        <a:xfrm>
          <a:off x="3384550" y="1008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76200</xdr:rowOff>
    </xdr:to>
    <xdr:cxnSp macro="">
      <xdr:nvCxnSpPr>
        <xdr:cNvPr id="190" name="直線コネクタ 189">
          <a:extLst>
            <a:ext uri="{FF2B5EF4-FFF2-40B4-BE49-F238E27FC236}">
              <a16:creationId xmlns:a16="http://schemas.microsoft.com/office/drawing/2014/main" id="{D517E8AF-42A4-4709-B76D-4EBF20C5BD4C}"/>
            </a:ext>
          </a:extLst>
        </xdr:cNvPr>
        <xdr:cNvCxnSpPr/>
      </xdr:nvCxnSpPr>
      <xdr:spPr>
        <a:xfrm>
          <a:off x="3429000" y="1013460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91" name="楕円 190">
          <a:extLst>
            <a:ext uri="{FF2B5EF4-FFF2-40B4-BE49-F238E27FC236}">
              <a16:creationId xmlns:a16="http://schemas.microsoft.com/office/drawing/2014/main" id="{D839AB03-0ECD-4F18-B81C-8C751A8DF351}"/>
            </a:ext>
          </a:extLst>
        </xdr:cNvPr>
        <xdr:cNvSpPr/>
      </xdr:nvSpPr>
      <xdr:spPr>
        <a:xfrm>
          <a:off x="2571750" y="1007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38100</xdr:rowOff>
    </xdr:from>
    <xdr:to>
      <xdr:col>19</xdr:col>
      <xdr:colOff>177800</xdr:colOff>
      <xdr:row>61</xdr:row>
      <xdr:rowOff>57150</xdr:rowOff>
    </xdr:to>
    <xdr:cxnSp macro="">
      <xdr:nvCxnSpPr>
        <xdr:cNvPr id="192" name="直線コネクタ 191">
          <a:extLst>
            <a:ext uri="{FF2B5EF4-FFF2-40B4-BE49-F238E27FC236}">
              <a16:creationId xmlns:a16="http://schemas.microsoft.com/office/drawing/2014/main" id="{A809D83B-F28A-4F7E-B1CB-EA0D9282922F}"/>
            </a:ext>
          </a:extLst>
        </xdr:cNvPr>
        <xdr:cNvCxnSpPr/>
      </xdr:nvCxnSpPr>
      <xdr:spPr>
        <a:xfrm>
          <a:off x="2622550" y="101155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139700</xdr:rowOff>
    </xdr:from>
    <xdr:to>
      <xdr:col>10</xdr:col>
      <xdr:colOff>165100</xdr:colOff>
      <xdr:row>61</xdr:row>
      <xdr:rowOff>69850</xdr:rowOff>
    </xdr:to>
    <xdr:sp macro="" textlink="">
      <xdr:nvSpPr>
        <xdr:cNvPr id="193" name="楕円 192">
          <a:extLst>
            <a:ext uri="{FF2B5EF4-FFF2-40B4-BE49-F238E27FC236}">
              <a16:creationId xmlns:a16="http://schemas.microsoft.com/office/drawing/2014/main" id="{8937F4D1-26AC-44CE-9261-8F588D344099}"/>
            </a:ext>
          </a:extLst>
        </xdr:cNvPr>
        <xdr:cNvSpPr/>
      </xdr:nvSpPr>
      <xdr:spPr>
        <a:xfrm>
          <a:off x="1778000" y="10052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19050</xdr:rowOff>
    </xdr:from>
    <xdr:to>
      <xdr:col>15</xdr:col>
      <xdr:colOff>50800</xdr:colOff>
      <xdr:row>61</xdr:row>
      <xdr:rowOff>38100</xdr:rowOff>
    </xdr:to>
    <xdr:cxnSp macro="">
      <xdr:nvCxnSpPr>
        <xdr:cNvPr id="194" name="直線コネクタ 193">
          <a:extLst>
            <a:ext uri="{FF2B5EF4-FFF2-40B4-BE49-F238E27FC236}">
              <a16:creationId xmlns:a16="http://schemas.microsoft.com/office/drawing/2014/main" id="{130C47FF-C010-4E93-B993-D5A1B3504306}"/>
            </a:ext>
          </a:extLst>
        </xdr:cNvPr>
        <xdr:cNvCxnSpPr/>
      </xdr:nvCxnSpPr>
      <xdr:spPr>
        <a:xfrm>
          <a:off x="1828800" y="1009650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120650</xdr:rowOff>
    </xdr:from>
    <xdr:to>
      <xdr:col>6</xdr:col>
      <xdr:colOff>38100</xdr:colOff>
      <xdr:row>61</xdr:row>
      <xdr:rowOff>50800</xdr:rowOff>
    </xdr:to>
    <xdr:sp macro="" textlink="">
      <xdr:nvSpPr>
        <xdr:cNvPr id="195" name="楕円 194">
          <a:extLst>
            <a:ext uri="{FF2B5EF4-FFF2-40B4-BE49-F238E27FC236}">
              <a16:creationId xmlns:a16="http://schemas.microsoft.com/office/drawing/2014/main" id="{1B7BEE41-F8BA-4E48-9830-310FF5FD8861}"/>
            </a:ext>
          </a:extLst>
        </xdr:cNvPr>
        <xdr:cNvSpPr/>
      </xdr:nvSpPr>
      <xdr:spPr>
        <a:xfrm>
          <a:off x="984250" y="10033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0</xdr:rowOff>
    </xdr:from>
    <xdr:to>
      <xdr:col>10</xdr:col>
      <xdr:colOff>114300</xdr:colOff>
      <xdr:row>61</xdr:row>
      <xdr:rowOff>19050</xdr:rowOff>
    </xdr:to>
    <xdr:cxnSp macro="">
      <xdr:nvCxnSpPr>
        <xdr:cNvPr id="196" name="直線コネクタ 195">
          <a:extLst>
            <a:ext uri="{FF2B5EF4-FFF2-40B4-BE49-F238E27FC236}">
              <a16:creationId xmlns:a16="http://schemas.microsoft.com/office/drawing/2014/main" id="{AE2535C9-417C-4B7B-A8A0-F6C61ECCA5C7}"/>
            </a:ext>
          </a:extLst>
        </xdr:cNvPr>
        <xdr:cNvCxnSpPr/>
      </xdr:nvCxnSpPr>
      <xdr:spPr>
        <a:xfrm>
          <a:off x="1028700" y="100774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F69E1D90-AE7C-432A-BCD1-0765224E219C}"/>
            </a:ext>
          </a:extLst>
        </xdr:cNvPr>
        <xdr:cNvSpPr txBox="1"/>
      </xdr:nvSpPr>
      <xdr:spPr>
        <a:xfrm>
          <a:off x="32391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98770832-F954-4ADD-9A00-8C8C5CC6EE9E}"/>
            </a:ext>
          </a:extLst>
        </xdr:cNvPr>
        <xdr:cNvSpPr txBox="1"/>
      </xdr:nvSpPr>
      <xdr:spPr>
        <a:xfrm>
          <a:off x="2439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E0FF0970-C4AC-4464-B34D-351EBE6171C0}"/>
            </a:ext>
          </a:extLst>
        </xdr:cNvPr>
        <xdr:cNvSpPr txBox="1"/>
      </xdr:nvSpPr>
      <xdr:spPr>
        <a:xfrm>
          <a:off x="164529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AF4B8D44-FEE3-4E7F-BA76-558E0F99949F}"/>
            </a:ext>
          </a:extLst>
        </xdr:cNvPr>
        <xdr:cNvSpPr txBox="1"/>
      </xdr:nvSpPr>
      <xdr:spPr>
        <a:xfrm>
          <a:off x="8515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201" name="n_1mainValue【体育館・プール】&#10;有形固定資産減価償却率">
          <a:extLst>
            <a:ext uri="{FF2B5EF4-FFF2-40B4-BE49-F238E27FC236}">
              <a16:creationId xmlns:a16="http://schemas.microsoft.com/office/drawing/2014/main" id="{29B6738F-7799-4269-B2BE-F708168C5B23}"/>
            </a:ext>
          </a:extLst>
        </xdr:cNvPr>
        <xdr:cNvSpPr txBox="1"/>
      </xdr:nvSpPr>
      <xdr:spPr>
        <a:xfrm>
          <a:off x="32391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80027</xdr:rowOff>
    </xdr:from>
    <xdr:ext cx="405111" cy="259045"/>
    <xdr:sp macro="" textlink="">
      <xdr:nvSpPr>
        <xdr:cNvPr id="202" name="n_2mainValue【体育館・プール】&#10;有形固定資産減価償却率">
          <a:extLst>
            <a:ext uri="{FF2B5EF4-FFF2-40B4-BE49-F238E27FC236}">
              <a16:creationId xmlns:a16="http://schemas.microsoft.com/office/drawing/2014/main" id="{233BD1BB-0ED9-4EA5-B457-73565A9C83C3}"/>
            </a:ext>
          </a:extLst>
        </xdr:cNvPr>
        <xdr:cNvSpPr txBox="1"/>
      </xdr:nvSpPr>
      <xdr:spPr>
        <a:xfrm>
          <a:off x="2439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60977</xdr:rowOff>
    </xdr:from>
    <xdr:ext cx="405111" cy="259045"/>
    <xdr:sp macro="" textlink="">
      <xdr:nvSpPr>
        <xdr:cNvPr id="203" name="n_3mainValue【体育館・プール】&#10;有形固定資産減価償却率">
          <a:extLst>
            <a:ext uri="{FF2B5EF4-FFF2-40B4-BE49-F238E27FC236}">
              <a16:creationId xmlns:a16="http://schemas.microsoft.com/office/drawing/2014/main" id="{50580E31-6CCB-435E-ACA4-BCE1CDE32302}"/>
            </a:ext>
          </a:extLst>
        </xdr:cNvPr>
        <xdr:cNvSpPr txBox="1"/>
      </xdr:nvSpPr>
      <xdr:spPr>
        <a:xfrm>
          <a:off x="164529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4" name="n_4mainValue【体育館・プール】&#10;有形固定資産減価償却率">
          <a:extLst>
            <a:ext uri="{FF2B5EF4-FFF2-40B4-BE49-F238E27FC236}">
              <a16:creationId xmlns:a16="http://schemas.microsoft.com/office/drawing/2014/main" id="{C2325C4E-BA43-4119-B524-51031F86F00E}"/>
            </a:ext>
          </a:extLst>
        </xdr:cNvPr>
        <xdr:cNvSpPr txBox="1"/>
      </xdr:nvSpPr>
      <xdr:spPr>
        <a:xfrm>
          <a:off x="8515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83E4408-9C7F-4544-A0AF-065CB941559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BDF80D6-2540-4B84-9D05-0118DAD93B22}"/>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A45C97D-912C-46A5-8C17-B6F75AEED85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4054BFE-0C1D-4EDA-AEF0-C51D9537D39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61EF15D-FE13-4AB8-89FF-B84BC6093D3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69C807A-7F6B-414C-B1AF-0F4C4419BE1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74B36FC-1041-45EA-9FE7-F589F88F9FE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8ADD6A0-F662-4AF5-81F8-08E7E7A3FFD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CEA9631-E280-4944-9A8A-03444DFE6D0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77F2AFC-83E2-4545-A2F5-FDC2D278B0AC}"/>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0BCFF2C-0B16-4542-9062-DE1F1944F261}"/>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95110C3A-01B9-41A8-A9BB-65842FA710A6}"/>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6DE73B7-B66C-49EA-8CB6-9336B2E82122}"/>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8B90B847-07EC-4D9E-B485-06DFB71245C1}"/>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4EB22B7-4631-4302-B052-44C4A96F0E8F}"/>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C8471F-4D73-4806-A09A-1DF8E25D14A2}"/>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91ABAE70-BC2D-40D1-B8C1-9417C8A30457}"/>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5775BD2D-E671-4397-BE1C-AEB1A8B2A8D5}"/>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13F537F-C353-4342-B13B-07BF46C4F7BD}"/>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AAC372B1-847F-4361-A7D6-59209B04F4F1}"/>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BE44B21-75E4-4340-BB21-C979BD391D74}"/>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C701B4E8-2C5A-4123-86B2-76D394523146}"/>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8F9367D-DE94-4252-8733-12737522012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A8644284-8E9F-4B6E-8E57-176A75EC2BDD}"/>
            </a:ext>
          </a:extLst>
        </xdr:cNvPr>
        <xdr:cNvCxnSpPr/>
      </xdr:nvCxnSpPr>
      <xdr:spPr>
        <a:xfrm flipV="1">
          <a:off x="9429115" y="9169908"/>
          <a:ext cx="0" cy="1472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256023E5-EBA8-4C6D-B3E5-58544E4798BD}"/>
            </a:ext>
          </a:extLst>
        </xdr:cNvPr>
        <xdr:cNvSpPr txBox="1"/>
      </xdr:nvSpPr>
      <xdr:spPr>
        <a:xfrm>
          <a:off x="946785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93248843-F41C-497C-9A57-529BACD203CF}"/>
            </a:ext>
          </a:extLst>
        </xdr:cNvPr>
        <xdr:cNvCxnSpPr/>
      </xdr:nvCxnSpPr>
      <xdr:spPr>
        <a:xfrm>
          <a:off x="9359900" y="10642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5C840F79-01C9-4BD4-9F7A-3D3B809AB966}"/>
            </a:ext>
          </a:extLst>
        </xdr:cNvPr>
        <xdr:cNvSpPr txBox="1"/>
      </xdr:nvSpPr>
      <xdr:spPr>
        <a:xfrm>
          <a:off x="9467850" y="895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CFC03929-8360-427E-A46C-0279F28BCF82}"/>
            </a:ext>
          </a:extLst>
        </xdr:cNvPr>
        <xdr:cNvCxnSpPr/>
      </xdr:nvCxnSpPr>
      <xdr:spPr>
        <a:xfrm>
          <a:off x="9359900" y="9169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942CF110-654D-4811-8360-5AD7D79BD063}"/>
            </a:ext>
          </a:extLst>
        </xdr:cNvPr>
        <xdr:cNvSpPr txBox="1"/>
      </xdr:nvSpPr>
      <xdr:spPr>
        <a:xfrm>
          <a:off x="9467850" y="1037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65C30E45-D85E-4286-B4BE-9710FFBEB48E}"/>
            </a:ext>
          </a:extLst>
        </xdr:cNvPr>
        <xdr:cNvSpPr/>
      </xdr:nvSpPr>
      <xdr:spPr>
        <a:xfrm>
          <a:off x="9398000" y="10518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D185507E-5B92-4289-B5B6-725B9A4EEA99}"/>
            </a:ext>
          </a:extLst>
        </xdr:cNvPr>
        <xdr:cNvSpPr/>
      </xdr:nvSpPr>
      <xdr:spPr>
        <a:xfrm>
          <a:off x="8636000" y="10532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DCD0292F-1449-4E61-8C8F-BA560D71688A}"/>
            </a:ext>
          </a:extLst>
        </xdr:cNvPr>
        <xdr:cNvSpPr/>
      </xdr:nvSpPr>
      <xdr:spPr>
        <a:xfrm>
          <a:off x="7842250" y="105458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9B045A34-11CD-4A67-BC1A-85A04D7EF77B}"/>
            </a:ext>
          </a:extLst>
        </xdr:cNvPr>
        <xdr:cNvSpPr/>
      </xdr:nvSpPr>
      <xdr:spPr>
        <a:xfrm>
          <a:off x="7029450" y="105462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9AA98748-F87D-4506-B144-8B57D5FDE87F}"/>
            </a:ext>
          </a:extLst>
        </xdr:cNvPr>
        <xdr:cNvSpPr/>
      </xdr:nvSpPr>
      <xdr:spPr>
        <a:xfrm>
          <a:off x="6235700" y="10548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9159408-7881-478C-95C7-C4A80BA4E92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CD70F50-62F7-46D7-AD2C-A3D68946DB0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9C34CCA-EA35-45C5-A3F5-AA63AAC1B97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4A27CE0-A509-4180-A34A-2C92E66C3996}"/>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D9565B8-7A6B-4A98-8958-F307A54A44CA}"/>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10922</xdr:rowOff>
    </xdr:from>
    <xdr:to>
      <xdr:col>55</xdr:col>
      <xdr:colOff>50800</xdr:colOff>
      <xdr:row>64</xdr:row>
      <xdr:rowOff>112522</xdr:rowOff>
    </xdr:to>
    <xdr:sp macro="" textlink="">
      <xdr:nvSpPr>
        <xdr:cNvPr id="244" name="楕円 243">
          <a:extLst>
            <a:ext uri="{FF2B5EF4-FFF2-40B4-BE49-F238E27FC236}">
              <a16:creationId xmlns:a16="http://schemas.microsoft.com/office/drawing/2014/main" id="{2BDA5E35-5B9F-4FD8-BA2C-FDEBEB00F1C8}"/>
            </a:ext>
          </a:extLst>
        </xdr:cNvPr>
        <xdr:cNvSpPr/>
      </xdr:nvSpPr>
      <xdr:spPr>
        <a:xfrm>
          <a:off x="9398000" y="10583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97299</xdr:rowOff>
    </xdr:from>
    <xdr:ext cx="469744" cy="259045"/>
    <xdr:sp macro="" textlink="">
      <xdr:nvSpPr>
        <xdr:cNvPr id="245" name="【体育館・プール】&#10;一人当たり面積該当値テキスト">
          <a:extLst>
            <a:ext uri="{FF2B5EF4-FFF2-40B4-BE49-F238E27FC236}">
              <a16:creationId xmlns:a16="http://schemas.microsoft.com/office/drawing/2014/main" id="{6448A23B-1013-4103-86AD-28529FBA39D6}"/>
            </a:ext>
          </a:extLst>
        </xdr:cNvPr>
        <xdr:cNvSpPr txBox="1"/>
      </xdr:nvSpPr>
      <xdr:spPr>
        <a:xfrm>
          <a:off x="9467850" y="105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10922</xdr:rowOff>
    </xdr:from>
    <xdr:to>
      <xdr:col>50</xdr:col>
      <xdr:colOff>165100</xdr:colOff>
      <xdr:row>64</xdr:row>
      <xdr:rowOff>112522</xdr:rowOff>
    </xdr:to>
    <xdr:sp macro="" textlink="">
      <xdr:nvSpPr>
        <xdr:cNvPr id="246" name="楕円 245">
          <a:extLst>
            <a:ext uri="{FF2B5EF4-FFF2-40B4-BE49-F238E27FC236}">
              <a16:creationId xmlns:a16="http://schemas.microsoft.com/office/drawing/2014/main" id="{E88A35DB-5D86-4C49-AE5B-445E0678C7D2}"/>
            </a:ext>
          </a:extLst>
        </xdr:cNvPr>
        <xdr:cNvSpPr/>
      </xdr:nvSpPr>
      <xdr:spPr>
        <a:xfrm>
          <a:off x="86360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61722</xdr:rowOff>
    </xdr:from>
    <xdr:to>
      <xdr:col>55</xdr:col>
      <xdr:colOff>0</xdr:colOff>
      <xdr:row>64</xdr:row>
      <xdr:rowOff>61722</xdr:rowOff>
    </xdr:to>
    <xdr:cxnSp macro="">
      <xdr:nvCxnSpPr>
        <xdr:cNvPr id="247" name="直線コネクタ 246">
          <a:extLst>
            <a:ext uri="{FF2B5EF4-FFF2-40B4-BE49-F238E27FC236}">
              <a16:creationId xmlns:a16="http://schemas.microsoft.com/office/drawing/2014/main" id="{CB6E07F8-0BD6-4895-8F6F-0EEDF1CFDE4D}"/>
            </a:ext>
          </a:extLst>
        </xdr:cNvPr>
        <xdr:cNvCxnSpPr/>
      </xdr:nvCxnSpPr>
      <xdr:spPr>
        <a:xfrm>
          <a:off x="8686800" y="1063447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11303</xdr:rowOff>
    </xdr:from>
    <xdr:to>
      <xdr:col>46</xdr:col>
      <xdr:colOff>38100</xdr:colOff>
      <xdr:row>64</xdr:row>
      <xdr:rowOff>112903</xdr:rowOff>
    </xdr:to>
    <xdr:sp macro="" textlink="">
      <xdr:nvSpPr>
        <xdr:cNvPr id="248" name="楕円 247">
          <a:extLst>
            <a:ext uri="{FF2B5EF4-FFF2-40B4-BE49-F238E27FC236}">
              <a16:creationId xmlns:a16="http://schemas.microsoft.com/office/drawing/2014/main" id="{B5238DA4-6AF3-47AD-A3CE-3651578B782A}"/>
            </a:ext>
          </a:extLst>
        </xdr:cNvPr>
        <xdr:cNvSpPr/>
      </xdr:nvSpPr>
      <xdr:spPr>
        <a:xfrm>
          <a:off x="7842250" y="105840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61722</xdr:rowOff>
    </xdr:from>
    <xdr:to>
      <xdr:col>50</xdr:col>
      <xdr:colOff>114300</xdr:colOff>
      <xdr:row>64</xdr:row>
      <xdr:rowOff>62103</xdr:rowOff>
    </xdr:to>
    <xdr:cxnSp macro="">
      <xdr:nvCxnSpPr>
        <xdr:cNvPr id="249" name="直線コネクタ 248">
          <a:extLst>
            <a:ext uri="{FF2B5EF4-FFF2-40B4-BE49-F238E27FC236}">
              <a16:creationId xmlns:a16="http://schemas.microsoft.com/office/drawing/2014/main" id="{3F33AA3B-9AA9-4BD0-A6B5-FED49012797A}"/>
            </a:ext>
          </a:extLst>
        </xdr:cNvPr>
        <xdr:cNvCxnSpPr/>
      </xdr:nvCxnSpPr>
      <xdr:spPr>
        <a:xfrm flipV="1">
          <a:off x="7886700" y="10634472"/>
          <a:ext cx="8001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11303</xdr:rowOff>
    </xdr:from>
    <xdr:to>
      <xdr:col>41</xdr:col>
      <xdr:colOff>101600</xdr:colOff>
      <xdr:row>64</xdr:row>
      <xdr:rowOff>112903</xdr:rowOff>
    </xdr:to>
    <xdr:sp macro="" textlink="">
      <xdr:nvSpPr>
        <xdr:cNvPr id="250" name="楕円 249">
          <a:extLst>
            <a:ext uri="{FF2B5EF4-FFF2-40B4-BE49-F238E27FC236}">
              <a16:creationId xmlns:a16="http://schemas.microsoft.com/office/drawing/2014/main" id="{04CF5139-6B93-44B4-B1BE-057FD1642989}"/>
            </a:ext>
          </a:extLst>
        </xdr:cNvPr>
        <xdr:cNvSpPr/>
      </xdr:nvSpPr>
      <xdr:spPr>
        <a:xfrm>
          <a:off x="7029450" y="105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62103</xdr:rowOff>
    </xdr:from>
    <xdr:to>
      <xdr:col>45</xdr:col>
      <xdr:colOff>177800</xdr:colOff>
      <xdr:row>64</xdr:row>
      <xdr:rowOff>62103</xdr:rowOff>
    </xdr:to>
    <xdr:cxnSp macro="">
      <xdr:nvCxnSpPr>
        <xdr:cNvPr id="251" name="直線コネクタ 250">
          <a:extLst>
            <a:ext uri="{FF2B5EF4-FFF2-40B4-BE49-F238E27FC236}">
              <a16:creationId xmlns:a16="http://schemas.microsoft.com/office/drawing/2014/main" id="{7EE189FF-0A9C-47A1-BDE7-6D9D55C321B6}"/>
            </a:ext>
          </a:extLst>
        </xdr:cNvPr>
        <xdr:cNvCxnSpPr/>
      </xdr:nvCxnSpPr>
      <xdr:spPr>
        <a:xfrm>
          <a:off x="7080250" y="1063485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11684</xdr:rowOff>
    </xdr:from>
    <xdr:to>
      <xdr:col>36</xdr:col>
      <xdr:colOff>165100</xdr:colOff>
      <xdr:row>64</xdr:row>
      <xdr:rowOff>113284</xdr:rowOff>
    </xdr:to>
    <xdr:sp macro="" textlink="">
      <xdr:nvSpPr>
        <xdr:cNvPr id="252" name="楕円 251">
          <a:extLst>
            <a:ext uri="{FF2B5EF4-FFF2-40B4-BE49-F238E27FC236}">
              <a16:creationId xmlns:a16="http://schemas.microsoft.com/office/drawing/2014/main" id="{EC7D8DDF-DE74-4DC7-8A54-AD33F6B398B9}"/>
            </a:ext>
          </a:extLst>
        </xdr:cNvPr>
        <xdr:cNvSpPr/>
      </xdr:nvSpPr>
      <xdr:spPr>
        <a:xfrm>
          <a:off x="6235700" y="105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62103</xdr:rowOff>
    </xdr:from>
    <xdr:to>
      <xdr:col>41</xdr:col>
      <xdr:colOff>50800</xdr:colOff>
      <xdr:row>64</xdr:row>
      <xdr:rowOff>62484</xdr:rowOff>
    </xdr:to>
    <xdr:cxnSp macro="">
      <xdr:nvCxnSpPr>
        <xdr:cNvPr id="253" name="直線コネクタ 252">
          <a:extLst>
            <a:ext uri="{FF2B5EF4-FFF2-40B4-BE49-F238E27FC236}">
              <a16:creationId xmlns:a16="http://schemas.microsoft.com/office/drawing/2014/main" id="{4197E98E-C7CB-41A3-A172-82D78111EBC1}"/>
            </a:ext>
          </a:extLst>
        </xdr:cNvPr>
        <xdr:cNvCxnSpPr/>
      </xdr:nvCxnSpPr>
      <xdr:spPr>
        <a:xfrm flipV="1">
          <a:off x="6286500" y="10634853"/>
          <a:ext cx="7937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3C41304B-43C7-4DFC-9ED6-05DA421F8A7D}"/>
            </a:ext>
          </a:extLst>
        </xdr:cNvPr>
        <xdr:cNvSpPr txBox="1"/>
      </xdr:nvSpPr>
      <xdr:spPr>
        <a:xfrm>
          <a:off x="8458277" y="103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0DFDEA29-A45A-4B5E-A7D9-319B23AF261E}"/>
            </a:ext>
          </a:extLst>
        </xdr:cNvPr>
        <xdr:cNvSpPr txBox="1"/>
      </xdr:nvSpPr>
      <xdr:spPr>
        <a:xfrm>
          <a:off x="7677227" y="1032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4DF70F92-900C-4CDD-AA04-2D6DA8C17C9E}"/>
            </a:ext>
          </a:extLst>
        </xdr:cNvPr>
        <xdr:cNvSpPr txBox="1"/>
      </xdr:nvSpPr>
      <xdr:spPr>
        <a:xfrm>
          <a:off x="6864427" y="103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A4520168-630B-4A88-8452-5C806883EA23}"/>
            </a:ext>
          </a:extLst>
        </xdr:cNvPr>
        <xdr:cNvSpPr txBox="1"/>
      </xdr:nvSpPr>
      <xdr:spPr>
        <a:xfrm>
          <a:off x="6070677" y="1033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103649</xdr:rowOff>
    </xdr:from>
    <xdr:ext cx="469744" cy="259045"/>
    <xdr:sp macro="" textlink="">
      <xdr:nvSpPr>
        <xdr:cNvPr id="258" name="n_1mainValue【体育館・プール】&#10;一人当たり面積">
          <a:extLst>
            <a:ext uri="{FF2B5EF4-FFF2-40B4-BE49-F238E27FC236}">
              <a16:creationId xmlns:a16="http://schemas.microsoft.com/office/drawing/2014/main" id="{0F26E30F-8496-4820-9EF1-E91234F60BB9}"/>
            </a:ext>
          </a:extLst>
        </xdr:cNvPr>
        <xdr:cNvSpPr txBox="1"/>
      </xdr:nvSpPr>
      <xdr:spPr>
        <a:xfrm>
          <a:off x="845827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104030</xdr:rowOff>
    </xdr:from>
    <xdr:ext cx="469744" cy="259045"/>
    <xdr:sp macro="" textlink="">
      <xdr:nvSpPr>
        <xdr:cNvPr id="259" name="n_2mainValue【体育館・プール】&#10;一人当たり面積">
          <a:extLst>
            <a:ext uri="{FF2B5EF4-FFF2-40B4-BE49-F238E27FC236}">
              <a16:creationId xmlns:a16="http://schemas.microsoft.com/office/drawing/2014/main" id="{8164D6FB-1C4F-478E-91FF-09C3F76A2BB4}"/>
            </a:ext>
          </a:extLst>
        </xdr:cNvPr>
        <xdr:cNvSpPr txBox="1"/>
      </xdr:nvSpPr>
      <xdr:spPr>
        <a:xfrm>
          <a:off x="7677227" y="106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104030</xdr:rowOff>
    </xdr:from>
    <xdr:ext cx="469744" cy="259045"/>
    <xdr:sp macro="" textlink="">
      <xdr:nvSpPr>
        <xdr:cNvPr id="260" name="n_3mainValue【体育館・プール】&#10;一人当たり面積">
          <a:extLst>
            <a:ext uri="{FF2B5EF4-FFF2-40B4-BE49-F238E27FC236}">
              <a16:creationId xmlns:a16="http://schemas.microsoft.com/office/drawing/2014/main" id="{9D9F32FA-37FF-4605-96B7-131A2F72903F}"/>
            </a:ext>
          </a:extLst>
        </xdr:cNvPr>
        <xdr:cNvSpPr txBox="1"/>
      </xdr:nvSpPr>
      <xdr:spPr>
        <a:xfrm>
          <a:off x="6864427" y="1067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104411</xdr:rowOff>
    </xdr:from>
    <xdr:ext cx="469744" cy="259045"/>
    <xdr:sp macro="" textlink="">
      <xdr:nvSpPr>
        <xdr:cNvPr id="261" name="n_4mainValue【体育館・プール】&#10;一人当たり面積">
          <a:extLst>
            <a:ext uri="{FF2B5EF4-FFF2-40B4-BE49-F238E27FC236}">
              <a16:creationId xmlns:a16="http://schemas.microsoft.com/office/drawing/2014/main" id="{82860BB0-BC2D-43A1-9242-F7B8AD96E966}"/>
            </a:ext>
          </a:extLst>
        </xdr:cNvPr>
        <xdr:cNvSpPr txBox="1"/>
      </xdr:nvSpPr>
      <xdr:spPr>
        <a:xfrm>
          <a:off x="6070677"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8B9D3B2-6BF7-4C2A-B4BC-80E643EC5A7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B3089FE-DDBE-4634-986C-D72B659269F3}"/>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2724925-636B-4DC2-AB9B-56FABB2FFE7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371475-293A-41FA-889F-D8396E2E7AA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75951B6-BC75-4240-8898-6394280D103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3B70F37-78BB-49C6-95C9-712786D2C0C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F3EA964-0AB6-4400-AE32-130D96E28E2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D8D819C-5C02-4B91-80E8-7C83DC301CC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D3F5F19-B92D-47D9-866B-7D4CAF12FAA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C957282-07A3-426B-B8FF-F30C9C36473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ACC48A7-D9B4-4441-8599-37915E35AFFA}"/>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B0D91B1-581D-4D97-A9BE-60F2AE025581}"/>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990B99E3-BC17-4C29-9E7C-1DA8E595C158}"/>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B6ED56B-B557-4041-A751-66DFD41E82DD}"/>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9D9AA8E-F176-471A-8B49-4CEF4017AA06}"/>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AB5E4A1-50AC-494D-BD38-E36C276AD994}"/>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9C4703C-8DA5-42A8-BC40-888D450D9D6D}"/>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989D2A6E-ABC7-44B8-B139-9DB1FDA57454}"/>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33BDD8B4-3102-4C0A-9D3E-A5633C302C85}"/>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1B7AB35-ABEC-4857-979A-CFA62C67B5BC}"/>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72AD245-0999-4FA1-844E-80AAE10428C1}"/>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5CAB9E1-0EA7-48B5-90D1-EE5B82C8CAE5}"/>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A97E6CB0-1544-445E-B10A-BECBBAAADFDD}"/>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6FD6582A-7D06-421A-8B42-FB925DC59C66}"/>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914FE3D-CE0C-4977-B73F-83CDA291C57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5453E41B-6F7D-471B-9AD7-A98A0A6A4975}"/>
            </a:ext>
          </a:extLst>
        </xdr:cNvPr>
        <xdr:cNvCxnSpPr/>
      </xdr:nvCxnSpPr>
      <xdr:spPr>
        <a:xfrm flipV="1">
          <a:off x="4177665" y="129336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C6960D36-C54F-4625-A15D-6F7814DA000A}"/>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FA869DCA-8105-4F58-97CB-12F5EF8C4C23}"/>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1A6D2DBA-4C85-4DBE-8022-129B647AE0BC}"/>
            </a:ext>
          </a:extLst>
        </xdr:cNvPr>
        <xdr:cNvSpPr txBox="1"/>
      </xdr:nvSpPr>
      <xdr:spPr>
        <a:xfrm>
          <a:off x="4216400" y="12721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FF8E4A77-6362-4F94-A5C6-154D706F8B32}"/>
            </a:ext>
          </a:extLst>
        </xdr:cNvPr>
        <xdr:cNvCxnSpPr/>
      </xdr:nvCxnSpPr>
      <xdr:spPr>
        <a:xfrm>
          <a:off x="41084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7AC0276B-5EBE-43A4-A302-374DBE1DD753}"/>
            </a:ext>
          </a:extLst>
        </xdr:cNvPr>
        <xdr:cNvSpPr txBox="1"/>
      </xdr:nvSpPr>
      <xdr:spPr>
        <a:xfrm>
          <a:off x="4216400" y="13698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1A3A9246-C963-4CFA-A265-E2206B525C0A}"/>
            </a:ext>
          </a:extLst>
        </xdr:cNvPr>
        <xdr:cNvSpPr/>
      </xdr:nvSpPr>
      <xdr:spPr>
        <a:xfrm>
          <a:off x="4127500" y="1371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280E87A6-7294-49D3-82B5-D535A5B21354}"/>
            </a:ext>
          </a:extLst>
        </xdr:cNvPr>
        <xdr:cNvSpPr/>
      </xdr:nvSpPr>
      <xdr:spPr>
        <a:xfrm>
          <a:off x="3384550" y="137000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EEDE5547-18B7-471F-BDEC-D961CB634AAB}"/>
            </a:ext>
          </a:extLst>
        </xdr:cNvPr>
        <xdr:cNvSpPr/>
      </xdr:nvSpPr>
      <xdr:spPr>
        <a:xfrm>
          <a:off x="2571750" y="13660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5E0BE0F1-3B52-4F14-BF84-F78C58EF1F2F}"/>
            </a:ext>
          </a:extLst>
        </xdr:cNvPr>
        <xdr:cNvSpPr/>
      </xdr:nvSpPr>
      <xdr:spPr>
        <a:xfrm>
          <a:off x="177800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2341863C-7B68-430A-B5FF-B4FACF8BE0FF}"/>
            </a:ext>
          </a:extLst>
        </xdr:cNvPr>
        <xdr:cNvSpPr/>
      </xdr:nvSpPr>
      <xdr:spPr>
        <a:xfrm>
          <a:off x="9842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0F74E93-2067-417A-9760-9985144E154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C377D85-9142-413A-BF33-C7BE6D9E09B1}"/>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92FAFD3-5954-4F36-8043-D33C8DA150E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3D5A7CA-54AC-41F9-9440-13F0870F7DA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3DAD925-E6F6-4B08-BCE2-294344E0225E}"/>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303" name="楕円 302">
          <a:extLst>
            <a:ext uri="{FF2B5EF4-FFF2-40B4-BE49-F238E27FC236}">
              <a16:creationId xmlns:a16="http://schemas.microsoft.com/office/drawing/2014/main" id="{9F5AF87C-4CF9-49B3-9AE7-3CF43F337221}"/>
            </a:ext>
          </a:extLst>
        </xdr:cNvPr>
        <xdr:cNvSpPr/>
      </xdr:nvSpPr>
      <xdr:spPr>
        <a:xfrm>
          <a:off x="4127500" y="13526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170197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7DB47F11-0A8C-4613-99E4-107D9321570E}"/>
            </a:ext>
          </a:extLst>
        </xdr:cNvPr>
        <xdr:cNvSpPr txBox="1"/>
      </xdr:nvSpPr>
      <xdr:spPr>
        <a:xfrm>
          <a:off x="4216400"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5" name="楕円 304">
          <a:extLst>
            <a:ext uri="{FF2B5EF4-FFF2-40B4-BE49-F238E27FC236}">
              <a16:creationId xmlns:a16="http://schemas.microsoft.com/office/drawing/2014/main" id="{00948D40-C81E-4BF5-94E5-7BC15D8D8764}"/>
            </a:ext>
          </a:extLst>
        </xdr:cNvPr>
        <xdr:cNvSpPr/>
      </xdr:nvSpPr>
      <xdr:spPr>
        <a:xfrm>
          <a:off x="3384550" y="13492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26670</xdr:rowOff>
    </xdr:to>
    <xdr:cxnSp macro="">
      <xdr:nvCxnSpPr>
        <xdr:cNvPr id="306" name="直線コネクタ 305">
          <a:extLst>
            <a:ext uri="{FF2B5EF4-FFF2-40B4-BE49-F238E27FC236}">
              <a16:creationId xmlns:a16="http://schemas.microsoft.com/office/drawing/2014/main" id="{7EEBB3E4-BB68-4BB6-BD57-98A14881908B}"/>
            </a:ext>
          </a:extLst>
        </xdr:cNvPr>
        <xdr:cNvCxnSpPr/>
      </xdr:nvCxnSpPr>
      <xdr:spPr>
        <a:xfrm>
          <a:off x="3429000" y="13543280"/>
          <a:ext cx="7493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80373</xdr:rowOff>
    </xdr:from>
    <xdr:to>
      <xdr:col>15</xdr:col>
      <xdr:colOff>101600</xdr:colOff>
      <xdr:row>82</xdr:row>
      <xdr:rowOff>10523</xdr:rowOff>
    </xdr:to>
    <xdr:sp macro="" textlink="">
      <xdr:nvSpPr>
        <xdr:cNvPr id="307" name="楕円 306">
          <a:extLst>
            <a:ext uri="{FF2B5EF4-FFF2-40B4-BE49-F238E27FC236}">
              <a16:creationId xmlns:a16="http://schemas.microsoft.com/office/drawing/2014/main" id="{D302DDA6-484E-4E5D-B1AB-F9D67CA80D6B}"/>
            </a:ext>
          </a:extLst>
        </xdr:cNvPr>
        <xdr:cNvSpPr/>
      </xdr:nvSpPr>
      <xdr:spPr>
        <a:xfrm>
          <a:off x="2571750" y="134598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131173</xdr:rowOff>
    </xdr:from>
    <xdr:to>
      <xdr:col>19</xdr:col>
      <xdr:colOff>177800</xdr:colOff>
      <xdr:row>81</xdr:row>
      <xdr:rowOff>163830</xdr:rowOff>
    </xdr:to>
    <xdr:cxnSp macro="">
      <xdr:nvCxnSpPr>
        <xdr:cNvPr id="308" name="直線コネクタ 307">
          <a:extLst>
            <a:ext uri="{FF2B5EF4-FFF2-40B4-BE49-F238E27FC236}">
              <a16:creationId xmlns:a16="http://schemas.microsoft.com/office/drawing/2014/main" id="{DE17A649-3CF8-4559-BFBA-A0F97CE1341E}"/>
            </a:ext>
          </a:extLst>
        </xdr:cNvPr>
        <xdr:cNvCxnSpPr/>
      </xdr:nvCxnSpPr>
      <xdr:spPr>
        <a:xfrm>
          <a:off x="2622550" y="13510623"/>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46082</xdr:rowOff>
    </xdr:from>
    <xdr:to>
      <xdr:col>10</xdr:col>
      <xdr:colOff>165100</xdr:colOff>
      <xdr:row>81</xdr:row>
      <xdr:rowOff>147682</xdr:rowOff>
    </xdr:to>
    <xdr:sp macro="" textlink="">
      <xdr:nvSpPr>
        <xdr:cNvPr id="309" name="楕円 308">
          <a:extLst>
            <a:ext uri="{FF2B5EF4-FFF2-40B4-BE49-F238E27FC236}">
              <a16:creationId xmlns:a16="http://schemas.microsoft.com/office/drawing/2014/main" id="{62870AAC-85C2-470A-959B-37B978D1BC74}"/>
            </a:ext>
          </a:extLst>
        </xdr:cNvPr>
        <xdr:cNvSpPr/>
      </xdr:nvSpPr>
      <xdr:spPr>
        <a:xfrm>
          <a:off x="1778000" y="134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96882</xdr:rowOff>
    </xdr:from>
    <xdr:to>
      <xdr:col>15</xdr:col>
      <xdr:colOff>50800</xdr:colOff>
      <xdr:row>81</xdr:row>
      <xdr:rowOff>131173</xdr:rowOff>
    </xdr:to>
    <xdr:cxnSp macro="">
      <xdr:nvCxnSpPr>
        <xdr:cNvPr id="310" name="直線コネクタ 309">
          <a:extLst>
            <a:ext uri="{FF2B5EF4-FFF2-40B4-BE49-F238E27FC236}">
              <a16:creationId xmlns:a16="http://schemas.microsoft.com/office/drawing/2014/main" id="{1096E9D3-4014-46DF-BD41-D71AFA62D3FF}"/>
            </a:ext>
          </a:extLst>
        </xdr:cNvPr>
        <xdr:cNvCxnSpPr/>
      </xdr:nvCxnSpPr>
      <xdr:spPr>
        <a:xfrm>
          <a:off x="1828800" y="13476332"/>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8527</xdr:rowOff>
    </xdr:from>
    <xdr:to>
      <xdr:col>6</xdr:col>
      <xdr:colOff>38100</xdr:colOff>
      <xdr:row>81</xdr:row>
      <xdr:rowOff>110127</xdr:rowOff>
    </xdr:to>
    <xdr:sp macro="" textlink="">
      <xdr:nvSpPr>
        <xdr:cNvPr id="311" name="楕円 310">
          <a:extLst>
            <a:ext uri="{FF2B5EF4-FFF2-40B4-BE49-F238E27FC236}">
              <a16:creationId xmlns:a16="http://schemas.microsoft.com/office/drawing/2014/main" id="{F4ACFCFD-CC55-4045-B21D-961FCA3DBF79}"/>
            </a:ext>
          </a:extLst>
        </xdr:cNvPr>
        <xdr:cNvSpPr/>
      </xdr:nvSpPr>
      <xdr:spPr>
        <a:xfrm>
          <a:off x="984250" y="133879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59327</xdr:rowOff>
    </xdr:from>
    <xdr:to>
      <xdr:col>10</xdr:col>
      <xdr:colOff>114300</xdr:colOff>
      <xdr:row>81</xdr:row>
      <xdr:rowOff>96882</xdr:rowOff>
    </xdr:to>
    <xdr:cxnSp macro="">
      <xdr:nvCxnSpPr>
        <xdr:cNvPr id="312" name="直線コネクタ 311">
          <a:extLst>
            <a:ext uri="{FF2B5EF4-FFF2-40B4-BE49-F238E27FC236}">
              <a16:creationId xmlns:a16="http://schemas.microsoft.com/office/drawing/2014/main" id="{51C813A3-6576-48CA-97E1-D63AC52C7086}"/>
            </a:ext>
          </a:extLst>
        </xdr:cNvPr>
        <xdr:cNvCxnSpPr/>
      </xdr:nvCxnSpPr>
      <xdr:spPr>
        <a:xfrm>
          <a:off x="1028700" y="13438777"/>
          <a:ext cx="8001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92726FDD-F8B5-4E17-BE91-ED8BF1435515}"/>
            </a:ext>
          </a:extLst>
        </xdr:cNvPr>
        <xdr:cNvSpPr txBox="1"/>
      </xdr:nvSpPr>
      <xdr:spPr>
        <a:xfrm>
          <a:off x="3239144" y="1378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C7EC045D-5E3C-4811-BDE2-EAB0F42CEB36}"/>
            </a:ext>
          </a:extLst>
        </xdr:cNvPr>
        <xdr:cNvSpPr txBox="1"/>
      </xdr:nvSpPr>
      <xdr:spPr>
        <a:xfrm>
          <a:off x="2439044" y="137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83C9A1EF-760B-489E-8146-F3002E389BD9}"/>
            </a:ext>
          </a:extLst>
        </xdr:cNvPr>
        <xdr:cNvSpPr txBox="1"/>
      </xdr:nvSpPr>
      <xdr:spPr>
        <a:xfrm>
          <a:off x="1645294" y="1374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B2E8C387-7810-4EAA-99FD-CE0E118567E0}"/>
            </a:ext>
          </a:extLst>
        </xdr:cNvPr>
        <xdr:cNvSpPr txBox="1"/>
      </xdr:nvSpPr>
      <xdr:spPr>
        <a:xfrm>
          <a:off x="8515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17" name="n_1mainValue【福祉施設】&#10;有形固定資産減価償却率">
          <a:extLst>
            <a:ext uri="{FF2B5EF4-FFF2-40B4-BE49-F238E27FC236}">
              <a16:creationId xmlns:a16="http://schemas.microsoft.com/office/drawing/2014/main" id="{19BA4096-5618-4E8E-81A0-C9520E84CDC6}"/>
            </a:ext>
          </a:extLst>
        </xdr:cNvPr>
        <xdr:cNvSpPr txBox="1"/>
      </xdr:nvSpPr>
      <xdr:spPr>
        <a:xfrm>
          <a:off x="323914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27050</xdr:rowOff>
    </xdr:from>
    <xdr:ext cx="405111" cy="259045"/>
    <xdr:sp macro="" textlink="">
      <xdr:nvSpPr>
        <xdr:cNvPr id="318" name="n_2mainValue【福祉施設】&#10;有形固定資産減価償却率">
          <a:extLst>
            <a:ext uri="{FF2B5EF4-FFF2-40B4-BE49-F238E27FC236}">
              <a16:creationId xmlns:a16="http://schemas.microsoft.com/office/drawing/2014/main" id="{F57701EF-A3D1-4569-B2DC-38040C664A43}"/>
            </a:ext>
          </a:extLst>
        </xdr:cNvPr>
        <xdr:cNvSpPr txBox="1"/>
      </xdr:nvSpPr>
      <xdr:spPr>
        <a:xfrm>
          <a:off x="2439044" y="1324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164209</xdr:rowOff>
    </xdr:from>
    <xdr:ext cx="405111" cy="259045"/>
    <xdr:sp macro="" textlink="">
      <xdr:nvSpPr>
        <xdr:cNvPr id="319" name="n_3mainValue【福祉施設】&#10;有形固定資産減価償却率">
          <a:extLst>
            <a:ext uri="{FF2B5EF4-FFF2-40B4-BE49-F238E27FC236}">
              <a16:creationId xmlns:a16="http://schemas.microsoft.com/office/drawing/2014/main" id="{D911298D-1617-4EC3-9A61-8D21992AD386}"/>
            </a:ext>
          </a:extLst>
        </xdr:cNvPr>
        <xdr:cNvSpPr txBox="1"/>
      </xdr:nvSpPr>
      <xdr:spPr>
        <a:xfrm>
          <a:off x="1645294" y="1321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126654</xdr:rowOff>
    </xdr:from>
    <xdr:ext cx="405111" cy="259045"/>
    <xdr:sp macro="" textlink="">
      <xdr:nvSpPr>
        <xdr:cNvPr id="320" name="n_4mainValue【福祉施設】&#10;有形固定資産減価償却率">
          <a:extLst>
            <a:ext uri="{FF2B5EF4-FFF2-40B4-BE49-F238E27FC236}">
              <a16:creationId xmlns:a16="http://schemas.microsoft.com/office/drawing/2014/main" id="{3437A965-6924-40C2-94A0-3778415C5940}"/>
            </a:ext>
          </a:extLst>
        </xdr:cNvPr>
        <xdr:cNvSpPr txBox="1"/>
      </xdr:nvSpPr>
      <xdr:spPr>
        <a:xfrm>
          <a:off x="851544" y="1317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0769516-AB14-4686-AE7E-8F1B22046BBD}"/>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B542C7A-CB0F-4EDA-BDBE-21B85C66DF1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C8971C9-4AF0-4E00-9E4A-85C145B83E5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FFC4541-092F-4607-AE64-B148C33FF09E}"/>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B5D1BCE-AE97-44F3-908F-B68076F43165}"/>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3AB4DF6-9AB6-46E1-AEE4-BDF5B419AB1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6DA54AC-F7CD-4B85-9BF0-28311FACEBA9}"/>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C3C5E31B-EDD7-468E-881F-211CD837F9E6}"/>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49DCE17-85EF-4BF6-BCC7-553B25E50B2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E3C0683-4A1A-47F1-8116-1CE02597C61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2C3B600F-9B89-41F6-8044-CFB8DF8ACEE8}"/>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8CBB675D-22B6-4EB8-8CDD-30F08DE476BC}"/>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7590C8C6-9BBB-4A4D-A72B-E3A4AA9B7C68}"/>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5ED388-8EFA-4840-B6B1-007A68CCF14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ECA9EFC3-FD98-4EEE-A828-5CDC84C0C847}"/>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26C700EF-8748-4C1A-9357-6AF593430042}"/>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BCC06E98-7EEC-43AC-A1BF-FD4654ABC1E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5C52AE3C-BABA-49EB-862B-0595973DB136}"/>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193A13F3-D54F-4117-B1B6-F444E8085DE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EFC73C9F-9566-4198-BFEB-E01FF7106CF0}"/>
            </a:ext>
          </a:extLst>
        </xdr:cNvPr>
        <xdr:cNvCxnSpPr/>
      </xdr:nvCxnSpPr>
      <xdr:spPr>
        <a:xfrm flipV="1">
          <a:off x="9429115" y="12950825"/>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F470EFCA-734F-41F4-AAEF-BB1332D39E6A}"/>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D633F406-059D-4D11-953D-F060D74E07D0}"/>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6A733DF5-0DEF-4401-BA10-79F52A82D2B0}"/>
            </a:ext>
          </a:extLst>
        </xdr:cNvPr>
        <xdr:cNvSpPr txBox="1"/>
      </xdr:nvSpPr>
      <xdr:spPr>
        <a:xfrm>
          <a:off x="9467850"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F69CF470-E4E9-4B9E-9C1E-3D7400A16684}"/>
            </a:ext>
          </a:extLst>
        </xdr:cNvPr>
        <xdr:cNvCxnSpPr/>
      </xdr:nvCxnSpPr>
      <xdr:spPr>
        <a:xfrm>
          <a:off x="9359900" y="12950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27932301-666B-41DA-AB65-A2E710B647BC}"/>
            </a:ext>
          </a:extLst>
        </xdr:cNvPr>
        <xdr:cNvSpPr txBox="1"/>
      </xdr:nvSpPr>
      <xdr:spPr>
        <a:xfrm>
          <a:off x="9467850" y="13687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6B657DED-5BBB-40D2-9B93-E34C77E30283}"/>
            </a:ext>
          </a:extLst>
        </xdr:cNvPr>
        <xdr:cNvSpPr/>
      </xdr:nvSpPr>
      <xdr:spPr>
        <a:xfrm>
          <a:off x="9398000" y="137090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8FDABD27-EC99-4733-8AC0-4B0EC8B928EE}"/>
            </a:ext>
          </a:extLst>
        </xdr:cNvPr>
        <xdr:cNvSpPr/>
      </xdr:nvSpPr>
      <xdr:spPr>
        <a:xfrm>
          <a:off x="86360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6F4C8EB0-C619-4F96-841B-3C637C332430}"/>
            </a:ext>
          </a:extLst>
        </xdr:cNvPr>
        <xdr:cNvSpPr/>
      </xdr:nvSpPr>
      <xdr:spPr>
        <a:xfrm>
          <a:off x="784225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A0762085-5AA4-4D8B-AB8C-F65FE60B058C}"/>
            </a:ext>
          </a:extLst>
        </xdr:cNvPr>
        <xdr:cNvSpPr/>
      </xdr:nvSpPr>
      <xdr:spPr>
        <a:xfrm>
          <a:off x="702945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E9FD25D4-3B22-4627-A014-0838B39A4ABB}"/>
            </a:ext>
          </a:extLst>
        </xdr:cNvPr>
        <xdr:cNvSpPr/>
      </xdr:nvSpPr>
      <xdr:spPr>
        <a:xfrm>
          <a:off x="62357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8B78FCB-AF45-4A56-A2AD-341C496F096E}"/>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AE46D11-CEF2-4C50-BC95-2F812DDCF765}"/>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C361AE7-AF1F-44F3-95D6-E7BB4DC6935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FDAA0D4-1615-4493-9200-51420EB04E49}"/>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56FC637-06C3-4371-9090-B0E99CFFFA3F}"/>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44450</xdr:rowOff>
    </xdr:from>
    <xdr:to>
      <xdr:col>55</xdr:col>
      <xdr:colOff>50800</xdr:colOff>
      <xdr:row>80</xdr:row>
      <xdr:rowOff>146050</xdr:rowOff>
    </xdr:to>
    <xdr:sp macro="" textlink="">
      <xdr:nvSpPr>
        <xdr:cNvPr id="356" name="楕円 355">
          <a:extLst>
            <a:ext uri="{FF2B5EF4-FFF2-40B4-BE49-F238E27FC236}">
              <a16:creationId xmlns:a16="http://schemas.microsoft.com/office/drawing/2014/main" id="{A5303A20-1F5E-4473-A4DD-D933C0BC75C0}"/>
            </a:ext>
          </a:extLst>
        </xdr:cNvPr>
        <xdr:cNvSpPr/>
      </xdr:nvSpPr>
      <xdr:spPr>
        <a:xfrm>
          <a:off x="9398000" y="13258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67327</xdr:rowOff>
    </xdr:from>
    <xdr:ext cx="469744" cy="259045"/>
    <xdr:sp macro="" textlink="">
      <xdr:nvSpPr>
        <xdr:cNvPr id="357" name="【福祉施設】&#10;一人当たり面積該当値テキスト">
          <a:extLst>
            <a:ext uri="{FF2B5EF4-FFF2-40B4-BE49-F238E27FC236}">
              <a16:creationId xmlns:a16="http://schemas.microsoft.com/office/drawing/2014/main" id="{AAB734AC-D943-4524-A762-7495FE04BDD9}"/>
            </a:ext>
          </a:extLst>
        </xdr:cNvPr>
        <xdr:cNvSpPr txBox="1"/>
      </xdr:nvSpPr>
      <xdr:spPr>
        <a:xfrm>
          <a:off x="9467850"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27305</xdr:rowOff>
    </xdr:from>
    <xdr:to>
      <xdr:col>50</xdr:col>
      <xdr:colOff>165100</xdr:colOff>
      <xdr:row>80</xdr:row>
      <xdr:rowOff>128905</xdr:rowOff>
    </xdr:to>
    <xdr:sp macro="" textlink="">
      <xdr:nvSpPr>
        <xdr:cNvPr id="358" name="楕円 357">
          <a:extLst>
            <a:ext uri="{FF2B5EF4-FFF2-40B4-BE49-F238E27FC236}">
              <a16:creationId xmlns:a16="http://schemas.microsoft.com/office/drawing/2014/main" id="{34BEE9DE-79AF-40EF-81A2-D2CF9F6E37DB}"/>
            </a:ext>
          </a:extLst>
        </xdr:cNvPr>
        <xdr:cNvSpPr/>
      </xdr:nvSpPr>
      <xdr:spPr>
        <a:xfrm>
          <a:off x="8636000" y="132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78105</xdr:rowOff>
    </xdr:from>
    <xdr:to>
      <xdr:col>55</xdr:col>
      <xdr:colOff>0</xdr:colOff>
      <xdr:row>80</xdr:row>
      <xdr:rowOff>95250</xdr:rowOff>
    </xdr:to>
    <xdr:cxnSp macro="">
      <xdr:nvCxnSpPr>
        <xdr:cNvPr id="359" name="直線コネクタ 358">
          <a:extLst>
            <a:ext uri="{FF2B5EF4-FFF2-40B4-BE49-F238E27FC236}">
              <a16:creationId xmlns:a16="http://schemas.microsoft.com/office/drawing/2014/main" id="{089F8B8B-E6AC-4E7A-8483-6F0FECD34434}"/>
            </a:ext>
          </a:extLst>
        </xdr:cNvPr>
        <xdr:cNvCxnSpPr/>
      </xdr:nvCxnSpPr>
      <xdr:spPr>
        <a:xfrm>
          <a:off x="8686800" y="13292455"/>
          <a:ext cx="7429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38736</xdr:rowOff>
    </xdr:from>
    <xdr:to>
      <xdr:col>46</xdr:col>
      <xdr:colOff>38100</xdr:colOff>
      <xdr:row>80</xdr:row>
      <xdr:rowOff>140336</xdr:rowOff>
    </xdr:to>
    <xdr:sp macro="" textlink="">
      <xdr:nvSpPr>
        <xdr:cNvPr id="360" name="楕円 359">
          <a:extLst>
            <a:ext uri="{FF2B5EF4-FFF2-40B4-BE49-F238E27FC236}">
              <a16:creationId xmlns:a16="http://schemas.microsoft.com/office/drawing/2014/main" id="{414CCEED-B7D6-40DE-BD1E-691EAC7BB422}"/>
            </a:ext>
          </a:extLst>
        </xdr:cNvPr>
        <xdr:cNvSpPr/>
      </xdr:nvSpPr>
      <xdr:spPr>
        <a:xfrm>
          <a:off x="7842250" y="132530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78105</xdr:rowOff>
    </xdr:from>
    <xdr:to>
      <xdr:col>50</xdr:col>
      <xdr:colOff>114300</xdr:colOff>
      <xdr:row>80</xdr:row>
      <xdr:rowOff>89536</xdr:rowOff>
    </xdr:to>
    <xdr:cxnSp macro="">
      <xdr:nvCxnSpPr>
        <xdr:cNvPr id="361" name="直線コネクタ 360">
          <a:extLst>
            <a:ext uri="{FF2B5EF4-FFF2-40B4-BE49-F238E27FC236}">
              <a16:creationId xmlns:a16="http://schemas.microsoft.com/office/drawing/2014/main" id="{323A3E54-FE90-4A02-AC97-C05BF814AA6B}"/>
            </a:ext>
          </a:extLst>
        </xdr:cNvPr>
        <xdr:cNvCxnSpPr/>
      </xdr:nvCxnSpPr>
      <xdr:spPr>
        <a:xfrm flipV="1">
          <a:off x="7886700" y="13292455"/>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44450</xdr:rowOff>
    </xdr:from>
    <xdr:to>
      <xdr:col>41</xdr:col>
      <xdr:colOff>101600</xdr:colOff>
      <xdr:row>80</xdr:row>
      <xdr:rowOff>146050</xdr:rowOff>
    </xdr:to>
    <xdr:sp macro="" textlink="">
      <xdr:nvSpPr>
        <xdr:cNvPr id="362" name="楕円 361">
          <a:extLst>
            <a:ext uri="{FF2B5EF4-FFF2-40B4-BE49-F238E27FC236}">
              <a16:creationId xmlns:a16="http://schemas.microsoft.com/office/drawing/2014/main" id="{3E7D1257-7C91-46AA-8054-0A96A6CC8A61}"/>
            </a:ext>
          </a:extLst>
        </xdr:cNvPr>
        <xdr:cNvSpPr/>
      </xdr:nvSpPr>
      <xdr:spPr>
        <a:xfrm>
          <a:off x="702945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89536</xdr:rowOff>
    </xdr:from>
    <xdr:to>
      <xdr:col>45</xdr:col>
      <xdr:colOff>177800</xdr:colOff>
      <xdr:row>80</xdr:row>
      <xdr:rowOff>95250</xdr:rowOff>
    </xdr:to>
    <xdr:cxnSp macro="">
      <xdr:nvCxnSpPr>
        <xdr:cNvPr id="363" name="直線コネクタ 362">
          <a:extLst>
            <a:ext uri="{FF2B5EF4-FFF2-40B4-BE49-F238E27FC236}">
              <a16:creationId xmlns:a16="http://schemas.microsoft.com/office/drawing/2014/main" id="{D4570B34-9B46-4B43-A13E-38041201046E}"/>
            </a:ext>
          </a:extLst>
        </xdr:cNvPr>
        <xdr:cNvCxnSpPr/>
      </xdr:nvCxnSpPr>
      <xdr:spPr>
        <a:xfrm flipV="1">
          <a:off x="7080250" y="13303886"/>
          <a:ext cx="8064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55880</xdr:rowOff>
    </xdr:from>
    <xdr:to>
      <xdr:col>36</xdr:col>
      <xdr:colOff>165100</xdr:colOff>
      <xdr:row>80</xdr:row>
      <xdr:rowOff>157480</xdr:rowOff>
    </xdr:to>
    <xdr:sp macro="" textlink="">
      <xdr:nvSpPr>
        <xdr:cNvPr id="364" name="楕円 363">
          <a:extLst>
            <a:ext uri="{FF2B5EF4-FFF2-40B4-BE49-F238E27FC236}">
              <a16:creationId xmlns:a16="http://schemas.microsoft.com/office/drawing/2014/main" id="{FCB024C2-3DD8-4EB6-9A7E-0453615EB566}"/>
            </a:ext>
          </a:extLst>
        </xdr:cNvPr>
        <xdr:cNvSpPr/>
      </xdr:nvSpPr>
      <xdr:spPr>
        <a:xfrm>
          <a:off x="62357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95250</xdr:rowOff>
    </xdr:from>
    <xdr:to>
      <xdr:col>41</xdr:col>
      <xdr:colOff>50800</xdr:colOff>
      <xdr:row>80</xdr:row>
      <xdr:rowOff>106680</xdr:rowOff>
    </xdr:to>
    <xdr:cxnSp macro="">
      <xdr:nvCxnSpPr>
        <xdr:cNvPr id="365" name="直線コネクタ 364">
          <a:extLst>
            <a:ext uri="{FF2B5EF4-FFF2-40B4-BE49-F238E27FC236}">
              <a16:creationId xmlns:a16="http://schemas.microsoft.com/office/drawing/2014/main" id="{48F9976B-B944-4D58-A5F7-FE3BF112E6F6}"/>
            </a:ext>
          </a:extLst>
        </xdr:cNvPr>
        <xdr:cNvCxnSpPr/>
      </xdr:nvCxnSpPr>
      <xdr:spPr>
        <a:xfrm flipV="1">
          <a:off x="6286500" y="1330960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A1DF8671-FC76-45AB-B371-A67E680FAB81}"/>
            </a:ext>
          </a:extLst>
        </xdr:cNvPr>
        <xdr:cNvSpPr txBox="1"/>
      </xdr:nvSpPr>
      <xdr:spPr>
        <a:xfrm>
          <a:off x="84582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39C75F26-E12D-4837-8485-1AAB444CE9A2}"/>
            </a:ext>
          </a:extLst>
        </xdr:cNvPr>
        <xdr:cNvSpPr txBox="1"/>
      </xdr:nvSpPr>
      <xdr:spPr>
        <a:xfrm>
          <a:off x="767722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0EA9B7B2-5FC9-4167-9D0E-E65F1A4FF2EC}"/>
            </a:ext>
          </a:extLst>
        </xdr:cNvPr>
        <xdr:cNvSpPr txBox="1"/>
      </xdr:nvSpPr>
      <xdr:spPr>
        <a:xfrm>
          <a:off x="6864427" y="1385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30BD79C7-F24B-40FF-9A16-C24DC0BCC672}"/>
            </a:ext>
          </a:extLst>
        </xdr:cNvPr>
        <xdr:cNvSpPr txBox="1"/>
      </xdr:nvSpPr>
      <xdr:spPr>
        <a:xfrm>
          <a:off x="607067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145432</xdr:rowOff>
    </xdr:from>
    <xdr:ext cx="469744" cy="259045"/>
    <xdr:sp macro="" textlink="">
      <xdr:nvSpPr>
        <xdr:cNvPr id="370" name="n_1mainValue【福祉施設】&#10;一人当たり面積">
          <a:extLst>
            <a:ext uri="{FF2B5EF4-FFF2-40B4-BE49-F238E27FC236}">
              <a16:creationId xmlns:a16="http://schemas.microsoft.com/office/drawing/2014/main" id="{8F391EFC-8079-4DCE-A11C-4235A4FBB725}"/>
            </a:ext>
          </a:extLst>
        </xdr:cNvPr>
        <xdr:cNvSpPr txBox="1"/>
      </xdr:nvSpPr>
      <xdr:spPr>
        <a:xfrm>
          <a:off x="8458277" y="1302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156863</xdr:rowOff>
    </xdr:from>
    <xdr:ext cx="469744" cy="259045"/>
    <xdr:sp macro="" textlink="">
      <xdr:nvSpPr>
        <xdr:cNvPr id="371" name="n_2mainValue【福祉施設】&#10;一人当たり面積">
          <a:extLst>
            <a:ext uri="{FF2B5EF4-FFF2-40B4-BE49-F238E27FC236}">
              <a16:creationId xmlns:a16="http://schemas.microsoft.com/office/drawing/2014/main" id="{7BA091ED-D933-4F78-9ADE-1D6227C84AC8}"/>
            </a:ext>
          </a:extLst>
        </xdr:cNvPr>
        <xdr:cNvSpPr txBox="1"/>
      </xdr:nvSpPr>
      <xdr:spPr>
        <a:xfrm>
          <a:off x="7677227" y="1304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162577</xdr:rowOff>
    </xdr:from>
    <xdr:ext cx="469744" cy="259045"/>
    <xdr:sp macro="" textlink="">
      <xdr:nvSpPr>
        <xdr:cNvPr id="372" name="n_3mainValue【福祉施設】&#10;一人当たり面積">
          <a:extLst>
            <a:ext uri="{FF2B5EF4-FFF2-40B4-BE49-F238E27FC236}">
              <a16:creationId xmlns:a16="http://schemas.microsoft.com/office/drawing/2014/main" id="{80BF3A1B-0AEC-4CEF-87D1-244D7D9EEF0A}"/>
            </a:ext>
          </a:extLst>
        </xdr:cNvPr>
        <xdr:cNvSpPr txBox="1"/>
      </xdr:nvSpPr>
      <xdr:spPr>
        <a:xfrm>
          <a:off x="6864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2557</xdr:rowOff>
    </xdr:from>
    <xdr:ext cx="469744" cy="259045"/>
    <xdr:sp macro="" textlink="">
      <xdr:nvSpPr>
        <xdr:cNvPr id="373" name="n_4mainValue【福祉施設】&#10;一人当たり面積">
          <a:extLst>
            <a:ext uri="{FF2B5EF4-FFF2-40B4-BE49-F238E27FC236}">
              <a16:creationId xmlns:a16="http://schemas.microsoft.com/office/drawing/2014/main" id="{0BB23AFC-4209-4676-A030-499C9D9448FB}"/>
            </a:ext>
          </a:extLst>
        </xdr:cNvPr>
        <xdr:cNvSpPr txBox="1"/>
      </xdr:nvSpPr>
      <xdr:spPr>
        <a:xfrm>
          <a:off x="6070677" y="130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C4D342A3-ABAE-403D-97C2-3E68D59C60EE}"/>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B691BCB4-7633-44A0-99E1-5C70B4C87D34}"/>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C426F400-D9CA-4741-AABE-220C012DC63F}"/>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9EF0CA3C-1321-404E-A182-59AD7509BC06}"/>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378B9B6-32B2-4714-9495-41CAD59948EC}"/>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AC182A27-8C03-4D04-A8D4-1A22AAEA61E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B3C84C4-DCF9-4A72-A01C-871F699DD47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C103109A-E5AB-4BB4-BC14-115DB0F662BD}"/>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580801E3-399D-4FDE-A829-8CBEDF6034F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B62A2DC5-B1DC-4A22-9579-04AC16719D15}"/>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EE3ED52A-C2CE-4C1C-8053-D71D36A8234B}"/>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E57AC6D5-C995-4AEF-BD41-6EFBABE7F9F5}"/>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1996079C-10D1-4912-B8B5-81A7EE7C9816}"/>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DE205F8C-786F-4A4E-A964-9CDA8AB170B6}"/>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12758968-1FFB-494F-96DE-55C4AEC6942F}"/>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CF1B5745-8DEF-44A8-9099-1EBEE28E1CEF}"/>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15E341F2-1F55-4664-B42D-72E81D7E865C}"/>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8F4F572-E97F-4AC5-AA4F-CA900AF9855A}"/>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3236680A-EBC2-46B1-AB30-78F00A3CA2BF}"/>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FBECE881-BE1E-4A06-8BEE-07F308F52BEF}"/>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B7D05917-90B9-4EAB-937A-4ECF584820C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1B2AF6C9-6766-4B22-8779-97435FA38B9F}"/>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4AE854EC-5EA4-4F19-B671-7BE91B1C4DA2}"/>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FCEDFF0E-FF3D-42FB-B84F-A130FB2683A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111E8D93-1965-4B29-B0EC-6AAC769786EF}"/>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D9517A74-6D2B-4870-ABB4-85425130B640}"/>
            </a:ext>
          </a:extLst>
        </xdr:cNvPr>
        <xdr:cNvCxnSpPr/>
      </xdr:nvCxnSpPr>
      <xdr:spPr>
        <a:xfrm flipV="1">
          <a:off x="4177665" y="167329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D1628CE8-5683-4468-92C4-370509056BCE}"/>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7C025146-77CC-43A9-B331-70E57F5DC60C}"/>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9A761F54-AF40-4866-A102-455C29A513A9}"/>
            </a:ext>
          </a:extLst>
        </xdr:cNvPr>
        <xdr:cNvSpPr txBox="1"/>
      </xdr:nvSpPr>
      <xdr:spPr>
        <a:xfrm>
          <a:off x="4216400" y="1650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58CD20E9-F160-42F2-BF68-06E1E22D25E5}"/>
            </a:ext>
          </a:extLst>
        </xdr:cNvPr>
        <xdr:cNvCxnSpPr/>
      </xdr:nvCxnSpPr>
      <xdr:spPr>
        <a:xfrm>
          <a:off x="4108450" y="16732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F1E47D8B-A6BB-4BCD-9789-2622CF06FB59}"/>
            </a:ext>
          </a:extLst>
        </xdr:cNvPr>
        <xdr:cNvSpPr txBox="1"/>
      </xdr:nvSpPr>
      <xdr:spPr>
        <a:xfrm>
          <a:off x="4216400" y="1726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AC39597C-8532-4FE9-B14C-52D4E7A277DF}"/>
            </a:ext>
          </a:extLst>
        </xdr:cNvPr>
        <xdr:cNvSpPr/>
      </xdr:nvSpPr>
      <xdr:spPr>
        <a:xfrm>
          <a:off x="4127500" y="174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F7C5924C-B752-428F-9568-C87C982A354C}"/>
            </a:ext>
          </a:extLst>
        </xdr:cNvPr>
        <xdr:cNvSpPr/>
      </xdr:nvSpPr>
      <xdr:spPr>
        <a:xfrm>
          <a:off x="3384550" y="1741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4378BD92-DA8A-4691-AD65-7D7B258FA6A1}"/>
            </a:ext>
          </a:extLst>
        </xdr:cNvPr>
        <xdr:cNvSpPr/>
      </xdr:nvSpPr>
      <xdr:spPr>
        <a:xfrm>
          <a:off x="2571750" y="174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D116C2B9-F55C-4011-BE55-802E4D89B027}"/>
            </a:ext>
          </a:extLst>
        </xdr:cNvPr>
        <xdr:cNvSpPr/>
      </xdr:nvSpPr>
      <xdr:spPr>
        <a:xfrm>
          <a:off x="1778000" y="1739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4E6BE220-0128-4659-980D-8ECCF2435BAA}"/>
            </a:ext>
          </a:extLst>
        </xdr:cNvPr>
        <xdr:cNvSpPr/>
      </xdr:nvSpPr>
      <xdr:spPr>
        <a:xfrm>
          <a:off x="984250" y="17332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109DFF3-4327-4626-BBC0-06D81B91529F}"/>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1DFE434-D48A-4E6F-9265-3E144A9E2EE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5AED65DA-227D-4268-B942-2E3C4B7B5851}"/>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BAE9F8D-825A-4D72-AB4B-78D5114DE0AC}"/>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F11B50C-89A5-49A5-A19B-0734B266E95F}"/>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22134</xdr:rowOff>
    </xdr:from>
    <xdr:to>
      <xdr:col>24</xdr:col>
      <xdr:colOff>114300</xdr:colOff>
      <xdr:row>108</xdr:row>
      <xdr:rowOff>123734</xdr:rowOff>
    </xdr:to>
    <xdr:sp macro="" textlink="">
      <xdr:nvSpPr>
        <xdr:cNvPr id="415" name="楕円 414">
          <a:extLst>
            <a:ext uri="{FF2B5EF4-FFF2-40B4-BE49-F238E27FC236}">
              <a16:creationId xmlns:a16="http://schemas.microsoft.com/office/drawing/2014/main" id="{BCC67A87-EEB5-47A2-BB5C-E6967BC7207D}"/>
            </a:ext>
          </a:extLst>
        </xdr:cNvPr>
        <xdr:cNvSpPr/>
      </xdr:nvSpPr>
      <xdr:spPr>
        <a:xfrm>
          <a:off x="4127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561</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B9BE3C9F-29C3-4130-BDB5-11AEFDB9BC59}"/>
            </a:ext>
          </a:extLst>
        </xdr:cNvPr>
        <xdr:cNvSpPr txBox="1"/>
      </xdr:nvSpPr>
      <xdr:spPr>
        <a:xfrm>
          <a:off x="4216400"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xdr:rowOff>
    </xdr:from>
    <xdr:to>
      <xdr:col>20</xdr:col>
      <xdr:colOff>38100</xdr:colOff>
      <xdr:row>108</xdr:row>
      <xdr:rowOff>117202</xdr:rowOff>
    </xdr:to>
    <xdr:sp macro="" textlink="">
      <xdr:nvSpPr>
        <xdr:cNvPr id="417" name="楕円 416">
          <a:extLst>
            <a:ext uri="{FF2B5EF4-FFF2-40B4-BE49-F238E27FC236}">
              <a16:creationId xmlns:a16="http://schemas.microsoft.com/office/drawing/2014/main" id="{7443821C-EB51-46DD-88BB-061C8230BB3D}"/>
            </a:ext>
          </a:extLst>
        </xdr:cNvPr>
        <xdr:cNvSpPr/>
      </xdr:nvSpPr>
      <xdr:spPr>
        <a:xfrm>
          <a:off x="3384550" y="179607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66402</xdr:rowOff>
    </xdr:from>
    <xdr:to>
      <xdr:col>24</xdr:col>
      <xdr:colOff>63500</xdr:colOff>
      <xdr:row>108</xdr:row>
      <xdr:rowOff>72934</xdr:rowOff>
    </xdr:to>
    <xdr:cxnSp macro="">
      <xdr:nvCxnSpPr>
        <xdr:cNvPr id="418" name="直線コネクタ 417">
          <a:extLst>
            <a:ext uri="{FF2B5EF4-FFF2-40B4-BE49-F238E27FC236}">
              <a16:creationId xmlns:a16="http://schemas.microsoft.com/office/drawing/2014/main" id="{36C102FF-F57A-4882-8930-1734EECA5499}"/>
            </a:ext>
          </a:extLst>
        </xdr:cNvPr>
        <xdr:cNvCxnSpPr/>
      </xdr:nvCxnSpPr>
      <xdr:spPr>
        <a:xfrm>
          <a:off x="3429000" y="18011502"/>
          <a:ext cx="7493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5806</xdr:rowOff>
    </xdr:from>
    <xdr:to>
      <xdr:col>15</xdr:col>
      <xdr:colOff>101600</xdr:colOff>
      <xdr:row>108</xdr:row>
      <xdr:rowOff>107406</xdr:rowOff>
    </xdr:to>
    <xdr:sp macro="" textlink="">
      <xdr:nvSpPr>
        <xdr:cNvPr id="419" name="楕円 418">
          <a:extLst>
            <a:ext uri="{FF2B5EF4-FFF2-40B4-BE49-F238E27FC236}">
              <a16:creationId xmlns:a16="http://schemas.microsoft.com/office/drawing/2014/main" id="{BAAD8221-8DAB-4394-B6C3-B8AA06858B50}"/>
            </a:ext>
          </a:extLst>
        </xdr:cNvPr>
        <xdr:cNvSpPr/>
      </xdr:nvSpPr>
      <xdr:spPr>
        <a:xfrm>
          <a:off x="257175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56606</xdr:rowOff>
    </xdr:from>
    <xdr:to>
      <xdr:col>19</xdr:col>
      <xdr:colOff>177800</xdr:colOff>
      <xdr:row>108</xdr:row>
      <xdr:rowOff>66402</xdr:rowOff>
    </xdr:to>
    <xdr:cxnSp macro="">
      <xdr:nvCxnSpPr>
        <xdr:cNvPr id="420" name="直線コネクタ 419">
          <a:extLst>
            <a:ext uri="{FF2B5EF4-FFF2-40B4-BE49-F238E27FC236}">
              <a16:creationId xmlns:a16="http://schemas.microsoft.com/office/drawing/2014/main" id="{5B327D83-3889-4673-9BAA-A7329CEAFABC}"/>
            </a:ext>
          </a:extLst>
        </xdr:cNvPr>
        <xdr:cNvCxnSpPr/>
      </xdr:nvCxnSpPr>
      <xdr:spPr>
        <a:xfrm>
          <a:off x="2622550" y="18001706"/>
          <a:ext cx="8064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9071</xdr:rowOff>
    </xdr:from>
    <xdr:to>
      <xdr:col>10</xdr:col>
      <xdr:colOff>165100</xdr:colOff>
      <xdr:row>108</xdr:row>
      <xdr:rowOff>110671</xdr:rowOff>
    </xdr:to>
    <xdr:sp macro="" textlink="">
      <xdr:nvSpPr>
        <xdr:cNvPr id="421" name="楕円 420">
          <a:extLst>
            <a:ext uri="{FF2B5EF4-FFF2-40B4-BE49-F238E27FC236}">
              <a16:creationId xmlns:a16="http://schemas.microsoft.com/office/drawing/2014/main" id="{E584AE08-EE9E-4CF2-B2AC-366BCF35B306}"/>
            </a:ext>
          </a:extLst>
        </xdr:cNvPr>
        <xdr:cNvSpPr/>
      </xdr:nvSpPr>
      <xdr:spPr>
        <a:xfrm>
          <a:off x="17780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56606</xdr:rowOff>
    </xdr:from>
    <xdr:to>
      <xdr:col>15</xdr:col>
      <xdr:colOff>50800</xdr:colOff>
      <xdr:row>108</xdr:row>
      <xdr:rowOff>59871</xdr:rowOff>
    </xdr:to>
    <xdr:cxnSp macro="">
      <xdr:nvCxnSpPr>
        <xdr:cNvPr id="422" name="直線コネクタ 421">
          <a:extLst>
            <a:ext uri="{FF2B5EF4-FFF2-40B4-BE49-F238E27FC236}">
              <a16:creationId xmlns:a16="http://schemas.microsoft.com/office/drawing/2014/main" id="{D647C9EA-A062-4C8C-8474-BD7C6AA13CA6}"/>
            </a:ext>
          </a:extLst>
        </xdr:cNvPr>
        <xdr:cNvCxnSpPr/>
      </xdr:nvCxnSpPr>
      <xdr:spPr>
        <a:xfrm flipV="1">
          <a:off x="1828800" y="18001706"/>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170724</xdr:rowOff>
    </xdr:from>
    <xdr:to>
      <xdr:col>6</xdr:col>
      <xdr:colOff>38100</xdr:colOff>
      <xdr:row>108</xdr:row>
      <xdr:rowOff>100874</xdr:rowOff>
    </xdr:to>
    <xdr:sp macro="" textlink="">
      <xdr:nvSpPr>
        <xdr:cNvPr id="423" name="楕円 422">
          <a:extLst>
            <a:ext uri="{FF2B5EF4-FFF2-40B4-BE49-F238E27FC236}">
              <a16:creationId xmlns:a16="http://schemas.microsoft.com/office/drawing/2014/main" id="{7941A71F-2D30-4C2E-AEDB-A1DD936BC52F}"/>
            </a:ext>
          </a:extLst>
        </xdr:cNvPr>
        <xdr:cNvSpPr/>
      </xdr:nvSpPr>
      <xdr:spPr>
        <a:xfrm>
          <a:off x="984250" y="179443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50074</xdr:rowOff>
    </xdr:from>
    <xdr:to>
      <xdr:col>10</xdr:col>
      <xdr:colOff>114300</xdr:colOff>
      <xdr:row>108</xdr:row>
      <xdr:rowOff>59871</xdr:rowOff>
    </xdr:to>
    <xdr:cxnSp macro="">
      <xdr:nvCxnSpPr>
        <xdr:cNvPr id="424" name="直線コネクタ 423">
          <a:extLst>
            <a:ext uri="{FF2B5EF4-FFF2-40B4-BE49-F238E27FC236}">
              <a16:creationId xmlns:a16="http://schemas.microsoft.com/office/drawing/2014/main" id="{4E8B38D8-0DA5-4009-920F-93197CD6E3FE}"/>
            </a:ext>
          </a:extLst>
        </xdr:cNvPr>
        <xdr:cNvCxnSpPr/>
      </xdr:nvCxnSpPr>
      <xdr:spPr>
        <a:xfrm>
          <a:off x="1028700" y="17995174"/>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EEFDA133-AFB5-4DA5-8914-F202577D8A0E}"/>
            </a:ext>
          </a:extLst>
        </xdr:cNvPr>
        <xdr:cNvSpPr txBox="1"/>
      </xdr:nvSpPr>
      <xdr:spPr>
        <a:xfrm>
          <a:off x="32391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0DF03CC5-7ED8-4A79-84FF-ACA97CBCBD52}"/>
            </a:ext>
          </a:extLst>
        </xdr:cNvPr>
        <xdr:cNvSpPr txBox="1"/>
      </xdr:nvSpPr>
      <xdr:spPr>
        <a:xfrm>
          <a:off x="2439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0C3474FB-3438-4E03-AB12-4BAFE9479F01}"/>
            </a:ext>
          </a:extLst>
        </xdr:cNvPr>
        <xdr:cNvSpPr txBox="1"/>
      </xdr:nvSpPr>
      <xdr:spPr>
        <a:xfrm>
          <a:off x="164529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355439FF-79E1-4572-B07B-BAE8EC64C66A}"/>
            </a:ext>
          </a:extLst>
        </xdr:cNvPr>
        <xdr:cNvSpPr txBox="1"/>
      </xdr:nvSpPr>
      <xdr:spPr>
        <a:xfrm>
          <a:off x="8515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108329</xdr:rowOff>
    </xdr:from>
    <xdr:ext cx="405111" cy="259045"/>
    <xdr:sp macro="" textlink="">
      <xdr:nvSpPr>
        <xdr:cNvPr id="429" name="n_1mainValue【市民会館】&#10;有形固定資産減価償却率">
          <a:extLst>
            <a:ext uri="{FF2B5EF4-FFF2-40B4-BE49-F238E27FC236}">
              <a16:creationId xmlns:a16="http://schemas.microsoft.com/office/drawing/2014/main" id="{A4869B90-7235-465B-A2BD-3F98BC3A0F60}"/>
            </a:ext>
          </a:extLst>
        </xdr:cNvPr>
        <xdr:cNvSpPr txBox="1"/>
      </xdr:nvSpPr>
      <xdr:spPr>
        <a:xfrm>
          <a:off x="32391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98533</xdr:rowOff>
    </xdr:from>
    <xdr:ext cx="405111" cy="259045"/>
    <xdr:sp macro="" textlink="">
      <xdr:nvSpPr>
        <xdr:cNvPr id="430" name="n_2mainValue【市民会館】&#10;有形固定資産減価償却率">
          <a:extLst>
            <a:ext uri="{FF2B5EF4-FFF2-40B4-BE49-F238E27FC236}">
              <a16:creationId xmlns:a16="http://schemas.microsoft.com/office/drawing/2014/main" id="{04D7380A-F6D9-4AF0-BF87-14C3D8933062}"/>
            </a:ext>
          </a:extLst>
        </xdr:cNvPr>
        <xdr:cNvSpPr txBox="1"/>
      </xdr:nvSpPr>
      <xdr:spPr>
        <a:xfrm>
          <a:off x="2439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101798</xdr:rowOff>
    </xdr:from>
    <xdr:ext cx="405111" cy="259045"/>
    <xdr:sp macro="" textlink="">
      <xdr:nvSpPr>
        <xdr:cNvPr id="431" name="n_3mainValue【市民会館】&#10;有形固定資産減価償却率">
          <a:extLst>
            <a:ext uri="{FF2B5EF4-FFF2-40B4-BE49-F238E27FC236}">
              <a16:creationId xmlns:a16="http://schemas.microsoft.com/office/drawing/2014/main" id="{6F14DDBF-DBC9-433F-B5B6-2DD16E9CB54A}"/>
            </a:ext>
          </a:extLst>
        </xdr:cNvPr>
        <xdr:cNvSpPr txBox="1"/>
      </xdr:nvSpPr>
      <xdr:spPr>
        <a:xfrm>
          <a:off x="164529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92001</xdr:rowOff>
    </xdr:from>
    <xdr:ext cx="405111" cy="259045"/>
    <xdr:sp macro="" textlink="">
      <xdr:nvSpPr>
        <xdr:cNvPr id="432" name="n_4mainValue【市民会館】&#10;有形固定資産減価償却率">
          <a:extLst>
            <a:ext uri="{FF2B5EF4-FFF2-40B4-BE49-F238E27FC236}">
              <a16:creationId xmlns:a16="http://schemas.microsoft.com/office/drawing/2014/main" id="{E41C97A1-96F4-435F-90B0-ECA1862ADB35}"/>
            </a:ext>
          </a:extLst>
        </xdr:cNvPr>
        <xdr:cNvSpPr txBox="1"/>
      </xdr:nvSpPr>
      <xdr:spPr>
        <a:xfrm>
          <a:off x="8515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7C80435E-ED7C-47ED-B58F-6A357EC1CAB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6C430BC8-CD1C-4649-8F8E-E7BC1044C3C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87DE03BA-F53E-4ED6-B7B0-67F94645DF7B}"/>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7A858B4E-699D-4D44-B81D-A7945A052947}"/>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60F14350-150B-4622-8845-EF39ECB7E3E8}"/>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747C8019-FBDB-48D6-8DC3-14A35FF7A217}"/>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545EFD80-51BE-473D-B12A-71FF85044A57}"/>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1289C62B-D2E0-4ED0-9DFB-A6B317ED86A9}"/>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9852433A-3130-4771-A1A0-1F414A9F7F0B}"/>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F3F6CF9C-18FF-4B03-814F-0AF33F45538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E476D940-37FC-4A3E-93C7-5D927C4C5C12}"/>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F64E06A9-29F3-4019-9EAC-9184DFD126D2}"/>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BE29082F-1632-44E8-A0D1-B3CABB2B4387}"/>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E47019CE-1551-43CD-8335-8469103096C1}"/>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F67DCD50-EC15-4BD4-9089-0AB1E8AC18A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C4F562BC-AEF5-4046-AE83-C4ACC69B6622}"/>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11A5ADF7-66A1-4D3C-B0DA-D70E4057FC78}"/>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FAA6537E-CA5E-4642-AEA7-5F829C34C674}"/>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4901F432-7F9A-49FE-A70A-E87ED298E717}"/>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D20F5EC6-30C0-4B3F-B1B7-5D787CBBE2FD}"/>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D72B79A1-691A-43B0-B5F6-A9438872337F}"/>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9A65DAE8-96B1-4649-81DF-CF252349C144}"/>
            </a:ext>
          </a:extLst>
        </xdr:cNvPr>
        <xdr:cNvCxnSpPr/>
      </xdr:nvCxnSpPr>
      <xdr:spPr>
        <a:xfrm flipV="1">
          <a:off x="9429115" y="168325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7D999A28-4920-4EF9-BC3C-BDF53FA40568}"/>
            </a:ext>
          </a:extLst>
        </xdr:cNvPr>
        <xdr:cNvSpPr txBox="1"/>
      </xdr:nvSpPr>
      <xdr:spPr>
        <a:xfrm>
          <a:off x="9467850"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B5CB5AF3-F470-4558-A376-594AF38C5130}"/>
            </a:ext>
          </a:extLst>
        </xdr:cNvPr>
        <xdr:cNvCxnSpPr/>
      </xdr:nvCxnSpPr>
      <xdr:spPr>
        <a:xfrm>
          <a:off x="935990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B9D9F9B4-3A74-4FBD-834B-3EDF73D213AF}"/>
            </a:ext>
          </a:extLst>
        </xdr:cNvPr>
        <xdr:cNvSpPr txBox="1"/>
      </xdr:nvSpPr>
      <xdr:spPr>
        <a:xfrm>
          <a:off x="946785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FD06E936-6648-4CAC-BA37-0E82CC53887B}"/>
            </a:ext>
          </a:extLst>
        </xdr:cNvPr>
        <xdr:cNvCxnSpPr/>
      </xdr:nvCxnSpPr>
      <xdr:spPr>
        <a:xfrm>
          <a:off x="935990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0E1EB89E-8B39-4BEA-8E17-153D0F177886}"/>
            </a:ext>
          </a:extLst>
        </xdr:cNvPr>
        <xdr:cNvSpPr txBox="1"/>
      </xdr:nvSpPr>
      <xdr:spPr>
        <a:xfrm>
          <a:off x="9467850" y="17543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6CCD5E89-8E3D-4048-AB0C-CFB93C14861A}"/>
            </a:ext>
          </a:extLst>
        </xdr:cNvPr>
        <xdr:cNvSpPr/>
      </xdr:nvSpPr>
      <xdr:spPr>
        <a:xfrm>
          <a:off x="9398000" y="176916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E2F71E6F-B4A8-478A-BA2D-749837EFE050}"/>
            </a:ext>
          </a:extLst>
        </xdr:cNvPr>
        <xdr:cNvSpPr/>
      </xdr:nvSpPr>
      <xdr:spPr>
        <a:xfrm>
          <a:off x="86360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B74CF713-48A8-44A8-9EB9-C725D6BD725B}"/>
            </a:ext>
          </a:extLst>
        </xdr:cNvPr>
        <xdr:cNvSpPr/>
      </xdr:nvSpPr>
      <xdr:spPr>
        <a:xfrm>
          <a:off x="7842250" y="176893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CC7CB34F-4A1B-4781-A243-89E4632E26DE}"/>
            </a:ext>
          </a:extLst>
        </xdr:cNvPr>
        <xdr:cNvSpPr/>
      </xdr:nvSpPr>
      <xdr:spPr>
        <a:xfrm>
          <a:off x="702945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8DBBA3C2-FC41-484A-B423-6FE2770E8986}"/>
            </a:ext>
          </a:extLst>
        </xdr:cNvPr>
        <xdr:cNvSpPr/>
      </xdr:nvSpPr>
      <xdr:spPr>
        <a:xfrm>
          <a:off x="6235700" y="176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4CABE3E-FE9C-464F-832F-15B121EC50D5}"/>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7C9873E3-1037-430C-9757-A915F58B6CAC}"/>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DD7446F9-FDDC-4AB8-BCD9-C173714491D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D091D-9709-4ED7-9492-1D71D0786EB5}"/>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8A5EE3B-F3E3-4D88-B250-16856D598413}"/>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153415</xdr:rowOff>
    </xdr:from>
    <xdr:to>
      <xdr:col>55</xdr:col>
      <xdr:colOff>50800</xdr:colOff>
      <xdr:row>107</xdr:row>
      <xdr:rowOff>83565</xdr:rowOff>
    </xdr:to>
    <xdr:sp macro="" textlink="">
      <xdr:nvSpPr>
        <xdr:cNvPr id="470" name="楕円 469">
          <a:extLst>
            <a:ext uri="{FF2B5EF4-FFF2-40B4-BE49-F238E27FC236}">
              <a16:creationId xmlns:a16="http://schemas.microsoft.com/office/drawing/2014/main" id="{43FDC621-8266-4712-89A9-E821FB2C91BF}"/>
            </a:ext>
          </a:extLst>
        </xdr:cNvPr>
        <xdr:cNvSpPr/>
      </xdr:nvSpPr>
      <xdr:spPr>
        <a:xfrm>
          <a:off x="9398000" y="177556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131842</xdr:rowOff>
    </xdr:from>
    <xdr:ext cx="469744" cy="259045"/>
    <xdr:sp macro="" textlink="">
      <xdr:nvSpPr>
        <xdr:cNvPr id="471" name="【市民会館】&#10;一人当たり面積該当値テキスト">
          <a:extLst>
            <a:ext uri="{FF2B5EF4-FFF2-40B4-BE49-F238E27FC236}">
              <a16:creationId xmlns:a16="http://schemas.microsoft.com/office/drawing/2014/main" id="{8B1C7D14-5AF9-43FF-BF0F-45B69744A896}"/>
            </a:ext>
          </a:extLst>
        </xdr:cNvPr>
        <xdr:cNvSpPr txBox="1"/>
      </xdr:nvSpPr>
      <xdr:spPr>
        <a:xfrm>
          <a:off x="9467850"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155702</xdr:rowOff>
    </xdr:from>
    <xdr:to>
      <xdr:col>50</xdr:col>
      <xdr:colOff>165100</xdr:colOff>
      <xdr:row>107</xdr:row>
      <xdr:rowOff>85852</xdr:rowOff>
    </xdr:to>
    <xdr:sp macro="" textlink="">
      <xdr:nvSpPr>
        <xdr:cNvPr id="472" name="楕円 471">
          <a:extLst>
            <a:ext uri="{FF2B5EF4-FFF2-40B4-BE49-F238E27FC236}">
              <a16:creationId xmlns:a16="http://schemas.microsoft.com/office/drawing/2014/main" id="{F115FAB1-582B-4AA7-BF2C-EFD7BA2EF753}"/>
            </a:ext>
          </a:extLst>
        </xdr:cNvPr>
        <xdr:cNvSpPr/>
      </xdr:nvSpPr>
      <xdr:spPr>
        <a:xfrm>
          <a:off x="86360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32765</xdr:rowOff>
    </xdr:from>
    <xdr:to>
      <xdr:col>55</xdr:col>
      <xdr:colOff>0</xdr:colOff>
      <xdr:row>107</xdr:row>
      <xdr:rowOff>35052</xdr:rowOff>
    </xdr:to>
    <xdr:cxnSp macro="">
      <xdr:nvCxnSpPr>
        <xdr:cNvPr id="473" name="直線コネクタ 472">
          <a:extLst>
            <a:ext uri="{FF2B5EF4-FFF2-40B4-BE49-F238E27FC236}">
              <a16:creationId xmlns:a16="http://schemas.microsoft.com/office/drawing/2014/main" id="{9E037B2D-B626-4670-9210-C9F0224C6010}"/>
            </a:ext>
          </a:extLst>
        </xdr:cNvPr>
        <xdr:cNvCxnSpPr/>
      </xdr:nvCxnSpPr>
      <xdr:spPr>
        <a:xfrm flipV="1">
          <a:off x="8686800" y="17806415"/>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157987</xdr:rowOff>
    </xdr:from>
    <xdr:to>
      <xdr:col>46</xdr:col>
      <xdr:colOff>38100</xdr:colOff>
      <xdr:row>107</xdr:row>
      <xdr:rowOff>88137</xdr:rowOff>
    </xdr:to>
    <xdr:sp macro="" textlink="">
      <xdr:nvSpPr>
        <xdr:cNvPr id="474" name="楕円 473">
          <a:extLst>
            <a:ext uri="{FF2B5EF4-FFF2-40B4-BE49-F238E27FC236}">
              <a16:creationId xmlns:a16="http://schemas.microsoft.com/office/drawing/2014/main" id="{9FD3B88C-BAC2-48A4-98D6-39F8760218F8}"/>
            </a:ext>
          </a:extLst>
        </xdr:cNvPr>
        <xdr:cNvSpPr/>
      </xdr:nvSpPr>
      <xdr:spPr>
        <a:xfrm>
          <a:off x="7842250" y="177601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35052</xdr:rowOff>
    </xdr:from>
    <xdr:to>
      <xdr:col>50</xdr:col>
      <xdr:colOff>114300</xdr:colOff>
      <xdr:row>107</xdr:row>
      <xdr:rowOff>37337</xdr:rowOff>
    </xdr:to>
    <xdr:cxnSp macro="">
      <xdr:nvCxnSpPr>
        <xdr:cNvPr id="475" name="直線コネクタ 474">
          <a:extLst>
            <a:ext uri="{FF2B5EF4-FFF2-40B4-BE49-F238E27FC236}">
              <a16:creationId xmlns:a16="http://schemas.microsoft.com/office/drawing/2014/main" id="{FB599CBC-529A-47FA-B5C3-98E7C0A90E6D}"/>
            </a:ext>
          </a:extLst>
        </xdr:cNvPr>
        <xdr:cNvCxnSpPr/>
      </xdr:nvCxnSpPr>
      <xdr:spPr>
        <a:xfrm flipV="1">
          <a:off x="7886700" y="17808702"/>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160274</xdr:rowOff>
    </xdr:from>
    <xdr:to>
      <xdr:col>41</xdr:col>
      <xdr:colOff>101600</xdr:colOff>
      <xdr:row>107</xdr:row>
      <xdr:rowOff>90424</xdr:rowOff>
    </xdr:to>
    <xdr:sp macro="" textlink="">
      <xdr:nvSpPr>
        <xdr:cNvPr id="476" name="楕円 475">
          <a:extLst>
            <a:ext uri="{FF2B5EF4-FFF2-40B4-BE49-F238E27FC236}">
              <a16:creationId xmlns:a16="http://schemas.microsoft.com/office/drawing/2014/main" id="{CFEED64F-B933-42C5-BD3C-FD27BB82F326}"/>
            </a:ext>
          </a:extLst>
        </xdr:cNvPr>
        <xdr:cNvSpPr/>
      </xdr:nvSpPr>
      <xdr:spPr>
        <a:xfrm>
          <a:off x="702945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37337</xdr:rowOff>
    </xdr:from>
    <xdr:to>
      <xdr:col>45</xdr:col>
      <xdr:colOff>177800</xdr:colOff>
      <xdr:row>107</xdr:row>
      <xdr:rowOff>39624</xdr:rowOff>
    </xdr:to>
    <xdr:cxnSp macro="">
      <xdr:nvCxnSpPr>
        <xdr:cNvPr id="477" name="直線コネクタ 476">
          <a:extLst>
            <a:ext uri="{FF2B5EF4-FFF2-40B4-BE49-F238E27FC236}">
              <a16:creationId xmlns:a16="http://schemas.microsoft.com/office/drawing/2014/main" id="{A2BDFE1F-ABC2-4A85-8518-AF9F96A04F00}"/>
            </a:ext>
          </a:extLst>
        </xdr:cNvPr>
        <xdr:cNvCxnSpPr/>
      </xdr:nvCxnSpPr>
      <xdr:spPr>
        <a:xfrm flipV="1">
          <a:off x="7080250" y="17810987"/>
          <a:ext cx="8064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162561</xdr:rowOff>
    </xdr:from>
    <xdr:to>
      <xdr:col>36</xdr:col>
      <xdr:colOff>165100</xdr:colOff>
      <xdr:row>107</xdr:row>
      <xdr:rowOff>92711</xdr:rowOff>
    </xdr:to>
    <xdr:sp macro="" textlink="">
      <xdr:nvSpPr>
        <xdr:cNvPr id="478" name="楕円 477">
          <a:extLst>
            <a:ext uri="{FF2B5EF4-FFF2-40B4-BE49-F238E27FC236}">
              <a16:creationId xmlns:a16="http://schemas.microsoft.com/office/drawing/2014/main" id="{B6A56E86-ED76-405E-AF0D-F01AF2585CA4}"/>
            </a:ext>
          </a:extLst>
        </xdr:cNvPr>
        <xdr:cNvSpPr/>
      </xdr:nvSpPr>
      <xdr:spPr>
        <a:xfrm>
          <a:off x="6235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39624</xdr:rowOff>
    </xdr:from>
    <xdr:to>
      <xdr:col>41</xdr:col>
      <xdr:colOff>50800</xdr:colOff>
      <xdr:row>107</xdr:row>
      <xdr:rowOff>41911</xdr:rowOff>
    </xdr:to>
    <xdr:cxnSp macro="">
      <xdr:nvCxnSpPr>
        <xdr:cNvPr id="479" name="直線コネクタ 478">
          <a:extLst>
            <a:ext uri="{FF2B5EF4-FFF2-40B4-BE49-F238E27FC236}">
              <a16:creationId xmlns:a16="http://schemas.microsoft.com/office/drawing/2014/main" id="{2B8A7654-FDCD-4ED5-9B7F-0E18552EFAA7}"/>
            </a:ext>
          </a:extLst>
        </xdr:cNvPr>
        <xdr:cNvCxnSpPr/>
      </xdr:nvCxnSpPr>
      <xdr:spPr>
        <a:xfrm flipV="1">
          <a:off x="6286500" y="17813274"/>
          <a:ext cx="7937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0BA49C6A-F1A1-48F0-9950-4E8034D8BF6C}"/>
            </a:ext>
          </a:extLst>
        </xdr:cNvPr>
        <xdr:cNvSpPr txBox="1"/>
      </xdr:nvSpPr>
      <xdr:spPr>
        <a:xfrm>
          <a:off x="845827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97A972D2-BFD9-43FF-A35D-389049B59948}"/>
            </a:ext>
          </a:extLst>
        </xdr:cNvPr>
        <xdr:cNvSpPr txBox="1"/>
      </xdr:nvSpPr>
      <xdr:spPr>
        <a:xfrm>
          <a:off x="76772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E1E78450-D9DA-4186-9F59-93BF006A6E02}"/>
            </a:ext>
          </a:extLst>
        </xdr:cNvPr>
        <xdr:cNvSpPr txBox="1"/>
      </xdr:nvSpPr>
      <xdr:spPr>
        <a:xfrm>
          <a:off x="6864427" y="174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DECF8967-2A69-4822-8D7A-2E011700D563}"/>
            </a:ext>
          </a:extLst>
        </xdr:cNvPr>
        <xdr:cNvSpPr txBox="1"/>
      </xdr:nvSpPr>
      <xdr:spPr>
        <a:xfrm>
          <a:off x="607067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76979</xdr:rowOff>
    </xdr:from>
    <xdr:ext cx="469744" cy="259045"/>
    <xdr:sp macro="" textlink="">
      <xdr:nvSpPr>
        <xdr:cNvPr id="484" name="n_1mainValue【市民会館】&#10;一人当たり面積">
          <a:extLst>
            <a:ext uri="{FF2B5EF4-FFF2-40B4-BE49-F238E27FC236}">
              <a16:creationId xmlns:a16="http://schemas.microsoft.com/office/drawing/2014/main" id="{EAA20D68-A7C0-4A53-85CB-2228C1960CB2}"/>
            </a:ext>
          </a:extLst>
        </xdr:cNvPr>
        <xdr:cNvSpPr txBox="1"/>
      </xdr:nvSpPr>
      <xdr:spPr>
        <a:xfrm>
          <a:off x="8458277" y="1785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79264</xdr:rowOff>
    </xdr:from>
    <xdr:ext cx="469744" cy="259045"/>
    <xdr:sp macro="" textlink="">
      <xdr:nvSpPr>
        <xdr:cNvPr id="485" name="n_2mainValue【市民会館】&#10;一人当たり面積">
          <a:extLst>
            <a:ext uri="{FF2B5EF4-FFF2-40B4-BE49-F238E27FC236}">
              <a16:creationId xmlns:a16="http://schemas.microsoft.com/office/drawing/2014/main" id="{B76D7B12-4771-4046-BEEC-FB1C4E161CF8}"/>
            </a:ext>
          </a:extLst>
        </xdr:cNvPr>
        <xdr:cNvSpPr txBox="1"/>
      </xdr:nvSpPr>
      <xdr:spPr>
        <a:xfrm>
          <a:off x="7677227" y="178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81551</xdr:rowOff>
    </xdr:from>
    <xdr:ext cx="469744" cy="259045"/>
    <xdr:sp macro="" textlink="">
      <xdr:nvSpPr>
        <xdr:cNvPr id="486" name="n_3mainValue【市民会館】&#10;一人当たり面積">
          <a:extLst>
            <a:ext uri="{FF2B5EF4-FFF2-40B4-BE49-F238E27FC236}">
              <a16:creationId xmlns:a16="http://schemas.microsoft.com/office/drawing/2014/main" id="{B138DB63-5EA2-4E7A-9A29-9DC4E9F6EFC9}"/>
            </a:ext>
          </a:extLst>
        </xdr:cNvPr>
        <xdr:cNvSpPr txBox="1"/>
      </xdr:nvSpPr>
      <xdr:spPr>
        <a:xfrm>
          <a:off x="6864427" y="1785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83838</xdr:rowOff>
    </xdr:from>
    <xdr:ext cx="469744" cy="259045"/>
    <xdr:sp macro="" textlink="">
      <xdr:nvSpPr>
        <xdr:cNvPr id="487" name="n_4mainValue【市民会館】&#10;一人当たり面積">
          <a:extLst>
            <a:ext uri="{FF2B5EF4-FFF2-40B4-BE49-F238E27FC236}">
              <a16:creationId xmlns:a16="http://schemas.microsoft.com/office/drawing/2014/main" id="{A38D16B5-ED21-4480-84EE-AE16169D9424}"/>
            </a:ext>
          </a:extLst>
        </xdr:cNvPr>
        <xdr:cNvSpPr txBox="1"/>
      </xdr:nvSpPr>
      <xdr:spPr>
        <a:xfrm>
          <a:off x="607067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43EF9661-8106-405D-849E-310FBEE1A08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99A82F10-8974-4258-BCC9-BAD2A686ED3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61AC2B4D-197B-4BEC-8805-843F86CC9BD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57DE5579-41C7-4438-8164-F065C5A9E3A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E800442B-51A4-4556-BE6E-0AC9AE484D0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D5B58BF7-1819-4092-8A3E-14B5C98EC44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BE13399A-16D3-4A26-B74D-65BF4712ED6A}"/>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F348EE01-93D8-4F69-84C8-5DEE1E022986}"/>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3C789070-D077-4381-8411-1D0D2D7BA30E}"/>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422622C2-9B43-4E2A-B7E1-F7B5F99A5233}"/>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C21A2598-4669-4FCB-803B-57C725B394DB}"/>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4B1B5527-7999-4F23-93DA-E0094E6321BF}"/>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E699696F-F723-4A28-9674-1BAD68A19729}"/>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1084B808-064A-467F-BB63-E005F675596C}"/>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10856A82-B2F0-4259-A4FE-8659F6CCBEC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63E5262B-05D3-4EED-9027-8E369829D585}"/>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2D997023-73B1-4E79-BC08-C2706FD11B42}"/>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DC9690F2-DE90-4D04-85E4-B8959B12D0EA}"/>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EBEFB6AD-A080-401C-AE93-D3B34D53AC3D}"/>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1B5B72ED-C246-4432-87C0-1F95C77C8D78}"/>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AC2ABFE2-8609-4627-BAC1-2F1419450B1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8DFBE44F-C6D0-434E-91A1-BE2B9D727D27}"/>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C2BA86EC-823E-412F-BC57-DFA251BB7658}"/>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6B4848E2-EFA4-4169-9A7A-5F1234B73C4F}"/>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121FBCFC-AB05-4907-A28D-4080E2C353F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C9005539-8A57-43BF-90F9-550E0FCE88A7}"/>
            </a:ext>
          </a:extLst>
        </xdr:cNvPr>
        <xdr:cNvCxnSpPr/>
      </xdr:nvCxnSpPr>
      <xdr:spPr>
        <a:xfrm flipV="1">
          <a:off x="14699614" y="5663293"/>
          <a:ext cx="0" cy="1289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96E20DED-75E3-4F54-985B-79DF63D7D58A}"/>
            </a:ext>
          </a:extLst>
        </xdr:cNvPr>
        <xdr:cNvSpPr txBox="1"/>
      </xdr:nvSpPr>
      <xdr:spPr>
        <a:xfrm>
          <a:off x="14738350" y="695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13AAD409-ED8D-4694-9551-C0BFC180EC7B}"/>
            </a:ext>
          </a:extLst>
        </xdr:cNvPr>
        <xdr:cNvCxnSpPr/>
      </xdr:nvCxnSpPr>
      <xdr:spPr>
        <a:xfrm>
          <a:off x="14611350" y="69530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6FB86B5E-0BA9-4080-B6E7-32031DAEADDC}"/>
            </a:ext>
          </a:extLst>
        </xdr:cNvPr>
        <xdr:cNvSpPr txBox="1"/>
      </xdr:nvSpPr>
      <xdr:spPr>
        <a:xfrm>
          <a:off x="14738350" y="5451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2F7D59E6-3BFF-4365-810B-374B4B72BBE1}"/>
            </a:ext>
          </a:extLst>
        </xdr:cNvPr>
        <xdr:cNvCxnSpPr/>
      </xdr:nvCxnSpPr>
      <xdr:spPr>
        <a:xfrm>
          <a:off x="14611350" y="5663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E099E643-E983-4191-9B13-A359A307CD50}"/>
            </a:ext>
          </a:extLst>
        </xdr:cNvPr>
        <xdr:cNvSpPr txBox="1"/>
      </xdr:nvSpPr>
      <xdr:spPr>
        <a:xfrm>
          <a:off x="14738350" y="625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B794B213-B819-47E3-AC3E-249620C15120}"/>
            </a:ext>
          </a:extLst>
        </xdr:cNvPr>
        <xdr:cNvSpPr/>
      </xdr:nvSpPr>
      <xdr:spPr>
        <a:xfrm>
          <a:off x="14649450" y="640188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EF62F428-9F6E-415A-A142-4EA2464C967C}"/>
            </a:ext>
          </a:extLst>
        </xdr:cNvPr>
        <xdr:cNvSpPr/>
      </xdr:nvSpPr>
      <xdr:spPr>
        <a:xfrm>
          <a:off x="13887450" y="637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CF1BC5BD-8AD8-4DA4-9E1F-A43BE886DB59}"/>
            </a:ext>
          </a:extLst>
        </xdr:cNvPr>
        <xdr:cNvSpPr/>
      </xdr:nvSpPr>
      <xdr:spPr>
        <a:xfrm>
          <a:off x="13093700" y="633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36F55A5A-C6F8-45EB-A3A8-8DA522ECAF82}"/>
            </a:ext>
          </a:extLst>
        </xdr:cNvPr>
        <xdr:cNvSpPr/>
      </xdr:nvSpPr>
      <xdr:spPr>
        <a:xfrm>
          <a:off x="12299950" y="6318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074D6019-E60F-46A5-BD69-6E1E793D303C}"/>
            </a:ext>
          </a:extLst>
        </xdr:cNvPr>
        <xdr:cNvSpPr/>
      </xdr:nvSpPr>
      <xdr:spPr>
        <a:xfrm>
          <a:off x="1148715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3E522FD-5AA6-4DBF-92AB-9CD096BA433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5C7EC61-4E63-49F2-87BD-3703926FE72A}"/>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D3CC8BA1-4B8F-4E27-A3B1-B7B1FE48477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2FA9E28-1535-4A68-9B03-B09C418793E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58A5301-9A0B-46A7-B776-CCFABB09191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529" name="楕円 528">
          <a:extLst>
            <a:ext uri="{FF2B5EF4-FFF2-40B4-BE49-F238E27FC236}">
              <a16:creationId xmlns:a16="http://schemas.microsoft.com/office/drawing/2014/main" id="{AE53892A-03C1-48EC-B280-7FD36A0F7B79}"/>
            </a:ext>
          </a:extLst>
        </xdr:cNvPr>
        <xdr:cNvSpPr/>
      </xdr:nvSpPr>
      <xdr:spPr>
        <a:xfrm>
          <a:off x="14649450" y="65506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969154EF-7D7D-402C-944B-842B31AA7F6A}"/>
            </a:ext>
          </a:extLst>
        </xdr:cNvPr>
        <xdr:cNvSpPr txBox="1"/>
      </xdr:nvSpPr>
      <xdr:spPr>
        <a:xfrm>
          <a:off x="14738350"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89081</xdr:rowOff>
    </xdr:from>
    <xdr:to>
      <xdr:col>81</xdr:col>
      <xdr:colOff>101600</xdr:colOff>
      <xdr:row>40</xdr:row>
      <xdr:rowOff>19231</xdr:rowOff>
    </xdr:to>
    <xdr:sp macro="" textlink="">
      <xdr:nvSpPr>
        <xdr:cNvPr id="531" name="楕円 530">
          <a:extLst>
            <a:ext uri="{FF2B5EF4-FFF2-40B4-BE49-F238E27FC236}">
              <a16:creationId xmlns:a16="http://schemas.microsoft.com/office/drawing/2014/main" id="{3688147C-DB91-4D99-8265-C7B913B50396}"/>
            </a:ext>
          </a:extLst>
        </xdr:cNvPr>
        <xdr:cNvSpPr/>
      </xdr:nvSpPr>
      <xdr:spPr>
        <a:xfrm>
          <a:off x="13887450" y="65343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139881</xdr:rowOff>
    </xdr:from>
    <xdr:to>
      <xdr:col>85</xdr:col>
      <xdr:colOff>127000</xdr:colOff>
      <xdr:row>39</xdr:row>
      <xdr:rowOff>156210</xdr:rowOff>
    </xdr:to>
    <xdr:cxnSp macro="">
      <xdr:nvCxnSpPr>
        <xdr:cNvPr id="532" name="直線コネクタ 531">
          <a:extLst>
            <a:ext uri="{FF2B5EF4-FFF2-40B4-BE49-F238E27FC236}">
              <a16:creationId xmlns:a16="http://schemas.microsoft.com/office/drawing/2014/main" id="{1EBEE82E-1B73-469A-9AC5-09C35E79B654}"/>
            </a:ext>
          </a:extLst>
        </xdr:cNvPr>
        <xdr:cNvCxnSpPr/>
      </xdr:nvCxnSpPr>
      <xdr:spPr>
        <a:xfrm>
          <a:off x="13938250" y="6585131"/>
          <a:ext cx="762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66222</xdr:rowOff>
    </xdr:from>
    <xdr:to>
      <xdr:col>76</xdr:col>
      <xdr:colOff>165100</xdr:colOff>
      <xdr:row>39</xdr:row>
      <xdr:rowOff>167822</xdr:rowOff>
    </xdr:to>
    <xdr:sp macro="" textlink="">
      <xdr:nvSpPr>
        <xdr:cNvPr id="533" name="楕円 532">
          <a:extLst>
            <a:ext uri="{FF2B5EF4-FFF2-40B4-BE49-F238E27FC236}">
              <a16:creationId xmlns:a16="http://schemas.microsoft.com/office/drawing/2014/main" id="{216C1A36-5BC1-45CE-93E9-6567E35A6B4F}"/>
            </a:ext>
          </a:extLst>
        </xdr:cNvPr>
        <xdr:cNvSpPr/>
      </xdr:nvSpPr>
      <xdr:spPr>
        <a:xfrm>
          <a:off x="13093700" y="65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117022</xdr:rowOff>
    </xdr:from>
    <xdr:to>
      <xdr:col>81</xdr:col>
      <xdr:colOff>50800</xdr:colOff>
      <xdr:row>39</xdr:row>
      <xdr:rowOff>139881</xdr:rowOff>
    </xdr:to>
    <xdr:cxnSp macro="">
      <xdr:nvCxnSpPr>
        <xdr:cNvPr id="534" name="直線コネクタ 533">
          <a:extLst>
            <a:ext uri="{FF2B5EF4-FFF2-40B4-BE49-F238E27FC236}">
              <a16:creationId xmlns:a16="http://schemas.microsoft.com/office/drawing/2014/main" id="{797FC667-8EFC-420C-BF54-7A7778983946}"/>
            </a:ext>
          </a:extLst>
        </xdr:cNvPr>
        <xdr:cNvCxnSpPr/>
      </xdr:nvCxnSpPr>
      <xdr:spPr>
        <a:xfrm>
          <a:off x="13144500" y="6562272"/>
          <a:ext cx="79375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40096</xdr:rowOff>
    </xdr:from>
    <xdr:to>
      <xdr:col>72</xdr:col>
      <xdr:colOff>38100</xdr:colOff>
      <xdr:row>39</xdr:row>
      <xdr:rowOff>141696</xdr:rowOff>
    </xdr:to>
    <xdr:sp macro="" textlink="">
      <xdr:nvSpPr>
        <xdr:cNvPr id="535" name="楕円 534">
          <a:extLst>
            <a:ext uri="{FF2B5EF4-FFF2-40B4-BE49-F238E27FC236}">
              <a16:creationId xmlns:a16="http://schemas.microsoft.com/office/drawing/2014/main" id="{663CAF5C-488B-4BB4-A287-087B0C3E522E}"/>
            </a:ext>
          </a:extLst>
        </xdr:cNvPr>
        <xdr:cNvSpPr/>
      </xdr:nvSpPr>
      <xdr:spPr>
        <a:xfrm>
          <a:off x="12299950" y="64853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90896</xdr:rowOff>
    </xdr:from>
    <xdr:to>
      <xdr:col>76</xdr:col>
      <xdr:colOff>114300</xdr:colOff>
      <xdr:row>39</xdr:row>
      <xdr:rowOff>117022</xdr:rowOff>
    </xdr:to>
    <xdr:cxnSp macro="">
      <xdr:nvCxnSpPr>
        <xdr:cNvPr id="536" name="直線コネクタ 535">
          <a:extLst>
            <a:ext uri="{FF2B5EF4-FFF2-40B4-BE49-F238E27FC236}">
              <a16:creationId xmlns:a16="http://schemas.microsoft.com/office/drawing/2014/main" id="{902072E4-CA76-46D4-B9BA-290745EA3CAC}"/>
            </a:ext>
          </a:extLst>
        </xdr:cNvPr>
        <xdr:cNvCxnSpPr/>
      </xdr:nvCxnSpPr>
      <xdr:spPr>
        <a:xfrm>
          <a:off x="12344400" y="6536146"/>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18869</xdr:rowOff>
    </xdr:from>
    <xdr:to>
      <xdr:col>67</xdr:col>
      <xdr:colOff>101600</xdr:colOff>
      <xdr:row>39</xdr:row>
      <xdr:rowOff>120469</xdr:rowOff>
    </xdr:to>
    <xdr:sp macro="" textlink="">
      <xdr:nvSpPr>
        <xdr:cNvPr id="537" name="楕円 536">
          <a:extLst>
            <a:ext uri="{FF2B5EF4-FFF2-40B4-BE49-F238E27FC236}">
              <a16:creationId xmlns:a16="http://schemas.microsoft.com/office/drawing/2014/main" id="{BFE32850-72EB-4220-9391-E55648DF0D20}"/>
            </a:ext>
          </a:extLst>
        </xdr:cNvPr>
        <xdr:cNvSpPr/>
      </xdr:nvSpPr>
      <xdr:spPr>
        <a:xfrm>
          <a:off x="11487150" y="64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69669</xdr:rowOff>
    </xdr:from>
    <xdr:to>
      <xdr:col>71</xdr:col>
      <xdr:colOff>177800</xdr:colOff>
      <xdr:row>39</xdr:row>
      <xdr:rowOff>90896</xdr:rowOff>
    </xdr:to>
    <xdr:cxnSp macro="">
      <xdr:nvCxnSpPr>
        <xdr:cNvPr id="538" name="直線コネクタ 537">
          <a:extLst>
            <a:ext uri="{FF2B5EF4-FFF2-40B4-BE49-F238E27FC236}">
              <a16:creationId xmlns:a16="http://schemas.microsoft.com/office/drawing/2014/main" id="{29D6E3B1-935D-4C9E-88D4-BC7C24EF37B2}"/>
            </a:ext>
          </a:extLst>
        </xdr:cNvPr>
        <xdr:cNvCxnSpPr/>
      </xdr:nvCxnSpPr>
      <xdr:spPr>
        <a:xfrm>
          <a:off x="11537950" y="6514919"/>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C1C75F3F-8266-4455-A822-0573F8CEDD8F}"/>
            </a:ext>
          </a:extLst>
        </xdr:cNvPr>
        <xdr:cNvSpPr txBox="1"/>
      </xdr:nvSpPr>
      <xdr:spPr>
        <a:xfrm>
          <a:off x="1374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C46497BD-BD50-4DCC-8F82-34C8C53DE260}"/>
            </a:ext>
          </a:extLst>
        </xdr:cNvPr>
        <xdr:cNvSpPr txBox="1"/>
      </xdr:nvSpPr>
      <xdr:spPr>
        <a:xfrm>
          <a:off x="1296099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5CD5A523-7936-4F33-AE15-0D6DF579A9BC}"/>
            </a:ext>
          </a:extLst>
        </xdr:cNvPr>
        <xdr:cNvSpPr txBox="1"/>
      </xdr:nvSpPr>
      <xdr:spPr>
        <a:xfrm>
          <a:off x="12167244" y="6106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1504144C-8409-4B4A-A96B-55D4D879F627}"/>
            </a:ext>
          </a:extLst>
        </xdr:cNvPr>
        <xdr:cNvSpPr txBox="1"/>
      </xdr:nvSpPr>
      <xdr:spPr>
        <a:xfrm>
          <a:off x="113544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10358</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888F6485-70C0-4CCE-B320-2B7F47BF3A70}"/>
            </a:ext>
          </a:extLst>
        </xdr:cNvPr>
        <xdr:cNvSpPr txBox="1"/>
      </xdr:nvSpPr>
      <xdr:spPr>
        <a:xfrm>
          <a:off x="13742044" y="662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158949</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ADB3F396-5D54-43B1-AB1B-910040376977}"/>
            </a:ext>
          </a:extLst>
        </xdr:cNvPr>
        <xdr:cNvSpPr txBox="1"/>
      </xdr:nvSpPr>
      <xdr:spPr>
        <a:xfrm>
          <a:off x="12960994" y="66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132823</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D967E5C8-1B96-4267-872B-71CBF13728C6}"/>
            </a:ext>
          </a:extLst>
        </xdr:cNvPr>
        <xdr:cNvSpPr txBox="1"/>
      </xdr:nvSpPr>
      <xdr:spPr>
        <a:xfrm>
          <a:off x="12167244" y="657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111596</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ABD69367-F07B-4C00-9DE4-DBF6B58BDE0A}"/>
            </a:ext>
          </a:extLst>
        </xdr:cNvPr>
        <xdr:cNvSpPr txBox="1"/>
      </xdr:nvSpPr>
      <xdr:spPr>
        <a:xfrm>
          <a:off x="11354444" y="655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B0F3FE3B-189E-4FF5-AF5C-DEAF06F88D0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9E1FCD40-1339-42C5-82A8-354FDDD0B49E}"/>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87429C17-D1A3-436A-8611-0FA9E227C754}"/>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34BAE8A-291F-40C8-B9D0-75936BBB8C3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CA1813B3-8C19-4715-8B25-4BB4645A3FD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27267515-2077-49AC-8AE6-42926240B238}"/>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A12B8D18-3255-444A-A888-696C73C08CD6}"/>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F499C34A-C61E-4D82-85E0-0FBAE49DB6C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1AF27AD6-5302-4E29-88CD-B37CFF6C844E}"/>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43F6B8BC-3769-4B14-AF06-8457C1009105}"/>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311F0E35-793B-499F-BFA8-7FE328590CA4}"/>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79CF8D63-4585-4924-94CC-A881FF72EC88}"/>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3A502B91-7D9E-40B7-BDA9-8E60348F50B3}"/>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349BA97F-4339-4AE4-838A-FFE3C6B69C64}"/>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95F531E3-7B61-41BB-95C1-689C69143473}"/>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3BBC30BE-E3D2-491A-90D3-9BC74054780C}"/>
            </a:ext>
          </a:extLst>
        </xdr:cNvPr>
        <xdr:cNvSpPr txBox="1"/>
      </xdr:nvSpPr>
      <xdr:spPr>
        <a:xfrm>
          <a:off x="15849828" y="6112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433D2A20-49F1-4411-AADB-21DD9193FFDB}"/>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A7E61CB8-8EAF-497B-807D-28995C87BA6F}"/>
            </a:ext>
          </a:extLst>
        </xdr:cNvPr>
        <xdr:cNvSpPr txBox="1"/>
      </xdr:nvSpPr>
      <xdr:spPr>
        <a:xfrm>
          <a:off x="15849828" y="5744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803E1AD6-2278-43F1-9025-D69ABAA48CCA}"/>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396C7A14-577A-406D-8ED1-50460ADC5D96}"/>
            </a:ext>
          </a:extLst>
        </xdr:cNvPr>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8D37783B-D3E2-4112-AC4C-BC52B1EE993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2EF217ED-C143-4412-947F-7EFBD09E94B8}"/>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A958B12C-6BEA-4376-9CC2-818B1CD6D55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17D011C7-4CA5-4DEF-97B6-64CC2C6D63F7}"/>
            </a:ext>
          </a:extLst>
        </xdr:cNvPr>
        <xdr:cNvCxnSpPr/>
      </xdr:nvCxnSpPr>
      <xdr:spPr>
        <a:xfrm flipV="1">
          <a:off x="19951064" y="5726655"/>
          <a:ext cx="0" cy="1251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CF854FC8-5F78-4DA8-943A-8C1C49F0478F}"/>
            </a:ext>
          </a:extLst>
        </xdr:cNvPr>
        <xdr:cNvSpPr txBox="1"/>
      </xdr:nvSpPr>
      <xdr:spPr>
        <a:xfrm>
          <a:off x="19989800" y="6982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2B8F22E0-D7BA-47CE-99F3-D52C03E07BE2}"/>
            </a:ext>
          </a:extLst>
        </xdr:cNvPr>
        <xdr:cNvCxnSpPr/>
      </xdr:nvCxnSpPr>
      <xdr:spPr>
        <a:xfrm>
          <a:off x="19881850" y="69785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5E6B91B6-0D36-48E5-AA20-A8169FD7E99D}"/>
            </a:ext>
          </a:extLst>
        </xdr:cNvPr>
        <xdr:cNvSpPr txBox="1"/>
      </xdr:nvSpPr>
      <xdr:spPr>
        <a:xfrm>
          <a:off x="19989800" y="55082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A33D7E87-2722-4865-8783-78565CC7F222}"/>
            </a:ext>
          </a:extLst>
        </xdr:cNvPr>
        <xdr:cNvCxnSpPr/>
      </xdr:nvCxnSpPr>
      <xdr:spPr>
        <a:xfrm>
          <a:off x="19881850" y="5726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D74AA207-509B-4D8E-B288-68BF305FF25A}"/>
            </a:ext>
          </a:extLst>
        </xdr:cNvPr>
        <xdr:cNvSpPr txBox="1"/>
      </xdr:nvSpPr>
      <xdr:spPr>
        <a:xfrm>
          <a:off x="19989800" y="684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C547F470-5DF2-40B9-927E-FFFE92BE65FF}"/>
            </a:ext>
          </a:extLst>
        </xdr:cNvPr>
        <xdr:cNvSpPr/>
      </xdr:nvSpPr>
      <xdr:spPr>
        <a:xfrm>
          <a:off x="19900900" y="68627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82316882-3F36-4821-9B88-ADC2631458A5}"/>
            </a:ext>
          </a:extLst>
        </xdr:cNvPr>
        <xdr:cNvSpPr/>
      </xdr:nvSpPr>
      <xdr:spPr>
        <a:xfrm>
          <a:off x="19157950" y="68787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145DF7A1-4129-48A2-BAA6-C1304480DC9A}"/>
            </a:ext>
          </a:extLst>
        </xdr:cNvPr>
        <xdr:cNvSpPr/>
      </xdr:nvSpPr>
      <xdr:spPr>
        <a:xfrm>
          <a:off x="18345150" y="6878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35C15A6E-DE91-42E6-BE31-FB246626CAA9}"/>
            </a:ext>
          </a:extLst>
        </xdr:cNvPr>
        <xdr:cNvSpPr/>
      </xdr:nvSpPr>
      <xdr:spPr>
        <a:xfrm>
          <a:off x="17551400" y="688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4BAE950F-01FF-47A1-9E14-7246B9B62606}"/>
            </a:ext>
          </a:extLst>
        </xdr:cNvPr>
        <xdr:cNvSpPr/>
      </xdr:nvSpPr>
      <xdr:spPr>
        <a:xfrm>
          <a:off x="16757650" y="68831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32D3C3A4-E7E8-4DF0-BC6D-48C5A638B25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95BBFE7-A28E-4377-B8B7-1E879D662CC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771CE741-C1B4-4F69-8F05-A4B9EF5716B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8E49565-0B0B-4080-93E3-192591B35ABC}"/>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6BE819C-9D96-4569-BA4D-CD452314A7A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17860</xdr:rowOff>
    </xdr:from>
    <xdr:to>
      <xdr:col>116</xdr:col>
      <xdr:colOff>114300</xdr:colOff>
      <xdr:row>41</xdr:row>
      <xdr:rowOff>119460</xdr:rowOff>
    </xdr:to>
    <xdr:sp macro="" textlink="">
      <xdr:nvSpPr>
        <xdr:cNvPr id="586" name="楕円 585">
          <a:extLst>
            <a:ext uri="{FF2B5EF4-FFF2-40B4-BE49-F238E27FC236}">
              <a16:creationId xmlns:a16="http://schemas.microsoft.com/office/drawing/2014/main" id="{F0D91A90-F334-4FE6-8C37-CD6343663BCB}"/>
            </a:ext>
          </a:extLst>
        </xdr:cNvPr>
        <xdr:cNvSpPr/>
      </xdr:nvSpPr>
      <xdr:spPr>
        <a:xfrm>
          <a:off x="19900900" y="67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40737</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6C2748C9-ED03-48B3-9B53-A6A0CD7BD45D}"/>
            </a:ext>
          </a:extLst>
        </xdr:cNvPr>
        <xdr:cNvSpPr txBox="1"/>
      </xdr:nvSpPr>
      <xdr:spPr>
        <a:xfrm>
          <a:off x="19989800" y="665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20531</xdr:rowOff>
    </xdr:from>
    <xdr:to>
      <xdr:col>112</xdr:col>
      <xdr:colOff>38100</xdr:colOff>
      <xdr:row>41</xdr:row>
      <xdr:rowOff>122131</xdr:rowOff>
    </xdr:to>
    <xdr:sp macro="" textlink="">
      <xdr:nvSpPr>
        <xdr:cNvPr id="588" name="楕円 587">
          <a:extLst>
            <a:ext uri="{FF2B5EF4-FFF2-40B4-BE49-F238E27FC236}">
              <a16:creationId xmlns:a16="http://schemas.microsoft.com/office/drawing/2014/main" id="{ADB90CAC-B2DE-430A-B4F4-6BD9557FDBC9}"/>
            </a:ext>
          </a:extLst>
        </xdr:cNvPr>
        <xdr:cNvSpPr/>
      </xdr:nvSpPr>
      <xdr:spPr>
        <a:xfrm>
          <a:off x="19157950" y="67959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68660</xdr:rowOff>
    </xdr:from>
    <xdr:to>
      <xdr:col>116</xdr:col>
      <xdr:colOff>63500</xdr:colOff>
      <xdr:row>41</xdr:row>
      <xdr:rowOff>71331</xdr:rowOff>
    </xdr:to>
    <xdr:cxnSp macro="">
      <xdr:nvCxnSpPr>
        <xdr:cNvPr id="589" name="直線コネクタ 588">
          <a:extLst>
            <a:ext uri="{FF2B5EF4-FFF2-40B4-BE49-F238E27FC236}">
              <a16:creationId xmlns:a16="http://schemas.microsoft.com/office/drawing/2014/main" id="{5FB6CAEB-735A-445D-9633-80E846BF4297}"/>
            </a:ext>
          </a:extLst>
        </xdr:cNvPr>
        <xdr:cNvCxnSpPr/>
      </xdr:nvCxnSpPr>
      <xdr:spPr>
        <a:xfrm flipV="1">
          <a:off x="19202400" y="6844110"/>
          <a:ext cx="7493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22620</xdr:rowOff>
    </xdr:from>
    <xdr:to>
      <xdr:col>107</xdr:col>
      <xdr:colOff>101600</xdr:colOff>
      <xdr:row>41</xdr:row>
      <xdr:rowOff>124220</xdr:rowOff>
    </xdr:to>
    <xdr:sp macro="" textlink="">
      <xdr:nvSpPr>
        <xdr:cNvPr id="590" name="楕円 589">
          <a:extLst>
            <a:ext uri="{FF2B5EF4-FFF2-40B4-BE49-F238E27FC236}">
              <a16:creationId xmlns:a16="http://schemas.microsoft.com/office/drawing/2014/main" id="{87E19AB8-9CEF-49E1-AD90-EFB0A0E1FC6D}"/>
            </a:ext>
          </a:extLst>
        </xdr:cNvPr>
        <xdr:cNvSpPr/>
      </xdr:nvSpPr>
      <xdr:spPr>
        <a:xfrm>
          <a:off x="18345150" y="67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71331</xdr:rowOff>
    </xdr:from>
    <xdr:to>
      <xdr:col>111</xdr:col>
      <xdr:colOff>177800</xdr:colOff>
      <xdr:row>41</xdr:row>
      <xdr:rowOff>73420</xdr:rowOff>
    </xdr:to>
    <xdr:cxnSp macro="">
      <xdr:nvCxnSpPr>
        <xdr:cNvPr id="591" name="直線コネクタ 590">
          <a:extLst>
            <a:ext uri="{FF2B5EF4-FFF2-40B4-BE49-F238E27FC236}">
              <a16:creationId xmlns:a16="http://schemas.microsoft.com/office/drawing/2014/main" id="{0406F307-67B2-4523-BEC5-75C6C0A1F498}"/>
            </a:ext>
          </a:extLst>
        </xdr:cNvPr>
        <xdr:cNvCxnSpPr/>
      </xdr:nvCxnSpPr>
      <xdr:spPr>
        <a:xfrm flipV="1">
          <a:off x="18395950" y="6846781"/>
          <a:ext cx="80645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24258</xdr:rowOff>
    </xdr:from>
    <xdr:to>
      <xdr:col>102</xdr:col>
      <xdr:colOff>165100</xdr:colOff>
      <xdr:row>41</xdr:row>
      <xdr:rowOff>125858</xdr:rowOff>
    </xdr:to>
    <xdr:sp macro="" textlink="">
      <xdr:nvSpPr>
        <xdr:cNvPr id="592" name="楕円 591">
          <a:extLst>
            <a:ext uri="{FF2B5EF4-FFF2-40B4-BE49-F238E27FC236}">
              <a16:creationId xmlns:a16="http://schemas.microsoft.com/office/drawing/2014/main" id="{91E758CE-60F7-43FD-8A46-7141A27A6308}"/>
            </a:ext>
          </a:extLst>
        </xdr:cNvPr>
        <xdr:cNvSpPr/>
      </xdr:nvSpPr>
      <xdr:spPr>
        <a:xfrm>
          <a:off x="17551400" y="67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73420</xdr:rowOff>
    </xdr:from>
    <xdr:to>
      <xdr:col>107</xdr:col>
      <xdr:colOff>50800</xdr:colOff>
      <xdr:row>41</xdr:row>
      <xdr:rowOff>75058</xdr:rowOff>
    </xdr:to>
    <xdr:cxnSp macro="">
      <xdr:nvCxnSpPr>
        <xdr:cNvPr id="593" name="直線コネクタ 592">
          <a:extLst>
            <a:ext uri="{FF2B5EF4-FFF2-40B4-BE49-F238E27FC236}">
              <a16:creationId xmlns:a16="http://schemas.microsoft.com/office/drawing/2014/main" id="{842AB559-55BF-49A7-88C9-6178F8551831}"/>
            </a:ext>
          </a:extLst>
        </xdr:cNvPr>
        <xdr:cNvCxnSpPr/>
      </xdr:nvCxnSpPr>
      <xdr:spPr>
        <a:xfrm flipV="1">
          <a:off x="17602200" y="6848870"/>
          <a:ext cx="79375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26429</xdr:rowOff>
    </xdr:from>
    <xdr:to>
      <xdr:col>98</xdr:col>
      <xdr:colOff>38100</xdr:colOff>
      <xdr:row>41</xdr:row>
      <xdr:rowOff>128029</xdr:rowOff>
    </xdr:to>
    <xdr:sp macro="" textlink="">
      <xdr:nvSpPr>
        <xdr:cNvPr id="594" name="楕円 593">
          <a:extLst>
            <a:ext uri="{FF2B5EF4-FFF2-40B4-BE49-F238E27FC236}">
              <a16:creationId xmlns:a16="http://schemas.microsoft.com/office/drawing/2014/main" id="{0AAEFB18-BA21-4B2E-ADB7-A7E7F7FCDD84}"/>
            </a:ext>
          </a:extLst>
        </xdr:cNvPr>
        <xdr:cNvSpPr/>
      </xdr:nvSpPr>
      <xdr:spPr>
        <a:xfrm>
          <a:off x="16757650" y="68018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75058</xdr:rowOff>
    </xdr:from>
    <xdr:to>
      <xdr:col>102</xdr:col>
      <xdr:colOff>114300</xdr:colOff>
      <xdr:row>41</xdr:row>
      <xdr:rowOff>77229</xdr:rowOff>
    </xdr:to>
    <xdr:cxnSp macro="">
      <xdr:nvCxnSpPr>
        <xdr:cNvPr id="595" name="直線コネクタ 594">
          <a:extLst>
            <a:ext uri="{FF2B5EF4-FFF2-40B4-BE49-F238E27FC236}">
              <a16:creationId xmlns:a16="http://schemas.microsoft.com/office/drawing/2014/main" id="{2A26B9A4-A27E-41CA-A640-6962216FA700}"/>
            </a:ext>
          </a:extLst>
        </xdr:cNvPr>
        <xdr:cNvCxnSpPr/>
      </xdr:nvCxnSpPr>
      <xdr:spPr>
        <a:xfrm flipV="1">
          <a:off x="16802100" y="6850508"/>
          <a:ext cx="8001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193A88A7-AE20-4106-A803-836AF2BBF7C8}"/>
            </a:ext>
          </a:extLst>
        </xdr:cNvPr>
        <xdr:cNvSpPr txBox="1"/>
      </xdr:nvSpPr>
      <xdr:spPr>
        <a:xfrm>
          <a:off x="18947911" y="69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49622E0D-FC72-475F-84B5-AFE40CA359F9}"/>
            </a:ext>
          </a:extLst>
        </xdr:cNvPr>
        <xdr:cNvSpPr txBox="1"/>
      </xdr:nvSpPr>
      <xdr:spPr>
        <a:xfrm>
          <a:off x="18166861" y="696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906A233D-84EE-4B5D-8A87-B61DF3A46CB2}"/>
            </a:ext>
          </a:extLst>
        </xdr:cNvPr>
        <xdr:cNvSpPr txBox="1"/>
      </xdr:nvSpPr>
      <xdr:spPr>
        <a:xfrm>
          <a:off x="17354061" y="69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33227D29-7B6E-453C-89B8-92FF2A5C5437}"/>
            </a:ext>
          </a:extLst>
        </xdr:cNvPr>
        <xdr:cNvSpPr txBox="1"/>
      </xdr:nvSpPr>
      <xdr:spPr>
        <a:xfrm>
          <a:off x="16560311" y="696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138658</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1C61C3FF-BBD0-4DC0-A6CB-83227D0C45CC}"/>
            </a:ext>
          </a:extLst>
        </xdr:cNvPr>
        <xdr:cNvSpPr txBox="1"/>
      </xdr:nvSpPr>
      <xdr:spPr>
        <a:xfrm>
          <a:off x="18915595" y="658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140747</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5EB4097D-85E6-42CC-A984-4215C5557718}"/>
            </a:ext>
          </a:extLst>
        </xdr:cNvPr>
        <xdr:cNvSpPr txBox="1"/>
      </xdr:nvSpPr>
      <xdr:spPr>
        <a:xfrm>
          <a:off x="18134545" y="658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142385</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1A9BDC15-7865-40ED-966D-018BBAAFD9D8}"/>
            </a:ext>
          </a:extLst>
        </xdr:cNvPr>
        <xdr:cNvSpPr txBox="1"/>
      </xdr:nvSpPr>
      <xdr:spPr>
        <a:xfrm>
          <a:off x="17321745" y="658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144556</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FE8F2F4D-F2CF-43A3-B12F-8F7D18FC316C}"/>
            </a:ext>
          </a:extLst>
        </xdr:cNvPr>
        <xdr:cNvSpPr txBox="1"/>
      </xdr:nvSpPr>
      <xdr:spPr>
        <a:xfrm>
          <a:off x="16527995" y="658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61FA78E7-49B8-4521-9CCD-BB8CFFCD1C1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5AC8CC7C-17FB-4C31-A101-2797DCF3C45A}"/>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485C6EBB-3F13-4F50-AE6C-0C0AFDBD1EF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DCDC709-DF71-4F17-AB75-157561F34FE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AFD0E772-0AA5-4F80-8DDF-B1620BF9FDB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11BAE06-3CB9-45B3-8BE2-E70B69D1B0A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F36EF9C8-30E2-441B-8F9B-57E23114C72D}"/>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DAAED16B-F233-4CDA-8990-060E7C365BFE}"/>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a:extLst>
            <a:ext uri="{FF2B5EF4-FFF2-40B4-BE49-F238E27FC236}">
              <a16:creationId xmlns:a16="http://schemas.microsoft.com/office/drawing/2014/main" id="{37FCD472-230D-4922-9627-A69A2882C3D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a:extLst>
            <a:ext uri="{FF2B5EF4-FFF2-40B4-BE49-F238E27FC236}">
              <a16:creationId xmlns:a16="http://schemas.microsoft.com/office/drawing/2014/main" id="{E3EF01DD-173C-4884-8A58-0635EAC33B89}"/>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a:extLst>
            <a:ext uri="{FF2B5EF4-FFF2-40B4-BE49-F238E27FC236}">
              <a16:creationId xmlns:a16="http://schemas.microsoft.com/office/drawing/2014/main" id="{5455C7DA-7BF7-491A-AE61-E164CB624C8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a:extLst>
            <a:ext uri="{FF2B5EF4-FFF2-40B4-BE49-F238E27FC236}">
              <a16:creationId xmlns:a16="http://schemas.microsoft.com/office/drawing/2014/main" id="{65218FB1-8FD3-4D38-8A76-6EE9CC6B85D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a:extLst>
            <a:ext uri="{FF2B5EF4-FFF2-40B4-BE49-F238E27FC236}">
              <a16:creationId xmlns:a16="http://schemas.microsoft.com/office/drawing/2014/main" id="{70F69F12-0F02-4954-9760-7F9341C0D9FE}"/>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a:extLst>
            <a:ext uri="{FF2B5EF4-FFF2-40B4-BE49-F238E27FC236}">
              <a16:creationId xmlns:a16="http://schemas.microsoft.com/office/drawing/2014/main" id="{8C09F335-9F0C-466D-9B21-05A33804CB9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a:extLst>
            <a:ext uri="{FF2B5EF4-FFF2-40B4-BE49-F238E27FC236}">
              <a16:creationId xmlns:a16="http://schemas.microsoft.com/office/drawing/2014/main" id="{B956F3C6-6C41-4546-95AC-1B878F1D711E}"/>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a:extLst>
            <a:ext uri="{FF2B5EF4-FFF2-40B4-BE49-F238E27FC236}">
              <a16:creationId xmlns:a16="http://schemas.microsoft.com/office/drawing/2014/main" id="{B89AAEB9-86C1-453D-B1FE-F38CF2D85E3D}"/>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31F2C159-84F4-4A50-9DD9-F0718C72CFCE}"/>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70D9F016-2B79-4EF2-96B2-9F7E494FB3B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D23217F3-0BF2-4121-A7A2-8A34A5F6285D}"/>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13C48EEA-5865-41DE-BDAF-14DC082A995C}"/>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246B6C0-A67C-4DA4-8669-6F0B2F7F75DD}"/>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7E794E87-5E57-4AAD-9B92-F21A44C6D56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8636BD5E-0AFF-4A99-AA72-6B8CF8DCF86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5D9CDB56-BD7E-4D9A-9DC8-8B2911D3BD8E}"/>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D153E7A3-6C5E-4107-ABA9-5F319210DA58}"/>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78BD4DC0-4B14-4F5A-A92C-C7B76839AA1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E97F5F6-D227-4514-9192-DC1CE99A8EF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8900CABF-1CF7-4941-BDF2-905F8572BE53}"/>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C1B606DC-FF69-402D-8648-377F4347106F}"/>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FAD82935-646B-432F-B89B-A3AB452A8EBB}"/>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6154B3F8-525B-4B74-A6A6-D173A39A23ED}"/>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CB6F6B61-29E7-4DA0-BF32-19731816F512}"/>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EEEB442B-7346-4BC9-8C39-363FD2237A49}"/>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589E3DF6-9C01-4452-9B50-BC3EED6A8A3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ED7925F1-668C-4BFE-99B8-817419F31497}"/>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783DB590-AC27-4C77-8EF0-4BE6159D6934}"/>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83102226-F4E0-48E9-8CFB-AE0213BF345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6E550F5E-DDFC-499E-A603-DF9BC8A0850E}"/>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73334D1B-D4E5-4A9E-B891-345523A4F673}"/>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7CE6F422-7271-4B89-BFEC-24061953851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E66505BD-A013-4D6E-B350-073D284B7113}"/>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9398C4C3-56C1-4CAE-91CF-F5CE7FC61931}"/>
            </a:ext>
          </a:extLst>
        </xdr:cNvPr>
        <xdr:cNvCxnSpPr/>
      </xdr:nvCxnSpPr>
      <xdr:spPr>
        <a:xfrm flipV="1">
          <a:off x="14699614" y="129451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0F2BE472-D5DD-492E-8BBC-4BF7882F0AB6}"/>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F5F138AC-4795-4A34-9E49-E9ADE163D355}"/>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C130DA39-8CFA-434A-AE0B-0110387DF6A3}"/>
            </a:ext>
          </a:extLst>
        </xdr:cNvPr>
        <xdr:cNvSpPr txBox="1"/>
      </xdr:nvSpPr>
      <xdr:spPr>
        <a:xfrm>
          <a:off x="14738350" y="127266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9" name="直線コネクタ 648">
          <a:extLst>
            <a:ext uri="{FF2B5EF4-FFF2-40B4-BE49-F238E27FC236}">
              <a16:creationId xmlns:a16="http://schemas.microsoft.com/office/drawing/2014/main" id="{DABDCAE9-BF27-473B-AA80-0B45B473879A}"/>
            </a:ext>
          </a:extLst>
        </xdr:cNvPr>
        <xdr:cNvCxnSpPr/>
      </xdr:nvCxnSpPr>
      <xdr:spPr>
        <a:xfrm>
          <a:off x="146113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87ECAF1F-4D45-46D1-B7D1-81EE92EA7E3E}"/>
            </a:ext>
          </a:extLst>
        </xdr:cNvPr>
        <xdr:cNvSpPr txBox="1"/>
      </xdr:nvSpPr>
      <xdr:spPr>
        <a:xfrm>
          <a:off x="14738350" y="13752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51" name="フローチャート: 判断 650">
          <a:extLst>
            <a:ext uri="{FF2B5EF4-FFF2-40B4-BE49-F238E27FC236}">
              <a16:creationId xmlns:a16="http://schemas.microsoft.com/office/drawing/2014/main" id="{4DB78D52-6B53-4569-8E97-79FDCD038343}"/>
            </a:ext>
          </a:extLst>
        </xdr:cNvPr>
        <xdr:cNvSpPr/>
      </xdr:nvSpPr>
      <xdr:spPr>
        <a:xfrm>
          <a:off x="14649450" y="1377369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2" name="フローチャート: 判断 651">
          <a:extLst>
            <a:ext uri="{FF2B5EF4-FFF2-40B4-BE49-F238E27FC236}">
              <a16:creationId xmlns:a16="http://schemas.microsoft.com/office/drawing/2014/main" id="{64EC2FD0-ED51-473A-BDF9-98431A7E90D4}"/>
            </a:ext>
          </a:extLst>
        </xdr:cNvPr>
        <xdr:cNvSpPr/>
      </xdr:nvSpPr>
      <xdr:spPr>
        <a:xfrm>
          <a:off x="13887450" y="13809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3" name="フローチャート: 判断 652">
          <a:extLst>
            <a:ext uri="{FF2B5EF4-FFF2-40B4-BE49-F238E27FC236}">
              <a16:creationId xmlns:a16="http://schemas.microsoft.com/office/drawing/2014/main" id="{3A174AC0-C1C7-483C-AF23-1081812A6BEA}"/>
            </a:ext>
          </a:extLst>
        </xdr:cNvPr>
        <xdr:cNvSpPr/>
      </xdr:nvSpPr>
      <xdr:spPr>
        <a:xfrm>
          <a:off x="13093700" y="13793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4" name="フローチャート: 判断 653">
          <a:extLst>
            <a:ext uri="{FF2B5EF4-FFF2-40B4-BE49-F238E27FC236}">
              <a16:creationId xmlns:a16="http://schemas.microsoft.com/office/drawing/2014/main" id="{AFE86088-C0BB-4271-BEB9-96A4DEC29BBD}"/>
            </a:ext>
          </a:extLst>
        </xdr:cNvPr>
        <xdr:cNvSpPr/>
      </xdr:nvSpPr>
      <xdr:spPr>
        <a:xfrm>
          <a:off x="12299950" y="137736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5" name="フローチャート: 判断 654">
          <a:extLst>
            <a:ext uri="{FF2B5EF4-FFF2-40B4-BE49-F238E27FC236}">
              <a16:creationId xmlns:a16="http://schemas.microsoft.com/office/drawing/2014/main" id="{21093D43-7785-46F3-AA46-683F1AC15B2D}"/>
            </a:ext>
          </a:extLst>
        </xdr:cNvPr>
        <xdr:cNvSpPr/>
      </xdr:nvSpPr>
      <xdr:spPr>
        <a:xfrm>
          <a:off x="1148715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31C4A20-5BE4-42C0-97B8-F0B6C1DB52A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610D1DA-0FFF-412F-991F-F89715511083}"/>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A00236C-7119-48F6-9BD0-EC76F1C8B35F}"/>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2394B47-0135-4768-8BFC-B10A8DAFA7E1}"/>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58F548E-12A8-49FA-8021-E47CEC1930C1}"/>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661" name="楕円 660">
          <a:extLst>
            <a:ext uri="{FF2B5EF4-FFF2-40B4-BE49-F238E27FC236}">
              <a16:creationId xmlns:a16="http://schemas.microsoft.com/office/drawing/2014/main" id="{5086E288-7417-42F9-814A-708324093ECE}"/>
            </a:ext>
          </a:extLst>
        </xdr:cNvPr>
        <xdr:cNvSpPr/>
      </xdr:nvSpPr>
      <xdr:spPr>
        <a:xfrm>
          <a:off x="14649450" y="136804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158766</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0644A0E8-82D1-4DEF-BA74-32032474D345}"/>
            </a:ext>
          </a:extLst>
        </xdr:cNvPr>
        <xdr:cNvSpPr txBox="1"/>
      </xdr:nvSpPr>
      <xdr:spPr>
        <a:xfrm>
          <a:off x="14738350"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99968</xdr:rowOff>
    </xdr:from>
    <xdr:to>
      <xdr:col>81</xdr:col>
      <xdr:colOff>101600</xdr:colOff>
      <xdr:row>83</xdr:row>
      <xdr:rowOff>30118</xdr:rowOff>
    </xdr:to>
    <xdr:sp macro="" textlink="">
      <xdr:nvSpPr>
        <xdr:cNvPr id="663" name="楕円 662">
          <a:extLst>
            <a:ext uri="{FF2B5EF4-FFF2-40B4-BE49-F238E27FC236}">
              <a16:creationId xmlns:a16="http://schemas.microsoft.com/office/drawing/2014/main" id="{4467C843-4D8D-4604-BE5F-58968BF65537}"/>
            </a:ext>
          </a:extLst>
        </xdr:cNvPr>
        <xdr:cNvSpPr/>
      </xdr:nvSpPr>
      <xdr:spPr>
        <a:xfrm>
          <a:off x="13887450" y="136445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150768</xdr:rowOff>
    </xdr:from>
    <xdr:to>
      <xdr:col>85</xdr:col>
      <xdr:colOff>127000</xdr:colOff>
      <xdr:row>83</xdr:row>
      <xdr:rowOff>15239</xdr:rowOff>
    </xdr:to>
    <xdr:cxnSp macro="">
      <xdr:nvCxnSpPr>
        <xdr:cNvPr id="664" name="直線コネクタ 663">
          <a:extLst>
            <a:ext uri="{FF2B5EF4-FFF2-40B4-BE49-F238E27FC236}">
              <a16:creationId xmlns:a16="http://schemas.microsoft.com/office/drawing/2014/main" id="{A5CE34F1-710C-482D-B112-C2C18DDC2D45}"/>
            </a:ext>
          </a:extLst>
        </xdr:cNvPr>
        <xdr:cNvCxnSpPr/>
      </xdr:nvCxnSpPr>
      <xdr:spPr>
        <a:xfrm>
          <a:off x="13938250" y="13695318"/>
          <a:ext cx="7620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665" name="楕円 664">
          <a:extLst>
            <a:ext uri="{FF2B5EF4-FFF2-40B4-BE49-F238E27FC236}">
              <a16:creationId xmlns:a16="http://schemas.microsoft.com/office/drawing/2014/main" id="{859DF67A-9559-4EC6-9FBA-5B28A2BC6B5B}"/>
            </a:ext>
          </a:extLst>
        </xdr:cNvPr>
        <xdr:cNvSpPr/>
      </xdr:nvSpPr>
      <xdr:spPr>
        <a:xfrm>
          <a:off x="130937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150768</xdr:rowOff>
    </xdr:to>
    <xdr:cxnSp macro="">
      <xdr:nvCxnSpPr>
        <xdr:cNvPr id="666" name="直線コネクタ 665">
          <a:extLst>
            <a:ext uri="{FF2B5EF4-FFF2-40B4-BE49-F238E27FC236}">
              <a16:creationId xmlns:a16="http://schemas.microsoft.com/office/drawing/2014/main" id="{AB1E8F1A-4750-4EE4-98C8-E7EE432C27B5}"/>
            </a:ext>
          </a:extLst>
        </xdr:cNvPr>
        <xdr:cNvCxnSpPr/>
      </xdr:nvCxnSpPr>
      <xdr:spPr>
        <a:xfrm>
          <a:off x="13144500" y="13661027"/>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67" name="楕円 666">
          <a:extLst>
            <a:ext uri="{FF2B5EF4-FFF2-40B4-BE49-F238E27FC236}">
              <a16:creationId xmlns:a16="http://schemas.microsoft.com/office/drawing/2014/main" id="{D99507E1-47B0-49DE-AA1F-40A4395B6BC9}"/>
            </a:ext>
          </a:extLst>
        </xdr:cNvPr>
        <xdr:cNvSpPr/>
      </xdr:nvSpPr>
      <xdr:spPr>
        <a:xfrm>
          <a:off x="12299950" y="135759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82187</xdr:rowOff>
    </xdr:from>
    <xdr:to>
      <xdr:col>76</xdr:col>
      <xdr:colOff>114300</xdr:colOff>
      <xdr:row>82</xdr:row>
      <xdr:rowOff>116477</xdr:rowOff>
    </xdr:to>
    <xdr:cxnSp macro="">
      <xdr:nvCxnSpPr>
        <xdr:cNvPr id="668" name="直線コネクタ 667">
          <a:extLst>
            <a:ext uri="{FF2B5EF4-FFF2-40B4-BE49-F238E27FC236}">
              <a16:creationId xmlns:a16="http://schemas.microsoft.com/office/drawing/2014/main" id="{E35ADDA5-0AE2-41E6-AA62-F5239D484B2A}"/>
            </a:ext>
          </a:extLst>
        </xdr:cNvPr>
        <xdr:cNvCxnSpPr/>
      </xdr:nvCxnSpPr>
      <xdr:spPr>
        <a:xfrm>
          <a:off x="12344400" y="13626737"/>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669" name="楕円 668">
          <a:extLst>
            <a:ext uri="{FF2B5EF4-FFF2-40B4-BE49-F238E27FC236}">
              <a16:creationId xmlns:a16="http://schemas.microsoft.com/office/drawing/2014/main" id="{B5716323-3E80-4C47-8782-138BBDAAF33C}"/>
            </a:ext>
          </a:extLst>
        </xdr:cNvPr>
        <xdr:cNvSpPr/>
      </xdr:nvSpPr>
      <xdr:spPr>
        <a:xfrm>
          <a:off x="1148715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82187</xdr:rowOff>
    </xdr:to>
    <xdr:cxnSp macro="">
      <xdr:nvCxnSpPr>
        <xdr:cNvPr id="670" name="直線コネクタ 669">
          <a:extLst>
            <a:ext uri="{FF2B5EF4-FFF2-40B4-BE49-F238E27FC236}">
              <a16:creationId xmlns:a16="http://schemas.microsoft.com/office/drawing/2014/main" id="{24234A51-3914-42A1-94CF-D8B00F21DF8C}"/>
            </a:ext>
          </a:extLst>
        </xdr:cNvPr>
        <xdr:cNvCxnSpPr/>
      </xdr:nvCxnSpPr>
      <xdr:spPr>
        <a:xfrm>
          <a:off x="11537950" y="1359408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71" name="n_1aveValue【消防施設】&#10;有形固定資産減価償却率">
          <a:extLst>
            <a:ext uri="{FF2B5EF4-FFF2-40B4-BE49-F238E27FC236}">
              <a16:creationId xmlns:a16="http://schemas.microsoft.com/office/drawing/2014/main" id="{99DC214E-3AA1-4266-957A-263073D2DE1F}"/>
            </a:ext>
          </a:extLst>
        </xdr:cNvPr>
        <xdr:cNvSpPr txBox="1"/>
      </xdr:nvSpPr>
      <xdr:spPr>
        <a:xfrm>
          <a:off x="13742044" y="1389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2" name="n_2aveValue【消防施設】&#10;有形固定資産減価償却率">
          <a:extLst>
            <a:ext uri="{FF2B5EF4-FFF2-40B4-BE49-F238E27FC236}">
              <a16:creationId xmlns:a16="http://schemas.microsoft.com/office/drawing/2014/main" id="{F8D28A3E-CFAB-46A2-B444-14D313B3DE48}"/>
            </a:ext>
          </a:extLst>
        </xdr:cNvPr>
        <xdr:cNvSpPr txBox="1"/>
      </xdr:nvSpPr>
      <xdr:spPr>
        <a:xfrm>
          <a:off x="12960994"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3" name="n_3aveValue【消防施設】&#10;有形固定資産減価償却率">
          <a:extLst>
            <a:ext uri="{FF2B5EF4-FFF2-40B4-BE49-F238E27FC236}">
              <a16:creationId xmlns:a16="http://schemas.microsoft.com/office/drawing/2014/main" id="{761D1ED5-F869-45F5-9662-A64AB2A9E76D}"/>
            </a:ext>
          </a:extLst>
        </xdr:cNvPr>
        <xdr:cNvSpPr txBox="1"/>
      </xdr:nvSpPr>
      <xdr:spPr>
        <a:xfrm>
          <a:off x="12167244" y="13866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4" name="n_4aveValue【消防施設】&#10;有形固定資産減価償却率">
          <a:extLst>
            <a:ext uri="{FF2B5EF4-FFF2-40B4-BE49-F238E27FC236}">
              <a16:creationId xmlns:a16="http://schemas.microsoft.com/office/drawing/2014/main" id="{A91A5A77-3998-40B8-A12F-F13EE41F730A}"/>
            </a:ext>
          </a:extLst>
        </xdr:cNvPr>
        <xdr:cNvSpPr txBox="1"/>
      </xdr:nvSpPr>
      <xdr:spPr>
        <a:xfrm>
          <a:off x="11354444" y="1385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46645</xdr:rowOff>
    </xdr:from>
    <xdr:ext cx="405111" cy="259045"/>
    <xdr:sp macro="" textlink="">
      <xdr:nvSpPr>
        <xdr:cNvPr id="675" name="n_1mainValue【消防施設】&#10;有形固定資産減価償却率">
          <a:extLst>
            <a:ext uri="{FF2B5EF4-FFF2-40B4-BE49-F238E27FC236}">
              <a16:creationId xmlns:a16="http://schemas.microsoft.com/office/drawing/2014/main" id="{F88C24D9-97C6-4529-9415-4DC31516A8C8}"/>
            </a:ext>
          </a:extLst>
        </xdr:cNvPr>
        <xdr:cNvSpPr txBox="1"/>
      </xdr:nvSpPr>
      <xdr:spPr>
        <a:xfrm>
          <a:off x="13742044" y="1342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12354</xdr:rowOff>
    </xdr:from>
    <xdr:ext cx="405111" cy="259045"/>
    <xdr:sp macro="" textlink="">
      <xdr:nvSpPr>
        <xdr:cNvPr id="676" name="n_2mainValue【消防施設】&#10;有形固定資産減価償却率">
          <a:extLst>
            <a:ext uri="{FF2B5EF4-FFF2-40B4-BE49-F238E27FC236}">
              <a16:creationId xmlns:a16="http://schemas.microsoft.com/office/drawing/2014/main" id="{EA7AA8C8-4406-431C-A79E-21F35EFBE441}"/>
            </a:ext>
          </a:extLst>
        </xdr:cNvPr>
        <xdr:cNvSpPr txBox="1"/>
      </xdr:nvSpPr>
      <xdr:spPr>
        <a:xfrm>
          <a:off x="12960994" y="1339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77" name="n_3mainValue【消防施設】&#10;有形固定資産減価償却率">
          <a:extLst>
            <a:ext uri="{FF2B5EF4-FFF2-40B4-BE49-F238E27FC236}">
              <a16:creationId xmlns:a16="http://schemas.microsoft.com/office/drawing/2014/main" id="{A76C054C-3BEE-47F6-89EF-0B8DA1B53DD6}"/>
            </a:ext>
          </a:extLst>
        </xdr:cNvPr>
        <xdr:cNvSpPr txBox="1"/>
      </xdr:nvSpPr>
      <xdr:spPr>
        <a:xfrm>
          <a:off x="12167244" y="1336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78" name="n_4mainValue【消防施設】&#10;有形固定資産減価償却率">
          <a:extLst>
            <a:ext uri="{FF2B5EF4-FFF2-40B4-BE49-F238E27FC236}">
              <a16:creationId xmlns:a16="http://schemas.microsoft.com/office/drawing/2014/main" id="{B9128493-D182-4549-9A89-57EBE5DA401F}"/>
            </a:ext>
          </a:extLst>
        </xdr:cNvPr>
        <xdr:cNvSpPr txBox="1"/>
      </xdr:nvSpPr>
      <xdr:spPr>
        <a:xfrm>
          <a:off x="11354444"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F5C4E318-154C-4AEE-BCB4-5A477FB58A4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CEBEC40D-35D8-45D8-B41A-77159C87C1F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878191BC-6299-4EDA-8763-9A3A44745DE9}"/>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F83DBD9C-EEF5-4E36-AEFB-C234BDA03B9C}"/>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7EB89A1B-1D74-4421-8ACF-1DAABA63EC4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CB1D2739-D19C-4C5C-9447-F193804239DB}"/>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47CA1FA9-8C5D-40C0-95AA-B4A6CCF8924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94EDD202-6F4D-4727-ADFF-E353A62F2B64}"/>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C5E789AC-A3A4-4071-AA3D-ECFD6B33C90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8120497D-530E-4A1A-AFA8-53728B0DE1A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03D59D76-2A7A-40F9-9393-3014F44C5ADE}"/>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A7B86173-1227-412C-A6C7-62EB4AFE8F4A}"/>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0B795CBC-F9AA-4991-8A9D-26BDFAA4D375}"/>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B1FD076B-EADE-4F7C-AD9F-BC9B5A836404}"/>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339D9436-5949-4006-855B-BA753790B949}"/>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8F5EB7D9-FDD6-4A0C-A064-054C6995D62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9867A366-56EA-4CBA-9C9B-64E38DAFB993}"/>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3BC84D5C-C0DF-401B-9AFA-FA5D2CD486BC}"/>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FE2DDB31-7927-4A91-856D-AF407E0DE692}"/>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ED05578C-6E2A-44CC-A879-C355BF2E95DC}"/>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C4BEE484-0F93-4EA7-9655-2F51CBBC8BAF}"/>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00" name="直線コネクタ 699">
          <a:extLst>
            <a:ext uri="{FF2B5EF4-FFF2-40B4-BE49-F238E27FC236}">
              <a16:creationId xmlns:a16="http://schemas.microsoft.com/office/drawing/2014/main" id="{CC5D30B8-B600-401C-ACED-B559BCB598C4}"/>
            </a:ext>
          </a:extLst>
        </xdr:cNvPr>
        <xdr:cNvCxnSpPr/>
      </xdr:nvCxnSpPr>
      <xdr:spPr>
        <a:xfrm flipV="1">
          <a:off x="19951064" y="13013689"/>
          <a:ext cx="0" cy="1215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1" name="【消防施設】&#10;一人当たり面積最小値テキスト">
          <a:extLst>
            <a:ext uri="{FF2B5EF4-FFF2-40B4-BE49-F238E27FC236}">
              <a16:creationId xmlns:a16="http://schemas.microsoft.com/office/drawing/2014/main" id="{4641E5D0-59F4-4CDC-84AD-646416E15A14}"/>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2" name="直線コネクタ 701">
          <a:extLst>
            <a:ext uri="{FF2B5EF4-FFF2-40B4-BE49-F238E27FC236}">
              <a16:creationId xmlns:a16="http://schemas.microsoft.com/office/drawing/2014/main" id="{7504D041-9A21-4893-B80B-FFFD07FE985B}"/>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3" name="【消防施設】&#10;一人当たり面積最大値テキスト">
          <a:extLst>
            <a:ext uri="{FF2B5EF4-FFF2-40B4-BE49-F238E27FC236}">
              <a16:creationId xmlns:a16="http://schemas.microsoft.com/office/drawing/2014/main" id="{D45C984F-71A1-43F9-95BE-3F833F726AA0}"/>
            </a:ext>
          </a:extLst>
        </xdr:cNvPr>
        <xdr:cNvSpPr txBox="1"/>
      </xdr:nvSpPr>
      <xdr:spPr>
        <a:xfrm>
          <a:off x="19989800" y="1279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4" name="直線コネクタ 703">
          <a:extLst>
            <a:ext uri="{FF2B5EF4-FFF2-40B4-BE49-F238E27FC236}">
              <a16:creationId xmlns:a16="http://schemas.microsoft.com/office/drawing/2014/main" id="{5D39554A-B231-4076-AA19-C4B9ACE2C4CD}"/>
            </a:ext>
          </a:extLst>
        </xdr:cNvPr>
        <xdr:cNvCxnSpPr/>
      </xdr:nvCxnSpPr>
      <xdr:spPr>
        <a:xfrm>
          <a:off x="19881850" y="13013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5" name="【消防施設】&#10;一人当たり面積平均値テキスト">
          <a:extLst>
            <a:ext uri="{FF2B5EF4-FFF2-40B4-BE49-F238E27FC236}">
              <a16:creationId xmlns:a16="http://schemas.microsoft.com/office/drawing/2014/main" id="{FC5326BE-9660-46EA-A4EE-C23846F3C8C2}"/>
            </a:ext>
          </a:extLst>
        </xdr:cNvPr>
        <xdr:cNvSpPr txBox="1"/>
      </xdr:nvSpPr>
      <xdr:spPr>
        <a:xfrm>
          <a:off x="19989800" y="1388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6" name="フローチャート: 判断 705">
          <a:extLst>
            <a:ext uri="{FF2B5EF4-FFF2-40B4-BE49-F238E27FC236}">
              <a16:creationId xmlns:a16="http://schemas.microsoft.com/office/drawing/2014/main" id="{37C4F489-3B06-46AF-97B3-B6ECCDDA3B9A}"/>
            </a:ext>
          </a:extLst>
        </xdr:cNvPr>
        <xdr:cNvSpPr/>
      </xdr:nvSpPr>
      <xdr:spPr>
        <a:xfrm>
          <a:off x="1990090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7" name="フローチャート: 判断 706">
          <a:extLst>
            <a:ext uri="{FF2B5EF4-FFF2-40B4-BE49-F238E27FC236}">
              <a16:creationId xmlns:a16="http://schemas.microsoft.com/office/drawing/2014/main" id="{9220F0E4-2C0F-4C74-BEA6-509AA0DADA6E}"/>
            </a:ext>
          </a:extLst>
        </xdr:cNvPr>
        <xdr:cNvSpPr/>
      </xdr:nvSpPr>
      <xdr:spPr>
        <a:xfrm>
          <a:off x="191579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8" name="フローチャート: 判断 707">
          <a:extLst>
            <a:ext uri="{FF2B5EF4-FFF2-40B4-BE49-F238E27FC236}">
              <a16:creationId xmlns:a16="http://schemas.microsoft.com/office/drawing/2014/main" id="{0B20FEE2-C0EF-45E4-96BA-3DFDC03D66D0}"/>
            </a:ext>
          </a:extLst>
        </xdr:cNvPr>
        <xdr:cNvSpPr/>
      </xdr:nvSpPr>
      <xdr:spPr>
        <a:xfrm>
          <a:off x="18345150" y="139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9" name="フローチャート: 判断 708">
          <a:extLst>
            <a:ext uri="{FF2B5EF4-FFF2-40B4-BE49-F238E27FC236}">
              <a16:creationId xmlns:a16="http://schemas.microsoft.com/office/drawing/2014/main" id="{C2017F66-BCAC-4C1E-A5DE-427753D7D2EC}"/>
            </a:ext>
          </a:extLst>
        </xdr:cNvPr>
        <xdr:cNvSpPr/>
      </xdr:nvSpPr>
      <xdr:spPr>
        <a:xfrm>
          <a:off x="17551400" y="1392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10" name="フローチャート: 判断 709">
          <a:extLst>
            <a:ext uri="{FF2B5EF4-FFF2-40B4-BE49-F238E27FC236}">
              <a16:creationId xmlns:a16="http://schemas.microsoft.com/office/drawing/2014/main" id="{CA2460A7-E1FD-4870-8C70-486CC6CF980A}"/>
            </a:ext>
          </a:extLst>
        </xdr:cNvPr>
        <xdr:cNvSpPr/>
      </xdr:nvSpPr>
      <xdr:spPr>
        <a:xfrm>
          <a:off x="167576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DCAC36EE-4185-4CA9-941A-2FD881ED564B}"/>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92C23B09-43EA-4BEA-AB4E-23DD071BC79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EDA5DBC-1620-4286-B737-C3AA003B9313}"/>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DA23404-DA9B-47EA-B129-CC35A1B15F06}"/>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B5F19B00-1F9A-458D-8F32-414982C5B149}"/>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6" name="楕円 715">
          <a:extLst>
            <a:ext uri="{FF2B5EF4-FFF2-40B4-BE49-F238E27FC236}">
              <a16:creationId xmlns:a16="http://schemas.microsoft.com/office/drawing/2014/main" id="{ED4E1AC7-5F3E-4E4F-8C5B-E23227FE149B}"/>
            </a:ext>
          </a:extLst>
        </xdr:cNvPr>
        <xdr:cNvSpPr/>
      </xdr:nvSpPr>
      <xdr:spPr>
        <a:xfrm>
          <a:off x="19900900" y="13831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145051</xdr:rowOff>
    </xdr:from>
    <xdr:ext cx="469744" cy="259045"/>
    <xdr:sp macro="" textlink="">
      <xdr:nvSpPr>
        <xdr:cNvPr id="717" name="【消防施設】&#10;一人当たり面積該当値テキスト">
          <a:extLst>
            <a:ext uri="{FF2B5EF4-FFF2-40B4-BE49-F238E27FC236}">
              <a16:creationId xmlns:a16="http://schemas.microsoft.com/office/drawing/2014/main" id="{624DD41C-534F-4E35-9E8C-C40F7A86E4D5}"/>
            </a:ext>
          </a:extLst>
        </xdr:cNvPr>
        <xdr:cNvSpPr txBox="1"/>
      </xdr:nvSpPr>
      <xdr:spPr>
        <a:xfrm>
          <a:off x="19989800" y="136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718" name="楕円 717">
          <a:extLst>
            <a:ext uri="{FF2B5EF4-FFF2-40B4-BE49-F238E27FC236}">
              <a16:creationId xmlns:a16="http://schemas.microsoft.com/office/drawing/2014/main" id="{8391C3CC-A9D3-444D-9C5E-3AD6458E8891}"/>
            </a:ext>
          </a:extLst>
        </xdr:cNvPr>
        <xdr:cNvSpPr/>
      </xdr:nvSpPr>
      <xdr:spPr>
        <a:xfrm>
          <a:off x="19157950" y="138318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1524</xdr:rowOff>
    </xdr:to>
    <xdr:cxnSp macro="">
      <xdr:nvCxnSpPr>
        <xdr:cNvPr id="719" name="直線コネクタ 718">
          <a:extLst>
            <a:ext uri="{FF2B5EF4-FFF2-40B4-BE49-F238E27FC236}">
              <a16:creationId xmlns:a16="http://schemas.microsoft.com/office/drawing/2014/main" id="{9D9843DF-CC80-4C46-9701-B46F17DE71E3}"/>
            </a:ext>
          </a:extLst>
        </xdr:cNvPr>
        <xdr:cNvCxnSpPr/>
      </xdr:nvCxnSpPr>
      <xdr:spPr>
        <a:xfrm>
          <a:off x="19202400" y="1387627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720" name="楕円 719">
          <a:extLst>
            <a:ext uri="{FF2B5EF4-FFF2-40B4-BE49-F238E27FC236}">
              <a16:creationId xmlns:a16="http://schemas.microsoft.com/office/drawing/2014/main" id="{36332EE9-3EF1-429D-B29D-0E06F1C09F15}"/>
            </a:ext>
          </a:extLst>
        </xdr:cNvPr>
        <xdr:cNvSpPr/>
      </xdr:nvSpPr>
      <xdr:spPr>
        <a:xfrm>
          <a:off x="18345150" y="13836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6096</xdr:rowOff>
    </xdr:to>
    <xdr:cxnSp macro="">
      <xdr:nvCxnSpPr>
        <xdr:cNvPr id="721" name="直線コネクタ 720">
          <a:extLst>
            <a:ext uri="{FF2B5EF4-FFF2-40B4-BE49-F238E27FC236}">
              <a16:creationId xmlns:a16="http://schemas.microsoft.com/office/drawing/2014/main" id="{A3B0A6DB-1A85-48F4-AD85-76210969BF8C}"/>
            </a:ext>
          </a:extLst>
        </xdr:cNvPr>
        <xdr:cNvCxnSpPr/>
      </xdr:nvCxnSpPr>
      <xdr:spPr>
        <a:xfrm flipV="1">
          <a:off x="18395950" y="1387627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722" name="楕円 721">
          <a:extLst>
            <a:ext uri="{FF2B5EF4-FFF2-40B4-BE49-F238E27FC236}">
              <a16:creationId xmlns:a16="http://schemas.microsoft.com/office/drawing/2014/main" id="{E67F0A12-9641-4BA4-A16E-3D6DCCC0FB8C}"/>
            </a:ext>
          </a:extLst>
        </xdr:cNvPr>
        <xdr:cNvSpPr/>
      </xdr:nvSpPr>
      <xdr:spPr>
        <a:xfrm>
          <a:off x="17551400" y="13836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6096</xdr:rowOff>
    </xdr:to>
    <xdr:cxnSp macro="">
      <xdr:nvCxnSpPr>
        <xdr:cNvPr id="723" name="直線コネクタ 722">
          <a:extLst>
            <a:ext uri="{FF2B5EF4-FFF2-40B4-BE49-F238E27FC236}">
              <a16:creationId xmlns:a16="http://schemas.microsoft.com/office/drawing/2014/main" id="{30962BEB-0E71-4099-A150-0C99C2698438}"/>
            </a:ext>
          </a:extLst>
        </xdr:cNvPr>
        <xdr:cNvCxnSpPr/>
      </xdr:nvCxnSpPr>
      <xdr:spPr>
        <a:xfrm>
          <a:off x="17602200" y="1388084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131318</xdr:rowOff>
    </xdr:from>
    <xdr:to>
      <xdr:col>98</xdr:col>
      <xdr:colOff>38100</xdr:colOff>
      <xdr:row>84</xdr:row>
      <xdr:rowOff>61468</xdr:rowOff>
    </xdr:to>
    <xdr:sp macro="" textlink="">
      <xdr:nvSpPr>
        <xdr:cNvPr id="724" name="楕円 723">
          <a:extLst>
            <a:ext uri="{FF2B5EF4-FFF2-40B4-BE49-F238E27FC236}">
              <a16:creationId xmlns:a16="http://schemas.microsoft.com/office/drawing/2014/main" id="{C3335287-D972-48F2-AABD-B723D06465D1}"/>
            </a:ext>
          </a:extLst>
        </xdr:cNvPr>
        <xdr:cNvSpPr/>
      </xdr:nvSpPr>
      <xdr:spPr>
        <a:xfrm>
          <a:off x="16757650" y="138409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xdr:rowOff>
    </xdr:from>
    <xdr:to>
      <xdr:col>102</xdr:col>
      <xdr:colOff>114300</xdr:colOff>
      <xdr:row>84</xdr:row>
      <xdr:rowOff>10668</xdr:rowOff>
    </xdr:to>
    <xdr:cxnSp macro="">
      <xdr:nvCxnSpPr>
        <xdr:cNvPr id="725" name="直線コネクタ 724">
          <a:extLst>
            <a:ext uri="{FF2B5EF4-FFF2-40B4-BE49-F238E27FC236}">
              <a16:creationId xmlns:a16="http://schemas.microsoft.com/office/drawing/2014/main" id="{11DCFF0D-8AC3-463A-AA6F-677C0A45E1C9}"/>
            </a:ext>
          </a:extLst>
        </xdr:cNvPr>
        <xdr:cNvCxnSpPr/>
      </xdr:nvCxnSpPr>
      <xdr:spPr>
        <a:xfrm flipV="1">
          <a:off x="16802100" y="1388084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726" name="n_1aveValue【消防施設】&#10;一人当たり面積">
          <a:extLst>
            <a:ext uri="{FF2B5EF4-FFF2-40B4-BE49-F238E27FC236}">
              <a16:creationId xmlns:a16="http://schemas.microsoft.com/office/drawing/2014/main" id="{88930BEA-82FB-4FD9-870D-AB792D451E15}"/>
            </a:ext>
          </a:extLst>
        </xdr:cNvPr>
        <xdr:cNvSpPr txBox="1"/>
      </xdr:nvSpPr>
      <xdr:spPr>
        <a:xfrm>
          <a:off x="189802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27" name="n_2aveValue【消防施設】&#10;一人当たり面積">
          <a:extLst>
            <a:ext uri="{FF2B5EF4-FFF2-40B4-BE49-F238E27FC236}">
              <a16:creationId xmlns:a16="http://schemas.microsoft.com/office/drawing/2014/main" id="{A98EAA31-028D-41CA-8A4B-15D3155E3826}"/>
            </a:ext>
          </a:extLst>
        </xdr:cNvPr>
        <xdr:cNvSpPr txBox="1"/>
      </xdr:nvSpPr>
      <xdr:spPr>
        <a:xfrm>
          <a:off x="18180127" y="140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28" name="n_3aveValue【消防施設】&#10;一人当たり面積">
          <a:extLst>
            <a:ext uri="{FF2B5EF4-FFF2-40B4-BE49-F238E27FC236}">
              <a16:creationId xmlns:a16="http://schemas.microsoft.com/office/drawing/2014/main" id="{5A17B0B0-0AEF-4972-A70B-1118B864D2D8}"/>
            </a:ext>
          </a:extLst>
        </xdr:cNvPr>
        <xdr:cNvSpPr txBox="1"/>
      </xdr:nvSpPr>
      <xdr:spPr>
        <a:xfrm>
          <a:off x="1738637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729" name="n_4aveValue【消防施設】&#10;一人当たり面積">
          <a:extLst>
            <a:ext uri="{FF2B5EF4-FFF2-40B4-BE49-F238E27FC236}">
              <a16:creationId xmlns:a16="http://schemas.microsoft.com/office/drawing/2014/main" id="{E74B2BB9-A502-4827-AEF0-A302781EA9E4}"/>
            </a:ext>
          </a:extLst>
        </xdr:cNvPr>
        <xdr:cNvSpPr txBox="1"/>
      </xdr:nvSpPr>
      <xdr:spPr>
        <a:xfrm>
          <a:off x="16592627"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68851</xdr:rowOff>
    </xdr:from>
    <xdr:ext cx="469744" cy="259045"/>
    <xdr:sp macro="" textlink="">
      <xdr:nvSpPr>
        <xdr:cNvPr id="730" name="n_1mainValue【消防施設】&#10;一人当たり面積">
          <a:extLst>
            <a:ext uri="{FF2B5EF4-FFF2-40B4-BE49-F238E27FC236}">
              <a16:creationId xmlns:a16="http://schemas.microsoft.com/office/drawing/2014/main" id="{8ED3E1FC-8679-4446-8B85-8174100A9984}"/>
            </a:ext>
          </a:extLst>
        </xdr:cNvPr>
        <xdr:cNvSpPr txBox="1"/>
      </xdr:nvSpPr>
      <xdr:spPr>
        <a:xfrm>
          <a:off x="18980227" y="136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731" name="n_2mainValue【消防施設】&#10;一人当たり面積">
          <a:extLst>
            <a:ext uri="{FF2B5EF4-FFF2-40B4-BE49-F238E27FC236}">
              <a16:creationId xmlns:a16="http://schemas.microsoft.com/office/drawing/2014/main" id="{25087C84-1837-41E5-9ACC-F988E1C4C712}"/>
            </a:ext>
          </a:extLst>
        </xdr:cNvPr>
        <xdr:cNvSpPr txBox="1"/>
      </xdr:nvSpPr>
      <xdr:spPr>
        <a:xfrm>
          <a:off x="1818012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732" name="n_3mainValue【消防施設】&#10;一人当たり面積">
          <a:extLst>
            <a:ext uri="{FF2B5EF4-FFF2-40B4-BE49-F238E27FC236}">
              <a16:creationId xmlns:a16="http://schemas.microsoft.com/office/drawing/2014/main" id="{54BD394C-168B-4B71-9CCB-06053C02309A}"/>
            </a:ext>
          </a:extLst>
        </xdr:cNvPr>
        <xdr:cNvSpPr txBox="1"/>
      </xdr:nvSpPr>
      <xdr:spPr>
        <a:xfrm>
          <a:off x="17386377" y="1361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33" name="n_4mainValue【消防施設】&#10;一人当たり面積">
          <a:extLst>
            <a:ext uri="{FF2B5EF4-FFF2-40B4-BE49-F238E27FC236}">
              <a16:creationId xmlns:a16="http://schemas.microsoft.com/office/drawing/2014/main" id="{9C34EFF2-9C53-412C-8FAD-D936D6194D52}"/>
            </a:ext>
          </a:extLst>
        </xdr:cNvPr>
        <xdr:cNvSpPr txBox="1"/>
      </xdr:nvSpPr>
      <xdr:spPr>
        <a:xfrm>
          <a:off x="16592627" y="136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DC5076E9-6321-452F-90CE-006DCD08A376}"/>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C055AFA7-4AED-4D05-BA5D-433D001F444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66ADBE67-0E0D-4AAE-91EA-B7E868A3F346}"/>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74E7D551-1BA0-4FEC-87A5-556858AB2FC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9E76E739-9617-4CF8-BB11-D4312382834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9B157F3F-938D-44EC-991C-C2B2EF6732E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34424960-CF56-4039-888E-5C4D3E4D2CF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85BD410B-4289-4715-B805-6BC37BDBA88D}"/>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F5C83C91-946C-41DB-ABAB-8F35B85557D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1D365B57-E46E-414F-9AC9-8E44A4FE9A46}"/>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8EC6001-42B7-4804-8632-52B98D38881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6FC48581-666D-4D52-952C-BBB20BEA4198}"/>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15459E31-2839-4CAD-B95D-6F9B7820E0B1}"/>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5305B488-685D-43E0-863A-11CFCA63EB54}"/>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2CDC3F27-DE4E-407D-B106-01334A341296}"/>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2390157F-C856-44CA-80B2-55C6FD614A16}"/>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D9DD49A1-707D-4C03-BDB9-2A011E3E641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268AA583-8D92-4ED1-A3D8-0D133C1E1EC9}"/>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376A68E9-2C5F-47A6-AE86-E0880CCB00B8}"/>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4F0A5148-B5C3-4BE2-ACC5-881A350924A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9BE73289-05B0-4B23-85E3-0E56A835FC2C}"/>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F1E5B5E9-D9F3-4454-88C3-01196200F81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F0FCE575-8D96-4BE4-8249-D17D1698913B}"/>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A914464C-E940-4347-B26E-F2DBD412C4D4}"/>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283ECD60-5870-43FF-B975-4784069A7648}"/>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9" name="直線コネクタ 758">
          <a:extLst>
            <a:ext uri="{FF2B5EF4-FFF2-40B4-BE49-F238E27FC236}">
              <a16:creationId xmlns:a16="http://schemas.microsoft.com/office/drawing/2014/main" id="{3F3E4C68-C971-472B-AEC0-6EC0FEA1A53C}"/>
            </a:ext>
          </a:extLst>
        </xdr:cNvPr>
        <xdr:cNvCxnSpPr/>
      </xdr:nvCxnSpPr>
      <xdr:spPr>
        <a:xfrm flipV="1">
          <a:off x="14699614" y="165729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60" name="【庁舎】&#10;有形固定資産減価償却率最小値テキスト">
          <a:extLst>
            <a:ext uri="{FF2B5EF4-FFF2-40B4-BE49-F238E27FC236}">
              <a16:creationId xmlns:a16="http://schemas.microsoft.com/office/drawing/2014/main" id="{6F0D752F-54AB-4AFC-9437-A796426B1D0B}"/>
            </a:ext>
          </a:extLst>
        </xdr:cNvPr>
        <xdr:cNvSpPr txBox="1"/>
      </xdr:nvSpPr>
      <xdr:spPr>
        <a:xfrm>
          <a:off x="14738350"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61" name="直線コネクタ 760">
          <a:extLst>
            <a:ext uri="{FF2B5EF4-FFF2-40B4-BE49-F238E27FC236}">
              <a16:creationId xmlns:a16="http://schemas.microsoft.com/office/drawing/2014/main" id="{87F72BA4-DEDA-4454-823C-13A98146DC6C}"/>
            </a:ext>
          </a:extLst>
        </xdr:cNvPr>
        <xdr:cNvCxnSpPr/>
      </xdr:nvCxnSpPr>
      <xdr:spPr>
        <a:xfrm>
          <a:off x="1461135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2" name="【庁舎】&#10;有形固定資産減価償却率最大値テキスト">
          <a:extLst>
            <a:ext uri="{FF2B5EF4-FFF2-40B4-BE49-F238E27FC236}">
              <a16:creationId xmlns:a16="http://schemas.microsoft.com/office/drawing/2014/main" id="{C08D0AB9-3157-4273-9C5E-52C811E182B2}"/>
            </a:ext>
          </a:extLst>
        </xdr:cNvPr>
        <xdr:cNvSpPr txBox="1"/>
      </xdr:nvSpPr>
      <xdr:spPr>
        <a:xfrm>
          <a:off x="14738350" y="16348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3" name="直線コネクタ 762">
          <a:extLst>
            <a:ext uri="{FF2B5EF4-FFF2-40B4-BE49-F238E27FC236}">
              <a16:creationId xmlns:a16="http://schemas.microsoft.com/office/drawing/2014/main" id="{ADB88767-FDAD-4348-8111-0EF4EC843517}"/>
            </a:ext>
          </a:extLst>
        </xdr:cNvPr>
        <xdr:cNvCxnSpPr/>
      </xdr:nvCxnSpPr>
      <xdr:spPr>
        <a:xfrm>
          <a:off x="14611350" y="16572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764" name="【庁舎】&#10;有形固定資産減価償却率平均値テキスト">
          <a:extLst>
            <a:ext uri="{FF2B5EF4-FFF2-40B4-BE49-F238E27FC236}">
              <a16:creationId xmlns:a16="http://schemas.microsoft.com/office/drawing/2014/main" id="{18CDB822-BF3B-4AB4-AA7A-DDD58767AB79}"/>
            </a:ext>
          </a:extLst>
        </xdr:cNvPr>
        <xdr:cNvSpPr txBox="1"/>
      </xdr:nvSpPr>
      <xdr:spPr>
        <a:xfrm>
          <a:off x="14738350" y="17154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5" name="フローチャート: 判断 764">
          <a:extLst>
            <a:ext uri="{FF2B5EF4-FFF2-40B4-BE49-F238E27FC236}">
              <a16:creationId xmlns:a16="http://schemas.microsoft.com/office/drawing/2014/main" id="{8842A920-76A7-4625-9514-10857FC32A18}"/>
            </a:ext>
          </a:extLst>
        </xdr:cNvPr>
        <xdr:cNvSpPr/>
      </xdr:nvSpPr>
      <xdr:spPr>
        <a:xfrm>
          <a:off x="14649450" y="1730266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a:extLst>
            <a:ext uri="{FF2B5EF4-FFF2-40B4-BE49-F238E27FC236}">
              <a16:creationId xmlns:a16="http://schemas.microsoft.com/office/drawing/2014/main" id="{E4F6A8AB-7144-4719-8118-C1FC7D13EB95}"/>
            </a:ext>
          </a:extLst>
        </xdr:cNvPr>
        <xdr:cNvSpPr/>
      </xdr:nvSpPr>
      <xdr:spPr>
        <a:xfrm>
          <a:off x="13887450" y="173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7" name="フローチャート: 判断 766">
          <a:extLst>
            <a:ext uri="{FF2B5EF4-FFF2-40B4-BE49-F238E27FC236}">
              <a16:creationId xmlns:a16="http://schemas.microsoft.com/office/drawing/2014/main" id="{725DEEE5-A8BE-42FF-BFE2-B72C6BAF513E}"/>
            </a:ext>
          </a:extLst>
        </xdr:cNvPr>
        <xdr:cNvSpPr/>
      </xdr:nvSpPr>
      <xdr:spPr>
        <a:xfrm>
          <a:off x="13093700" y="1735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8" name="フローチャート: 判断 767">
          <a:extLst>
            <a:ext uri="{FF2B5EF4-FFF2-40B4-BE49-F238E27FC236}">
              <a16:creationId xmlns:a16="http://schemas.microsoft.com/office/drawing/2014/main" id="{50023ED0-E09A-4FCD-AD47-7664041CC692}"/>
            </a:ext>
          </a:extLst>
        </xdr:cNvPr>
        <xdr:cNvSpPr/>
      </xdr:nvSpPr>
      <xdr:spPr>
        <a:xfrm>
          <a:off x="12299950" y="1734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9" name="フローチャート: 判断 768">
          <a:extLst>
            <a:ext uri="{FF2B5EF4-FFF2-40B4-BE49-F238E27FC236}">
              <a16:creationId xmlns:a16="http://schemas.microsoft.com/office/drawing/2014/main" id="{474704B0-4F69-4AA0-9866-A30ACD487B00}"/>
            </a:ext>
          </a:extLst>
        </xdr:cNvPr>
        <xdr:cNvSpPr/>
      </xdr:nvSpPr>
      <xdr:spPr>
        <a:xfrm>
          <a:off x="11487150" y="173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FF97C98-2D46-4CCD-B9E0-7C7B44268A9E}"/>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0F1C276-5F32-4CAA-BEC9-049E08792F07}"/>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BE29DA7-4DFD-466A-963D-30185F6900F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51CCF4E-29F9-4DC0-887C-8A11348E947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9B578E2-AFBE-4517-97D9-E66E0E296827}"/>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125005</xdr:rowOff>
    </xdr:from>
    <xdr:to>
      <xdr:col>85</xdr:col>
      <xdr:colOff>177800</xdr:colOff>
      <xdr:row>106</xdr:row>
      <xdr:rowOff>55155</xdr:rowOff>
    </xdr:to>
    <xdr:sp macro="" textlink="">
      <xdr:nvSpPr>
        <xdr:cNvPr id="775" name="楕円 774">
          <a:extLst>
            <a:ext uri="{FF2B5EF4-FFF2-40B4-BE49-F238E27FC236}">
              <a16:creationId xmlns:a16="http://schemas.microsoft.com/office/drawing/2014/main" id="{E5D55621-C770-4B93-808F-3CD34E5E0EF6}"/>
            </a:ext>
          </a:extLst>
        </xdr:cNvPr>
        <xdr:cNvSpPr/>
      </xdr:nvSpPr>
      <xdr:spPr>
        <a:xfrm>
          <a:off x="14649450" y="17555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103432</xdr:rowOff>
    </xdr:from>
    <xdr:ext cx="405111" cy="259045"/>
    <xdr:sp macro="" textlink="">
      <xdr:nvSpPr>
        <xdr:cNvPr id="776" name="【庁舎】&#10;有形固定資産減価償却率該当値テキスト">
          <a:extLst>
            <a:ext uri="{FF2B5EF4-FFF2-40B4-BE49-F238E27FC236}">
              <a16:creationId xmlns:a16="http://schemas.microsoft.com/office/drawing/2014/main" id="{063498AE-CA1F-4189-9A4C-57183722109D}"/>
            </a:ext>
          </a:extLst>
        </xdr:cNvPr>
        <xdr:cNvSpPr txBox="1"/>
      </xdr:nvSpPr>
      <xdr:spPr>
        <a:xfrm>
          <a:off x="14738350" y="1753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77" name="楕円 776">
          <a:extLst>
            <a:ext uri="{FF2B5EF4-FFF2-40B4-BE49-F238E27FC236}">
              <a16:creationId xmlns:a16="http://schemas.microsoft.com/office/drawing/2014/main" id="{D11D5CCC-DE1B-4CE5-8D10-E30BDD334DF8}"/>
            </a:ext>
          </a:extLst>
        </xdr:cNvPr>
        <xdr:cNvSpPr/>
      </xdr:nvSpPr>
      <xdr:spPr>
        <a:xfrm>
          <a:off x="1388745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4355</xdr:rowOff>
    </xdr:from>
    <xdr:to>
      <xdr:col>85</xdr:col>
      <xdr:colOff>127000</xdr:colOff>
      <xdr:row>106</xdr:row>
      <xdr:rowOff>7620</xdr:rowOff>
    </xdr:to>
    <xdr:cxnSp macro="">
      <xdr:nvCxnSpPr>
        <xdr:cNvPr id="778" name="直線コネクタ 777">
          <a:extLst>
            <a:ext uri="{FF2B5EF4-FFF2-40B4-BE49-F238E27FC236}">
              <a16:creationId xmlns:a16="http://schemas.microsoft.com/office/drawing/2014/main" id="{F2122CCC-4109-4254-BC30-67A8D16010E7}"/>
            </a:ext>
          </a:extLst>
        </xdr:cNvPr>
        <xdr:cNvCxnSpPr/>
      </xdr:nvCxnSpPr>
      <xdr:spPr>
        <a:xfrm flipV="1">
          <a:off x="13938250" y="17606555"/>
          <a:ext cx="762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779" name="楕円 778">
          <a:extLst>
            <a:ext uri="{FF2B5EF4-FFF2-40B4-BE49-F238E27FC236}">
              <a16:creationId xmlns:a16="http://schemas.microsoft.com/office/drawing/2014/main" id="{F9521891-FABA-4C6C-945D-C29672D12472}"/>
            </a:ext>
          </a:extLst>
        </xdr:cNvPr>
        <xdr:cNvSpPr/>
      </xdr:nvSpPr>
      <xdr:spPr>
        <a:xfrm>
          <a:off x="13093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167639</xdr:rowOff>
    </xdr:from>
    <xdr:to>
      <xdr:col>81</xdr:col>
      <xdr:colOff>50800</xdr:colOff>
      <xdr:row>106</xdr:row>
      <xdr:rowOff>7620</xdr:rowOff>
    </xdr:to>
    <xdr:cxnSp macro="">
      <xdr:nvCxnSpPr>
        <xdr:cNvPr id="780" name="直線コネクタ 779">
          <a:extLst>
            <a:ext uri="{FF2B5EF4-FFF2-40B4-BE49-F238E27FC236}">
              <a16:creationId xmlns:a16="http://schemas.microsoft.com/office/drawing/2014/main" id="{373D892D-BAEF-4EC8-94F7-869E9D298875}"/>
            </a:ext>
          </a:extLst>
        </xdr:cNvPr>
        <xdr:cNvCxnSpPr/>
      </xdr:nvCxnSpPr>
      <xdr:spPr>
        <a:xfrm>
          <a:off x="13144500" y="17598389"/>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781" name="楕円 780">
          <a:extLst>
            <a:ext uri="{FF2B5EF4-FFF2-40B4-BE49-F238E27FC236}">
              <a16:creationId xmlns:a16="http://schemas.microsoft.com/office/drawing/2014/main" id="{741476BC-CB77-4F31-A791-0A0FC2B6EE86}"/>
            </a:ext>
          </a:extLst>
        </xdr:cNvPr>
        <xdr:cNvSpPr/>
      </xdr:nvSpPr>
      <xdr:spPr>
        <a:xfrm>
          <a:off x="12299950" y="17521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141514</xdr:rowOff>
    </xdr:from>
    <xdr:to>
      <xdr:col>76</xdr:col>
      <xdr:colOff>114300</xdr:colOff>
      <xdr:row>105</xdr:row>
      <xdr:rowOff>167639</xdr:rowOff>
    </xdr:to>
    <xdr:cxnSp macro="">
      <xdr:nvCxnSpPr>
        <xdr:cNvPr id="782" name="直線コネクタ 781">
          <a:extLst>
            <a:ext uri="{FF2B5EF4-FFF2-40B4-BE49-F238E27FC236}">
              <a16:creationId xmlns:a16="http://schemas.microsoft.com/office/drawing/2014/main" id="{6830DF97-A8BC-4C5F-95CA-D4933230735B}"/>
            </a:ext>
          </a:extLst>
        </xdr:cNvPr>
        <xdr:cNvCxnSpPr/>
      </xdr:nvCxnSpPr>
      <xdr:spPr>
        <a:xfrm>
          <a:off x="12344400" y="17572264"/>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69487</xdr:rowOff>
    </xdr:from>
    <xdr:to>
      <xdr:col>67</xdr:col>
      <xdr:colOff>101600</xdr:colOff>
      <xdr:row>105</xdr:row>
      <xdr:rowOff>171087</xdr:rowOff>
    </xdr:to>
    <xdr:sp macro="" textlink="">
      <xdr:nvSpPr>
        <xdr:cNvPr id="783" name="楕円 782">
          <a:extLst>
            <a:ext uri="{FF2B5EF4-FFF2-40B4-BE49-F238E27FC236}">
              <a16:creationId xmlns:a16="http://schemas.microsoft.com/office/drawing/2014/main" id="{F4260CAC-9D9A-46B1-A3DD-BCAD6B560040}"/>
            </a:ext>
          </a:extLst>
        </xdr:cNvPr>
        <xdr:cNvSpPr/>
      </xdr:nvSpPr>
      <xdr:spPr>
        <a:xfrm>
          <a:off x="1148715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141514</xdr:rowOff>
    </xdr:to>
    <xdr:cxnSp macro="">
      <xdr:nvCxnSpPr>
        <xdr:cNvPr id="784" name="直線コネクタ 783">
          <a:extLst>
            <a:ext uri="{FF2B5EF4-FFF2-40B4-BE49-F238E27FC236}">
              <a16:creationId xmlns:a16="http://schemas.microsoft.com/office/drawing/2014/main" id="{84B31B34-9539-4E94-8F93-B6E884CBC3B5}"/>
            </a:ext>
          </a:extLst>
        </xdr:cNvPr>
        <xdr:cNvCxnSpPr/>
      </xdr:nvCxnSpPr>
      <xdr:spPr>
        <a:xfrm>
          <a:off x="11537950" y="17551037"/>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5" name="n_1aveValue【庁舎】&#10;有形固定資産減価償却率">
          <a:extLst>
            <a:ext uri="{FF2B5EF4-FFF2-40B4-BE49-F238E27FC236}">
              <a16:creationId xmlns:a16="http://schemas.microsoft.com/office/drawing/2014/main" id="{FE0152CF-23A3-41FE-9997-047232DF8C34}"/>
            </a:ext>
          </a:extLst>
        </xdr:cNvPr>
        <xdr:cNvSpPr txBox="1"/>
      </xdr:nvSpPr>
      <xdr:spPr>
        <a:xfrm>
          <a:off x="13742044" y="1712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786" name="n_2aveValue【庁舎】&#10;有形固定資産減価償却率">
          <a:extLst>
            <a:ext uri="{FF2B5EF4-FFF2-40B4-BE49-F238E27FC236}">
              <a16:creationId xmlns:a16="http://schemas.microsoft.com/office/drawing/2014/main" id="{B6E9415A-67DA-480E-8F74-F175664EF05A}"/>
            </a:ext>
          </a:extLst>
        </xdr:cNvPr>
        <xdr:cNvSpPr txBox="1"/>
      </xdr:nvSpPr>
      <xdr:spPr>
        <a:xfrm>
          <a:off x="1296099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87" name="n_3aveValue【庁舎】&#10;有形固定資産減価償却率">
          <a:extLst>
            <a:ext uri="{FF2B5EF4-FFF2-40B4-BE49-F238E27FC236}">
              <a16:creationId xmlns:a16="http://schemas.microsoft.com/office/drawing/2014/main" id="{134BA148-763D-47BA-99F7-A885B1E84A88}"/>
            </a:ext>
          </a:extLst>
        </xdr:cNvPr>
        <xdr:cNvSpPr txBox="1"/>
      </xdr:nvSpPr>
      <xdr:spPr>
        <a:xfrm>
          <a:off x="121672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88" name="n_4aveValue【庁舎】&#10;有形固定資産減価償却率">
          <a:extLst>
            <a:ext uri="{FF2B5EF4-FFF2-40B4-BE49-F238E27FC236}">
              <a16:creationId xmlns:a16="http://schemas.microsoft.com/office/drawing/2014/main" id="{31EC6E31-A4D7-493A-AE18-5B820547E1FB}"/>
            </a:ext>
          </a:extLst>
        </xdr:cNvPr>
        <xdr:cNvSpPr txBox="1"/>
      </xdr:nvSpPr>
      <xdr:spPr>
        <a:xfrm>
          <a:off x="113544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89" name="n_1mainValue【庁舎】&#10;有形固定資産減価償却率">
          <a:extLst>
            <a:ext uri="{FF2B5EF4-FFF2-40B4-BE49-F238E27FC236}">
              <a16:creationId xmlns:a16="http://schemas.microsoft.com/office/drawing/2014/main" id="{51BEFEF7-F8BC-43DD-B099-5B522CED23BD}"/>
            </a:ext>
          </a:extLst>
        </xdr:cNvPr>
        <xdr:cNvSpPr txBox="1"/>
      </xdr:nvSpPr>
      <xdr:spPr>
        <a:xfrm>
          <a:off x="13742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790" name="n_2mainValue【庁舎】&#10;有形固定資産減価償却率">
          <a:extLst>
            <a:ext uri="{FF2B5EF4-FFF2-40B4-BE49-F238E27FC236}">
              <a16:creationId xmlns:a16="http://schemas.microsoft.com/office/drawing/2014/main" id="{B163D047-7DE4-47E1-996B-31E10547F48E}"/>
            </a:ext>
          </a:extLst>
        </xdr:cNvPr>
        <xdr:cNvSpPr txBox="1"/>
      </xdr:nvSpPr>
      <xdr:spPr>
        <a:xfrm>
          <a:off x="1296099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791" name="n_3mainValue【庁舎】&#10;有形固定資産減価償却率">
          <a:extLst>
            <a:ext uri="{FF2B5EF4-FFF2-40B4-BE49-F238E27FC236}">
              <a16:creationId xmlns:a16="http://schemas.microsoft.com/office/drawing/2014/main" id="{74236E8A-BD84-403A-BF15-FDE8A2746DEF}"/>
            </a:ext>
          </a:extLst>
        </xdr:cNvPr>
        <xdr:cNvSpPr txBox="1"/>
      </xdr:nvSpPr>
      <xdr:spPr>
        <a:xfrm>
          <a:off x="1216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792" name="n_4mainValue【庁舎】&#10;有形固定資産減価償却率">
          <a:extLst>
            <a:ext uri="{FF2B5EF4-FFF2-40B4-BE49-F238E27FC236}">
              <a16:creationId xmlns:a16="http://schemas.microsoft.com/office/drawing/2014/main" id="{14F42C89-878C-4A03-9EB6-D791CF86CF8E}"/>
            </a:ext>
          </a:extLst>
        </xdr:cNvPr>
        <xdr:cNvSpPr txBox="1"/>
      </xdr:nvSpPr>
      <xdr:spPr>
        <a:xfrm>
          <a:off x="11354444" y="1759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ED62F65-AA04-434D-ABCE-E586EC88FD3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24E3CF51-CEC3-415D-B833-B238EB101E6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7027A892-8434-428D-8755-947C88046FD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723C9C0D-5258-4273-B12C-484FD367D0C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19F477B0-A1E2-4F34-A3A2-4E13831E109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45F6E6EF-9EC9-45D4-AE0F-DD1AF7EE8BF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40088ADD-4490-4D2F-A614-9B7C0F4E2BF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8DAC0118-0E42-4FEE-91BF-B783D002CFDB}"/>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6AB03978-5E8B-41F3-905F-D197F1FA89C6}"/>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11CFD736-32F1-4C1E-ABA2-EC04066D9EC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A55FB6FF-1FC2-49C7-A8C5-F4497ED8A98A}"/>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9AEF38F3-AB79-4AA0-9EC5-86B462D98961}"/>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8E1E9FA6-A989-4C78-B018-1EF7E65E6BD8}"/>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325293F4-6EBF-4773-B777-C896A6D33516}"/>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D910C779-42C2-41B5-875D-1A6385BACC4D}"/>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3B70ED3A-41A7-4D3A-89F9-2C52C2BF151E}"/>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6F1CF4F0-B372-4FB1-8CA6-46C165EC1334}"/>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E5011EE2-1D6C-48F6-8CF0-E3BD41FD6894}"/>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B495F875-E6F6-41B1-80B5-01469EC1710D}"/>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A2F3CB9F-D639-4CCD-A59F-14B76AD51A96}"/>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D1ECE0D9-F07E-4FCF-BABB-5FF803B9D40A}"/>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AE6AA160-3320-42F3-AF69-46E5FE81D5C9}"/>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A9276134-166B-4838-B399-56677A591766}"/>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389361B3-B858-4E13-AED8-25395394AC8E}"/>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D48D784F-2412-4A40-823A-0E5C00D072D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8" name="直線コネクタ 817">
          <a:extLst>
            <a:ext uri="{FF2B5EF4-FFF2-40B4-BE49-F238E27FC236}">
              <a16:creationId xmlns:a16="http://schemas.microsoft.com/office/drawing/2014/main" id="{B335A010-708D-4E90-AF90-D7EF0E3E0077}"/>
            </a:ext>
          </a:extLst>
        </xdr:cNvPr>
        <xdr:cNvCxnSpPr/>
      </xdr:nvCxnSpPr>
      <xdr:spPr>
        <a:xfrm flipV="1">
          <a:off x="19951064" y="165158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9" name="【庁舎】&#10;一人当たり面積最小値テキスト">
          <a:extLst>
            <a:ext uri="{FF2B5EF4-FFF2-40B4-BE49-F238E27FC236}">
              <a16:creationId xmlns:a16="http://schemas.microsoft.com/office/drawing/2014/main" id="{372C27D5-7DA8-436A-8CB8-4BF7BB6F2D71}"/>
            </a:ext>
          </a:extLst>
        </xdr:cNvPr>
        <xdr:cNvSpPr txBox="1"/>
      </xdr:nvSpPr>
      <xdr:spPr>
        <a:xfrm>
          <a:off x="19989800"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0" name="直線コネクタ 819">
          <a:extLst>
            <a:ext uri="{FF2B5EF4-FFF2-40B4-BE49-F238E27FC236}">
              <a16:creationId xmlns:a16="http://schemas.microsoft.com/office/drawing/2014/main" id="{9A2D8F59-FFA7-4E99-92ED-483CC346A0A6}"/>
            </a:ext>
          </a:extLst>
        </xdr:cNvPr>
        <xdr:cNvCxnSpPr/>
      </xdr:nvCxnSpPr>
      <xdr:spPr>
        <a:xfrm>
          <a:off x="198818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21" name="【庁舎】&#10;一人当たり面積最大値テキスト">
          <a:extLst>
            <a:ext uri="{FF2B5EF4-FFF2-40B4-BE49-F238E27FC236}">
              <a16:creationId xmlns:a16="http://schemas.microsoft.com/office/drawing/2014/main" id="{2C76BCA2-D721-4DEA-A3C7-78D58E05EB30}"/>
            </a:ext>
          </a:extLst>
        </xdr:cNvPr>
        <xdr:cNvSpPr txBox="1"/>
      </xdr:nvSpPr>
      <xdr:spPr>
        <a:xfrm>
          <a:off x="19989800" y="1629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2" name="直線コネクタ 821">
          <a:extLst>
            <a:ext uri="{FF2B5EF4-FFF2-40B4-BE49-F238E27FC236}">
              <a16:creationId xmlns:a16="http://schemas.microsoft.com/office/drawing/2014/main" id="{20C2E044-A6C7-42D6-A21E-82DD9EAC0121}"/>
            </a:ext>
          </a:extLst>
        </xdr:cNvPr>
        <xdr:cNvCxnSpPr/>
      </xdr:nvCxnSpPr>
      <xdr:spPr>
        <a:xfrm>
          <a:off x="19881850" y="16515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23" name="【庁舎】&#10;一人当たり面積平均値テキスト">
          <a:extLst>
            <a:ext uri="{FF2B5EF4-FFF2-40B4-BE49-F238E27FC236}">
              <a16:creationId xmlns:a16="http://schemas.microsoft.com/office/drawing/2014/main" id="{3A6C3623-A731-457E-B6A8-592FEA9C1179}"/>
            </a:ext>
          </a:extLst>
        </xdr:cNvPr>
        <xdr:cNvSpPr txBox="1"/>
      </xdr:nvSpPr>
      <xdr:spPr>
        <a:xfrm>
          <a:off x="19989800" y="1747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4" name="フローチャート: 判断 823">
          <a:extLst>
            <a:ext uri="{FF2B5EF4-FFF2-40B4-BE49-F238E27FC236}">
              <a16:creationId xmlns:a16="http://schemas.microsoft.com/office/drawing/2014/main" id="{55CCFBF3-5225-4F64-AC67-A94A4A955B87}"/>
            </a:ext>
          </a:extLst>
        </xdr:cNvPr>
        <xdr:cNvSpPr/>
      </xdr:nvSpPr>
      <xdr:spPr>
        <a:xfrm>
          <a:off x="19900900" y="1750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5" name="フローチャート: 判断 824">
          <a:extLst>
            <a:ext uri="{FF2B5EF4-FFF2-40B4-BE49-F238E27FC236}">
              <a16:creationId xmlns:a16="http://schemas.microsoft.com/office/drawing/2014/main" id="{290D7F04-7A9C-4EF6-95A5-96B7158EF480}"/>
            </a:ext>
          </a:extLst>
        </xdr:cNvPr>
        <xdr:cNvSpPr/>
      </xdr:nvSpPr>
      <xdr:spPr>
        <a:xfrm>
          <a:off x="19157950" y="175230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6" name="フローチャート: 判断 825">
          <a:extLst>
            <a:ext uri="{FF2B5EF4-FFF2-40B4-BE49-F238E27FC236}">
              <a16:creationId xmlns:a16="http://schemas.microsoft.com/office/drawing/2014/main" id="{3DB5AA89-0AB6-4E3E-BB9F-0E9E22968A68}"/>
            </a:ext>
          </a:extLst>
        </xdr:cNvPr>
        <xdr:cNvSpPr/>
      </xdr:nvSpPr>
      <xdr:spPr>
        <a:xfrm>
          <a:off x="18345150" y="1752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7" name="フローチャート: 判断 826">
          <a:extLst>
            <a:ext uri="{FF2B5EF4-FFF2-40B4-BE49-F238E27FC236}">
              <a16:creationId xmlns:a16="http://schemas.microsoft.com/office/drawing/2014/main" id="{9B6DA606-5DD3-4AB9-B8B7-6395E54D3720}"/>
            </a:ext>
          </a:extLst>
        </xdr:cNvPr>
        <xdr:cNvSpPr/>
      </xdr:nvSpPr>
      <xdr:spPr>
        <a:xfrm>
          <a:off x="17551400" y="1752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8" name="フローチャート: 判断 827">
          <a:extLst>
            <a:ext uri="{FF2B5EF4-FFF2-40B4-BE49-F238E27FC236}">
              <a16:creationId xmlns:a16="http://schemas.microsoft.com/office/drawing/2014/main" id="{14845CE8-82A6-467B-93C9-399B2C5A397E}"/>
            </a:ext>
          </a:extLst>
        </xdr:cNvPr>
        <xdr:cNvSpPr/>
      </xdr:nvSpPr>
      <xdr:spPr>
        <a:xfrm>
          <a:off x="16757650" y="17539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320CBA3A-71A3-42AA-9E64-84CC6D7AE6A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ACD58E3F-B196-4849-BDE0-6DC3AB805B5F}"/>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AFEBDA6-3BDF-4E2E-9880-E399E886861A}"/>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3B20C9A-0358-4A35-A09A-3FB062BD701F}"/>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8949522-30C5-4440-84DD-F3A320603F3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834" name="楕円 833">
          <a:extLst>
            <a:ext uri="{FF2B5EF4-FFF2-40B4-BE49-F238E27FC236}">
              <a16:creationId xmlns:a16="http://schemas.microsoft.com/office/drawing/2014/main" id="{5BB04AEA-DDA8-472C-9A42-AAB50B1888C6}"/>
            </a:ext>
          </a:extLst>
        </xdr:cNvPr>
        <xdr:cNvSpPr/>
      </xdr:nvSpPr>
      <xdr:spPr>
        <a:xfrm>
          <a:off x="199009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835" name="【庁舎】&#10;一人当たり面積該当値テキスト">
          <a:extLst>
            <a:ext uri="{FF2B5EF4-FFF2-40B4-BE49-F238E27FC236}">
              <a16:creationId xmlns:a16="http://schemas.microsoft.com/office/drawing/2014/main" id="{D552052C-6C37-417B-93B0-1DFFBEF47C74}"/>
            </a:ext>
          </a:extLst>
        </xdr:cNvPr>
        <xdr:cNvSpPr txBox="1"/>
      </xdr:nvSpPr>
      <xdr:spPr>
        <a:xfrm>
          <a:off x="19989800"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149498</xdr:rowOff>
    </xdr:from>
    <xdr:to>
      <xdr:col>112</xdr:col>
      <xdr:colOff>38100</xdr:colOff>
      <xdr:row>103</xdr:row>
      <xdr:rowOff>79648</xdr:rowOff>
    </xdr:to>
    <xdr:sp macro="" textlink="">
      <xdr:nvSpPr>
        <xdr:cNvPr id="836" name="楕円 835">
          <a:extLst>
            <a:ext uri="{FF2B5EF4-FFF2-40B4-BE49-F238E27FC236}">
              <a16:creationId xmlns:a16="http://schemas.microsoft.com/office/drawing/2014/main" id="{19470133-9D62-4665-B807-E095C6C9976B}"/>
            </a:ext>
          </a:extLst>
        </xdr:cNvPr>
        <xdr:cNvSpPr/>
      </xdr:nvSpPr>
      <xdr:spPr>
        <a:xfrm>
          <a:off x="19157950" y="17065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28848</xdr:rowOff>
    </xdr:to>
    <xdr:cxnSp macro="">
      <xdr:nvCxnSpPr>
        <xdr:cNvPr id="837" name="直線コネクタ 836">
          <a:extLst>
            <a:ext uri="{FF2B5EF4-FFF2-40B4-BE49-F238E27FC236}">
              <a16:creationId xmlns:a16="http://schemas.microsoft.com/office/drawing/2014/main" id="{750437DC-2C1C-4AF6-8214-1D4E0F4B8CA5}"/>
            </a:ext>
          </a:extLst>
        </xdr:cNvPr>
        <xdr:cNvCxnSpPr/>
      </xdr:nvCxnSpPr>
      <xdr:spPr>
        <a:xfrm flipV="1">
          <a:off x="19202400" y="17106900"/>
          <a:ext cx="7493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162561</xdr:rowOff>
    </xdr:from>
    <xdr:to>
      <xdr:col>107</xdr:col>
      <xdr:colOff>101600</xdr:colOff>
      <xdr:row>103</xdr:row>
      <xdr:rowOff>92711</xdr:rowOff>
    </xdr:to>
    <xdr:sp macro="" textlink="">
      <xdr:nvSpPr>
        <xdr:cNvPr id="838" name="楕円 837">
          <a:extLst>
            <a:ext uri="{FF2B5EF4-FFF2-40B4-BE49-F238E27FC236}">
              <a16:creationId xmlns:a16="http://schemas.microsoft.com/office/drawing/2014/main" id="{7E326A58-0EF1-4A8E-9022-5844141F634D}"/>
            </a:ext>
          </a:extLst>
        </xdr:cNvPr>
        <xdr:cNvSpPr/>
      </xdr:nvSpPr>
      <xdr:spPr>
        <a:xfrm>
          <a:off x="1834515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28848</xdr:rowOff>
    </xdr:from>
    <xdr:to>
      <xdr:col>111</xdr:col>
      <xdr:colOff>177800</xdr:colOff>
      <xdr:row>103</xdr:row>
      <xdr:rowOff>41911</xdr:rowOff>
    </xdr:to>
    <xdr:cxnSp macro="">
      <xdr:nvCxnSpPr>
        <xdr:cNvPr id="839" name="直線コネクタ 838">
          <a:extLst>
            <a:ext uri="{FF2B5EF4-FFF2-40B4-BE49-F238E27FC236}">
              <a16:creationId xmlns:a16="http://schemas.microsoft.com/office/drawing/2014/main" id="{F5008CA5-2F70-4AA3-AC44-2E88B0D1A472}"/>
            </a:ext>
          </a:extLst>
        </xdr:cNvPr>
        <xdr:cNvCxnSpPr/>
      </xdr:nvCxnSpPr>
      <xdr:spPr>
        <a:xfrm flipV="1">
          <a:off x="18395950" y="17116698"/>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907</xdr:rowOff>
    </xdr:from>
    <xdr:to>
      <xdr:col>102</xdr:col>
      <xdr:colOff>165100</xdr:colOff>
      <xdr:row>103</xdr:row>
      <xdr:rowOff>102507</xdr:rowOff>
    </xdr:to>
    <xdr:sp macro="" textlink="">
      <xdr:nvSpPr>
        <xdr:cNvPr id="840" name="楕円 839">
          <a:extLst>
            <a:ext uri="{FF2B5EF4-FFF2-40B4-BE49-F238E27FC236}">
              <a16:creationId xmlns:a16="http://schemas.microsoft.com/office/drawing/2014/main" id="{96FFF5C5-166C-4EEE-9AA5-2D95836473D9}"/>
            </a:ext>
          </a:extLst>
        </xdr:cNvPr>
        <xdr:cNvSpPr/>
      </xdr:nvSpPr>
      <xdr:spPr>
        <a:xfrm>
          <a:off x="175514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41911</xdr:rowOff>
    </xdr:from>
    <xdr:to>
      <xdr:col>107</xdr:col>
      <xdr:colOff>50800</xdr:colOff>
      <xdr:row>103</xdr:row>
      <xdr:rowOff>51707</xdr:rowOff>
    </xdr:to>
    <xdr:cxnSp macro="">
      <xdr:nvCxnSpPr>
        <xdr:cNvPr id="841" name="直線コネクタ 840">
          <a:extLst>
            <a:ext uri="{FF2B5EF4-FFF2-40B4-BE49-F238E27FC236}">
              <a16:creationId xmlns:a16="http://schemas.microsoft.com/office/drawing/2014/main" id="{22FBDC3E-7FC6-4619-B019-6DB3451B2111}"/>
            </a:ext>
          </a:extLst>
        </xdr:cNvPr>
        <xdr:cNvCxnSpPr/>
      </xdr:nvCxnSpPr>
      <xdr:spPr>
        <a:xfrm flipV="1">
          <a:off x="17602200" y="17129761"/>
          <a:ext cx="7937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842" name="楕円 841">
          <a:extLst>
            <a:ext uri="{FF2B5EF4-FFF2-40B4-BE49-F238E27FC236}">
              <a16:creationId xmlns:a16="http://schemas.microsoft.com/office/drawing/2014/main" id="{7BB5EB23-65EC-4ECB-BACD-16D55B06F2B5}"/>
            </a:ext>
          </a:extLst>
        </xdr:cNvPr>
        <xdr:cNvSpPr/>
      </xdr:nvSpPr>
      <xdr:spPr>
        <a:xfrm>
          <a:off x="1675765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51707</xdr:rowOff>
    </xdr:from>
    <xdr:to>
      <xdr:col>102</xdr:col>
      <xdr:colOff>114300</xdr:colOff>
      <xdr:row>103</xdr:row>
      <xdr:rowOff>64770</xdr:rowOff>
    </xdr:to>
    <xdr:cxnSp macro="">
      <xdr:nvCxnSpPr>
        <xdr:cNvPr id="843" name="直線コネクタ 842">
          <a:extLst>
            <a:ext uri="{FF2B5EF4-FFF2-40B4-BE49-F238E27FC236}">
              <a16:creationId xmlns:a16="http://schemas.microsoft.com/office/drawing/2014/main" id="{60A08AF3-5444-473D-B27F-6C2CFC655597}"/>
            </a:ext>
          </a:extLst>
        </xdr:cNvPr>
        <xdr:cNvCxnSpPr/>
      </xdr:nvCxnSpPr>
      <xdr:spPr>
        <a:xfrm flipV="1">
          <a:off x="16802100" y="17139557"/>
          <a:ext cx="8001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44" name="n_1aveValue【庁舎】&#10;一人当たり面積">
          <a:extLst>
            <a:ext uri="{FF2B5EF4-FFF2-40B4-BE49-F238E27FC236}">
              <a16:creationId xmlns:a16="http://schemas.microsoft.com/office/drawing/2014/main" id="{1BAD3BCF-9C87-458C-8C01-43FB475C2B1A}"/>
            </a:ext>
          </a:extLst>
        </xdr:cNvPr>
        <xdr:cNvSpPr txBox="1"/>
      </xdr:nvSpPr>
      <xdr:spPr>
        <a:xfrm>
          <a:off x="18980227" y="1761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45" name="n_2aveValue【庁舎】&#10;一人当たり面積">
          <a:extLst>
            <a:ext uri="{FF2B5EF4-FFF2-40B4-BE49-F238E27FC236}">
              <a16:creationId xmlns:a16="http://schemas.microsoft.com/office/drawing/2014/main" id="{CCD1D281-5241-4EC9-8ED6-C8C66BA2C1B2}"/>
            </a:ext>
          </a:extLst>
        </xdr:cNvPr>
        <xdr:cNvSpPr txBox="1"/>
      </xdr:nvSpPr>
      <xdr:spPr>
        <a:xfrm>
          <a:off x="18180127" y="176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46" name="n_3aveValue【庁舎】&#10;一人当たり面積">
          <a:extLst>
            <a:ext uri="{FF2B5EF4-FFF2-40B4-BE49-F238E27FC236}">
              <a16:creationId xmlns:a16="http://schemas.microsoft.com/office/drawing/2014/main" id="{3FA9A7D9-DFC5-446A-9C0E-962695A31310}"/>
            </a:ext>
          </a:extLst>
        </xdr:cNvPr>
        <xdr:cNvSpPr txBox="1"/>
      </xdr:nvSpPr>
      <xdr:spPr>
        <a:xfrm>
          <a:off x="17386377" y="176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847" name="n_4aveValue【庁舎】&#10;一人当たり面積">
          <a:extLst>
            <a:ext uri="{FF2B5EF4-FFF2-40B4-BE49-F238E27FC236}">
              <a16:creationId xmlns:a16="http://schemas.microsoft.com/office/drawing/2014/main" id="{CB19FD3C-5622-47E7-BAFB-E7637049E52F}"/>
            </a:ext>
          </a:extLst>
        </xdr:cNvPr>
        <xdr:cNvSpPr txBox="1"/>
      </xdr:nvSpPr>
      <xdr:spPr>
        <a:xfrm>
          <a:off x="16592627" y="1763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96175</xdr:rowOff>
    </xdr:from>
    <xdr:ext cx="469744" cy="259045"/>
    <xdr:sp macro="" textlink="">
      <xdr:nvSpPr>
        <xdr:cNvPr id="848" name="n_1mainValue【庁舎】&#10;一人当たり面積">
          <a:extLst>
            <a:ext uri="{FF2B5EF4-FFF2-40B4-BE49-F238E27FC236}">
              <a16:creationId xmlns:a16="http://schemas.microsoft.com/office/drawing/2014/main" id="{BAF12580-BA08-4AEC-9F5D-46D6F62BE429}"/>
            </a:ext>
          </a:extLst>
        </xdr:cNvPr>
        <xdr:cNvSpPr txBox="1"/>
      </xdr:nvSpPr>
      <xdr:spPr>
        <a:xfrm>
          <a:off x="18980227" y="168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109238</xdr:rowOff>
    </xdr:from>
    <xdr:ext cx="469744" cy="259045"/>
    <xdr:sp macro="" textlink="">
      <xdr:nvSpPr>
        <xdr:cNvPr id="849" name="n_2mainValue【庁舎】&#10;一人当たり面積">
          <a:extLst>
            <a:ext uri="{FF2B5EF4-FFF2-40B4-BE49-F238E27FC236}">
              <a16:creationId xmlns:a16="http://schemas.microsoft.com/office/drawing/2014/main" id="{FF3305ED-AB6B-4952-8195-EF93CFDE7A2D}"/>
            </a:ext>
          </a:extLst>
        </xdr:cNvPr>
        <xdr:cNvSpPr txBox="1"/>
      </xdr:nvSpPr>
      <xdr:spPr>
        <a:xfrm>
          <a:off x="181801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119034</xdr:rowOff>
    </xdr:from>
    <xdr:ext cx="469744" cy="259045"/>
    <xdr:sp macro="" textlink="">
      <xdr:nvSpPr>
        <xdr:cNvPr id="850" name="n_3mainValue【庁舎】&#10;一人当たり面積">
          <a:extLst>
            <a:ext uri="{FF2B5EF4-FFF2-40B4-BE49-F238E27FC236}">
              <a16:creationId xmlns:a16="http://schemas.microsoft.com/office/drawing/2014/main" id="{C859582D-350F-4908-91E2-400D6BEB8C52}"/>
            </a:ext>
          </a:extLst>
        </xdr:cNvPr>
        <xdr:cNvSpPr txBox="1"/>
      </xdr:nvSpPr>
      <xdr:spPr>
        <a:xfrm>
          <a:off x="17386377" y="168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851" name="n_4mainValue【庁舎】&#10;一人当たり面積">
          <a:extLst>
            <a:ext uri="{FF2B5EF4-FFF2-40B4-BE49-F238E27FC236}">
              <a16:creationId xmlns:a16="http://schemas.microsoft.com/office/drawing/2014/main" id="{E8EC4145-2B87-4663-96BA-8C7B2AC0BEED}"/>
            </a:ext>
          </a:extLst>
        </xdr:cNvPr>
        <xdr:cNvSpPr txBox="1"/>
      </xdr:nvSpPr>
      <xdr:spPr>
        <a:xfrm>
          <a:off x="165926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4F74BD9E-39C5-4589-AB00-73FD0A15E2C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8CE3BC-5ECB-469E-8D41-C0998D90623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ABCC3E70-B207-4E06-9AE2-50E24D0C8A0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図書館や市民会館については、類似団体や全国平均と比較し、有形固定資産減価償却率が高い傾向にある。図書館は築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年となっており、新築に向け建設地の選定や設計委託を実施した。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また、市民会館のうち観光会館は築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であり、老朽化が進んでおり、市民から建て替えの要望もあることから、現在、建設地などを含め検討している。今後、事業化されると、大きな財政負担が生じることから、計画的な基金の積み立てなどを実施していくことが必要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体育館・プールについても、建築から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年以上が経過しており、老朽化が進んでいるため、今後、利用状況などを勘案する中で、廃止か更新か等を検討していく。</a:t>
          </a:r>
        </a:p>
        <a:p>
          <a:r>
            <a:rPr kumimoji="1" lang="ja-JP" altLang="en-US" sz="1300">
              <a:latin typeface="ＭＳ Ｐゴシック" panose="020B0600070205080204" pitchFamily="50" charset="-128"/>
              <a:ea typeface="ＭＳ Ｐゴシック" panose="020B0600070205080204" pitchFamily="50" charset="-128"/>
            </a:rPr>
            <a:t>　一般廃棄物処理施設の一人当たりの有形固定資産額が、類似団体や県内平均を大きく上回っているのは、平成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環境美化センターの大規模更新事業を実施したためであり、今後は、逓減していくと思われるが、借り入れた地方債の負担についても大きくなっていることから、起債を抑制しつつ、計画的な管理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であり、設備の老朽化が顕著となり、更新整備をしているものの予算的な制約から十分とは言えず、類似団体や全国平均と比較し、有形固定資産減価償却率が高い傾向にある。今後はより計画的な設備修繕計画により、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当市の財政力指数は</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と全国平均</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を上回っているものの、景気が回復しておらず、</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年連続で市民税が減収となり、また、市税の約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割を占める固定資産税収入も低迷が続いており、平成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ってから下降傾向にある。今後も税収確保に向けて、コンビニ収納、インターネット公売、きめ細やかな納税相談等を実施するとともに、サマーレビュー等の実施による事務事業の見直しも継続し、歳出の削減にも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257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全国平均の</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は下回っているものの、経常経費が抑制されているのではなく、普通交付税が大きく伸びているためであり、観光を主幹産業とする当市の特殊事情による行政需要があること、急速な高齢化による介護保険事業特別会計及び後期高齢者医療特別会計への繰出金や社会保障経費の増嵩が続いていることから、今後も、定員の適正化による人件費の抑制や、サマーレビュー等により経常経費の削減を図るとともに、市税を始めとする自主財源を積極的に確保し、財政運営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64</xdr:row>
      <xdr:rowOff>82804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3306"/>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5588</xdr:rowOff>
    </xdr:from>
    <xdr:to>
      <xdr:col>19</xdr:col>
      <xdr:colOff>133350</xdr:colOff>
      <xdr:row>64</xdr:row>
      <xdr:rowOff>82804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783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64</xdr:row>
      <xdr:rowOff>5588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818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63</xdr:row>
      <xdr:rowOff>80518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9365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143781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平成２８年度から常備消防が広域化されことで人件費が減少し、全国平均は下回ったものの、当市では、主に清掃、保育園、幼稚園等を直営で実施していることから、類似団体平均を上回っている。</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定員適正化や技能労務職の給与見直し、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積極的に推進し、人件費の縮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39060</xdr:rowOff>
    </xdr:from>
    <xdr:to>
      <xdr:col>23</xdr:col>
      <xdr:colOff>133350</xdr:colOff>
      <xdr:row>83</xdr:row>
      <xdr:rowOff>123273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69410"/>
          <a:ext cx="838200" cy="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157376</xdr:rowOff>
    </xdr:from>
    <xdr:to>
      <xdr:col>19</xdr:col>
      <xdr:colOff>133350</xdr:colOff>
      <xdr:row>83</xdr:row>
      <xdr:rowOff>39060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6276"/>
          <a:ext cx="889000" cy="5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36554</xdr:rowOff>
    </xdr:from>
    <xdr:to>
      <xdr:col>15</xdr:col>
      <xdr:colOff>82550</xdr:colOff>
      <xdr:row>82</xdr:row>
      <xdr:rowOff>157376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5454"/>
          <a:ext cx="889000" cy="1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162444</xdr:rowOff>
    </xdr:from>
    <xdr:to>
      <xdr:col>11</xdr:col>
      <xdr:colOff>31750</xdr:colOff>
      <xdr:row>82</xdr:row>
      <xdr:rowOff>36554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9894"/>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72473</xdr:rowOff>
    </xdr:from>
    <xdr:to>
      <xdr:col>23</xdr:col>
      <xdr:colOff>184150</xdr:colOff>
      <xdr:row>84</xdr:row>
      <xdr:rowOff>2623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44550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159710</xdr:rowOff>
    </xdr:from>
    <xdr:to>
      <xdr:col>19</xdr:col>
      <xdr:colOff>184150</xdr:colOff>
      <xdr:row>83</xdr:row>
      <xdr:rowOff>89860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74637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04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106576</xdr:rowOff>
    </xdr:from>
    <xdr:to>
      <xdr:col>15</xdr:col>
      <xdr:colOff>133350</xdr:colOff>
      <xdr:row>83</xdr:row>
      <xdr:rowOff>36726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21503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157204</xdr:rowOff>
    </xdr:from>
    <xdr:to>
      <xdr:col>11</xdr:col>
      <xdr:colOff>82550</xdr:colOff>
      <xdr:row>82</xdr:row>
      <xdr:rowOff>87354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72131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3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111644</xdr:rowOff>
    </xdr:from>
    <xdr:to>
      <xdr:col>7</xdr:col>
      <xdr:colOff>31750</xdr:colOff>
      <xdr:row>82</xdr:row>
      <xdr:rowOff>41794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26571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8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職員構成の年齢層変動や高齢層職員の給与抑制等の制度が国の制度と異なっているため、依然として全国平均、類似団体平均を大きく上回っている。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今後も引き続き給与体系等について見直しを図るとともに、技能労務職の給与見直しについても検討を進めていく。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52614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311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87086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3116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87086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52614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2944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観光を主幹産業とする当市においては、観光交流人口を含めた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万人規模の行政需要への対応が必要であることに加え、清掃、保育園、幼稚園等の業務を直営で実施しているものが多く、全国平均は下回っているものの、類似団体平均を大きく上回っている。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今後も職員定数適正化に努めるとともに、業務の見直しや委託化を図り、職種変更制度等も効果的に活用し、更なる減員に努めていく。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132927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4875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118851</xdr:rowOff>
    </xdr:from>
    <xdr:to>
      <xdr:col>77</xdr:col>
      <xdr:colOff>44450</xdr:colOff>
      <xdr:row>62</xdr:row>
      <xdr:rowOff>118851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48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118851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2261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78634</xdr:rowOff>
    </xdr:from>
    <xdr:to>
      <xdr:col>68</xdr:col>
      <xdr:colOff>152400</xdr:colOff>
      <xdr:row>62</xdr:row>
      <xdr:rowOff>92710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085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68051</xdr:rowOff>
    </xdr:from>
    <xdr:to>
      <xdr:col>73</xdr:col>
      <xdr:colOff>44450</xdr:colOff>
      <xdr:row>62</xdr:row>
      <xdr:rowOff>169651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154428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27834</xdr:rowOff>
    </xdr:from>
    <xdr:to>
      <xdr:col>64</xdr:col>
      <xdr:colOff>152400</xdr:colOff>
      <xdr:row>62</xdr:row>
      <xdr:rowOff>129434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114211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公債費に準ずる債務負担行為に係る負担額、下水道事業会計に係る公債費負担額などが増加したことから、単年度では前年度と比較し増加したが、３か年平均だと前年度と比較し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しかしながら、全国平均、県平均は上回っている。学校給食センター建設事業や健康福祉センター建設事業等の財源として借り入れた地方債の償還が本格化しており、元利償還金が増加しているため、今後については、経常経費の更なる削減と、市税等自主財源の確保により一層努めるとともに、地方債の発行額を極力抑制し、財政健全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27940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4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44027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44027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73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68156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前年度に比べ、地方債現在高が</a:t>
          </a:r>
          <a:r>
            <a:rPr kumimoji="1" lang="en-US" altLang="ja-JP" sz="1000">
              <a:latin typeface="ＭＳ Ｐゴシック" panose="020B0600070205080204" pitchFamily="50" charset="-128"/>
              <a:ea typeface="ＭＳ Ｐゴシック" panose="020B0600070205080204" pitchFamily="50" charset="-128"/>
            </a:rPr>
            <a:t>237</a:t>
          </a:r>
          <a:r>
            <a:rPr kumimoji="1" lang="ja-JP" altLang="en-US" sz="1000">
              <a:latin typeface="ＭＳ Ｐゴシック" panose="020B0600070205080204" pitchFamily="50" charset="-128"/>
              <a:ea typeface="ＭＳ Ｐゴシック" panose="020B0600070205080204" pitchFamily="50" charset="-128"/>
            </a:rPr>
            <a:t>百万円、退職手当負担見込額が</a:t>
          </a:r>
          <a:r>
            <a:rPr kumimoji="1" lang="en-US" altLang="ja-JP" sz="1000">
              <a:latin typeface="ＭＳ Ｐゴシック" panose="020B0600070205080204" pitchFamily="50" charset="-128"/>
              <a:ea typeface="ＭＳ Ｐゴシック" panose="020B0600070205080204" pitchFamily="50" charset="-128"/>
            </a:rPr>
            <a:t>120</a:t>
          </a:r>
          <a:r>
            <a:rPr kumimoji="1" lang="ja-JP" altLang="en-US" sz="1000">
              <a:latin typeface="ＭＳ Ｐゴシック" panose="020B0600070205080204" pitchFamily="50" charset="-128"/>
              <a:ea typeface="ＭＳ Ｐゴシック" panose="020B0600070205080204" pitchFamily="50" charset="-128"/>
            </a:rPr>
            <a:t>百万円増加したことから、公営企業債等繰入見込額が</a:t>
          </a:r>
          <a:r>
            <a:rPr kumimoji="1" lang="en-US" altLang="ja-JP" sz="1000">
              <a:latin typeface="ＭＳ Ｐゴシック" panose="020B0600070205080204" pitchFamily="50" charset="-128"/>
              <a:ea typeface="ＭＳ Ｐゴシック" panose="020B0600070205080204" pitchFamily="50" charset="-128"/>
            </a:rPr>
            <a:t>161</a:t>
          </a:r>
          <a:r>
            <a:rPr kumimoji="1" lang="ja-JP" altLang="en-US" sz="1000">
              <a:latin typeface="ＭＳ Ｐゴシック" panose="020B0600070205080204" pitchFamily="50" charset="-128"/>
              <a:ea typeface="ＭＳ Ｐゴシック" panose="020B0600070205080204" pitchFamily="50" charset="-128"/>
            </a:rPr>
            <a:t>百万円減少したものの、将来負担額は</a:t>
          </a:r>
          <a:r>
            <a:rPr kumimoji="1" lang="en-US" altLang="ja-JP" sz="1000">
              <a:latin typeface="ＭＳ Ｐゴシック" panose="020B0600070205080204" pitchFamily="50" charset="-128"/>
              <a:ea typeface="ＭＳ Ｐゴシック" panose="020B0600070205080204" pitchFamily="50" charset="-128"/>
            </a:rPr>
            <a:t>202</a:t>
          </a:r>
          <a:r>
            <a:rPr kumimoji="1" lang="ja-JP" altLang="en-US" sz="1000">
              <a:latin typeface="ＭＳ Ｐゴシック" panose="020B0600070205080204" pitchFamily="50" charset="-128"/>
              <a:ea typeface="ＭＳ Ｐゴシック" panose="020B0600070205080204" pitchFamily="50" charset="-128"/>
            </a:rPr>
            <a:t>百万円増加した。</a:t>
          </a:r>
        </a:p>
        <a:p>
          <a:r>
            <a:rPr kumimoji="1" lang="ja-JP" altLang="en-US" sz="1000">
              <a:latin typeface="ＭＳ Ｐゴシック" panose="020B0600070205080204" pitchFamily="50" charset="-128"/>
              <a:ea typeface="ＭＳ Ｐゴシック" panose="020B0600070205080204" pitchFamily="50" charset="-128"/>
            </a:rPr>
            <a:t>　一方、充当可能財源等については、都市計画税収入の減収により充当可能特定歳入が</a:t>
          </a:r>
          <a:r>
            <a:rPr kumimoji="1" lang="en-US" altLang="ja-JP" sz="1000">
              <a:latin typeface="ＭＳ Ｐゴシック" panose="020B0600070205080204" pitchFamily="50" charset="-128"/>
              <a:ea typeface="ＭＳ Ｐゴシック" panose="020B0600070205080204" pitchFamily="50" charset="-128"/>
            </a:rPr>
            <a:t>797</a:t>
          </a:r>
          <a:r>
            <a:rPr kumimoji="1" lang="ja-JP" altLang="en-US" sz="1000">
              <a:latin typeface="ＭＳ Ｐゴシック" panose="020B0600070205080204" pitchFamily="50" charset="-128"/>
              <a:ea typeface="ＭＳ Ｐゴシック" panose="020B0600070205080204" pitchFamily="50" charset="-128"/>
            </a:rPr>
            <a:t>百万円、基準財政需要額算入見込額が</a:t>
          </a:r>
          <a:r>
            <a:rPr kumimoji="1" lang="en-US" altLang="ja-JP" sz="1000">
              <a:latin typeface="ＭＳ Ｐゴシック" panose="020B0600070205080204" pitchFamily="50" charset="-128"/>
              <a:ea typeface="ＭＳ Ｐゴシック" panose="020B0600070205080204" pitchFamily="50" charset="-128"/>
            </a:rPr>
            <a:t>575</a:t>
          </a:r>
          <a:r>
            <a:rPr kumimoji="1" lang="ja-JP" altLang="en-US" sz="1000">
              <a:latin typeface="ＭＳ Ｐゴシック" panose="020B0600070205080204" pitchFamily="50" charset="-128"/>
              <a:ea typeface="ＭＳ Ｐゴシック" panose="020B0600070205080204" pitchFamily="50" charset="-128"/>
            </a:rPr>
            <a:t>百万円減少したものの、充当可能基金が</a:t>
          </a:r>
          <a:r>
            <a:rPr kumimoji="1" lang="en-US" altLang="ja-JP" sz="1000">
              <a:latin typeface="ＭＳ Ｐゴシック" panose="020B0600070205080204" pitchFamily="50" charset="-128"/>
              <a:ea typeface="ＭＳ Ｐゴシック" panose="020B0600070205080204" pitchFamily="50" charset="-128"/>
            </a:rPr>
            <a:t>1,722</a:t>
          </a:r>
          <a:r>
            <a:rPr kumimoji="1" lang="ja-JP" altLang="en-US" sz="1000">
              <a:latin typeface="ＭＳ Ｐゴシック" panose="020B0600070205080204" pitchFamily="50" charset="-128"/>
              <a:ea typeface="ＭＳ Ｐゴシック" panose="020B0600070205080204" pitchFamily="50" charset="-128"/>
            </a:rPr>
            <a:t>百万円増加したことから、充当可能財源等が</a:t>
          </a:r>
          <a:r>
            <a:rPr kumimoji="1" lang="en-US" altLang="ja-JP" sz="1000">
              <a:latin typeface="ＭＳ Ｐゴシック" panose="020B0600070205080204" pitchFamily="50" charset="-128"/>
              <a:ea typeface="ＭＳ Ｐゴシック" panose="020B0600070205080204" pitchFamily="50" charset="-128"/>
            </a:rPr>
            <a:t>350</a:t>
          </a:r>
          <a:r>
            <a:rPr kumimoji="1" lang="ja-JP" altLang="en-US" sz="1000">
              <a:latin typeface="ＭＳ Ｐゴシック" panose="020B0600070205080204" pitchFamily="50" charset="-128"/>
              <a:ea typeface="ＭＳ Ｐゴシック" panose="020B0600070205080204" pitchFamily="50" charset="-128"/>
            </a:rPr>
            <a:t>百万円の増加となり、将来負担比率は前年度に比べ</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ポイント減少した。</a:t>
          </a:r>
        </a:p>
        <a:p>
          <a:r>
            <a:rPr kumimoji="1" lang="ja-JP" altLang="en-US" sz="1000">
              <a:latin typeface="ＭＳ Ｐゴシック" panose="020B0600070205080204" pitchFamily="50" charset="-128"/>
              <a:ea typeface="ＭＳ Ｐゴシック" panose="020B0600070205080204" pitchFamily="50" charset="-128"/>
            </a:rPr>
            <a:t>　全国平均は下回ってはいるものの、学校給食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158044</xdr:rowOff>
    </xdr:from>
    <xdr:to>
      <xdr:col>81</xdr:col>
      <xdr:colOff>44450</xdr:colOff>
      <xdr:row>15</xdr:row>
      <xdr:rowOff>13406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58344"/>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121850</xdr:rowOff>
    </xdr:from>
    <xdr:to>
      <xdr:col>77</xdr:col>
      <xdr:colOff>44450</xdr:colOff>
      <xdr:row>15</xdr:row>
      <xdr:rowOff>13406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22150"/>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103082</xdr:rowOff>
    </xdr:from>
    <xdr:to>
      <xdr:col>72</xdr:col>
      <xdr:colOff>203200</xdr:colOff>
      <xdr:row>14</xdr:row>
      <xdr:rowOff>121850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503382"/>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130756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103082</xdr:rowOff>
    </xdr:from>
    <xdr:to>
      <xdr:col>68</xdr:col>
      <xdr:colOff>152400</xdr:colOff>
      <xdr:row>14</xdr:row>
      <xdr:rowOff>123190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0338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107244</xdr:rowOff>
    </xdr:from>
    <xdr:to>
      <xdr:col>81</xdr:col>
      <xdr:colOff>95250</xdr:colOff>
      <xdr:row>15</xdr:row>
      <xdr:rowOff>37394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79321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7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134056</xdr:rowOff>
    </xdr:from>
    <xdr:to>
      <xdr:col>77</xdr:col>
      <xdr:colOff>95250</xdr:colOff>
      <xdr:row>15</xdr:row>
      <xdr:rowOff>64206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74383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0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71050</xdr:rowOff>
    </xdr:from>
    <xdr:to>
      <xdr:col>73</xdr:col>
      <xdr:colOff>44450</xdr:colOff>
      <xdr:row>15</xdr:row>
      <xdr:rowOff>1200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11377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4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52282</xdr:rowOff>
    </xdr:from>
    <xdr:to>
      <xdr:col>68</xdr:col>
      <xdr:colOff>203200</xdr:colOff>
      <xdr:row>14</xdr:row>
      <xdr:rowOff>153882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164059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99060</xdr:rowOff>
    </xdr:from>
    <xdr:ext cx="9099176" cy="425758"/>
    <xdr:sp macro="" textlink="">
      <xdr:nvSpPr>
        <xdr:cNvPr id="475" name="テキスト ボックス 474">
          <a:extLst>
            <a:ext uri="{FF2B5EF4-FFF2-40B4-BE49-F238E27FC236}">
              <a16:creationId xmlns:a16="http://schemas.microsoft.com/office/drawing/2014/main" id="{EF4C951E-A284-4E34-8EB9-790E502DB751}"/>
            </a:ext>
          </a:extLst>
        </xdr:cNvPr>
        <xdr:cNvSpPr txBox="1"/>
      </xdr:nvSpPr>
      <xdr:spPr>
        <a:xfrm>
          <a:off x="708660" y="44577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年度から常備消防が広域化されたことなどにより、数値が改善され、全国、類似団体及び県平均を下回っている。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今後も定員の適正化と、業務見直しによる民間委託の導入をより一層推進していくとともに、各種手当の更なる見直しを進め、人件費の抑制に努めていく。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348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82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15</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53129"/>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80736</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09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98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154214</xdr:rowOff>
    </xdr:from>
    <xdr:to>
      <xdr:col>69</xdr:col>
      <xdr:colOff>92075</xdr:colOff>
      <xdr:row>13</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11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103414</xdr:rowOff>
    </xdr:from>
    <xdr:to>
      <xdr:col>65</xdr:col>
      <xdr:colOff>53975</xdr:colOff>
      <xdr:row>13</xdr:row>
      <xdr:rowOff>33564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43741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おり、類似団体中でも低い水準となっている。幼児教育の無償化など、国の制度や経済情勢等に影響を受けやすい性質のものであり、今後、上昇に転じることも予想されるため、福祉の向上を図りつつ、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159657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9978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9978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137885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32657</xdr:rowOff>
    </xdr:from>
    <xdr:to>
      <xdr:col>6</xdr:col>
      <xdr:colOff>171450</xdr:colOff>
      <xdr:row>54</xdr:row>
      <xdr:rowOff>134257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144434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全国平均、類似団体平均を上回っているのは、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295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159657</xdr:rowOff>
    </xdr:from>
    <xdr:to>
      <xdr:col>78</xdr:col>
      <xdr:colOff>69850</xdr:colOff>
      <xdr:row>61</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1037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61</xdr:row>
      <xdr:rowOff>4535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34472</xdr:rowOff>
    </xdr:from>
    <xdr:to>
      <xdr:col>69</xdr:col>
      <xdr:colOff>92075</xdr:colOff>
      <xdr:row>60</xdr:row>
      <xdr:rowOff>121557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321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23784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125185</xdr:rowOff>
    </xdr:from>
    <xdr:to>
      <xdr:col>74</xdr:col>
      <xdr:colOff>31750</xdr:colOff>
      <xdr:row>61</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40112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補助対象事業を精査し、継続事業に係る補助金等の支出を抑制していることで全国平均と同水準であるものの、県平均を下回っている。今後も、補助費等の適正なあり方について検討を進めるとともに、補助金については、対象団体等の活動内容や補助金の効果について更なる検証を重ね、より活用度が高いものとなるような制度設計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940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1174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110998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0203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おり、全国平均を下回っているものの、近年実施した大規模建設事業に係る地方債の元金償還が本格化しているため、今後も事務事業の見直しや人件費の抑制に努めるとともに、市税等自主財源の確保を図りながら、地方債の発行についても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77</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419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85089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334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123189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123189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厳しい財政状況が続く中、サマーレビュー等による経常経費の削減に努めた結果、全国平均を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ポイント下回り、県平均を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常備消防を広域化したとはいえ、人件費比率が依然として高いことや、急速な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77</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33756"/>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07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77</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931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76</xdr:row>
      <xdr:rowOff>62992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194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133183</xdr:rowOff>
    </xdr:from>
    <xdr:to>
      <xdr:col>29</xdr:col>
      <xdr:colOff>127000</xdr:colOff>
      <xdr:row>16</xdr:row>
      <xdr:rowOff>154133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4008"/>
          <a:ext cx="647700" cy="2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154133</xdr:rowOff>
    </xdr:from>
    <xdr:to>
      <xdr:col>26</xdr:col>
      <xdr:colOff>50800</xdr:colOff>
      <xdr:row>17</xdr:row>
      <xdr:rowOff>23602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4958"/>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23602</xdr:rowOff>
    </xdr:from>
    <xdr:to>
      <xdr:col>22</xdr:col>
      <xdr:colOff>114300</xdr:colOff>
      <xdr:row>17</xdr:row>
      <xdr:rowOff>57027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5877"/>
          <a:ext cx="698500" cy="33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57027</xdr:rowOff>
    </xdr:from>
    <xdr:to>
      <xdr:col>18</xdr:col>
      <xdr:colOff>177800</xdr:colOff>
      <xdr:row>17</xdr:row>
      <xdr:rowOff>70612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9302"/>
          <a:ext cx="6985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82383</xdr:rowOff>
    </xdr:from>
    <xdr:to>
      <xdr:col>29</xdr:col>
      <xdr:colOff>177800</xdr:colOff>
      <xdr:row>17</xdr:row>
      <xdr:rowOff>12533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98910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1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103333</xdr:rowOff>
    </xdr:from>
    <xdr:to>
      <xdr:col>26</xdr:col>
      <xdr:colOff>101600</xdr:colOff>
      <xdr:row>17</xdr:row>
      <xdr:rowOff>33483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43660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144252</xdr:rowOff>
    </xdr:from>
    <xdr:to>
      <xdr:col>22</xdr:col>
      <xdr:colOff>165100</xdr:colOff>
      <xdr:row>17</xdr:row>
      <xdr:rowOff>74402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84579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6227</xdr:rowOff>
    </xdr:from>
    <xdr:to>
      <xdr:col>19</xdr:col>
      <xdr:colOff>38100</xdr:colOff>
      <xdr:row>17</xdr:row>
      <xdr:rowOff>107827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8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118004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19812</xdr:rowOff>
    </xdr:from>
    <xdr:to>
      <xdr:col>15</xdr:col>
      <xdr:colOff>101600</xdr:colOff>
      <xdr:row>17</xdr:row>
      <xdr:rowOff>121412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131589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265826</xdr:rowOff>
    </xdr:from>
    <xdr:to>
      <xdr:col>29</xdr:col>
      <xdr:colOff>127000</xdr:colOff>
      <xdr:row>35</xdr:row>
      <xdr:rowOff>304753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76176"/>
          <a:ext cx="647700" cy="38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250603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60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282056</xdr:rowOff>
    </xdr:from>
    <xdr:to>
      <xdr:col>26</xdr:col>
      <xdr:colOff>50800</xdr:colOff>
      <xdr:row>35</xdr:row>
      <xdr:rowOff>304753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92406"/>
          <a:ext cx="698500" cy="2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269711</xdr:rowOff>
    </xdr:from>
    <xdr:to>
      <xdr:col>22</xdr:col>
      <xdr:colOff>114300</xdr:colOff>
      <xdr:row>35</xdr:row>
      <xdr:rowOff>282056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80061"/>
          <a:ext cx="698500" cy="12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269711</xdr:rowOff>
    </xdr:from>
    <xdr:to>
      <xdr:col>18</xdr:col>
      <xdr:colOff>177800</xdr:colOff>
      <xdr:row>35</xdr:row>
      <xdr:rowOff>290253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80061"/>
          <a:ext cx="6985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215026</xdr:rowOff>
    </xdr:from>
    <xdr:to>
      <xdr:col>29</xdr:col>
      <xdr:colOff>177800</xdr:colOff>
      <xdr:row>35</xdr:row>
      <xdr:rowOff>316626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60103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7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253953</xdr:rowOff>
    </xdr:from>
    <xdr:to>
      <xdr:col>26</xdr:col>
      <xdr:colOff>101600</xdr:colOff>
      <xdr:row>36</xdr:row>
      <xdr:rowOff>12653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340330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231256</xdr:rowOff>
    </xdr:from>
    <xdr:to>
      <xdr:col>22</xdr:col>
      <xdr:colOff>165100</xdr:colOff>
      <xdr:row>35</xdr:row>
      <xdr:rowOff>332856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218911</xdr:rowOff>
    </xdr:from>
    <xdr:to>
      <xdr:col>19</xdr:col>
      <xdr:colOff>38100</xdr:colOff>
      <xdr:row>35</xdr:row>
      <xdr:rowOff>320511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2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330688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9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239453</xdr:rowOff>
    </xdr:from>
    <xdr:to>
      <xdr:col>15</xdr:col>
      <xdr:colOff>101600</xdr:colOff>
      <xdr:row>35</xdr:row>
      <xdr:rowOff>341053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325830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3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38792</xdr:rowOff>
    </xdr:from>
    <xdr:to>
      <xdr:col>24</xdr:col>
      <xdr:colOff>63500</xdr:colOff>
      <xdr:row>35</xdr:row>
      <xdr:rowOff>105467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39542"/>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38792</xdr:rowOff>
    </xdr:from>
    <xdr:to>
      <xdr:col>19</xdr:col>
      <xdr:colOff>177800</xdr:colOff>
      <xdr:row>36</xdr:row>
      <xdr:rowOff>70548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9542"/>
          <a:ext cx="889000" cy="20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70548</xdr:rowOff>
    </xdr:from>
    <xdr:to>
      <xdr:col>15</xdr:col>
      <xdr:colOff>50800</xdr:colOff>
      <xdr:row>36</xdr:row>
      <xdr:rowOff>114973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2748"/>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101676</xdr:rowOff>
    </xdr:from>
    <xdr:to>
      <xdr:col>10</xdr:col>
      <xdr:colOff>114300</xdr:colOff>
      <xdr:row>36</xdr:row>
      <xdr:rowOff>114973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73876"/>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54667</xdr:rowOff>
    </xdr:from>
    <xdr:to>
      <xdr:col>24</xdr:col>
      <xdr:colOff>114300</xdr:colOff>
      <xdr:row>35</xdr:row>
      <xdr:rowOff>156267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77544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159442</xdr:rowOff>
    </xdr:from>
    <xdr:to>
      <xdr:col>20</xdr:col>
      <xdr:colOff>38100</xdr:colOff>
      <xdr:row>35</xdr:row>
      <xdr:rowOff>89592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106119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19748</xdr:rowOff>
    </xdr:from>
    <xdr:to>
      <xdr:col>15</xdr:col>
      <xdr:colOff>101600</xdr:colOff>
      <xdr:row>36</xdr:row>
      <xdr:rowOff>121348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137875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64173</xdr:rowOff>
    </xdr:from>
    <xdr:to>
      <xdr:col>10</xdr:col>
      <xdr:colOff>165100</xdr:colOff>
      <xdr:row>36</xdr:row>
      <xdr:rowOff>165773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50876</xdr:rowOff>
    </xdr:from>
    <xdr:to>
      <xdr:col>6</xdr:col>
      <xdr:colOff>38100</xdr:colOff>
      <xdr:row>36</xdr:row>
      <xdr:rowOff>152476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169003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80849</xdr:rowOff>
    </xdr:from>
    <xdr:to>
      <xdr:col>24</xdr:col>
      <xdr:colOff>63500</xdr:colOff>
      <xdr:row>56</xdr:row>
      <xdr:rowOff>151930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82049"/>
          <a:ext cx="838200" cy="7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121793</xdr:rowOff>
    </xdr:from>
    <xdr:to>
      <xdr:col>19</xdr:col>
      <xdr:colOff>177800</xdr:colOff>
      <xdr:row>56</xdr:row>
      <xdr:rowOff>151930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22993"/>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121793</xdr:rowOff>
    </xdr:from>
    <xdr:to>
      <xdr:col>15</xdr:col>
      <xdr:colOff>50800</xdr:colOff>
      <xdr:row>57</xdr:row>
      <xdr:rowOff>53111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2993"/>
          <a:ext cx="889000" cy="1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53111</xdr:rowOff>
    </xdr:from>
    <xdr:to>
      <xdr:col>10</xdr:col>
      <xdr:colOff>114300</xdr:colOff>
      <xdr:row>57</xdr:row>
      <xdr:rowOff>87300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5761"/>
          <a:ext cx="889000" cy="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30049</xdr:rowOff>
    </xdr:from>
    <xdr:to>
      <xdr:col>24</xdr:col>
      <xdr:colOff>114300</xdr:colOff>
      <xdr:row>56</xdr:row>
      <xdr:rowOff>131649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52926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101130</xdr:rowOff>
    </xdr:from>
    <xdr:to>
      <xdr:col>20</xdr:col>
      <xdr:colOff>38100</xdr:colOff>
      <xdr:row>57</xdr:row>
      <xdr:rowOff>31280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47807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70993</xdr:rowOff>
    </xdr:from>
    <xdr:to>
      <xdr:col>15</xdr:col>
      <xdr:colOff>101600</xdr:colOff>
      <xdr:row>57</xdr:row>
      <xdr:rowOff>1143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17670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2311</xdr:rowOff>
    </xdr:from>
    <xdr:to>
      <xdr:col>10</xdr:col>
      <xdr:colOff>165100</xdr:colOff>
      <xdr:row>57</xdr:row>
      <xdr:rowOff>103911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120438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36500</xdr:rowOff>
    </xdr:from>
    <xdr:to>
      <xdr:col>6</xdr:col>
      <xdr:colOff>38100</xdr:colOff>
      <xdr:row>57</xdr:row>
      <xdr:rowOff>138100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154627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104789</xdr:rowOff>
    </xdr:from>
    <xdr:to>
      <xdr:col>24</xdr:col>
      <xdr:colOff>63500</xdr:colOff>
      <xdr:row>78</xdr:row>
      <xdr:rowOff>113215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7889"/>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89799</xdr:rowOff>
    </xdr:from>
    <xdr:to>
      <xdr:col>19</xdr:col>
      <xdr:colOff>177800</xdr:colOff>
      <xdr:row>78</xdr:row>
      <xdr:rowOff>113215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62899"/>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89799</xdr:rowOff>
    </xdr:from>
    <xdr:to>
      <xdr:col>15</xdr:col>
      <xdr:colOff>50800</xdr:colOff>
      <xdr:row>78</xdr:row>
      <xdr:rowOff>116122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2899"/>
          <a:ext cx="889000" cy="2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116122</xdr:rowOff>
    </xdr:from>
    <xdr:to>
      <xdr:col>10</xdr:col>
      <xdr:colOff>114300</xdr:colOff>
      <xdr:row>78</xdr:row>
      <xdr:rowOff>133919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9222"/>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53989</xdr:rowOff>
    </xdr:from>
    <xdr:to>
      <xdr:col>24</xdr:col>
      <xdr:colOff>114300</xdr:colOff>
      <xdr:row>78</xdr:row>
      <xdr:rowOff>155589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76866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62415</xdr:rowOff>
    </xdr:from>
    <xdr:to>
      <xdr:col>20</xdr:col>
      <xdr:colOff>38100</xdr:colOff>
      <xdr:row>78</xdr:row>
      <xdr:rowOff>164015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1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38999</xdr:rowOff>
    </xdr:from>
    <xdr:to>
      <xdr:col>15</xdr:col>
      <xdr:colOff>101600</xdr:colOff>
      <xdr:row>78</xdr:row>
      <xdr:rowOff>140599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157126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8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65322</xdr:rowOff>
    </xdr:from>
    <xdr:to>
      <xdr:col>10</xdr:col>
      <xdr:colOff>165100</xdr:colOff>
      <xdr:row>78</xdr:row>
      <xdr:rowOff>166922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11999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83119</xdr:rowOff>
    </xdr:from>
    <xdr:to>
      <xdr:col>6</xdr:col>
      <xdr:colOff>38100</xdr:colOff>
      <xdr:row>79</xdr:row>
      <xdr:rowOff>13269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29796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3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80547</xdr:rowOff>
    </xdr:from>
    <xdr:to>
      <xdr:col>24</xdr:col>
      <xdr:colOff>63500</xdr:colOff>
      <xdr:row>98</xdr:row>
      <xdr:rowOff>28383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39747"/>
          <a:ext cx="838200" cy="29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28383</xdr:rowOff>
    </xdr:from>
    <xdr:to>
      <xdr:col>19</xdr:col>
      <xdr:colOff>177800</xdr:colOff>
      <xdr:row>98</xdr:row>
      <xdr:rowOff>56414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30483"/>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56414</xdr:rowOff>
    </xdr:from>
    <xdr:to>
      <xdr:col>15</xdr:col>
      <xdr:colOff>50800</xdr:colOff>
      <xdr:row>98</xdr:row>
      <xdr:rowOff>90388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8514"/>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64697</xdr:rowOff>
    </xdr:from>
    <xdr:to>
      <xdr:col>10</xdr:col>
      <xdr:colOff>114300</xdr:colOff>
      <xdr:row>98</xdr:row>
      <xdr:rowOff>90388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66797"/>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29747</xdr:rowOff>
    </xdr:from>
    <xdr:to>
      <xdr:col>24</xdr:col>
      <xdr:colOff>114300</xdr:colOff>
      <xdr:row>96</xdr:row>
      <xdr:rowOff>131347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8174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6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149033</xdr:rowOff>
    </xdr:from>
    <xdr:to>
      <xdr:col>20</xdr:col>
      <xdr:colOff>38100</xdr:colOff>
      <xdr:row>98</xdr:row>
      <xdr:rowOff>79183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70310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5614</xdr:rowOff>
    </xdr:from>
    <xdr:to>
      <xdr:col>15</xdr:col>
      <xdr:colOff>101600</xdr:colOff>
      <xdr:row>98</xdr:row>
      <xdr:rowOff>107214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98341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39588</xdr:rowOff>
    </xdr:from>
    <xdr:to>
      <xdr:col>10</xdr:col>
      <xdr:colOff>165100</xdr:colOff>
      <xdr:row>98</xdr:row>
      <xdr:rowOff>141188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132315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13897</xdr:rowOff>
    </xdr:from>
    <xdr:to>
      <xdr:col>6</xdr:col>
      <xdr:colOff>38100</xdr:colOff>
      <xdr:row>98</xdr:row>
      <xdr:rowOff>115497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106624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122136</xdr:rowOff>
    </xdr:from>
    <xdr:to>
      <xdr:col>55</xdr:col>
      <xdr:colOff>0</xdr:colOff>
      <xdr:row>36</xdr:row>
      <xdr:rowOff>106606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37086"/>
          <a:ext cx="838200" cy="8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122136</xdr:rowOff>
    </xdr:from>
    <xdr:to>
      <xdr:col>50</xdr:col>
      <xdr:colOff>114300</xdr:colOff>
      <xdr:row>37</xdr:row>
      <xdr:rowOff>87640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37086"/>
          <a:ext cx="889000" cy="99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87640</xdr:rowOff>
    </xdr:from>
    <xdr:to>
      <xdr:col>45</xdr:col>
      <xdr:colOff>177800</xdr:colOff>
      <xdr:row>37</xdr:row>
      <xdr:rowOff>90986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31290"/>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90986</xdr:rowOff>
    </xdr:from>
    <xdr:to>
      <xdr:col>41</xdr:col>
      <xdr:colOff>50800</xdr:colOff>
      <xdr:row>37</xdr:row>
      <xdr:rowOff>110036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346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149610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155341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1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55806</xdr:rowOff>
    </xdr:from>
    <xdr:to>
      <xdr:col>55</xdr:col>
      <xdr:colOff>50800</xdr:colOff>
      <xdr:row>36</xdr:row>
      <xdr:rowOff>157406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78683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7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71336</xdr:rowOff>
    </xdr:from>
    <xdr:to>
      <xdr:col>50</xdr:col>
      <xdr:colOff>165100</xdr:colOff>
      <xdr:row>32</xdr:row>
      <xdr:rowOff>1486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18013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36840</xdr:rowOff>
    </xdr:from>
    <xdr:to>
      <xdr:col>46</xdr:col>
      <xdr:colOff>38100</xdr:colOff>
      <xdr:row>37</xdr:row>
      <xdr:rowOff>138440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129567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40186</xdr:rowOff>
    </xdr:from>
    <xdr:to>
      <xdr:col>41</xdr:col>
      <xdr:colOff>101600</xdr:colOff>
      <xdr:row>37</xdr:row>
      <xdr:rowOff>141786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132912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7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59236</xdr:rowOff>
    </xdr:from>
    <xdr:to>
      <xdr:col>36</xdr:col>
      <xdr:colOff>165100</xdr:colOff>
      <xdr:row>37</xdr:row>
      <xdr:rowOff>160835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28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151962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79480</xdr:rowOff>
    </xdr:from>
    <xdr:to>
      <xdr:col>55</xdr:col>
      <xdr:colOff>0</xdr:colOff>
      <xdr:row>57</xdr:row>
      <xdr:rowOff>145469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52130"/>
          <a:ext cx="838200" cy="6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100696</xdr:rowOff>
    </xdr:from>
    <xdr:to>
      <xdr:col>50</xdr:col>
      <xdr:colOff>114300</xdr:colOff>
      <xdr:row>57</xdr:row>
      <xdr:rowOff>145469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73346"/>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100696</xdr:rowOff>
    </xdr:from>
    <xdr:to>
      <xdr:col>45</xdr:col>
      <xdr:colOff>177800</xdr:colOff>
      <xdr:row>57</xdr:row>
      <xdr:rowOff>165706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73346"/>
          <a:ext cx="889000" cy="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120596</xdr:rowOff>
    </xdr:from>
    <xdr:to>
      <xdr:col>41</xdr:col>
      <xdr:colOff>50800</xdr:colOff>
      <xdr:row>57</xdr:row>
      <xdr:rowOff>165706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893246"/>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28680</xdr:rowOff>
    </xdr:from>
    <xdr:to>
      <xdr:col>55</xdr:col>
      <xdr:colOff>50800</xdr:colOff>
      <xdr:row>57</xdr:row>
      <xdr:rowOff>130280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7107</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94669</xdr:rowOff>
    </xdr:from>
    <xdr:to>
      <xdr:col>50</xdr:col>
      <xdr:colOff>165100</xdr:colOff>
      <xdr:row>58</xdr:row>
      <xdr:rowOff>24819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6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49896</xdr:rowOff>
    </xdr:from>
    <xdr:to>
      <xdr:col>46</xdr:col>
      <xdr:colOff>38100</xdr:colOff>
      <xdr:row>57</xdr:row>
      <xdr:rowOff>151496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142623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1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114906</xdr:rowOff>
    </xdr:from>
    <xdr:to>
      <xdr:col>41</xdr:col>
      <xdr:colOff>101600</xdr:colOff>
      <xdr:row>58</xdr:row>
      <xdr:rowOff>45056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36183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8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69796</xdr:rowOff>
    </xdr:from>
    <xdr:to>
      <xdr:col>36</xdr:col>
      <xdr:colOff>165100</xdr:colOff>
      <xdr:row>57</xdr:row>
      <xdr:rowOff>171396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162523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133414</xdr:rowOff>
    </xdr:from>
    <xdr:to>
      <xdr:col>55</xdr:col>
      <xdr:colOff>0</xdr:colOff>
      <xdr:row>79</xdr:row>
      <xdr:rowOff>7817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35064"/>
          <a:ext cx="838200" cy="21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64548</xdr:rowOff>
    </xdr:from>
    <xdr:to>
      <xdr:col>50</xdr:col>
      <xdr:colOff>114300</xdr:colOff>
      <xdr:row>79</xdr:row>
      <xdr:rowOff>7817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37648"/>
          <a:ext cx="889000" cy="1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64548</xdr:rowOff>
    </xdr:from>
    <xdr:to>
      <xdr:col>45</xdr:col>
      <xdr:colOff>177800</xdr:colOff>
      <xdr:row>79</xdr:row>
      <xdr:rowOff>14179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37648"/>
          <a:ext cx="889000" cy="1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168904</xdr:rowOff>
    </xdr:from>
    <xdr:to>
      <xdr:col>41</xdr:col>
      <xdr:colOff>50800</xdr:colOff>
      <xdr:row>79</xdr:row>
      <xdr:rowOff>14179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42004"/>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82614</xdr:rowOff>
    </xdr:from>
    <xdr:to>
      <xdr:col>55</xdr:col>
      <xdr:colOff>50800</xdr:colOff>
      <xdr:row>78</xdr:row>
      <xdr:rowOff>12764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105491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128467</xdr:rowOff>
    </xdr:from>
    <xdr:to>
      <xdr:col>50</xdr:col>
      <xdr:colOff>165100</xdr:colOff>
      <xdr:row>79</xdr:row>
      <xdr:rowOff>58617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49744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13748</xdr:rowOff>
    </xdr:from>
    <xdr:to>
      <xdr:col>46</xdr:col>
      <xdr:colOff>38100</xdr:colOff>
      <xdr:row>78</xdr:row>
      <xdr:rowOff>115348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106475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134829</xdr:rowOff>
    </xdr:from>
    <xdr:to>
      <xdr:col>41</xdr:col>
      <xdr:colOff>101600</xdr:colOff>
      <xdr:row>79</xdr:row>
      <xdr:rowOff>64979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56106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118104</xdr:rowOff>
    </xdr:from>
    <xdr:to>
      <xdr:col>36</xdr:col>
      <xdr:colOff>165100</xdr:colOff>
      <xdr:row>79</xdr:row>
      <xdr:rowOff>48254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39381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8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70010</xdr:rowOff>
    </xdr:from>
    <xdr:to>
      <xdr:col>55</xdr:col>
      <xdr:colOff>0</xdr:colOff>
      <xdr:row>97</xdr:row>
      <xdr:rowOff>156339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700660"/>
          <a:ext cx="838200" cy="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70010</xdr:rowOff>
    </xdr:from>
    <xdr:to>
      <xdr:col>50</xdr:col>
      <xdr:colOff>114300</xdr:colOff>
      <xdr:row>97</xdr:row>
      <xdr:rowOff>153890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700660"/>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143080</xdr:rowOff>
    </xdr:from>
    <xdr:to>
      <xdr:col>45</xdr:col>
      <xdr:colOff>177800</xdr:colOff>
      <xdr:row>97</xdr:row>
      <xdr:rowOff>153890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73730"/>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79431</xdr:rowOff>
    </xdr:from>
    <xdr:to>
      <xdr:col>41</xdr:col>
      <xdr:colOff>50800</xdr:colOff>
      <xdr:row>97</xdr:row>
      <xdr:rowOff>143080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710081"/>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105539</xdr:rowOff>
    </xdr:from>
    <xdr:to>
      <xdr:col>55</xdr:col>
      <xdr:colOff>50800</xdr:colOff>
      <xdr:row>98</xdr:row>
      <xdr:rowOff>35689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83966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19210</xdr:rowOff>
    </xdr:from>
    <xdr:to>
      <xdr:col>50</xdr:col>
      <xdr:colOff>165100</xdr:colOff>
      <xdr:row>97</xdr:row>
      <xdr:rowOff>120810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111937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103090</xdr:rowOff>
    </xdr:from>
    <xdr:to>
      <xdr:col>46</xdr:col>
      <xdr:colOff>38100</xdr:colOff>
      <xdr:row>98</xdr:row>
      <xdr:rowOff>33240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24367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92280</xdr:rowOff>
    </xdr:from>
    <xdr:to>
      <xdr:col>41</xdr:col>
      <xdr:colOff>101600</xdr:colOff>
      <xdr:row>98</xdr:row>
      <xdr:rowOff>22430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13557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28631</xdr:rowOff>
    </xdr:from>
    <xdr:to>
      <xdr:col>36</xdr:col>
      <xdr:colOff>165100</xdr:colOff>
      <xdr:row>97</xdr:row>
      <xdr:rowOff>130231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6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121358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75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79807</xdr:rowOff>
    </xdr:from>
    <xdr:to>
      <xdr:col>85</xdr:col>
      <xdr:colOff>127000</xdr:colOff>
      <xdr:row>39</xdr:row>
      <xdr:rowOff>96135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66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16876</xdr:rowOff>
    </xdr:from>
    <xdr:to>
      <xdr:col>81</xdr:col>
      <xdr:colOff>50800</xdr:colOff>
      <xdr:row>39</xdr:row>
      <xdr:rowOff>79807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03426"/>
          <a:ext cx="889000" cy="6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16876</xdr:rowOff>
    </xdr:from>
    <xdr:to>
      <xdr:col>76</xdr:col>
      <xdr:colOff>114300</xdr:colOff>
      <xdr:row>39</xdr:row>
      <xdr:rowOff>76509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703426"/>
          <a:ext cx="889000" cy="5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76509</xdr:rowOff>
    </xdr:from>
    <xdr:to>
      <xdr:col>71</xdr:col>
      <xdr:colOff>177800</xdr:colOff>
      <xdr:row>39</xdr:row>
      <xdr:rowOff>96135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63059"/>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45335</xdr:rowOff>
    </xdr:from>
    <xdr:to>
      <xdr:col>85</xdr:col>
      <xdr:colOff>177800</xdr:colOff>
      <xdr:row>39</xdr:row>
      <xdr:rowOff>146935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29007</xdr:rowOff>
    </xdr:from>
    <xdr:to>
      <xdr:col>81</xdr:col>
      <xdr:colOff>101600</xdr:colOff>
      <xdr:row>39</xdr:row>
      <xdr:rowOff>130607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121734</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92017" y="6808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137526</xdr:rowOff>
    </xdr:from>
    <xdr:to>
      <xdr:col>76</xdr:col>
      <xdr:colOff>165100</xdr:colOff>
      <xdr:row>39</xdr:row>
      <xdr:rowOff>67676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84203</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42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25709</xdr:rowOff>
    </xdr:from>
    <xdr:to>
      <xdr:col>72</xdr:col>
      <xdr:colOff>38100</xdr:colOff>
      <xdr:row>39</xdr:row>
      <xdr:rowOff>127309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118436</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4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45335</xdr:rowOff>
    </xdr:from>
    <xdr:to>
      <xdr:col>67</xdr:col>
      <xdr:colOff>101600</xdr:colOff>
      <xdr:row>39</xdr:row>
      <xdr:rowOff>146935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138062</xdr:rowOff>
    </xdr:from>
    <xdr:ext cx="313932"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57333" y="6824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106527</xdr:rowOff>
    </xdr:from>
    <xdr:to>
      <xdr:col>85</xdr:col>
      <xdr:colOff>127000</xdr:colOff>
      <xdr:row>76</xdr:row>
      <xdr:rowOff>111328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36727"/>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102960</xdr:rowOff>
    </xdr:from>
    <xdr:to>
      <xdr:col>81</xdr:col>
      <xdr:colOff>50800</xdr:colOff>
      <xdr:row>76</xdr:row>
      <xdr:rowOff>111328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133160"/>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87237</xdr:rowOff>
    </xdr:from>
    <xdr:to>
      <xdr:col>76</xdr:col>
      <xdr:colOff>114300</xdr:colOff>
      <xdr:row>76</xdr:row>
      <xdr:rowOff>102960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11743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87237</xdr:rowOff>
    </xdr:from>
    <xdr:to>
      <xdr:col>71</xdr:col>
      <xdr:colOff>177800</xdr:colOff>
      <xdr:row>76</xdr:row>
      <xdr:rowOff>89357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17437"/>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55727</xdr:rowOff>
    </xdr:from>
    <xdr:to>
      <xdr:col>85</xdr:col>
      <xdr:colOff>177800</xdr:colOff>
      <xdr:row>76</xdr:row>
      <xdr:rowOff>157327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34154</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60528</xdr:rowOff>
    </xdr:from>
    <xdr:to>
      <xdr:col>81</xdr:col>
      <xdr:colOff>101600</xdr:colOff>
      <xdr:row>76</xdr:row>
      <xdr:rowOff>162128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153255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8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52160</xdr:rowOff>
    </xdr:from>
    <xdr:to>
      <xdr:col>76</xdr:col>
      <xdr:colOff>165100</xdr:colOff>
      <xdr:row>76</xdr:row>
      <xdr:rowOff>153760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170286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8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36437</xdr:rowOff>
    </xdr:from>
    <xdr:to>
      <xdr:col>72</xdr:col>
      <xdr:colOff>38100</xdr:colOff>
      <xdr:row>76</xdr:row>
      <xdr:rowOff>138037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154564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8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38557</xdr:rowOff>
    </xdr:from>
    <xdr:to>
      <xdr:col>67</xdr:col>
      <xdr:colOff>101600</xdr:colOff>
      <xdr:row>76</xdr:row>
      <xdr:rowOff>140157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156684</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8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169712</xdr:rowOff>
    </xdr:from>
    <xdr:to>
      <xdr:col>85</xdr:col>
      <xdr:colOff>127000</xdr:colOff>
      <xdr:row>98</xdr:row>
      <xdr:rowOff>110668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628912"/>
          <a:ext cx="838200" cy="28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56637</xdr:rowOff>
    </xdr:from>
    <xdr:to>
      <xdr:col>81</xdr:col>
      <xdr:colOff>50800</xdr:colOff>
      <xdr:row>98</xdr:row>
      <xdr:rowOff>110668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58737"/>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146721</xdr:rowOff>
    </xdr:from>
    <xdr:to>
      <xdr:col>76</xdr:col>
      <xdr:colOff>114300</xdr:colOff>
      <xdr:row>98</xdr:row>
      <xdr:rowOff>56637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777371"/>
          <a:ext cx="8890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146721</xdr:rowOff>
    </xdr:from>
    <xdr:to>
      <xdr:col>71</xdr:col>
      <xdr:colOff>177800</xdr:colOff>
      <xdr:row>98</xdr:row>
      <xdr:rowOff>100169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777371"/>
          <a:ext cx="889000" cy="1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118912</xdr:rowOff>
    </xdr:from>
    <xdr:to>
      <xdr:col>85</xdr:col>
      <xdr:colOff>177800</xdr:colOff>
      <xdr:row>97</xdr:row>
      <xdr:rowOff>49062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5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141789</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4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59868</xdr:rowOff>
    </xdr:from>
    <xdr:to>
      <xdr:col>81</xdr:col>
      <xdr:colOff>101600</xdr:colOff>
      <xdr:row>98</xdr:row>
      <xdr:rowOff>161468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152595</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69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5837</xdr:rowOff>
    </xdr:from>
    <xdr:to>
      <xdr:col>76</xdr:col>
      <xdr:colOff>165100</xdr:colOff>
      <xdr:row>98</xdr:row>
      <xdr:rowOff>107437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123964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95921</xdr:rowOff>
    </xdr:from>
    <xdr:to>
      <xdr:col>72</xdr:col>
      <xdr:colOff>38100</xdr:colOff>
      <xdr:row>98</xdr:row>
      <xdr:rowOff>26071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42598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49369</xdr:rowOff>
    </xdr:from>
    <xdr:to>
      <xdr:col>67</xdr:col>
      <xdr:colOff>101600</xdr:colOff>
      <xdr:row>98</xdr:row>
      <xdr:rowOff>150969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167496</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6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12446</xdr:rowOff>
    </xdr:from>
    <xdr:to>
      <xdr:col>116</xdr:col>
      <xdr:colOff>63500</xdr:colOff>
      <xdr:row>38</xdr:row>
      <xdr:rowOff>13818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52754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13818</xdr:rowOff>
    </xdr:from>
    <xdr:to>
      <xdr:col>111</xdr:col>
      <xdr:colOff>177800</xdr:colOff>
      <xdr:row>38</xdr:row>
      <xdr:rowOff>126670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528918"/>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126670</xdr:rowOff>
    </xdr:from>
    <xdr:to>
      <xdr:col>107</xdr:col>
      <xdr:colOff>50800</xdr:colOff>
      <xdr:row>38</xdr:row>
      <xdr:rowOff>128880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64177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128880</xdr:rowOff>
    </xdr:from>
    <xdr:to>
      <xdr:col>102</xdr:col>
      <xdr:colOff>114300</xdr:colOff>
      <xdr:row>38</xdr:row>
      <xdr:rowOff>131166</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6439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133096</xdr:rowOff>
    </xdr:from>
    <xdr:to>
      <xdr:col>116</xdr:col>
      <xdr:colOff>114300</xdr:colOff>
      <xdr:row>38</xdr:row>
      <xdr:rowOff>63246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155973</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32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134468</xdr:rowOff>
    </xdr:from>
    <xdr:to>
      <xdr:col>112</xdr:col>
      <xdr:colOff>38100</xdr:colOff>
      <xdr:row>38</xdr:row>
      <xdr:rowOff>64618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81145</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25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75870</xdr:rowOff>
    </xdr:from>
    <xdr:to>
      <xdr:col>107</xdr:col>
      <xdr:colOff>101600</xdr:colOff>
      <xdr:row>39</xdr:row>
      <xdr:rowOff>6020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22547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3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78080</xdr:rowOff>
    </xdr:from>
    <xdr:to>
      <xdr:col>102</xdr:col>
      <xdr:colOff>165100</xdr:colOff>
      <xdr:row>39</xdr:row>
      <xdr:rowOff>8230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24757</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36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80366</xdr:rowOff>
    </xdr:from>
    <xdr:to>
      <xdr:col>98</xdr:col>
      <xdr:colOff>38100</xdr:colOff>
      <xdr:row>39</xdr:row>
      <xdr:rowOff>10516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27043</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3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152273</xdr:rowOff>
    </xdr:from>
    <xdr:to>
      <xdr:col>116</xdr:col>
      <xdr:colOff>63500</xdr:colOff>
      <xdr:row>58</xdr:row>
      <xdr:rowOff>153645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9637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152273</xdr:rowOff>
    </xdr:from>
    <xdr:to>
      <xdr:col>111</xdr:col>
      <xdr:colOff>177800</xdr:colOff>
      <xdr:row>58</xdr:row>
      <xdr:rowOff>152349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0434300" y="1009637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152349</xdr:rowOff>
    </xdr:from>
    <xdr:to>
      <xdr:col>107</xdr:col>
      <xdr:colOff>50800</xdr:colOff>
      <xdr:row>58</xdr:row>
      <xdr:rowOff>155131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1009644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93866</xdr:rowOff>
    </xdr:from>
    <xdr:to>
      <xdr:col>102</xdr:col>
      <xdr:colOff>114300</xdr:colOff>
      <xdr:row>58</xdr:row>
      <xdr:rowOff>155131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3796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102845</xdr:rowOff>
    </xdr:from>
    <xdr:to>
      <xdr:col>116</xdr:col>
      <xdr:colOff>114300</xdr:colOff>
      <xdr:row>59</xdr:row>
      <xdr:rowOff>32995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57193</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101473</xdr:rowOff>
    </xdr:from>
    <xdr:to>
      <xdr:col>112</xdr:col>
      <xdr:colOff>38100</xdr:colOff>
      <xdr:row>59</xdr:row>
      <xdr:rowOff>31623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22750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3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101549</xdr:rowOff>
    </xdr:from>
    <xdr:to>
      <xdr:col>107</xdr:col>
      <xdr:colOff>101600</xdr:colOff>
      <xdr:row>59</xdr:row>
      <xdr:rowOff>31699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22826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3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104331</xdr:rowOff>
    </xdr:from>
    <xdr:to>
      <xdr:col>102</xdr:col>
      <xdr:colOff>165100</xdr:colOff>
      <xdr:row>59</xdr:row>
      <xdr:rowOff>34481</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25608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43066</xdr:rowOff>
    </xdr:from>
    <xdr:to>
      <xdr:col>98</xdr:col>
      <xdr:colOff>38100</xdr:colOff>
      <xdr:row>58</xdr:row>
      <xdr:rowOff>144666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161193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7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63086</xdr:rowOff>
    </xdr:from>
    <xdr:to>
      <xdr:col>116</xdr:col>
      <xdr:colOff>63500</xdr:colOff>
      <xdr:row>74</xdr:row>
      <xdr:rowOff>92902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2750386"/>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44603</xdr:rowOff>
    </xdr:from>
    <xdr:to>
      <xdr:col>111</xdr:col>
      <xdr:colOff>177800</xdr:colOff>
      <xdr:row>74</xdr:row>
      <xdr:rowOff>92902</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2389003"/>
          <a:ext cx="889000" cy="39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44603</xdr:rowOff>
    </xdr:from>
    <xdr:to>
      <xdr:col>107</xdr:col>
      <xdr:colOff>50800</xdr:colOff>
      <xdr:row>72</xdr:row>
      <xdr:rowOff>133397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2389003"/>
          <a:ext cx="889000" cy="8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133397</xdr:rowOff>
    </xdr:from>
    <xdr:to>
      <xdr:col>102</xdr:col>
      <xdr:colOff>114300</xdr:colOff>
      <xdr:row>73</xdr:row>
      <xdr:rowOff>39801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2477797"/>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12286</xdr:rowOff>
    </xdr:from>
    <xdr:to>
      <xdr:col>116</xdr:col>
      <xdr:colOff>114300</xdr:colOff>
      <xdr:row>74</xdr:row>
      <xdr:rowOff>113886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6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35163</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5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42102</xdr:rowOff>
    </xdr:from>
    <xdr:to>
      <xdr:col>112</xdr:col>
      <xdr:colOff>38100</xdr:colOff>
      <xdr:row>74</xdr:row>
      <xdr:rowOff>143702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7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160229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50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165253</xdr:rowOff>
    </xdr:from>
    <xdr:to>
      <xdr:col>107</xdr:col>
      <xdr:colOff>101600</xdr:colOff>
      <xdr:row>72</xdr:row>
      <xdr:rowOff>95403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23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111930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2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82597</xdr:rowOff>
    </xdr:from>
    <xdr:to>
      <xdr:col>102</xdr:col>
      <xdr:colOff>165100</xdr:colOff>
      <xdr:row>73</xdr:row>
      <xdr:rowOff>12747</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24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29274</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22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160451</xdr:rowOff>
    </xdr:from>
    <xdr:to>
      <xdr:col>98</xdr:col>
      <xdr:colOff>38100</xdr:colOff>
      <xdr:row>73</xdr:row>
      <xdr:rowOff>90601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5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107128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2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72,797</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円となっており、類似団体平均を上回っている。これは、観光を主幹産業とする当市においては、観光交流人口を含めた</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万人規模の行政需要への対応が必要であることに加え、清掃、保育園、幼稚園等の多くの業務を直営で実施しているためである。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47,346</a:t>
          </a:r>
          <a:r>
            <a:rPr kumimoji="1" lang="ja-JP" altLang="en-US" sz="1300">
              <a:latin typeface="ＭＳ Ｐゴシック" panose="020B0600070205080204" pitchFamily="50" charset="-128"/>
              <a:ea typeface="ＭＳ Ｐゴシック" panose="020B0600070205080204" pitchFamily="50" charset="-128"/>
            </a:rPr>
            <a:t>円となっており、類似団体平均、県平均を上回っている。急速な高齢化により、介護保険事業特別会計や後期高齢者医療特別会計などへの繰出金が全国平均等に比べて高く、年々増加している状況である。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59,343</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を上回っている。令和２年度から下水道事業を法適化したことが主な原因であるが、これまで行財政改革により補助金等を抑制してきており、今後も更なる抑制に努めていく。　</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33,282</a:t>
          </a:r>
          <a:r>
            <a:rPr kumimoji="1" lang="ja-JP" altLang="en-US" sz="1300">
              <a:latin typeface="ＭＳ Ｐゴシック" panose="020B0600070205080204" pitchFamily="50" charset="-128"/>
              <a:ea typeface="ＭＳ Ｐゴシック" panose="020B0600070205080204" pitchFamily="50" charset="-128"/>
            </a:rPr>
            <a:t>円と、類似団体より</a:t>
          </a:r>
          <a:r>
            <a:rPr kumimoji="1" lang="en-US" altLang="ja-JP" sz="1300">
              <a:latin typeface="ＭＳ Ｐゴシック" panose="020B0600070205080204" pitchFamily="50" charset="-128"/>
              <a:ea typeface="ＭＳ Ｐゴシック" panose="020B0600070205080204" pitchFamily="50" charset="-128"/>
            </a:rPr>
            <a:t>12,663</a:t>
          </a:r>
          <a:r>
            <a:rPr kumimoji="1" lang="ja-JP" altLang="en-US" sz="1300">
              <a:latin typeface="ＭＳ Ｐゴシック" panose="020B0600070205080204" pitchFamily="50" charset="-128"/>
              <a:ea typeface="ＭＳ Ｐゴシック" panose="020B0600070205080204" pitchFamily="50" charset="-128"/>
            </a:rPr>
            <a:t>円下回っている。大規模事業である市民運動場人工芝生化事業を実施するために、その他の新規事業などを抑制したことも影響しているが、更新整備が類似団体を下回っていることから、今後も、新規事業を抑えつつ既存施設の更新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67,074
66,430
124.02
32,316,532
30,959,208
900,983
16,786,855
24,767,329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17170</xdr:rowOff>
    </xdr:from>
    <xdr:to>
      <xdr:col>24</xdr:col>
      <xdr:colOff>63500</xdr:colOff>
      <xdr:row>36</xdr:row>
      <xdr:rowOff>37744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93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17170</xdr:rowOff>
    </xdr:from>
    <xdr:to>
      <xdr:col>19</xdr:col>
      <xdr:colOff>177800</xdr:colOff>
      <xdr:row>36</xdr:row>
      <xdr:rowOff>61519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89370"/>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29515</xdr:rowOff>
    </xdr:from>
    <xdr:to>
      <xdr:col>15</xdr:col>
      <xdr:colOff>50800</xdr:colOff>
      <xdr:row>36</xdr:row>
      <xdr:rowOff>61519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171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29515</xdr:rowOff>
    </xdr:from>
    <xdr:to>
      <xdr:col>10</xdr:col>
      <xdr:colOff>114300</xdr:colOff>
      <xdr:row>36</xdr:row>
      <xdr:rowOff>67005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0171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158394</xdr:rowOff>
    </xdr:from>
    <xdr:to>
      <xdr:col>24</xdr:col>
      <xdr:colOff>114300</xdr:colOff>
      <xdr:row>36</xdr:row>
      <xdr:rowOff>88544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136821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137820</xdr:rowOff>
    </xdr:from>
    <xdr:to>
      <xdr:col>20</xdr:col>
      <xdr:colOff>38100</xdr:colOff>
      <xdr:row>36</xdr:row>
      <xdr:rowOff>67970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59097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10719</xdr:rowOff>
    </xdr:from>
    <xdr:to>
      <xdr:col>15</xdr:col>
      <xdr:colOff>101600</xdr:colOff>
      <xdr:row>36</xdr:row>
      <xdr:rowOff>112319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103446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150165</xdr:rowOff>
    </xdr:from>
    <xdr:to>
      <xdr:col>10</xdr:col>
      <xdr:colOff>165100</xdr:colOff>
      <xdr:row>36</xdr:row>
      <xdr:rowOff>80315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71442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16205</xdr:rowOff>
    </xdr:from>
    <xdr:to>
      <xdr:col>6</xdr:col>
      <xdr:colOff>38100</xdr:colOff>
      <xdr:row>36</xdr:row>
      <xdr:rowOff>117805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108932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145644</xdr:rowOff>
    </xdr:from>
    <xdr:to>
      <xdr:col>24</xdr:col>
      <xdr:colOff>63500</xdr:colOff>
      <xdr:row>57</xdr:row>
      <xdr:rowOff>11881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03944"/>
          <a:ext cx="838200" cy="3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145644</xdr:rowOff>
    </xdr:from>
    <xdr:to>
      <xdr:col>19</xdr:col>
      <xdr:colOff>177800</xdr:colOff>
      <xdr:row>57</xdr:row>
      <xdr:rowOff>78472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03944"/>
          <a:ext cx="889000" cy="4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78472</xdr:rowOff>
    </xdr:from>
    <xdr:to>
      <xdr:col>15</xdr:col>
      <xdr:colOff>50800</xdr:colOff>
      <xdr:row>57</xdr:row>
      <xdr:rowOff>89774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1122"/>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89774</xdr:rowOff>
    </xdr:from>
    <xdr:to>
      <xdr:col>10</xdr:col>
      <xdr:colOff>114300</xdr:colOff>
      <xdr:row>57</xdr:row>
      <xdr:rowOff>106443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6242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132531</xdr:rowOff>
    </xdr:from>
    <xdr:to>
      <xdr:col>24</xdr:col>
      <xdr:colOff>114300</xdr:colOff>
      <xdr:row>57</xdr:row>
      <xdr:rowOff>62681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110958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94844</xdr:rowOff>
    </xdr:from>
    <xdr:to>
      <xdr:col>20</xdr:col>
      <xdr:colOff>38100</xdr:colOff>
      <xdr:row>55</xdr:row>
      <xdr:rowOff>24994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27672</xdr:rowOff>
    </xdr:from>
    <xdr:to>
      <xdr:col>15</xdr:col>
      <xdr:colOff>101600</xdr:colOff>
      <xdr:row>57</xdr:row>
      <xdr:rowOff>129272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145799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38974</xdr:rowOff>
    </xdr:from>
    <xdr:to>
      <xdr:col>10</xdr:col>
      <xdr:colOff>165100</xdr:colOff>
      <xdr:row>57</xdr:row>
      <xdr:rowOff>140574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157101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55643</xdr:rowOff>
    </xdr:from>
    <xdr:to>
      <xdr:col>6</xdr:col>
      <xdr:colOff>38100</xdr:colOff>
      <xdr:row>57</xdr:row>
      <xdr:rowOff>157243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156063</xdr:rowOff>
    </xdr:from>
    <xdr:to>
      <xdr:col>24</xdr:col>
      <xdr:colOff>63500</xdr:colOff>
      <xdr:row>77</xdr:row>
      <xdr:rowOff>50185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4813"/>
          <a:ext cx="838200" cy="23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50185</xdr:rowOff>
    </xdr:from>
    <xdr:to>
      <xdr:col>19</xdr:col>
      <xdr:colOff>177800</xdr:colOff>
      <xdr:row>77</xdr:row>
      <xdr:rowOff>111610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1835"/>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111610</xdr:rowOff>
    </xdr:from>
    <xdr:to>
      <xdr:col>15</xdr:col>
      <xdr:colOff>50800</xdr:colOff>
      <xdr:row>77</xdr:row>
      <xdr:rowOff>130508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326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130508</xdr:rowOff>
    </xdr:from>
    <xdr:to>
      <xdr:col>10</xdr:col>
      <xdr:colOff>114300</xdr:colOff>
      <xdr:row>77</xdr:row>
      <xdr:rowOff>160302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2158"/>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105264</xdr:rowOff>
    </xdr:from>
    <xdr:to>
      <xdr:col>24</xdr:col>
      <xdr:colOff>114300</xdr:colOff>
      <xdr:row>76</xdr:row>
      <xdr:rowOff>35415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40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128141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170835</xdr:rowOff>
    </xdr:from>
    <xdr:to>
      <xdr:col>20</xdr:col>
      <xdr:colOff>38100</xdr:colOff>
      <xdr:row>77</xdr:row>
      <xdr:rowOff>100985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117512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60810</xdr:rowOff>
    </xdr:from>
    <xdr:to>
      <xdr:col>15</xdr:col>
      <xdr:colOff>101600</xdr:colOff>
      <xdr:row>77</xdr:row>
      <xdr:rowOff>162410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3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79708</xdr:rowOff>
    </xdr:from>
    <xdr:to>
      <xdr:col>10</xdr:col>
      <xdr:colOff>165100</xdr:colOff>
      <xdr:row>78</xdr:row>
      <xdr:rowOff>9858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26385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5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109502</xdr:rowOff>
    </xdr:from>
    <xdr:to>
      <xdr:col>6</xdr:col>
      <xdr:colOff>38100</xdr:colOff>
      <xdr:row>78</xdr:row>
      <xdr:rowOff>39652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56179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8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29235</xdr:rowOff>
    </xdr:from>
    <xdr:to>
      <xdr:col>24</xdr:col>
      <xdr:colOff>63500</xdr:colOff>
      <xdr:row>98</xdr:row>
      <xdr:rowOff>144018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1335"/>
          <a:ext cx="838200" cy="1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143814</xdr:rowOff>
    </xdr:from>
    <xdr:to>
      <xdr:col>19</xdr:col>
      <xdr:colOff>177800</xdr:colOff>
      <xdr:row>98</xdr:row>
      <xdr:rowOff>144018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45914"/>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143814</xdr:rowOff>
    </xdr:from>
    <xdr:to>
      <xdr:col>15</xdr:col>
      <xdr:colOff>50800</xdr:colOff>
      <xdr:row>99</xdr:row>
      <xdr:rowOff>5792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45914"/>
          <a:ext cx="889000" cy="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5792</xdr:rowOff>
    </xdr:from>
    <xdr:to>
      <xdr:col>10</xdr:col>
      <xdr:colOff>114300</xdr:colOff>
      <xdr:row>99</xdr:row>
      <xdr:rowOff>15190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7934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149885</xdr:rowOff>
    </xdr:from>
    <xdr:to>
      <xdr:col>24</xdr:col>
      <xdr:colOff>114300</xdr:colOff>
      <xdr:row>98</xdr:row>
      <xdr:rowOff>80035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93218</xdr:rowOff>
    </xdr:from>
    <xdr:to>
      <xdr:col>20</xdr:col>
      <xdr:colOff>38100</xdr:colOff>
      <xdr:row>99</xdr:row>
      <xdr:rowOff>23368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39895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7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93014</xdr:rowOff>
    </xdr:from>
    <xdr:to>
      <xdr:col>15</xdr:col>
      <xdr:colOff>101600</xdr:colOff>
      <xdr:row>99</xdr:row>
      <xdr:rowOff>23164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39691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126442</xdr:rowOff>
    </xdr:from>
    <xdr:to>
      <xdr:col>10</xdr:col>
      <xdr:colOff>165100</xdr:colOff>
      <xdr:row>99</xdr:row>
      <xdr:rowOff>56592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73119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135840</xdr:rowOff>
    </xdr:from>
    <xdr:to>
      <xdr:col>6</xdr:col>
      <xdr:colOff>38100</xdr:colOff>
      <xdr:row>99</xdr:row>
      <xdr:rowOff>65990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57117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3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128270</xdr:rowOff>
    </xdr:from>
    <xdr:to>
      <xdr:col>55</xdr:col>
      <xdr:colOff>0</xdr:colOff>
      <xdr:row>35</xdr:row>
      <xdr:rowOff>149225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290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149225</xdr:rowOff>
    </xdr:from>
    <xdr:to>
      <xdr:col>50</xdr:col>
      <xdr:colOff>114300</xdr:colOff>
      <xdr:row>35</xdr:row>
      <xdr:rowOff>151511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499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151511</xdr:rowOff>
    </xdr:from>
    <xdr:to>
      <xdr:col>45</xdr:col>
      <xdr:colOff>177800</xdr:colOff>
      <xdr:row>35</xdr:row>
      <xdr:rowOff>159893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5226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159893</xdr:rowOff>
    </xdr:from>
    <xdr:to>
      <xdr:col>41</xdr:col>
      <xdr:colOff>50800</xdr:colOff>
      <xdr:row>36</xdr:row>
      <xdr:rowOff>18161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6064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77470</xdr:rowOff>
    </xdr:from>
    <xdr:to>
      <xdr:col>55</xdr:col>
      <xdr:colOff>50800</xdr:colOff>
      <xdr:row>36</xdr:row>
      <xdr:rowOff>7620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100347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98425</xdr:rowOff>
    </xdr:from>
    <xdr:to>
      <xdr:col>50</xdr:col>
      <xdr:colOff>165100</xdr:colOff>
      <xdr:row>36</xdr:row>
      <xdr:rowOff>28575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45102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100711</xdr:rowOff>
    </xdr:from>
    <xdr:to>
      <xdr:col>46</xdr:col>
      <xdr:colOff>38100</xdr:colOff>
      <xdr:row>36</xdr:row>
      <xdr:rowOff>30861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47388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109093</xdr:rowOff>
    </xdr:from>
    <xdr:to>
      <xdr:col>41</xdr:col>
      <xdr:colOff>101600</xdr:colOff>
      <xdr:row>36</xdr:row>
      <xdr:rowOff>39243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55770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138811</xdr:rowOff>
    </xdr:from>
    <xdr:to>
      <xdr:col>36</xdr:col>
      <xdr:colOff>165100</xdr:colOff>
      <xdr:row>36</xdr:row>
      <xdr:rowOff>68961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85488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80310</xdr:rowOff>
    </xdr:from>
    <xdr:to>
      <xdr:col>55</xdr:col>
      <xdr:colOff>0</xdr:colOff>
      <xdr:row>58</xdr:row>
      <xdr:rowOff>84287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24410"/>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81269</xdr:rowOff>
    </xdr:from>
    <xdr:to>
      <xdr:col>50</xdr:col>
      <xdr:colOff>114300</xdr:colOff>
      <xdr:row>58</xdr:row>
      <xdr:rowOff>84287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5369"/>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81269</xdr:rowOff>
    </xdr:from>
    <xdr:to>
      <xdr:col>45</xdr:col>
      <xdr:colOff>177800</xdr:colOff>
      <xdr:row>58</xdr:row>
      <xdr:rowOff>84882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25369"/>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84882</xdr:rowOff>
    </xdr:from>
    <xdr:to>
      <xdr:col>41</xdr:col>
      <xdr:colOff>50800</xdr:colOff>
      <xdr:row>58</xdr:row>
      <xdr:rowOff>85110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289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29510</xdr:rowOff>
    </xdr:from>
    <xdr:to>
      <xdr:col>55</xdr:col>
      <xdr:colOff>50800</xdr:colOff>
      <xdr:row>58</xdr:row>
      <xdr:rowOff>131110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115887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33487</xdr:rowOff>
    </xdr:from>
    <xdr:to>
      <xdr:col>50</xdr:col>
      <xdr:colOff>165100</xdr:colOff>
      <xdr:row>58</xdr:row>
      <xdr:rowOff>135087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126214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30469</xdr:rowOff>
    </xdr:from>
    <xdr:to>
      <xdr:col>46</xdr:col>
      <xdr:colOff>38100</xdr:colOff>
      <xdr:row>58</xdr:row>
      <xdr:rowOff>132069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123196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6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34082</xdr:rowOff>
    </xdr:from>
    <xdr:to>
      <xdr:col>41</xdr:col>
      <xdr:colOff>101600</xdr:colOff>
      <xdr:row>58</xdr:row>
      <xdr:rowOff>135682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126809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7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34310</xdr:rowOff>
    </xdr:from>
    <xdr:to>
      <xdr:col>36</xdr:col>
      <xdr:colOff>165100</xdr:colOff>
      <xdr:row>58</xdr:row>
      <xdr:rowOff>135910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127037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101250</xdr:rowOff>
    </xdr:from>
    <xdr:to>
      <xdr:col>55</xdr:col>
      <xdr:colOff>0</xdr:colOff>
      <xdr:row>76</xdr:row>
      <xdr:rowOff>98803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88550"/>
          <a:ext cx="838200" cy="3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101250</xdr:rowOff>
    </xdr:from>
    <xdr:to>
      <xdr:col>50</xdr:col>
      <xdr:colOff>114300</xdr:colOff>
      <xdr:row>77</xdr:row>
      <xdr:rowOff>5260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88550"/>
          <a:ext cx="889000" cy="4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5260</xdr:rowOff>
    </xdr:from>
    <xdr:to>
      <xdr:col>45</xdr:col>
      <xdr:colOff>177800</xdr:colOff>
      <xdr:row>77</xdr:row>
      <xdr:rowOff>86756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06910"/>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32144</xdr:rowOff>
    </xdr:from>
    <xdr:to>
      <xdr:col>41</xdr:col>
      <xdr:colOff>50800</xdr:colOff>
      <xdr:row>77</xdr:row>
      <xdr:rowOff>86756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33794"/>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48003</xdr:rowOff>
    </xdr:from>
    <xdr:to>
      <xdr:col>55</xdr:col>
      <xdr:colOff>50800</xdr:colOff>
      <xdr:row>76</xdr:row>
      <xdr:rowOff>149603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7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70880</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2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50450</xdr:rowOff>
    </xdr:from>
    <xdr:to>
      <xdr:col>50</xdr:col>
      <xdr:colOff>165100</xdr:colOff>
      <xdr:row>74</xdr:row>
      <xdr:rowOff>152050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168577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125910</xdr:rowOff>
    </xdr:from>
    <xdr:to>
      <xdr:col>46</xdr:col>
      <xdr:colOff>38100</xdr:colOff>
      <xdr:row>77</xdr:row>
      <xdr:rowOff>56060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72587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3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35956</xdr:rowOff>
    </xdr:from>
    <xdr:to>
      <xdr:col>41</xdr:col>
      <xdr:colOff>101600</xdr:colOff>
      <xdr:row>77</xdr:row>
      <xdr:rowOff>137556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154083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0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152794</xdr:rowOff>
    </xdr:from>
    <xdr:to>
      <xdr:col>36</xdr:col>
      <xdr:colOff>165100</xdr:colOff>
      <xdr:row>77</xdr:row>
      <xdr:rowOff>82944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99471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53899</xdr:rowOff>
    </xdr:from>
    <xdr:to>
      <xdr:col>55</xdr:col>
      <xdr:colOff>0</xdr:colOff>
      <xdr:row>96</xdr:row>
      <xdr:rowOff>109055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13099"/>
          <a:ext cx="838200" cy="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90260</xdr:rowOff>
    </xdr:from>
    <xdr:to>
      <xdr:col>50</xdr:col>
      <xdr:colOff>114300</xdr:colOff>
      <xdr:row>96</xdr:row>
      <xdr:rowOff>109055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49460"/>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90260</xdr:rowOff>
    </xdr:from>
    <xdr:to>
      <xdr:col>45</xdr:col>
      <xdr:colOff>177800</xdr:colOff>
      <xdr:row>96</xdr:row>
      <xdr:rowOff>94450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4946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94450</xdr:rowOff>
    </xdr:from>
    <xdr:to>
      <xdr:col>41</xdr:col>
      <xdr:colOff>50800</xdr:colOff>
      <xdr:row>96</xdr:row>
      <xdr:rowOff>123634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53650"/>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3099</xdr:rowOff>
    </xdr:from>
    <xdr:to>
      <xdr:col>55</xdr:col>
      <xdr:colOff>50800</xdr:colOff>
      <xdr:row>96</xdr:row>
      <xdr:rowOff>104699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152976</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58255</xdr:rowOff>
    </xdr:from>
    <xdr:to>
      <xdr:col>50</xdr:col>
      <xdr:colOff>165100</xdr:colOff>
      <xdr:row>96</xdr:row>
      <xdr:rowOff>159855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150982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39460</xdr:rowOff>
    </xdr:from>
    <xdr:to>
      <xdr:col>46</xdr:col>
      <xdr:colOff>38100</xdr:colOff>
      <xdr:row>96</xdr:row>
      <xdr:rowOff>141060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132187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43650</xdr:rowOff>
    </xdr:from>
    <xdr:to>
      <xdr:col>41</xdr:col>
      <xdr:colOff>101600</xdr:colOff>
      <xdr:row>96</xdr:row>
      <xdr:rowOff>145250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136377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72834</xdr:rowOff>
    </xdr:from>
    <xdr:to>
      <xdr:col>36</xdr:col>
      <xdr:colOff>165100</xdr:colOff>
      <xdr:row>97</xdr:row>
      <xdr:rowOff>2984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165561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57953</xdr:rowOff>
    </xdr:from>
    <xdr:to>
      <xdr:col>85</xdr:col>
      <xdr:colOff>127000</xdr:colOff>
      <xdr:row>36</xdr:row>
      <xdr:rowOff>163520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058703"/>
          <a:ext cx="838200" cy="27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57953</xdr:rowOff>
    </xdr:from>
    <xdr:to>
      <xdr:col>81</xdr:col>
      <xdr:colOff>50800</xdr:colOff>
      <xdr:row>36</xdr:row>
      <xdr:rowOff>80127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058703"/>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80127</xdr:rowOff>
    </xdr:from>
    <xdr:to>
      <xdr:col>76</xdr:col>
      <xdr:colOff>114300</xdr:colOff>
      <xdr:row>36</xdr:row>
      <xdr:rowOff>113319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52327"/>
          <a:ext cx="889000" cy="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113319</xdr:rowOff>
    </xdr:from>
    <xdr:to>
      <xdr:col>71</xdr:col>
      <xdr:colOff>177800</xdr:colOff>
      <xdr:row>36</xdr:row>
      <xdr:rowOff>129733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85519"/>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112720</xdr:rowOff>
    </xdr:from>
    <xdr:to>
      <xdr:col>85</xdr:col>
      <xdr:colOff>177800</xdr:colOff>
      <xdr:row>37</xdr:row>
      <xdr:rowOff>42870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135597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3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7153</xdr:rowOff>
    </xdr:from>
    <xdr:to>
      <xdr:col>81</xdr:col>
      <xdr:colOff>101600</xdr:colOff>
      <xdr:row>35</xdr:row>
      <xdr:rowOff>108753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0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125280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78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29327</xdr:rowOff>
    </xdr:from>
    <xdr:to>
      <xdr:col>76</xdr:col>
      <xdr:colOff>165100</xdr:colOff>
      <xdr:row>36</xdr:row>
      <xdr:rowOff>130927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0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147454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9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62519</xdr:rowOff>
    </xdr:from>
    <xdr:to>
      <xdr:col>72</xdr:col>
      <xdr:colOff>38100</xdr:colOff>
      <xdr:row>36</xdr:row>
      <xdr:rowOff>164119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9196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0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78933</xdr:rowOff>
    </xdr:from>
    <xdr:to>
      <xdr:col>67</xdr:col>
      <xdr:colOff>101600</xdr:colOff>
      <xdr:row>37</xdr:row>
      <xdr:rowOff>9083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25610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37483</xdr:rowOff>
    </xdr:from>
    <xdr:to>
      <xdr:col>85</xdr:col>
      <xdr:colOff>127000</xdr:colOff>
      <xdr:row>58</xdr:row>
      <xdr:rowOff>7863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10133"/>
          <a:ext cx="838200" cy="1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137528</xdr:rowOff>
    </xdr:from>
    <xdr:to>
      <xdr:col>81</xdr:col>
      <xdr:colOff>50800</xdr:colOff>
      <xdr:row>58</xdr:row>
      <xdr:rowOff>7863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10178"/>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137528</xdr:rowOff>
    </xdr:from>
    <xdr:to>
      <xdr:col>76</xdr:col>
      <xdr:colOff>114300</xdr:colOff>
      <xdr:row>58</xdr:row>
      <xdr:rowOff>76851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10178"/>
          <a:ext cx="889000" cy="1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61078</xdr:rowOff>
    </xdr:from>
    <xdr:to>
      <xdr:col>71</xdr:col>
      <xdr:colOff>177800</xdr:colOff>
      <xdr:row>58</xdr:row>
      <xdr:rowOff>76851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05178"/>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158133</xdr:rowOff>
    </xdr:from>
    <xdr:to>
      <xdr:col>85</xdr:col>
      <xdr:colOff>177800</xdr:colOff>
      <xdr:row>57</xdr:row>
      <xdr:rowOff>88283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136560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128513</xdr:rowOff>
    </xdr:from>
    <xdr:to>
      <xdr:col>81</xdr:col>
      <xdr:colOff>101600</xdr:colOff>
      <xdr:row>58</xdr:row>
      <xdr:rowOff>58663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49790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86728</xdr:rowOff>
    </xdr:from>
    <xdr:to>
      <xdr:col>76</xdr:col>
      <xdr:colOff>165100</xdr:colOff>
      <xdr:row>58</xdr:row>
      <xdr:rowOff>16878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8005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26051</xdr:rowOff>
    </xdr:from>
    <xdr:to>
      <xdr:col>72</xdr:col>
      <xdr:colOff>38100</xdr:colOff>
      <xdr:row>58</xdr:row>
      <xdr:rowOff>127651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118778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6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10278</xdr:rowOff>
    </xdr:from>
    <xdr:to>
      <xdr:col>67</xdr:col>
      <xdr:colOff>101600</xdr:colOff>
      <xdr:row>58</xdr:row>
      <xdr:rowOff>111878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103005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79808</xdr:rowOff>
    </xdr:from>
    <xdr:to>
      <xdr:col>85</xdr:col>
      <xdr:colOff>127000</xdr:colOff>
      <xdr:row>79</xdr:row>
      <xdr:rowOff>96135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2435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16876</xdr:rowOff>
    </xdr:from>
    <xdr:to>
      <xdr:col>81</xdr:col>
      <xdr:colOff>50800</xdr:colOff>
      <xdr:row>79</xdr:row>
      <xdr:rowOff>79808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1426"/>
          <a:ext cx="889000" cy="6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16876</xdr:rowOff>
    </xdr:from>
    <xdr:to>
      <xdr:col>76</xdr:col>
      <xdr:colOff>114300</xdr:colOff>
      <xdr:row>79</xdr:row>
      <xdr:rowOff>76509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1426"/>
          <a:ext cx="889000" cy="5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76509</xdr:rowOff>
    </xdr:from>
    <xdr:to>
      <xdr:col>71</xdr:col>
      <xdr:colOff>177800</xdr:colOff>
      <xdr:row>79</xdr:row>
      <xdr:rowOff>96135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21059"/>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45335</xdr:rowOff>
    </xdr:from>
    <xdr:to>
      <xdr:col>85</xdr:col>
      <xdr:colOff>177800</xdr:colOff>
      <xdr:row>79</xdr:row>
      <xdr:rowOff>146935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162783</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29008</xdr:rowOff>
    </xdr:from>
    <xdr:to>
      <xdr:col>81</xdr:col>
      <xdr:colOff>101600</xdr:colOff>
      <xdr:row>79</xdr:row>
      <xdr:rowOff>130608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121735</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6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137526</xdr:rowOff>
    </xdr:from>
    <xdr:to>
      <xdr:col>76</xdr:col>
      <xdr:colOff>165100</xdr:colOff>
      <xdr:row>79</xdr:row>
      <xdr:rowOff>67676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84203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28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25709</xdr:rowOff>
    </xdr:from>
    <xdr:to>
      <xdr:col>72</xdr:col>
      <xdr:colOff>38100</xdr:colOff>
      <xdr:row>79</xdr:row>
      <xdr:rowOff>127309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118436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6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45335</xdr:rowOff>
    </xdr:from>
    <xdr:to>
      <xdr:col>67</xdr:col>
      <xdr:colOff>101600</xdr:colOff>
      <xdr:row>79</xdr:row>
      <xdr:rowOff>146935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138062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82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106527</xdr:rowOff>
    </xdr:from>
    <xdr:to>
      <xdr:col>85</xdr:col>
      <xdr:colOff>127000</xdr:colOff>
      <xdr:row>96</xdr:row>
      <xdr:rowOff>111328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65727"/>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102960</xdr:rowOff>
    </xdr:from>
    <xdr:to>
      <xdr:col>81</xdr:col>
      <xdr:colOff>50800</xdr:colOff>
      <xdr:row>96</xdr:row>
      <xdr:rowOff>111328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62160"/>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87237</xdr:rowOff>
    </xdr:from>
    <xdr:to>
      <xdr:col>76</xdr:col>
      <xdr:colOff>114300</xdr:colOff>
      <xdr:row>96</xdr:row>
      <xdr:rowOff>102960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4643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87237</xdr:rowOff>
    </xdr:from>
    <xdr:to>
      <xdr:col>71</xdr:col>
      <xdr:colOff>177800</xdr:colOff>
      <xdr:row>96</xdr:row>
      <xdr:rowOff>89357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46437"/>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55727</xdr:rowOff>
    </xdr:from>
    <xdr:to>
      <xdr:col>85</xdr:col>
      <xdr:colOff>177800</xdr:colOff>
      <xdr:row>96</xdr:row>
      <xdr:rowOff>157327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1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34154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9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60528</xdr:rowOff>
    </xdr:from>
    <xdr:to>
      <xdr:col>81</xdr:col>
      <xdr:colOff>101600</xdr:colOff>
      <xdr:row>96</xdr:row>
      <xdr:rowOff>162128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153255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6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52160</xdr:rowOff>
    </xdr:from>
    <xdr:to>
      <xdr:col>76</xdr:col>
      <xdr:colOff>165100</xdr:colOff>
      <xdr:row>96</xdr:row>
      <xdr:rowOff>153760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170287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36437</xdr:rowOff>
    </xdr:from>
    <xdr:to>
      <xdr:col>72</xdr:col>
      <xdr:colOff>38100</xdr:colOff>
      <xdr:row>96</xdr:row>
      <xdr:rowOff>138037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154564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2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38557</xdr:rowOff>
    </xdr:from>
    <xdr:to>
      <xdr:col>67</xdr:col>
      <xdr:colOff>101600</xdr:colOff>
      <xdr:row>96</xdr:row>
      <xdr:rowOff>140157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156684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65,457</a:t>
          </a:r>
          <a:r>
            <a:rPr kumimoji="1" lang="ja-JP" altLang="en-US" sz="1200">
              <a:latin typeface="ＭＳ Ｐゴシック" panose="020B0600070205080204" pitchFamily="50" charset="-128"/>
              <a:ea typeface="ＭＳ Ｐゴシック" panose="020B0600070205080204" pitchFamily="50" charset="-128"/>
            </a:rPr>
            <a:t>円で、類似団体平均、全国平均ともに下回り、前年度を</a:t>
          </a:r>
          <a:r>
            <a:rPr kumimoji="1" lang="en-US" altLang="ja-JP" sz="1200">
              <a:latin typeface="ＭＳ Ｐゴシック" panose="020B0600070205080204" pitchFamily="50" charset="-128"/>
              <a:ea typeface="ＭＳ Ｐゴシック" panose="020B0600070205080204" pitchFamily="50" charset="-128"/>
            </a:rPr>
            <a:t>83,243</a:t>
          </a:r>
          <a:r>
            <a:rPr kumimoji="1" lang="ja-JP" altLang="en-US" sz="1200">
              <a:latin typeface="ＭＳ Ｐゴシック" panose="020B0600070205080204" pitchFamily="50" charset="-128"/>
              <a:ea typeface="ＭＳ Ｐゴシック" panose="020B0600070205080204" pitchFamily="50" charset="-128"/>
            </a:rPr>
            <a:t>円下回っている。対前年度で大きく減少しているのは、特別定額給付金給付事業が完了したことよるものである。</a:t>
          </a:r>
        </a:p>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190,282</a:t>
          </a:r>
          <a:r>
            <a:rPr kumimoji="1" lang="ja-JP" altLang="en-US" sz="1200">
              <a:latin typeface="ＭＳ Ｐゴシック" panose="020B0600070205080204" pitchFamily="50" charset="-128"/>
              <a:ea typeface="ＭＳ Ｐゴシック" panose="020B0600070205080204" pitchFamily="50" charset="-128"/>
            </a:rPr>
            <a:t>円となっている。生活保護費が高止まりしているのに加え、障害者自立支援関係の扶助費が増加していること、急速な高齢化の進展により、介護保険事業特別会計や後期高齢者医療特別会計への繰出金が年々増加しているため、今後も増嵩していくことが予想される。</a:t>
          </a:r>
        </a:p>
        <a:p>
          <a:r>
            <a:rPr kumimoji="1" lang="ja-JP" altLang="en-US" sz="12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200">
              <a:latin typeface="ＭＳ Ｐゴシック" panose="020B0600070205080204" pitchFamily="50" charset="-128"/>
              <a:ea typeface="ＭＳ Ｐゴシック" panose="020B0600070205080204" pitchFamily="50" charset="-128"/>
            </a:rPr>
            <a:t>35,612</a:t>
          </a:r>
          <a:r>
            <a:rPr kumimoji="1" lang="ja-JP" altLang="en-US" sz="1200">
              <a:latin typeface="ＭＳ Ｐゴシック" panose="020B0600070205080204" pitchFamily="50" charset="-128"/>
              <a:ea typeface="ＭＳ Ｐゴシック" panose="020B0600070205080204" pitchFamily="50" charset="-128"/>
            </a:rPr>
            <a:t>円で、類似団体平均、全国平均を下回っている。学校給食センターや健康福祉センター建設事業などの大規模事業で借り入れた地方債の元金償還が本格化しているが、高金利債の償還が進んだことにより利子が減少したことによるものであるが、今年度実施した市民運動場人工芝生化事業や今年度基本構想をとりまとめた新図書館建設事業などが予定されており、今後、増加していくことが見込まれる。</a:t>
          </a: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44,760</a:t>
          </a:r>
          <a:r>
            <a:rPr kumimoji="1" lang="ja-JP" altLang="en-US" sz="1200">
              <a:latin typeface="ＭＳ Ｐゴシック" panose="020B0600070205080204" pitchFamily="50" charset="-128"/>
              <a:ea typeface="ＭＳ Ｐゴシック" panose="020B0600070205080204" pitchFamily="50" charset="-128"/>
            </a:rPr>
            <a:t>円で、類似団体平均を</a:t>
          </a:r>
          <a:r>
            <a:rPr kumimoji="1" lang="en-US" altLang="ja-JP" sz="1200">
              <a:latin typeface="ＭＳ Ｐゴシック" panose="020B0600070205080204" pitchFamily="50" charset="-128"/>
              <a:ea typeface="ＭＳ Ｐゴシック" panose="020B0600070205080204" pitchFamily="50" charset="-128"/>
            </a:rPr>
            <a:t>2,378</a:t>
          </a:r>
          <a:r>
            <a:rPr kumimoji="1" lang="ja-JP" altLang="en-US" sz="1200">
              <a:latin typeface="ＭＳ Ｐゴシック" panose="020B0600070205080204" pitchFamily="50" charset="-128"/>
              <a:ea typeface="ＭＳ Ｐゴシック" panose="020B0600070205080204" pitchFamily="50" charset="-128"/>
            </a:rPr>
            <a:t>円下回っているものの類似団体平均に近づいている。大型事業である市民運動場人工芝生化事業を実施したことが要因であるが、学校施設については、少子化による統廃合を進めていることから、更新については、統廃合と併せて検討していく。</a:t>
          </a:r>
        </a:p>
        <a:p>
          <a:r>
            <a:rPr kumimoji="1" lang="ja-JP" altLang="en-US" sz="1200">
              <a:latin typeface="ＭＳ Ｐゴシック" panose="020B0600070205080204" pitchFamily="50" charset="-128"/>
              <a:ea typeface="ＭＳ Ｐゴシック" panose="020B0600070205080204" pitchFamily="50" charset="-128"/>
            </a:rPr>
            <a:t>今後は、義務的経費の増嵩により、当市財政の硬直化が懸念されるため、経常経費の更なる削減と、市税等自主財源の確保に向けて様々な取組を実施していく。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a:t>
          </a:r>
          <a:r>
            <a:rPr kumimoji="1" lang="en-US" altLang="ja-JP" sz="1100">
              <a:latin typeface="ＭＳ ゴシック" pitchFamily="49" charset="-128"/>
              <a:ea typeface="ＭＳ ゴシック" pitchFamily="49" charset="-128"/>
            </a:rPr>
            <a:t>380</a:t>
          </a:r>
          <a:r>
            <a:rPr kumimoji="1" lang="ja-JP" altLang="en-US" sz="1100">
              <a:latin typeface="ＭＳ ゴシック" pitchFamily="49" charset="-128"/>
              <a:ea typeface="ＭＳ ゴシック" pitchFamily="49" charset="-128"/>
            </a:rPr>
            <a:t>百万円を積み立て、取り崩さなかったため、基金残高は</a:t>
          </a:r>
          <a:r>
            <a:rPr kumimoji="1" lang="en-US" altLang="ja-JP" sz="1100">
              <a:latin typeface="ＭＳ ゴシック" pitchFamily="49" charset="-128"/>
              <a:ea typeface="ＭＳ ゴシック" pitchFamily="49" charset="-128"/>
            </a:rPr>
            <a:t>2,951</a:t>
          </a:r>
          <a:r>
            <a:rPr kumimoji="1" lang="ja-JP" altLang="en-US" sz="1100">
              <a:latin typeface="ＭＳ ゴシック" pitchFamily="49" charset="-128"/>
              <a:ea typeface="ＭＳ ゴシック" pitchFamily="49" charset="-128"/>
            </a:rPr>
            <a:t>百万円となり、標準財政規模に対する残高の比率は</a:t>
          </a:r>
          <a:r>
            <a:rPr kumimoji="1" lang="en-US" altLang="ja-JP" sz="1100">
              <a:latin typeface="ＭＳ ゴシック" pitchFamily="49" charset="-128"/>
              <a:ea typeface="ＭＳ ゴシック" pitchFamily="49" charset="-128"/>
            </a:rPr>
            <a:t>17.58</a:t>
          </a:r>
          <a:r>
            <a:rPr kumimoji="1" lang="ja-JP" altLang="en-US" sz="1100">
              <a:latin typeface="ＭＳ ゴシック" pitchFamily="49" charset="-128"/>
              <a:ea typeface="ＭＳ ゴシック" pitchFamily="49" charset="-128"/>
            </a:rPr>
            <a:t>％、対前年度比</a:t>
          </a:r>
          <a:r>
            <a:rPr kumimoji="1" lang="en-US" altLang="ja-JP" sz="1100">
              <a:latin typeface="ＭＳ ゴシック" pitchFamily="49" charset="-128"/>
              <a:ea typeface="ＭＳ ゴシック" pitchFamily="49" charset="-128"/>
            </a:rPr>
            <a:t>1.31</a:t>
          </a:r>
          <a:r>
            <a:rPr kumimoji="1" lang="ja-JP" altLang="en-US" sz="1100">
              <a:latin typeface="ＭＳ ゴシック" pitchFamily="49" charset="-128"/>
              <a:ea typeface="ＭＳ ゴシック" pitchFamily="49" charset="-128"/>
            </a:rPr>
            <a:t>ポイント増加している。</a:t>
          </a:r>
        </a:p>
        <a:p>
          <a:r>
            <a:rPr kumimoji="1" lang="ja-JP" altLang="en-US" sz="1100">
              <a:latin typeface="ＭＳ ゴシック" pitchFamily="49" charset="-128"/>
              <a:ea typeface="ＭＳ ゴシック" pitchFamily="49" charset="-128"/>
            </a:rPr>
            <a:t>　実質収支額は、</a:t>
          </a:r>
          <a:r>
            <a:rPr kumimoji="1" lang="en-US" altLang="ja-JP" sz="1100">
              <a:latin typeface="ＭＳ ゴシック" pitchFamily="49" charset="-128"/>
              <a:ea typeface="ＭＳ ゴシック" pitchFamily="49" charset="-128"/>
            </a:rPr>
            <a:t>1.12</a:t>
          </a:r>
          <a:r>
            <a:rPr kumimoji="1" lang="ja-JP" altLang="en-US" sz="1100">
              <a:latin typeface="ＭＳ ゴシック" pitchFamily="49" charset="-128"/>
              <a:ea typeface="ＭＳ ゴシック" pitchFamily="49" charset="-128"/>
            </a:rPr>
            <a:t>ポイント増加している。急速な高齢化により介護保険事業特別会計や後期高齢者医療特別会計への繰出金が増嵩しているものの、新型コロナウイルス感染症対策として、歳出を抑制したことなどが原因である。</a:t>
          </a:r>
        </a:p>
        <a:p>
          <a:r>
            <a:rPr kumimoji="1" lang="ja-JP" altLang="en-US" sz="1100">
              <a:latin typeface="ＭＳ ゴシック" pitchFamily="49" charset="-128"/>
              <a:ea typeface="ＭＳ ゴシック" pitchFamily="49" charset="-128"/>
            </a:rPr>
            <a:t>　実質単年度収支も、財政調整基金を取り崩さず、歳出を抑制したことなどから、</a:t>
          </a:r>
          <a:r>
            <a:rPr kumimoji="1" lang="en-US" altLang="ja-JP" sz="1100">
              <a:latin typeface="ＭＳ ゴシック" pitchFamily="49" charset="-128"/>
              <a:ea typeface="ＭＳ ゴシック" pitchFamily="49" charset="-128"/>
            </a:rPr>
            <a:t>3.63</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今後も、引き続き行財政改革の推進を図り、基金残高を増やしながら、自主財源の確保に努め、財政運営の健全性確保を図っていく。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連結実質赤字比率については、これまでの徹底した経営改善努力の結果、平成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年度に累積赤字を解消した競輪事業特別会計が、黒字を維持出来ていることから、全会計において収支が黒字となっている。</a:t>
          </a:r>
        </a:p>
        <a:p>
          <a:r>
            <a:rPr kumimoji="1" lang="ja-JP" altLang="en-US" sz="1400">
              <a:latin typeface="ＭＳ ゴシック" pitchFamily="49" charset="-128"/>
              <a:ea typeface="ＭＳ ゴシック" pitchFamily="49" charset="-128"/>
            </a:rPr>
            <a:t>　一般会計については、新型コロナウイルス感染症対策として歳出を抑制したことなどにより黒字額が増加した。</a:t>
          </a:r>
        </a:p>
        <a:p>
          <a:r>
            <a:rPr kumimoji="1" lang="ja-JP" altLang="en-US" sz="1400">
              <a:latin typeface="ＭＳ ゴシック" pitchFamily="49" charset="-128"/>
              <a:ea typeface="ＭＳ ゴシック" pitchFamily="49" charset="-128"/>
            </a:rPr>
            <a:t>　水道事業会計以外の事業会計及び各特別会計については、新型コロナウイルス感染の影響が緩和されてきたことから、黒字幅が増加した。</a:t>
          </a:r>
        </a:p>
        <a:p>
          <a:r>
            <a:rPr kumimoji="1" lang="ja-JP" altLang="en-US" sz="1400">
              <a:latin typeface="ＭＳ ゴシック" pitchFamily="49" charset="-128"/>
              <a:ea typeface="ＭＳ ゴシック" pitchFamily="49" charset="-128"/>
            </a:rPr>
            <a:t>　全ての会計において、黒字を維持しているものの、介護保険事業特別会計及び後期高齢者医療特別会計においては、一般会計からの繰出金が大きくなってきており、下水道事業会計についても、一般会計の負担が大きくなっていることから、個別会計においても、効率的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3" customWidth="1"/>
    <col min="12" max="12" width="2.1796875" style="173" customWidth="1"/>
    <col min="13" max="17" width="2.36328125" style="173" customWidth="1"/>
    <col min="18" max="119" width="2.08984375" style="173" customWidth="1"/>
    <col min="120" max="16384" width="0" style="173" hidden="1"/>
  </cols>
  <sheetData>
    <row r="1" spans="1:119" ht="33" customHeight="1" x14ac:dyDescent="0.2">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4"/>
      <c r="DK1" s="174"/>
      <c r="DL1" s="174"/>
      <c r="DM1" s="174"/>
      <c r="DN1" s="174"/>
      <c r="DO1" s="174"/>
    </row>
    <row r="2" spans="1:119" ht="24" thickBot="1" x14ac:dyDescent="0.25">
      <c r="B2" s="175" t="s">
        <v>80</v>
      </c>
      <c r="C2" s="175"/>
      <c r="D2" s="176"/>
    </row>
    <row r="3" spans="1:119" ht="18.75" customHeight="1" thickBot="1" x14ac:dyDescent="0.25">
      <c r="A3" s="174"/>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x14ac:dyDescent="0.2">
      <c r="A4" s="174"/>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32316532</v>
      </c>
      <c r="BO4" s="489"/>
      <c r="BP4" s="489"/>
      <c r="BQ4" s="489"/>
      <c r="BR4" s="489"/>
      <c r="BS4" s="489"/>
      <c r="BT4" s="489"/>
      <c r="BU4" s="490"/>
      <c r="BV4" s="488">
        <v>35996003</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5.4</v>
      </c>
      <c r="CU4" s="629"/>
      <c r="CV4" s="629"/>
      <c r="CW4" s="629"/>
      <c r="CX4" s="629"/>
      <c r="CY4" s="629"/>
      <c r="CZ4" s="629"/>
      <c r="DA4" s="630"/>
      <c r="DB4" s="628">
        <v>4.3</v>
      </c>
      <c r="DC4" s="629"/>
      <c r="DD4" s="629"/>
      <c r="DE4" s="629"/>
      <c r="DF4" s="629"/>
      <c r="DG4" s="629"/>
      <c r="DH4" s="629"/>
      <c r="DI4" s="630"/>
    </row>
    <row r="5" spans="1:119" ht="18.75" customHeight="1" x14ac:dyDescent="0.2">
      <c r="A5" s="174"/>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30959208</v>
      </c>
      <c r="BO5" s="460"/>
      <c r="BP5" s="460"/>
      <c r="BQ5" s="460"/>
      <c r="BR5" s="460"/>
      <c r="BS5" s="460"/>
      <c r="BT5" s="460"/>
      <c r="BU5" s="461"/>
      <c r="BV5" s="459">
        <v>35128618</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83.1</v>
      </c>
      <c r="CU5" s="457"/>
      <c r="CV5" s="457"/>
      <c r="CW5" s="457"/>
      <c r="CX5" s="457"/>
      <c r="CY5" s="457"/>
      <c r="CZ5" s="457"/>
      <c r="DA5" s="458"/>
      <c r="DB5" s="456">
        <v>90.4</v>
      </c>
      <c r="DC5" s="457"/>
      <c r="DD5" s="457"/>
      <c r="DE5" s="457"/>
      <c r="DF5" s="457"/>
      <c r="DG5" s="457"/>
      <c r="DH5" s="457"/>
      <c r="DI5" s="458"/>
    </row>
    <row r="6" spans="1:119" ht="18.75" customHeight="1" x14ac:dyDescent="0.2">
      <c r="A6" s="174"/>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93</v>
      </c>
      <c r="AV6" s="518"/>
      <c r="AW6" s="518"/>
      <c r="AX6" s="518"/>
      <c r="AY6" s="473" t="s">
        <v>101</v>
      </c>
      <c r="AZ6" s="474"/>
      <c r="BA6" s="474"/>
      <c r="BB6" s="474"/>
      <c r="BC6" s="474"/>
      <c r="BD6" s="474"/>
      <c r="BE6" s="474"/>
      <c r="BF6" s="474"/>
      <c r="BG6" s="474"/>
      <c r="BH6" s="474"/>
      <c r="BI6" s="474"/>
      <c r="BJ6" s="474"/>
      <c r="BK6" s="474"/>
      <c r="BL6" s="474"/>
      <c r="BM6" s="475"/>
      <c r="BN6" s="459">
        <v>1357324</v>
      </c>
      <c r="BO6" s="460"/>
      <c r="BP6" s="460"/>
      <c r="BQ6" s="460"/>
      <c r="BR6" s="460"/>
      <c r="BS6" s="460"/>
      <c r="BT6" s="460"/>
      <c r="BU6" s="461"/>
      <c r="BV6" s="459">
        <v>867385</v>
      </c>
      <c r="BW6" s="460"/>
      <c r="BX6" s="460"/>
      <c r="BY6" s="460"/>
      <c r="BZ6" s="460"/>
      <c r="CA6" s="460"/>
      <c r="CB6" s="460"/>
      <c r="CC6" s="461"/>
      <c r="CD6" s="499" t="s">
        <v>102</v>
      </c>
      <c r="CE6" s="419"/>
      <c r="CF6" s="419"/>
      <c r="CG6" s="419"/>
      <c r="CH6" s="419"/>
      <c r="CI6" s="419"/>
      <c r="CJ6" s="419"/>
      <c r="CK6" s="419"/>
      <c r="CL6" s="419"/>
      <c r="CM6" s="419"/>
      <c r="CN6" s="419"/>
      <c r="CO6" s="419"/>
      <c r="CP6" s="419"/>
      <c r="CQ6" s="419"/>
      <c r="CR6" s="419"/>
      <c r="CS6" s="500"/>
      <c r="CT6" s="602">
        <v>90</v>
      </c>
      <c r="CU6" s="603"/>
      <c r="CV6" s="603"/>
      <c r="CW6" s="603"/>
      <c r="CX6" s="603"/>
      <c r="CY6" s="603"/>
      <c r="CZ6" s="603"/>
      <c r="DA6" s="604"/>
      <c r="DB6" s="602">
        <v>96.3</v>
      </c>
      <c r="DC6" s="603"/>
      <c r="DD6" s="603"/>
      <c r="DE6" s="603"/>
      <c r="DF6" s="603"/>
      <c r="DG6" s="603"/>
      <c r="DH6" s="603"/>
      <c r="DI6" s="604"/>
    </row>
    <row r="7" spans="1:119" ht="18.75" customHeight="1" x14ac:dyDescent="0.2">
      <c r="A7" s="174"/>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103</v>
      </c>
      <c r="AN7" s="416"/>
      <c r="AO7" s="416"/>
      <c r="AP7" s="416"/>
      <c r="AQ7" s="416"/>
      <c r="AR7" s="416"/>
      <c r="AS7" s="416"/>
      <c r="AT7" s="417"/>
      <c r="AU7" s="517" t="s">
        <v>93</v>
      </c>
      <c r="AV7" s="518"/>
      <c r="AW7" s="518"/>
      <c r="AX7" s="518"/>
      <c r="AY7" s="473" t="s">
        <v>104</v>
      </c>
      <c r="AZ7" s="474"/>
      <c r="BA7" s="474"/>
      <c r="BB7" s="474"/>
      <c r="BC7" s="474"/>
      <c r="BD7" s="474"/>
      <c r="BE7" s="474"/>
      <c r="BF7" s="474"/>
      <c r="BG7" s="474"/>
      <c r="BH7" s="474"/>
      <c r="BI7" s="474"/>
      <c r="BJ7" s="474"/>
      <c r="BK7" s="474"/>
      <c r="BL7" s="474"/>
      <c r="BM7" s="475"/>
      <c r="BN7" s="459">
        <v>456341</v>
      </c>
      <c r="BO7" s="460"/>
      <c r="BP7" s="460"/>
      <c r="BQ7" s="460"/>
      <c r="BR7" s="460"/>
      <c r="BS7" s="460"/>
      <c r="BT7" s="460"/>
      <c r="BU7" s="461"/>
      <c r="BV7" s="459">
        <v>195015</v>
      </c>
      <c r="BW7" s="460"/>
      <c r="BX7" s="460"/>
      <c r="BY7" s="460"/>
      <c r="BZ7" s="460"/>
      <c r="CA7" s="460"/>
      <c r="CB7" s="460"/>
      <c r="CC7" s="461"/>
      <c r="CD7" s="499" t="s">
        <v>105</v>
      </c>
      <c r="CE7" s="419"/>
      <c r="CF7" s="419"/>
      <c r="CG7" s="419"/>
      <c r="CH7" s="419"/>
      <c r="CI7" s="419"/>
      <c r="CJ7" s="419"/>
      <c r="CK7" s="419"/>
      <c r="CL7" s="419"/>
      <c r="CM7" s="419"/>
      <c r="CN7" s="419"/>
      <c r="CO7" s="419"/>
      <c r="CP7" s="419"/>
      <c r="CQ7" s="419"/>
      <c r="CR7" s="419"/>
      <c r="CS7" s="500"/>
      <c r="CT7" s="459">
        <v>16786855</v>
      </c>
      <c r="CU7" s="460"/>
      <c r="CV7" s="460"/>
      <c r="CW7" s="460"/>
      <c r="CX7" s="460"/>
      <c r="CY7" s="460"/>
      <c r="CZ7" s="460"/>
      <c r="DA7" s="461"/>
      <c r="DB7" s="459">
        <v>15806803</v>
      </c>
      <c r="DC7" s="460"/>
      <c r="DD7" s="460"/>
      <c r="DE7" s="460"/>
      <c r="DF7" s="460"/>
      <c r="DG7" s="460"/>
      <c r="DH7" s="460"/>
      <c r="DI7" s="461"/>
    </row>
    <row r="8" spans="1:119" ht="18.75" customHeight="1" thickBot="1" x14ac:dyDescent="0.25">
      <c r="A8" s="174"/>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106</v>
      </c>
      <c r="AN8" s="416"/>
      <c r="AO8" s="416"/>
      <c r="AP8" s="416"/>
      <c r="AQ8" s="416"/>
      <c r="AR8" s="416"/>
      <c r="AS8" s="416"/>
      <c r="AT8" s="417"/>
      <c r="AU8" s="517" t="s">
        <v>107</v>
      </c>
      <c r="AV8" s="518"/>
      <c r="AW8" s="518"/>
      <c r="AX8" s="518"/>
      <c r="AY8" s="473" t="s">
        <v>108</v>
      </c>
      <c r="AZ8" s="474"/>
      <c r="BA8" s="474"/>
      <c r="BB8" s="474"/>
      <c r="BC8" s="474"/>
      <c r="BD8" s="474"/>
      <c r="BE8" s="474"/>
      <c r="BF8" s="474"/>
      <c r="BG8" s="474"/>
      <c r="BH8" s="474"/>
      <c r="BI8" s="474"/>
      <c r="BJ8" s="474"/>
      <c r="BK8" s="474"/>
      <c r="BL8" s="474"/>
      <c r="BM8" s="475"/>
      <c r="BN8" s="459">
        <v>900983</v>
      </c>
      <c r="BO8" s="460"/>
      <c r="BP8" s="460"/>
      <c r="BQ8" s="460"/>
      <c r="BR8" s="460"/>
      <c r="BS8" s="460"/>
      <c r="BT8" s="460"/>
      <c r="BU8" s="461"/>
      <c r="BV8" s="459">
        <v>672370</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0.7</v>
      </c>
      <c r="CU8" s="563"/>
      <c r="CV8" s="563"/>
      <c r="CW8" s="563"/>
      <c r="CX8" s="563"/>
      <c r="CY8" s="563"/>
      <c r="CZ8" s="563"/>
      <c r="DA8" s="564"/>
      <c r="DB8" s="562">
        <v>0.73</v>
      </c>
      <c r="DC8" s="563"/>
      <c r="DD8" s="563"/>
      <c r="DE8" s="563"/>
      <c r="DF8" s="563"/>
      <c r="DG8" s="563"/>
      <c r="DH8" s="563"/>
      <c r="DI8" s="564"/>
    </row>
    <row r="9" spans="1:119" ht="18.75" customHeight="1" thickBot="1" x14ac:dyDescent="0.25">
      <c r="A9" s="174"/>
      <c r="B9" s="591" t="s">
        <v>110</v>
      </c>
      <c r="C9" s="592"/>
      <c r="D9" s="592"/>
      <c r="E9" s="592"/>
      <c r="F9" s="592"/>
      <c r="G9" s="592"/>
      <c r="H9" s="592"/>
      <c r="I9" s="592"/>
      <c r="J9" s="592"/>
      <c r="K9" s="510"/>
      <c r="L9" s="593" t="s">
        <v>111</v>
      </c>
      <c r="M9" s="594"/>
      <c r="N9" s="594"/>
      <c r="O9" s="594"/>
      <c r="P9" s="594"/>
      <c r="Q9" s="595"/>
      <c r="R9" s="596">
        <v>65491</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114</v>
      </c>
      <c r="AV9" s="518"/>
      <c r="AW9" s="518"/>
      <c r="AX9" s="518"/>
      <c r="AY9" s="473" t="s">
        <v>115</v>
      </c>
      <c r="AZ9" s="474"/>
      <c r="BA9" s="474"/>
      <c r="BB9" s="474"/>
      <c r="BC9" s="474"/>
      <c r="BD9" s="474"/>
      <c r="BE9" s="474"/>
      <c r="BF9" s="474"/>
      <c r="BG9" s="474"/>
      <c r="BH9" s="474"/>
      <c r="BI9" s="474"/>
      <c r="BJ9" s="474"/>
      <c r="BK9" s="474"/>
      <c r="BL9" s="474"/>
      <c r="BM9" s="475"/>
      <c r="BN9" s="459">
        <v>228613</v>
      </c>
      <c r="BO9" s="460"/>
      <c r="BP9" s="460"/>
      <c r="BQ9" s="460"/>
      <c r="BR9" s="460"/>
      <c r="BS9" s="460"/>
      <c r="BT9" s="460"/>
      <c r="BU9" s="461"/>
      <c r="BV9" s="459">
        <v>326045</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11</v>
      </c>
      <c r="CU9" s="457"/>
      <c r="CV9" s="457"/>
      <c r="CW9" s="457"/>
      <c r="CX9" s="457"/>
      <c r="CY9" s="457"/>
      <c r="CZ9" s="457"/>
      <c r="DA9" s="458"/>
      <c r="DB9" s="456">
        <v>11.3</v>
      </c>
      <c r="DC9" s="457"/>
      <c r="DD9" s="457"/>
      <c r="DE9" s="457"/>
      <c r="DF9" s="457"/>
      <c r="DG9" s="457"/>
      <c r="DH9" s="457"/>
      <c r="DI9" s="458"/>
    </row>
    <row r="10" spans="1:119" ht="18.75" customHeight="1" thickBot="1" x14ac:dyDescent="0.25">
      <c r="A10" s="174"/>
      <c r="B10" s="591"/>
      <c r="C10" s="592"/>
      <c r="D10" s="592"/>
      <c r="E10" s="592"/>
      <c r="F10" s="592"/>
      <c r="G10" s="592"/>
      <c r="H10" s="592"/>
      <c r="I10" s="592"/>
      <c r="J10" s="592"/>
      <c r="K10" s="510"/>
      <c r="L10" s="415" t="s">
        <v>117</v>
      </c>
      <c r="M10" s="416"/>
      <c r="N10" s="416"/>
      <c r="O10" s="416"/>
      <c r="P10" s="416"/>
      <c r="Q10" s="417"/>
      <c r="R10" s="412">
        <v>68345</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380351</v>
      </c>
      <c r="BO10" s="460"/>
      <c r="BP10" s="460"/>
      <c r="BQ10" s="460"/>
      <c r="BR10" s="460"/>
      <c r="BS10" s="460"/>
      <c r="BT10" s="460"/>
      <c r="BU10" s="461"/>
      <c r="BV10" s="459">
        <v>180365</v>
      </c>
      <c r="BW10" s="460"/>
      <c r="BX10" s="460"/>
      <c r="BY10" s="460"/>
      <c r="BZ10" s="460"/>
      <c r="CA10" s="460"/>
      <c r="CB10" s="460"/>
      <c r="CC10" s="461"/>
      <c r="CD10" s="177" t="s">
        <v>121</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4"/>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119</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2">
      <c r="A12" s="174"/>
      <c r="B12" s="565" t="s">
        <v>129</v>
      </c>
      <c r="C12" s="566"/>
      <c r="D12" s="566"/>
      <c r="E12" s="566"/>
      <c r="F12" s="566"/>
      <c r="G12" s="566"/>
      <c r="H12" s="566"/>
      <c r="I12" s="566"/>
      <c r="J12" s="566"/>
      <c r="K12" s="567"/>
      <c r="L12" s="574" t="s">
        <v>130</v>
      </c>
      <c r="M12" s="575"/>
      <c r="N12" s="575"/>
      <c r="O12" s="575"/>
      <c r="P12" s="575"/>
      <c r="Q12" s="576"/>
      <c r="R12" s="577">
        <v>67074</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800000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138</v>
      </c>
      <c r="DC12" s="563"/>
      <c r="DD12" s="563"/>
      <c r="DE12" s="563"/>
      <c r="DF12" s="563"/>
      <c r="DG12" s="563"/>
      <c r="DH12" s="563"/>
      <c r="DI12" s="564"/>
    </row>
    <row r="13" spans="1:119" ht="18.75" customHeight="1" x14ac:dyDescent="0.2">
      <c r="A13" s="174"/>
      <c r="B13" s="568"/>
      <c r="C13" s="569"/>
      <c r="D13" s="569"/>
      <c r="E13" s="569"/>
      <c r="F13" s="569"/>
      <c r="G13" s="569"/>
      <c r="H13" s="569"/>
      <c r="I13" s="569"/>
      <c r="J13" s="569"/>
      <c r="K13" s="570"/>
      <c r="L13" s="183"/>
      <c r="M13" s="543" t="s">
        <v>139</v>
      </c>
      <c r="N13" s="544"/>
      <c r="O13" s="544"/>
      <c r="P13" s="544"/>
      <c r="Q13" s="545"/>
      <c r="R13" s="546">
        <v>66430</v>
      </c>
      <c r="S13" s="547"/>
      <c r="T13" s="547"/>
      <c r="U13" s="547"/>
      <c r="V13" s="548"/>
      <c r="W13" s="549" t="s">
        <v>140</v>
      </c>
      <c r="X13" s="445"/>
      <c r="Y13" s="445"/>
      <c r="Z13" s="445"/>
      <c r="AA13" s="445"/>
      <c r="AB13" s="446"/>
      <c r="AC13" s="412">
        <v>712</v>
      </c>
      <c r="AD13" s="413"/>
      <c r="AE13" s="413"/>
      <c r="AF13" s="413"/>
      <c r="AG13" s="414"/>
      <c r="AH13" s="412">
        <v>789</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608964</v>
      </c>
      <c r="BO13" s="460"/>
      <c r="BP13" s="460"/>
      <c r="BQ13" s="460"/>
      <c r="BR13" s="460"/>
      <c r="BS13" s="460"/>
      <c r="BT13" s="460"/>
      <c r="BU13" s="461"/>
      <c r="BV13" s="459">
        <v>-293590</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5.7</v>
      </c>
      <c r="CU13" s="457"/>
      <c r="CV13" s="457"/>
      <c r="CW13" s="457"/>
      <c r="CX13" s="457"/>
      <c r="CY13" s="457"/>
      <c r="CZ13" s="457"/>
      <c r="DA13" s="458"/>
      <c r="DB13" s="456">
        <v>5.9</v>
      </c>
      <c r="DC13" s="457"/>
      <c r="DD13" s="457"/>
      <c r="DE13" s="457"/>
      <c r="DF13" s="457"/>
      <c r="DG13" s="457"/>
      <c r="DH13" s="457"/>
      <c r="DI13" s="458"/>
    </row>
    <row r="14" spans="1:119" ht="18.75" customHeight="1" thickBot="1" x14ac:dyDescent="0.25">
      <c r="A14" s="174"/>
      <c r="B14" s="568"/>
      <c r="C14" s="569"/>
      <c r="D14" s="569"/>
      <c r="E14" s="569"/>
      <c r="F14" s="569"/>
      <c r="G14" s="569"/>
      <c r="H14" s="569"/>
      <c r="I14" s="569"/>
      <c r="J14" s="569"/>
      <c r="K14" s="570"/>
      <c r="L14" s="533" t="s">
        <v>145</v>
      </c>
      <c r="M14" s="586"/>
      <c r="N14" s="586"/>
      <c r="O14" s="586"/>
      <c r="P14" s="586"/>
      <c r="Q14" s="587"/>
      <c r="R14" s="546">
        <v>67718</v>
      </c>
      <c r="S14" s="547"/>
      <c r="T14" s="547"/>
      <c r="U14" s="547"/>
      <c r="V14" s="548"/>
      <c r="W14" s="550"/>
      <c r="X14" s="448"/>
      <c r="Y14" s="448"/>
      <c r="Z14" s="448"/>
      <c r="AA14" s="448"/>
      <c r="AB14" s="449"/>
      <c r="AC14" s="539">
        <v>2.6</v>
      </c>
      <c r="AD14" s="540"/>
      <c r="AE14" s="540"/>
      <c r="AF14" s="540"/>
      <c r="AG14" s="541"/>
      <c r="AH14" s="539">
        <v>2.7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v>14</v>
      </c>
      <c r="CU14" s="557"/>
      <c r="CV14" s="557"/>
      <c r="CW14" s="557"/>
      <c r="CX14" s="557"/>
      <c r="CY14" s="557"/>
      <c r="CZ14" s="557"/>
      <c r="DA14" s="558"/>
      <c r="DB14" s="556">
        <v>16</v>
      </c>
      <c r="DC14" s="557"/>
      <c r="DD14" s="557"/>
      <c r="DE14" s="557"/>
      <c r="DF14" s="557"/>
      <c r="DG14" s="557"/>
      <c r="DH14" s="557"/>
      <c r="DI14" s="558"/>
    </row>
    <row r="15" spans="1:119" ht="18.75" customHeight="1" x14ac:dyDescent="0.2">
      <c r="A15" s="174"/>
      <c r="B15" s="568"/>
      <c r="C15" s="569"/>
      <c r="D15" s="569"/>
      <c r="E15" s="569"/>
      <c r="F15" s="569"/>
      <c r="G15" s="569"/>
      <c r="H15" s="569"/>
      <c r="I15" s="569"/>
      <c r="J15" s="569"/>
      <c r="K15" s="570"/>
      <c r="L15" s="183"/>
      <c r="M15" s="543" t="s">
        <v>139</v>
      </c>
      <c r="N15" s="544"/>
      <c r="O15" s="544"/>
      <c r="P15" s="544"/>
      <c r="Q15" s="545"/>
      <c r="R15" s="546">
        <v>67049</v>
      </c>
      <c r="S15" s="547"/>
      <c r="T15" s="547"/>
      <c r="U15" s="547"/>
      <c r="V15" s="548"/>
      <c r="W15" s="549" t="s">
        <v>147</v>
      </c>
      <c r="X15" s="445"/>
      <c r="Y15" s="445"/>
      <c r="Z15" s="445"/>
      <c r="AA15" s="445"/>
      <c r="AB15" s="446"/>
      <c r="AC15" s="412">
        <v>3537</v>
      </c>
      <c r="AD15" s="413"/>
      <c r="AE15" s="413"/>
      <c r="AF15" s="413"/>
      <c r="AG15" s="414"/>
      <c r="AH15" s="412">
        <v>3966</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8636351</v>
      </c>
      <c r="BO15" s="489"/>
      <c r="BP15" s="489"/>
      <c r="BQ15" s="489"/>
      <c r="BR15" s="489"/>
      <c r="BS15" s="489"/>
      <c r="BT15" s="489"/>
      <c r="BU15" s="490"/>
      <c r="BV15" s="488">
        <v>8910090</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4"/>
      <c r="CU15" s="185"/>
      <c r="CV15" s="185"/>
      <c r="CW15" s="185"/>
      <c r="CX15" s="185"/>
      <c r="CY15" s="185"/>
      <c r="CZ15" s="185"/>
      <c r="DA15" s="186"/>
      <c r="DB15" s="184"/>
      <c r="DC15" s="185"/>
      <c r="DD15" s="185"/>
      <c r="DE15" s="185"/>
      <c r="DF15" s="185"/>
      <c r="DG15" s="185"/>
      <c r="DH15" s="185"/>
      <c r="DI15" s="186"/>
    </row>
    <row r="16" spans="1:119" ht="18.75" customHeight="1" x14ac:dyDescent="0.2">
      <c r="A16" s="174"/>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12.8</v>
      </c>
      <c r="AD16" s="540"/>
      <c r="AE16" s="540"/>
      <c r="AF16" s="540"/>
      <c r="AG16" s="541"/>
      <c r="AH16" s="539">
        <v>13.4</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13079730</v>
      </c>
      <c r="BO16" s="460"/>
      <c r="BP16" s="460"/>
      <c r="BQ16" s="460"/>
      <c r="BR16" s="460"/>
      <c r="BS16" s="460"/>
      <c r="BT16" s="460"/>
      <c r="BU16" s="461"/>
      <c r="BV16" s="459">
        <v>12422336</v>
      </c>
      <c r="BW16" s="460"/>
      <c r="BX16" s="460"/>
      <c r="BY16" s="460"/>
      <c r="BZ16" s="460"/>
      <c r="CA16" s="460"/>
      <c r="CB16" s="460"/>
      <c r="CC16" s="461"/>
      <c r="CD16" s="187"/>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4"/>
      <c r="B17" s="571"/>
      <c r="C17" s="572"/>
      <c r="D17" s="572"/>
      <c r="E17" s="572"/>
      <c r="F17" s="572"/>
      <c r="G17" s="572"/>
      <c r="H17" s="572"/>
      <c r="I17" s="572"/>
      <c r="J17" s="572"/>
      <c r="K17" s="573"/>
      <c r="L17" s="188"/>
      <c r="M17" s="552" t="s">
        <v>153</v>
      </c>
      <c r="N17" s="553"/>
      <c r="O17" s="553"/>
      <c r="P17" s="553"/>
      <c r="Q17" s="554"/>
      <c r="R17" s="536" t="s">
        <v>154</v>
      </c>
      <c r="S17" s="537"/>
      <c r="T17" s="537"/>
      <c r="U17" s="537"/>
      <c r="V17" s="538"/>
      <c r="W17" s="549" t="s">
        <v>155</v>
      </c>
      <c r="X17" s="445"/>
      <c r="Y17" s="445"/>
      <c r="Z17" s="445"/>
      <c r="AA17" s="445"/>
      <c r="AB17" s="446"/>
      <c r="AC17" s="412">
        <v>23382</v>
      </c>
      <c r="AD17" s="413"/>
      <c r="AE17" s="413"/>
      <c r="AF17" s="413"/>
      <c r="AG17" s="414"/>
      <c r="AH17" s="412">
        <v>24762</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10973842</v>
      </c>
      <c r="BO17" s="460"/>
      <c r="BP17" s="460"/>
      <c r="BQ17" s="460"/>
      <c r="BR17" s="460"/>
      <c r="BS17" s="460"/>
      <c r="BT17" s="460"/>
      <c r="BU17" s="461"/>
      <c r="BV17" s="459">
        <v>11319924</v>
      </c>
      <c r="BW17" s="460"/>
      <c r="BX17" s="460"/>
      <c r="BY17" s="460"/>
      <c r="BZ17" s="460"/>
      <c r="CA17" s="460"/>
      <c r="CB17" s="460"/>
      <c r="CC17" s="461"/>
      <c r="CD17" s="187"/>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4"/>
      <c r="B18" s="509" t="s">
        <v>157</v>
      </c>
      <c r="C18" s="510"/>
      <c r="D18" s="510"/>
      <c r="E18" s="511"/>
      <c r="F18" s="511"/>
      <c r="G18" s="511"/>
      <c r="H18" s="511"/>
      <c r="I18" s="511"/>
      <c r="J18" s="511"/>
      <c r="K18" s="511"/>
      <c r="L18" s="512">
        <v>124.02</v>
      </c>
      <c r="M18" s="512"/>
      <c r="N18" s="512"/>
      <c r="O18" s="512"/>
      <c r="P18" s="512"/>
      <c r="Q18" s="512"/>
      <c r="R18" s="513"/>
      <c r="S18" s="513"/>
      <c r="T18" s="513"/>
      <c r="U18" s="513"/>
      <c r="V18" s="514"/>
      <c r="W18" s="530"/>
      <c r="X18" s="531"/>
      <c r="Y18" s="531"/>
      <c r="Z18" s="531"/>
      <c r="AA18" s="531"/>
      <c r="AB18" s="555"/>
      <c r="AC18" s="429">
        <v>84.6</v>
      </c>
      <c r="AD18" s="430"/>
      <c r="AE18" s="430"/>
      <c r="AF18" s="430"/>
      <c r="AG18" s="515"/>
      <c r="AH18" s="429">
        <v>83.9</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14621286</v>
      </c>
      <c r="BO18" s="460"/>
      <c r="BP18" s="460"/>
      <c r="BQ18" s="460"/>
      <c r="BR18" s="460"/>
      <c r="BS18" s="460"/>
      <c r="BT18" s="460"/>
      <c r="BU18" s="461"/>
      <c r="BV18" s="459">
        <v>14483404</v>
      </c>
      <c r="BW18" s="460"/>
      <c r="BX18" s="460"/>
      <c r="BY18" s="460"/>
      <c r="BZ18" s="460"/>
      <c r="CA18" s="460"/>
      <c r="CB18" s="460"/>
      <c r="CC18" s="461"/>
      <c r="CD18" s="187"/>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4"/>
      <c r="B19" s="509" t="s">
        <v>159</v>
      </c>
      <c r="C19" s="510"/>
      <c r="D19" s="510"/>
      <c r="E19" s="511"/>
      <c r="F19" s="511"/>
      <c r="G19" s="511"/>
      <c r="H19" s="511"/>
      <c r="I19" s="511"/>
      <c r="J19" s="511"/>
      <c r="K19" s="511"/>
      <c r="L19" s="519">
        <v>528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21276320</v>
      </c>
      <c r="BO19" s="460"/>
      <c r="BP19" s="460"/>
      <c r="BQ19" s="460"/>
      <c r="BR19" s="460"/>
      <c r="BS19" s="460"/>
      <c r="BT19" s="460"/>
      <c r="BU19" s="461"/>
      <c r="BV19" s="459">
        <v>20653485</v>
      </c>
      <c r="BW19" s="460"/>
      <c r="BX19" s="460"/>
      <c r="BY19" s="460"/>
      <c r="BZ19" s="460"/>
      <c r="CA19" s="460"/>
      <c r="CB19" s="460"/>
      <c r="CC19" s="461"/>
      <c r="CD19" s="187"/>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4"/>
      <c r="B20" s="509" t="s">
        <v>161</v>
      </c>
      <c r="C20" s="510"/>
      <c r="D20" s="510"/>
      <c r="E20" s="511"/>
      <c r="F20" s="511"/>
      <c r="G20" s="511"/>
      <c r="H20" s="511"/>
      <c r="I20" s="511"/>
      <c r="J20" s="511"/>
      <c r="K20" s="511"/>
      <c r="L20" s="519">
        <v>30820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87"/>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4"/>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87"/>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4"/>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24767329</v>
      </c>
      <c r="BO22" s="489"/>
      <c r="BP22" s="489"/>
      <c r="BQ22" s="489"/>
      <c r="BR22" s="489"/>
      <c r="BS22" s="489"/>
      <c r="BT22" s="489"/>
      <c r="BU22" s="490"/>
      <c r="BV22" s="488">
        <v>24466685</v>
      </c>
      <c r="BW22" s="489"/>
      <c r="BX22" s="489"/>
      <c r="BY22" s="489"/>
      <c r="BZ22" s="489"/>
      <c r="CA22" s="489"/>
      <c r="CB22" s="489"/>
      <c r="CC22" s="490"/>
      <c r="CD22" s="187"/>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4"/>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21251816</v>
      </c>
      <c r="BO23" s="460"/>
      <c r="BP23" s="460"/>
      <c r="BQ23" s="460"/>
      <c r="BR23" s="460"/>
      <c r="BS23" s="460"/>
      <c r="BT23" s="460"/>
      <c r="BU23" s="461"/>
      <c r="BV23" s="459">
        <v>21394115</v>
      </c>
      <c r="BW23" s="460"/>
      <c r="BX23" s="460"/>
      <c r="BY23" s="460"/>
      <c r="BZ23" s="460"/>
      <c r="CA23" s="460"/>
      <c r="CB23" s="460"/>
      <c r="CC23" s="461"/>
      <c r="CD23" s="187"/>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4"/>
      <c r="B24" s="438"/>
      <c r="C24" s="439"/>
      <c r="D24" s="440"/>
      <c r="E24" s="415" t="s">
        <v>171</v>
      </c>
      <c r="F24" s="416"/>
      <c r="G24" s="416"/>
      <c r="H24" s="416"/>
      <c r="I24" s="416"/>
      <c r="J24" s="416"/>
      <c r="K24" s="417"/>
      <c r="L24" s="412">
        <v>1</v>
      </c>
      <c r="M24" s="413"/>
      <c r="N24" s="413"/>
      <c r="O24" s="413"/>
      <c r="P24" s="414"/>
      <c r="Q24" s="412">
        <v>8350</v>
      </c>
      <c r="R24" s="413"/>
      <c r="S24" s="413"/>
      <c r="T24" s="413"/>
      <c r="U24" s="413"/>
      <c r="V24" s="414"/>
      <c r="W24" s="502"/>
      <c r="X24" s="439"/>
      <c r="Y24" s="440"/>
      <c r="Z24" s="415" t="s">
        <v>172</v>
      </c>
      <c r="AA24" s="416"/>
      <c r="AB24" s="416"/>
      <c r="AC24" s="416"/>
      <c r="AD24" s="416"/>
      <c r="AE24" s="416"/>
      <c r="AF24" s="416"/>
      <c r="AG24" s="417"/>
      <c r="AH24" s="412">
        <v>480</v>
      </c>
      <c r="AI24" s="413"/>
      <c r="AJ24" s="413"/>
      <c r="AK24" s="413"/>
      <c r="AL24" s="414"/>
      <c r="AM24" s="412">
        <v>1563840</v>
      </c>
      <c r="AN24" s="413"/>
      <c r="AO24" s="413"/>
      <c r="AP24" s="413"/>
      <c r="AQ24" s="413"/>
      <c r="AR24" s="414"/>
      <c r="AS24" s="412">
        <v>3258</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10005219</v>
      </c>
      <c r="BO24" s="460"/>
      <c r="BP24" s="460"/>
      <c r="BQ24" s="460"/>
      <c r="BR24" s="460"/>
      <c r="BS24" s="460"/>
      <c r="BT24" s="460"/>
      <c r="BU24" s="461"/>
      <c r="BV24" s="459">
        <v>9989064</v>
      </c>
      <c r="BW24" s="460"/>
      <c r="BX24" s="460"/>
      <c r="BY24" s="460"/>
      <c r="BZ24" s="460"/>
      <c r="CA24" s="460"/>
      <c r="CB24" s="460"/>
      <c r="CC24" s="461"/>
      <c r="CD24" s="187"/>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4"/>
      <c r="B25" s="438"/>
      <c r="C25" s="439"/>
      <c r="D25" s="440"/>
      <c r="E25" s="415" t="s">
        <v>174</v>
      </c>
      <c r="F25" s="416"/>
      <c r="G25" s="416"/>
      <c r="H25" s="416"/>
      <c r="I25" s="416"/>
      <c r="J25" s="416"/>
      <c r="K25" s="417"/>
      <c r="L25" s="412">
        <v>2</v>
      </c>
      <c r="M25" s="413"/>
      <c r="N25" s="413"/>
      <c r="O25" s="413"/>
      <c r="P25" s="414"/>
      <c r="Q25" s="412">
        <v>7270</v>
      </c>
      <c r="R25" s="413"/>
      <c r="S25" s="413"/>
      <c r="T25" s="413"/>
      <c r="U25" s="413"/>
      <c r="V25" s="414"/>
      <c r="W25" s="502"/>
      <c r="X25" s="439"/>
      <c r="Y25" s="440"/>
      <c r="Z25" s="415" t="s">
        <v>175</v>
      </c>
      <c r="AA25" s="416"/>
      <c r="AB25" s="416"/>
      <c r="AC25" s="416"/>
      <c r="AD25" s="416"/>
      <c r="AE25" s="416"/>
      <c r="AF25" s="416"/>
      <c r="AG25" s="417"/>
      <c r="AH25" s="412" t="s">
        <v>128</v>
      </c>
      <c r="AI25" s="413"/>
      <c r="AJ25" s="413"/>
      <c r="AK25" s="413"/>
      <c r="AL25" s="414"/>
      <c r="AM25" s="412" t="s">
        <v>137</v>
      </c>
      <c r="AN25" s="413"/>
      <c r="AO25" s="413"/>
      <c r="AP25" s="413"/>
      <c r="AQ25" s="413"/>
      <c r="AR25" s="414"/>
      <c r="AS25" s="412" t="s">
        <v>137</v>
      </c>
      <c r="AT25" s="413"/>
      <c r="AU25" s="413"/>
      <c r="AV25" s="413"/>
      <c r="AW25" s="413"/>
      <c r="AX25" s="472"/>
      <c r="AY25" s="485" t="s">
        <v>176</v>
      </c>
      <c r="AZ25" s="486"/>
      <c r="BA25" s="486"/>
      <c r="BB25" s="486"/>
      <c r="BC25" s="486"/>
      <c r="BD25" s="486"/>
      <c r="BE25" s="486"/>
      <c r="BF25" s="486"/>
      <c r="BG25" s="486"/>
      <c r="BH25" s="486"/>
      <c r="BI25" s="486"/>
      <c r="BJ25" s="486"/>
      <c r="BK25" s="486"/>
      <c r="BL25" s="486"/>
      <c r="BM25" s="487"/>
      <c r="BN25" s="488">
        <v>4216483</v>
      </c>
      <c r="BO25" s="489"/>
      <c r="BP25" s="489"/>
      <c r="BQ25" s="489"/>
      <c r="BR25" s="489"/>
      <c r="BS25" s="489"/>
      <c r="BT25" s="489"/>
      <c r="BU25" s="490"/>
      <c r="BV25" s="488">
        <v>5167284</v>
      </c>
      <c r="BW25" s="489"/>
      <c r="BX25" s="489"/>
      <c r="BY25" s="489"/>
      <c r="BZ25" s="489"/>
      <c r="CA25" s="489"/>
      <c r="CB25" s="489"/>
      <c r="CC25" s="490"/>
      <c r="CD25" s="187"/>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4"/>
      <c r="B26" s="438"/>
      <c r="C26" s="439"/>
      <c r="D26" s="440"/>
      <c r="E26" s="415" t="s">
        <v>177</v>
      </c>
      <c r="F26" s="416"/>
      <c r="G26" s="416"/>
      <c r="H26" s="416"/>
      <c r="I26" s="416"/>
      <c r="J26" s="416"/>
      <c r="K26" s="417"/>
      <c r="L26" s="412">
        <v>1</v>
      </c>
      <c r="M26" s="413"/>
      <c r="N26" s="413"/>
      <c r="O26" s="413"/>
      <c r="P26" s="414"/>
      <c r="Q26" s="412">
        <v>6680</v>
      </c>
      <c r="R26" s="413"/>
      <c r="S26" s="413"/>
      <c r="T26" s="413"/>
      <c r="U26" s="413"/>
      <c r="V26" s="414"/>
      <c r="W26" s="502"/>
      <c r="X26" s="439"/>
      <c r="Y26" s="440"/>
      <c r="Z26" s="415" t="s">
        <v>178</v>
      </c>
      <c r="AA26" s="470"/>
      <c r="AB26" s="470"/>
      <c r="AC26" s="470"/>
      <c r="AD26" s="470"/>
      <c r="AE26" s="470"/>
      <c r="AF26" s="470"/>
      <c r="AG26" s="471"/>
      <c r="AH26" s="412">
        <v>69</v>
      </c>
      <c r="AI26" s="413"/>
      <c r="AJ26" s="413"/>
      <c r="AK26" s="413"/>
      <c r="AL26" s="414"/>
      <c r="AM26" s="412">
        <v>264615</v>
      </c>
      <c r="AN26" s="413"/>
      <c r="AO26" s="413"/>
      <c r="AP26" s="413"/>
      <c r="AQ26" s="413"/>
      <c r="AR26" s="414"/>
      <c r="AS26" s="412">
        <v>3835</v>
      </c>
      <c r="AT26" s="413"/>
      <c r="AU26" s="413"/>
      <c r="AV26" s="413"/>
      <c r="AW26" s="413"/>
      <c r="AX26" s="472"/>
      <c r="AY26" s="499" t="s">
        <v>179</v>
      </c>
      <c r="AZ26" s="419"/>
      <c r="BA26" s="419"/>
      <c r="BB26" s="419"/>
      <c r="BC26" s="419"/>
      <c r="BD26" s="419"/>
      <c r="BE26" s="419"/>
      <c r="BF26" s="419"/>
      <c r="BG26" s="419"/>
      <c r="BH26" s="419"/>
      <c r="BI26" s="419"/>
      <c r="BJ26" s="419"/>
      <c r="BK26" s="419"/>
      <c r="BL26" s="419"/>
      <c r="BM26" s="500"/>
      <c r="BN26" s="459">
        <v>250000</v>
      </c>
      <c r="BO26" s="460"/>
      <c r="BP26" s="460"/>
      <c r="BQ26" s="460"/>
      <c r="BR26" s="460"/>
      <c r="BS26" s="460"/>
      <c r="BT26" s="460"/>
      <c r="BU26" s="461"/>
      <c r="BV26" s="459">
        <v>150000</v>
      </c>
      <c r="BW26" s="460"/>
      <c r="BX26" s="460"/>
      <c r="BY26" s="460"/>
      <c r="BZ26" s="460"/>
      <c r="CA26" s="460"/>
      <c r="CB26" s="460"/>
      <c r="CC26" s="461"/>
      <c r="CD26" s="187"/>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4"/>
      <c r="B27" s="438"/>
      <c r="C27" s="439"/>
      <c r="D27" s="440"/>
      <c r="E27" s="415" t="s">
        <v>180</v>
      </c>
      <c r="F27" s="416"/>
      <c r="G27" s="416"/>
      <c r="H27" s="416"/>
      <c r="I27" s="416"/>
      <c r="J27" s="416"/>
      <c r="K27" s="417"/>
      <c r="L27" s="412">
        <v>1</v>
      </c>
      <c r="M27" s="413"/>
      <c r="N27" s="413"/>
      <c r="O27" s="413"/>
      <c r="P27" s="414"/>
      <c r="Q27" s="412">
        <v>4230</v>
      </c>
      <c r="R27" s="413"/>
      <c r="S27" s="413"/>
      <c r="T27" s="413"/>
      <c r="U27" s="413"/>
      <c r="V27" s="414"/>
      <c r="W27" s="502"/>
      <c r="X27" s="439"/>
      <c r="Y27" s="440"/>
      <c r="Z27" s="415" t="s">
        <v>181</v>
      </c>
      <c r="AA27" s="416"/>
      <c r="AB27" s="416"/>
      <c r="AC27" s="416"/>
      <c r="AD27" s="416"/>
      <c r="AE27" s="416"/>
      <c r="AF27" s="416"/>
      <c r="AG27" s="417"/>
      <c r="AH27" s="412">
        <v>46</v>
      </c>
      <c r="AI27" s="413"/>
      <c r="AJ27" s="413"/>
      <c r="AK27" s="413"/>
      <c r="AL27" s="414"/>
      <c r="AM27" s="412">
        <v>137364</v>
      </c>
      <c r="AN27" s="413"/>
      <c r="AO27" s="413"/>
      <c r="AP27" s="413"/>
      <c r="AQ27" s="413"/>
      <c r="AR27" s="414"/>
      <c r="AS27" s="412">
        <v>2986</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v>323257</v>
      </c>
      <c r="BO27" s="494"/>
      <c r="BP27" s="494"/>
      <c r="BQ27" s="494"/>
      <c r="BR27" s="494"/>
      <c r="BS27" s="494"/>
      <c r="BT27" s="494"/>
      <c r="BU27" s="495"/>
      <c r="BV27" s="493">
        <v>323255</v>
      </c>
      <c r="BW27" s="494"/>
      <c r="BX27" s="494"/>
      <c r="BY27" s="494"/>
      <c r="BZ27" s="494"/>
      <c r="CA27" s="494"/>
      <c r="CB27" s="494"/>
      <c r="CC27" s="495"/>
      <c r="CD27" s="189"/>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4"/>
      <c r="B28" s="438"/>
      <c r="C28" s="439"/>
      <c r="D28" s="440"/>
      <c r="E28" s="415" t="s">
        <v>183</v>
      </c>
      <c r="F28" s="416"/>
      <c r="G28" s="416"/>
      <c r="H28" s="416"/>
      <c r="I28" s="416"/>
      <c r="J28" s="416"/>
      <c r="K28" s="417"/>
      <c r="L28" s="412">
        <v>1</v>
      </c>
      <c r="M28" s="413"/>
      <c r="N28" s="413"/>
      <c r="O28" s="413"/>
      <c r="P28" s="414"/>
      <c r="Q28" s="412">
        <v>3900</v>
      </c>
      <c r="R28" s="413"/>
      <c r="S28" s="413"/>
      <c r="T28" s="413"/>
      <c r="U28" s="413"/>
      <c r="V28" s="414"/>
      <c r="W28" s="502"/>
      <c r="X28" s="439"/>
      <c r="Y28" s="440"/>
      <c r="Z28" s="415" t="s">
        <v>184</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2951358</v>
      </c>
      <c r="BO28" s="489"/>
      <c r="BP28" s="489"/>
      <c r="BQ28" s="489"/>
      <c r="BR28" s="489"/>
      <c r="BS28" s="489"/>
      <c r="BT28" s="489"/>
      <c r="BU28" s="490"/>
      <c r="BV28" s="488">
        <v>2571007</v>
      </c>
      <c r="BW28" s="489"/>
      <c r="BX28" s="489"/>
      <c r="BY28" s="489"/>
      <c r="BZ28" s="489"/>
      <c r="CA28" s="489"/>
      <c r="CB28" s="489"/>
      <c r="CC28" s="490"/>
      <c r="CD28" s="187"/>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4"/>
      <c r="B29" s="438"/>
      <c r="C29" s="439"/>
      <c r="D29" s="440"/>
      <c r="E29" s="415" t="s">
        <v>186</v>
      </c>
      <c r="F29" s="416"/>
      <c r="G29" s="416"/>
      <c r="H29" s="416"/>
      <c r="I29" s="416"/>
      <c r="J29" s="416"/>
      <c r="K29" s="417"/>
      <c r="L29" s="412">
        <v>18</v>
      </c>
      <c r="M29" s="413"/>
      <c r="N29" s="413"/>
      <c r="O29" s="413"/>
      <c r="P29" s="414"/>
      <c r="Q29" s="412">
        <v>3610</v>
      </c>
      <c r="R29" s="413"/>
      <c r="S29" s="413"/>
      <c r="T29" s="413"/>
      <c r="U29" s="413"/>
      <c r="V29" s="414"/>
      <c r="W29" s="503"/>
      <c r="X29" s="504"/>
      <c r="Y29" s="505"/>
      <c r="Z29" s="415" t="s">
        <v>187</v>
      </c>
      <c r="AA29" s="416"/>
      <c r="AB29" s="416"/>
      <c r="AC29" s="416"/>
      <c r="AD29" s="416"/>
      <c r="AE29" s="416"/>
      <c r="AF29" s="416"/>
      <c r="AG29" s="417"/>
      <c r="AH29" s="412">
        <v>526</v>
      </c>
      <c r="AI29" s="413"/>
      <c r="AJ29" s="413"/>
      <c r="AK29" s="413"/>
      <c r="AL29" s="414"/>
      <c r="AM29" s="412">
        <v>1701204</v>
      </c>
      <c r="AN29" s="413"/>
      <c r="AO29" s="413"/>
      <c r="AP29" s="413"/>
      <c r="AQ29" s="413"/>
      <c r="AR29" s="414"/>
      <c r="AS29" s="412">
        <v>3234</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947545</v>
      </c>
      <c r="BO29" s="460"/>
      <c r="BP29" s="460"/>
      <c r="BQ29" s="460"/>
      <c r="BR29" s="460"/>
      <c r="BS29" s="460"/>
      <c r="BT29" s="460"/>
      <c r="BU29" s="461"/>
      <c r="BV29" s="459">
        <v>573618</v>
      </c>
      <c r="BW29" s="460"/>
      <c r="BX29" s="460"/>
      <c r="BY29" s="460"/>
      <c r="BZ29" s="460"/>
      <c r="CA29" s="460"/>
      <c r="CB29" s="460"/>
      <c r="CC29" s="461"/>
      <c r="CD29" s="189"/>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4"/>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101.1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2033371</v>
      </c>
      <c r="BO30" s="494"/>
      <c r="BP30" s="494"/>
      <c r="BQ30" s="494"/>
      <c r="BR30" s="494"/>
      <c r="BS30" s="494"/>
      <c r="BT30" s="494"/>
      <c r="BU30" s="495"/>
      <c r="BV30" s="493">
        <v>1837703</v>
      </c>
      <c r="BW30" s="494"/>
      <c r="BX30" s="494"/>
      <c r="BY30" s="494"/>
      <c r="BZ30" s="494"/>
      <c r="CA30" s="494"/>
      <c r="CB30" s="494"/>
      <c r="CC30" s="495"/>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74"/>
      <c r="B31" s="196"/>
      <c r="DI31" s="197"/>
    </row>
    <row r="32" spans="1:113" ht="13.5" customHeight="1" x14ac:dyDescent="0.2">
      <c r="A32" s="174"/>
      <c r="B32" s="198"/>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197"/>
    </row>
    <row r="33" spans="1:113" ht="13.5" customHeight="1" x14ac:dyDescent="0.2">
      <c r="A33" s="174"/>
      <c r="B33" s="198"/>
      <c r="C33" s="411" t="s">
        <v>196</v>
      </c>
      <c r="D33" s="411"/>
      <c r="E33" s="410" t="s">
        <v>197</v>
      </c>
      <c r="F33" s="410"/>
      <c r="G33" s="410"/>
      <c r="H33" s="410"/>
      <c r="I33" s="410"/>
      <c r="J33" s="410"/>
      <c r="K33" s="410"/>
      <c r="L33" s="410"/>
      <c r="M33" s="410"/>
      <c r="N33" s="410"/>
      <c r="O33" s="410"/>
      <c r="P33" s="410"/>
      <c r="Q33" s="410"/>
      <c r="R33" s="410"/>
      <c r="S33" s="410"/>
      <c r="T33" s="199"/>
      <c r="U33" s="411" t="s">
        <v>196</v>
      </c>
      <c r="V33" s="411"/>
      <c r="W33" s="410" t="s">
        <v>197</v>
      </c>
      <c r="X33" s="410"/>
      <c r="Y33" s="410"/>
      <c r="Z33" s="410"/>
      <c r="AA33" s="410"/>
      <c r="AB33" s="410"/>
      <c r="AC33" s="410"/>
      <c r="AD33" s="410"/>
      <c r="AE33" s="410"/>
      <c r="AF33" s="410"/>
      <c r="AG33" s="410"/>
      <c r="AH33" s="410"/>
      <c r="AI33" s="410"/>
      <c r="AJ33" s="410"/>
      <c r="AK33" s="410"/>
      <c r="AL33" s="199"/>
      <c r="AM33" s="411" t="s">
        <v>196</v>
      </c>
      <c r="AN33" s="411"/>
      <c r="AO33" s="410" t="s">
        <v>197</v>
      </c>
      <c r="AP33" s="410"/>
      <c r="AQ33" s="410"/>
      <c r="AR33" s="410"/>
      <c r="AS33" s="410"/>
      <c r="AT33" s="410"/>
      <c r="AU33" s="410"/>
      <c r="AV33" s="410"/>
      <c r="AW33" s="410"/>
      <c r="AX33" s="410"/>
      <c r="AY33" s="410"/>
      <c r="AZ33" s="410"/>
      <c r="BA33" s="410"/>
      <c r="BB33" s="410"/>
      <c r="BC33" s="410"/>
      <c r="BD33" s="200"/>
      <c r="BE33" s="410" t="s">
        <v>198</v>
      </c>
      <c r="BF33" s="410"/>
      <c r="BG33" s="410" t="s">
        <v>199</v>
      </c>
      <c r="BH33" s="410"/>
      <c r="BI33" s="410"/>
      <c r="BJ33" s="410"/>
      <c r="BK33" s="410"/>
      <c r="BL33" s="410"/>
      <c r="BM33" s="410"/>
      <c r="BN33" s="410"/>
      <c r="BO33" s="410"/>
      <c r="BP33" s="410"/>
      <c r="BQ33" s="410"/>
      <c r="BR33" s="410"/>
      <c r="BS33" s="410"/>
      <c r="BT33" s="410"/>
      <c r="BU33" s="410"/>
      <c r="BV33" s="200"/>
      <c r="BW33" s="411" t="s">
        <v>198</v>
      </c>
      <c r="BX33" s="411"/>
      <c r="BY33" s="410" t="s">
        <v>200</v>
      </c>
      <c r="BZ33" s="410"/>
      <c r="CA33" s="410"/>
      <c r="CB33" s="410"/>
      <c r="CC33" s="410"/>
      <c r="CD33" s="410"/>
      <c r="CE33" s="410"/>
      <c r="CF33" s="410"/>
      <c r="CG33" s="410"/>
      <c r="CH33" s="410"/>
      <c r="CI33" s="410"/>
      <c r="CJ33" s="410"/>
      <c r="CK33" s="410"/>
      <c r="CL33" s="410"/>
      <c r="CM33" s="410"/>
      <c r="CN33" s="199"/>
      <c r="CO33" s="411" t="s">
        <v>196</v>
      </c>
      <c r="CP33" s="411"/>
      <c r="CQ33" s="410" t="s">
        <v>201</v>
      </c>
      <c r="CR33" s="410"/>
      <c r="CS33" s="410"/>
      <c r="CT33" s="410"/>
      <c r="CU33" s="410"/>
      <c r="CV33" s="410"/>
      <c r="CW33" s="410"/>
      <c r="CX33" s="410"/>
      <c r="CY33" s="410"/>
      <c r="CZ33" s="410"/>
      <c r="DA33" s="410"/>
      <c r="DB33" s="410"/>
      <c r="DC33" s="410"/>
      <c r="DD33" s="410"/>
      <c r="DE33" s="410"/>
      <c r="DF33" s="199"/>
      <c r="DG33" s="409" t="s">
        <v>202</v>
      </c>
      <c r="DH33" s="409"/>
      <c r="DI33" s="201"/>
    </row>
    <row r="34" spans="1:113" ht="32.25" customHeight="1" x14ac:dyDescent="0.2">
      <c r="A34" s="174"/>
      <c r="B34" s="198"/>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4"/>
      <c r="U34" s="407">
        <f>IF(W34="","",MAX(C34:D43)+1)</f>
        <v>4</v>
      </c>
      <c r="V34" s="407"/>
      <c r="W34" s="408" t="str">
        <f>IF('各会計、関係団体の財政状況及び健全化判断比率'!B28="","",'各会計、関係団体の財政状況及び健全化判断比率'!B28)</f>
        <v>競輪事業特別会計</v>
      </c>
      <c r="X34" s="408"/>
      <c r="Y34" s="408"/>
      <c r="Z34" s="408"/>
      <c r="AA34" s="408"/>
      <c r="AB34" s="408"/>
      <c r="AC34" s="408"/>
      <c r="AD34" s="408"/>
      <c r="AE34" s="408"/>
      <c r="AF34" s="408"/>
      <c r="AG34" s="408"/>
      <c r="AH34" s="408"/>
      <c r="AI34" s="408"/>
      <c r="AJ34" s="408"/>
      <c r="AK34" s="408"/>
      <c r="AL34" s="174"/>
      <c r="AM34" s="407">
        <f>IF(AO34="","",MAX(C34:D43,U34:V43)+1)</f>
        <v>8</v>
      </c>
      <c r="AN34" s="407"/>
      <c r="AO34" s="408" t="str">
        <f>IF('各会計、関係団体の財政状況及び健全化判断比率'!B32="","",'各会計、関係団体の財政状況及び健全化判断比率'!B32)</f>
        <v>病院事業会計</v>
      </c>
      <c r="AP34" s="408"/>
      <c r="AQ34" s="408"/>
      <c r="AR34" s="408"/>
      <c r="AS34" s="408"/>
      <c r="AT34" s="408"/>
      <c r="AU34" s="408"/>
      <c r="AV34" s="408"/>
      <c r="AW34" s="408"/>
      <c r="AX34" s="408"/>
      <c r="AY34" s="408"/>
      <c r="AZ34" s="408"/>
      <c r="BA34" s="408"/>
      <c r="BB34" s="408"/>
      <c r="BC34" s="408"/>
      <c r="BD34" s="174"/>
      <c r="BE34" s="407" t="str">
        <f>IF(BG34="","",MAX(C34:D43,U34:V43,AM34:AN43)+1)</f>
        <v/>
      </c>
      <c r="BF34" s="407"/>
      <c r="BG34" s="408"/>
      <c r="BH34" s="408"/>
      <c r="BI34" s="408"/>
      <c r="BJ34" s="408"/>
      <c r="BK34" s="408"/>
      <c r="BL34" s="408"/>
      <c r="BM34" s="408"/>
      <c r="BN34" s="408"/>
      <c r="BO34" s="408"/>
      <c r="BP34" s="408"/>
      <c r="BQ34" s="408"/>
      <c r="BR34" s="408"/>
      <c r="BS34" s="408"/>
      <c r="BT34" s="408"/>
      <c r="BU34" s="408"/>
      <c r="BV34" s="174"/>
      <c r="BW34" s="407">
        <f>IF(BY34="","",MAX(C34:D43,U34:V43,AM34:AN43,BE34:BF43)+1)</f>
        <v>11</v>
      </c>
      <c r="BX34" s="407"/>
      <c r="BY34" s="408" t="str">
        <f>IF('各会計、関係団体の財政状況及び健全化判断比率'!B68="","",'各会計、関係団体の財政状況及び健全化判断比率'!B68)</f>
        <v>静岡県後期高齢者医療広域連合（普通会計）</v>
      </c>
      <c r="BZ34" s="408"/>
      <c r="CA34" s="408"/>
      <c r="CB34" s="408"/>
      <c r="CC34" s="408"/>
      <c r="CD34" s="408"/>
      <c r="CE34" s="408"/>
      <c r="CF34" s="408"/>
      <c r="CG34" s="408"/>
      <c r="CH34" s="408"/>
      <c r="CI34" s="408"/>
      <c r="CJ34" s="408"/>
      <c r="CK34" s="408"/>
      <c r="CL34" s="408"/>
      <c r="CM34" s="408"/>
      <c r="CN34" s="174"/>
      <c r="CO34" s="407">
        <f>IF(CQ34="","",MAX(C34:D43,U34:V43,AM34:AN43,BE34:BF43,BW34:BX43)+1)</f>
        <v>15</v>
      </c>
      <c r="CP34" s="407"/>
      <c r="CQ34" s="408" t="str">
        <f>IF('各会計、関係団体の財政状況及び健全化判断比率'!BS7="","",'各会計、関係団体の財政状況及び健全化判断比率'!BS7)</f>
        <v>伊東マリンタウン株式会社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1"/>
    </row>
    <row r="35" spans="1:113" ht="32.25" customHeight="1" x14ac:dyDescent="0.2">
      <c r="A35" s="174"/>
      <c r="B35" s="198"/>
      <c r="C35" s="407">
        <f>IF(E35="","",C34+1)</f>
        <v>2</v>
      </c>
      <c r="D35" s="407"/>
      <c r="E35" s="408" t="str">
        <f>IF('各会計、関係団体の財政状況及び健全化判断比率'!B8="","",'各会計、関係団体の財政状況及び健全化判断比率'!B8)</f>
        <v>土地取得特別会計</v>
      </c>
      <c r="F35" s="408"/>
      <c r="G35" s="408"/>
      <c r="H35" s="408"/>
      <c r="I35" s="408"/>
      <c r="J35" s="408"/>
      <c r="K35" s="408"/>
      <c r="L35" s="408"/>
      <c r="M35" s="408"/>
      <c r="N35" s="408"/>
      <c r="O35" s="408"/>
      <c r="P35" s="408"/>
      <c r="Q35" s="408"/>
      <c r="R35" s="408"/>
      <c r="S35" s="408"/>
      <c r="T35" s="174"/>
      <c r="U35" s="407">
        <f>IF(W35="","",U34+1)</f>
        <v>5</v>
      </c>
      <c r="V35" s="407"/>
      <c r="W35" s="408" t="str">
        <f>IF('各会計、関係団体の財政状況及び健全化判断比率'!B29="","",'各会計、関係団体の財政状況及び健全化判断比率'!B29)</f>
        <v>国民健康保険事業特別会計</v>
      </c>
      <c r="X35" s="408"/>
      <c r="Y35" s="408"/>
      <c r="Z35" s="408"/>
      <c r="AA35" s="408"/>
      <c r="AB35" s="408"/>
      <c r="AC35" s="408"/>
      <c r="AD35" s="408"/>
      <c r="AE35" s="408"/>
      <c r="AF35" s="408"/>
      <c r="AG35" s="408"/>
      <c r="AH35" s="408"/>
      <c r="AI35" s="408"/>
      <c r="AJ35" s="408"/>
      <c r="AK35" s="408"/>
      <c r="AL35" s="174"/>
      <c r="AM35" s="407">
        <f t="shared" ref="AM35:AM43" si="0">IF(AO35="","",AM34+1)</f>
        <v>9</v>
      </c>
      <c r="AN35" s="407"/>
      <c r="AO35" s="408" t="str">
        <f>IF('各会計、関係団体の財政状況及び健全化判断比率'!B33="","",'各会計、関係団体の財政状況及び健全化判断比率'!B33)</f>
        <v>下水道事業会計</v>
      </c>
      <c r="AP35" s="408"/>
      <c r="AQ35" s="408"/>
      <c r="AR35" s="408"/>
      <c r="AS35" s="408"/>
      <c r="AT35" s="408"/>
      <c r="AU35" s="408"/>
      <c r="AV35" s="408"/>
      <c r="AW35" s="408"/>
      <c r="AX35" s="408"/>
      <c r="AY35" s="408"/>
      <c r="AZ35" s="408"/>
      <c r="BA35" s="408"/>
      <c r="BB35" s="408"/>
      <c r="BC35" s="408"/>
      <c r="BD35" s="174"/>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4"/>
      <c r="BW35" s="407">
        <f t="shared" ref="BW35:BW43" si="2">IF(BY35="","",BW34+1)</f>
        <v>12</v>
      </c>
      <c r="BX35" s="407"/>
      <c r="BY35" s="408" t="str">
        <f>IF('各会計、関係団体の財政状況及び健全化判断比率'!B69="","",'各会計、関係団体の財政状況及び健全化判断比率'!B69)</f>
        <v>静岡県後期高齢者医療広域連合（事業会計）</v>
      </c>
      <c r="BZ35" s="408"/>
      <c r="CA35" s="408"/>
      <c r="CB35" s="408"/>
      <c r="CC35" s="408"/>
      <c r="CD35" s="408"/>
      <c r="CE35" s="408"/>
      <c r="CF35" s="408"/>
      <c r="CG35" s="408"/>
      <c r="CH35" s="408"/>
      <c r="CI35" s="408"/>
      <c r="CJ35" s="408"/>
      <c r="CK35" s="408"/>
      <c r="CL35" s="408"/>
      <c r="CM35" s="408"/>
      <c r="CN35" s="174"/>
      <c r="CO35" s="407">
        <f t="shared" ref="CO35:CO43" si="3">IF(CQ35="","",CO34+1)</f>
        <v>16</v>
      </c>
      <c r="CP35" s="407"/>
      <c r="CQ35" s="408" t="str">
        <f>IF('各会計、関係団体の財政状況及び健全化判断比率'!BS8="","",'各会計、関係団体の財政状況及び健全化判断比率'!BS8)</f>
        <v>公益財団法人伊東市振興公社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1"/>
    </row>
    <row r="36" spans="1:113" ht="32.25" customHeight="1" x14ac:dyDescent="0.2">
      <c r="A36" s="174"/>
      <c r="B36" s="198"/>
      <c r="C36" s="407">
        <f>IF(E36="","",C35+1)</f>
        <v>3</v>
      </c>
      <c r="D36" s="407"/>
      <c r="E36" s="408" t="str">
        <f>IF('各会計、関係団体の財政状況及び健全化判断比率'!B9="","",'各会計、関係団体の財政状況及び健全化判断比率'!B9)</f>
        <v>霊園事業特別会計</v>
      </c>
      <c r="F36" s="408"/>
      <c r="G36" s="408"/>
      <c r="H36" s="408"/>
      <c r="I36" s="408"/>
      <c r="J36" s="408"/>
      <c r="K36" s="408"/>
      <c r="L36" s="408"/>
      <c r="M36" s="408"/>
      <c r="N36" s="408"/>
      <c r="O36" s="408"/>
      <c r="P36" s="408"/>
      <c r="Q36" s="408"/>
      <c r="R36" s="408"/>
      <c r="S36" s="408"/>
      <c r="T36" s="174"/>
      <c r="U36" s="407">
        <f t="shared" ref="U36:U43" si="4">IF(W36="","",U35+1)</f>
        <v>6</v>
      </c>
      <c r="V36" s="407"/>
      <c r="W36" s="408" t="str">
        <f>IF('各会計、関係団体の財政状況及び健全化判断比率'!B30="","",'各会計、関係団体の財政状況及び健全化判断比率'!B30)</f>
        <v>介護保険事業特別会計</v>
      </c>
      <c r="X36" s="408"/>
      <c r="Y36" s="408"/>
      <c r="Z36" s="408"/>
      <c r="AA36" s="408"/>
      <c r="AB36" s="408"/>
      <c r="AC36" s="408"/>
      <c r="AD36" s="408"/>
      <c r="AE36" s="408"/>
      <c r="AF36" s="408"/>
      <c r="AG36" s="408"/>
      <c r="AH36" s="408"/>
      <c r="AI36" s="408"/>
      <c r="AJ36" s="408"/>
      <c r="AK36" s="408"/>
      <c r="AL36" s="174"/>
      <c r="AM36" s="407">
        <f t="shared" si="0"/>
        <v>10</v>
      </c>
      <c r="AN36" s="407"/>
      <c r="AO36" s="408" t="str">
        <f>IF('各会計、関係団体の財政状況及び健全化判断比率'!B34="","",'各会計、関係団体の財政状況及び健全化判断比率'!B34)</f>
        <v>水道事業会計</v>
      </c>
      <c r="AP36" s="408"/>
      <c r="AQ36" s="408"/>
      <c r="AR36" s="408"/>
      <c r="AS36" s="408"/>
      <c r="AT36" s="408"/>
      <c r="AU36" s="408"/>
      <c r="AV36" s="408"/>
      <c r="AW36" s="408"/>
      <c r="AX36" s="408"/>
      <c r="AY36" s="408"/>
      <c r="AZ36" s="408"/>
      <c r="BA36" s="408"/>
      <c r="BB36" s="408"/>
      <c r="BC36" s="408"/>
      <c r="BD36" s="174"/>
      <c r="BE36" s="407" t="str">
        <f t="shared" si="1"/>
        <v/>
      </c>
      <c r="BF36" s="407"/>
      <c r="BG36" s="408"/>
      <c r="BH36" s="408"/>
      <c r="BI36" s="408"/>
      <c r="BJ36" s="408"/>
      <c r="BK36" s="408"/>
      <c r="BL36" s="408"/>
      <c r="BM36" s="408"/>
      <c r="BN36" s="408"/>
      <c r="BO36" s="408"/>
      <c r="BP36" s="408"/>
      <c r="BQ36" s="408"/>
      <c r="BR36" s="408"/>
      <c r="BS36" s="408"/>
      <c r="BT36" s="408"/>
      <c r="BU36" s="408"/>
      <c r="BV36" s="174"/>
      <c r="BW36" s="407">
        <f t="shared" si="2"/>
        <v>13</v>
      </c>
      <c r="BX36" s="407"/>
      <c r="BY36" s="408" t="str">
        <f>IF('各会計、関係団体の財政状況及び健全化判断比率'!B70="","",'各会計、関係団体の財政状況及び健全化判断比率'!B70)</f>
        <v>静岡地方税滞納整理機構</v>
      </c>
      <c r="BZ36" s="408"/>
      <c r="CA36" s="408"/>
      <c r="CB36" s="408"/>
      <c r="CC36" s="408"/>
      <c r="CD36" s="408"/>
      <c r="CE36" s="408"/>
      <c r="CF36" s="408"/>
      <c r="CG36" s="408"/>
      <c r="CH36" s="408"/>
      <c r="CI36" s="408"/>
      <c r="CJ36" s="408"/>
      <c r="CK36" s="408"/>
      <c r="CL36" s="408"/>
      <c r="CM36" s="408"/>
      <c r="CN36" s="174"/>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1"/>
    </row>
    <row r="37" spans="1:113" ht="32.25" customHeight="1" x14ac:dyDescent="0.2">
      <c r="A37" s="174"/>
      <c r="B37" s="198"/>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4"/>
      <c r="U37" s="407">
        <f t="shared" si="4"/>
        <v>7</v>
      </c>
      <c r="V37" s="407"/>
      <c r="W37" s="408" t="str">
        <f>IF('各会計、関係団体の財政状況及び健全化判断比率'!B31="","",'各会計、関係団体の財政状況及び健全化判断比率'!B31)</f>
        <v>後期高齢者医療特別会計</v>
      </c>
      <c r="X37" s="408"/>
      <c r="Y37" s="408"/>
      <c r="Z37" s="408"/>
      <c r="AA37" s="408"/>
      <c r="AB37" s="408"/>
      <c r="AC37" s="408"/>
      <c r="AD37" s="408"/>
      <c r="AE37" s="408"/>
      <c r="AF37" s="408"/>
      <c r="AG37" s="408"/>
      <c r="AH37" s="408"/>
      <c r="AI37" s="408"/>
      <c r="AJ37" s="408"/>
      <c r="AK37" s="408"/>
      <c r="AL37" s="174"/>
      <c r="AM37" s="407" t="str">
        <f t="shared" si="0"/>
        <v/>
      </c>
      <c r="AN37" s="407"/>
      <c r="AO37" s="408"/>
      <c r="AP37" s="408"/>
      <c r="AQ37" s="408"/>
      <c r="AR37" s="408"/>
      <c r="AS37" s="408"/>
      <c r="AT37" s="408"/>
      <c r="AU37" s="408"/>
      <c r="AV37" s="408"/>
      <c r="AW37" s="408"/>
      <c r="AX37" s="408"/>
      <c r="AY37" s="408"/>
      <c r="AZ37" s="408"/>
      <c r="BA37" s="408"/>
      <c r="BB37" s="408"/>
      <c r="BC37" s="408"/>
      <c r="BD37" s="174"/>
      <c r="BE37" s="407" t="str">
        <f t="shared" si="1"/>
        <v/>
      </c>
      <c r="BF37" s="407"/>
      <c r="BG37" s="408"/>
      <c r="BH37" s="408"/>
      <c r="BI37" s="408"/>
      <c r="BJ37" s="408"/>
      <c r="BK37" s="408"/>
      <c r="BL37" s="408"/>
      <c r="BM37" s="408"/>
      <c r="BN37" s="408"/>
      <c r="BO37" s="408"/>
      <c r="BP37" s="408"/>
      <c r="BQ37" s="408"/>
      <c r="BR37" s="408"/>
      <c r="BS37" s="408"/>
      <c r="BT37" s="408"/>
      <c r="BU37" s="408"/>
      <c r="BV37" s="174"/>
      <c r="BW37" s="407">
        <f t="shared" si="2"/>
        <v>14</v>
      </c>
      <c r="BX37" s="407"/>
      <c r="BY37" s="408" t="str">
        <f>IF('各会計、関係団体の財政状況及び健全化判断比率'!B71="","",'各会計、関係団体の財政状況及び健全化判断比率'!B71)</f>
        <v>駿東伊豆消防組合</v>
      </c>
      <c r="BZ37" s="408"/>
      <c r="CA37" s="408"/>
      <c r="CB37" s="408"/>
      <c r="CC37" s="408"/>
      <c r="CD37" s="408"/>
      <c r="CE37" s="408"/>
      <c r="CF37" s="408"/>
      <c r="CG37" s="408"/>
      <c r="CH37" s="408"/>
      <c r="CI37" s="408"/>
      <c r="CJ37" s="408"/>
      <c r="CK37" s="408"/>
      <c r="CL37" s="408"/>
      <c r="CM37" s="408"/>
      <c r="CN37" s="174"/>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1"/>
    </row>
    <row r="38" spans="1:113" ht="32.25" customHeight="1" x14ac:dyDescent="0.2">
      <c r="A38" s="174"/>
      <c r="B38" s="198"/>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4"/>
      <c r="U38" s="407" t="str">
        <f t="shared" si="4"/>
        <v/>
      </c>
      <c r="V38" s="407"/>
      <c r="W38" s="408"/>
      <c r="X38" s="408"/>
      <c r="Y38" s="408"/>
      <c r="Z38" s="408"/>
      <c r="AA38" s="408"/>
      <c r="AB38" s="408"/>
      <c r="AC38" s="408"/>
      <c r="AD38" s="408"/>
      <c r="AE38" s="408"/>
      <c r="AF38" s="408"/>
      <c r="AG38" s="408"/>
      <c r="AH38" s="408"/>
      <c r="AI38" s="408"/>
      <c r="AJ38" s="408"/>
      <c r="AK38" s="408"/>
      <c r="AL38" s="174"/>
      <c r="AM38" s="407" t="str">
        <f t="shared" si="0"/>
        <v/>
      </c>
      <c r="AN38" s="407"/>
      <c r="AO38" s="408"/>
      <c r="AP38" s="408"/>
      <c r="AQ38" s="408"/>
      <c r="AR38" s="408"/>
      <c r="AS38" s="408"/>
      <c r="AT38" s="408"/>
      <c r="AU38" s="408"/>
      <c r="AV38" s="408"/>
      <c r="AW38" s="408"/>
      <c r="AX38" s="408"/>
      <c r="AY38" s="408"/>
      <c r="AZ38" s="408"/>
      <c r="BA38" s="408"/>
      <c r="BB38" s="408"/>
      <c r="BC38" s="408"/>
      <c r="BD38" s="174"/>
      <c r="BE38" s="407" t="str">
        <f t="shared" si="1"/>
        <v/>
      </c>
      <c r="BF38" s="407"/>
      <c r="BG38" s="408"/>
      <c r="BH38" s="408"/>
      <c r="BI38" s="408"/>
      <c r="BJ38" s="408"/>
      <c r="BK38" s="408"/>
      <c r="BL38" s="408"/>
      <c r="BM38" s="408"/>
      <c r="BN38" s="408"/>
      <c r="BO38" s="408"/>
      <c r="BP38" s="408"/>
      <c r="BQ38" s="408"/>
      <c r="BR38" s="408"/>
      <c r="BS38" s="408"/>
      <c r="BT38" s="408"/>
      <c r="BU38" s="408"/>
      <c r="BV38" s="174"/>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4"/>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1"/>
    </row>
    <row r="39" spans="1:113" ht="32.25" customHeight="1" x14ac:dyDescent="0.2">
      <c r="A39" s="174"/>
      <c r="B39" s="198"/>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4"/>
      <c r="U39" s="407" t="str">
        <f t="shared" si="4"/>
        <v/>
      </c>
      <c r="V39" s="407"/>
      <c r="W39" s="408"/>
      <c r="X39" s="408"/>
      <c r="Y39" s="408"/>
      <c r="Z39" s="408"/>
      <c r="AA39" s="408"/>
      <c r="AB39" s="408"/>
      <c r="AC39" s="408"/>
      <c r="AD39" s="408"/>
      <c r="AE39" s="408"/>
      <c r="AF39" s="408"/>
      <c r="AG39" s="408"/>
      <c r="AH39" s="408"/>
      <c r="AI39" s="408"/>
      <c r="AJ39" s="408"/>
      <c r="AK39" s="408"/>
      <c r="AL39" s="174"/>
      <c r="AM39" s="407" t="str">
        <f t="shared" si="0"/>
        <v/>
      </c>
      <c r="AN39" s="407"/>
      <c r="AO39" s="408"/>
      <c r="AP39" s="408"/>
      <c r="AQ39" s="408"/>
      <c r="AR39" s="408"/>
      <c r="AS39" s="408"/>
      <c r="AT39" s="408"/>
      <c r="AU39" s="408"/>
      <c r="AV39" s="408"/>
      <c r="AW39" s="408"/>
      <c r="AX39" s="408"/>
      <c r="AY39" s="408"/>
      <c r="AZ39" s="408"/>
      <c r="BA39" s="408"/>
      <c r="BB39" s="408"/>
      <c r="BC39" s="408"/>
      <c r="BD39" s="174"/>
      <c r="BE39" s="407" t="str">
        <f t="shared" si="1"/>
        <v/>
      </c>
      <c r="BF39" s="407"/>
      <c r="BG39" s="408"/>
      <c r="BH39" s="408"/>
      <c r="BI39" s="408"/>
      <c r="BJ39" s="408"/>
      <c r="BK39" s="408"/>
      <c r="BL39" s="408"/>
      <c r="BM39" s="408"/>
      <c r="BN39" s="408"/>
      <c r="BO39" s="408"/>
      <c r="BP39" s="408"/>
      <c r="BQ39" s="408"/>
      <c r="BR39" s="408"/>
      <c r="BS39" s="408"/>
      <c r="BT39" s="408"/>
      <c r="BU39" s="408"/>
      <c r="BV39" s="174"/>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4"/>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1"/>
    </row>
    <row r="40" spans="1:113" ht="32.25" customHeight="1" x14ac:dyDescent="0.2">
      <c r="A40" s="174"/>
      <c r="B40" s="198"/>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4"/>
      <c r="U40" s="407" t="str">
        <f t="shared" si="4"/>
        <v/>
      </c>
      <c r="V40" s="407"/>
      <c r="W40" s="408"/>
      <c r="X40" s="408"/>
      <c r="Y40" s="408"/>
      <c r="Z40" s="408"/>
      <c r="AA40" s="408"/>
      <c r="AB40" s="408"/>
      <c r="AC40" s="408"/>
      <c r="AD40" s="408"/>
      <c r="AE40" s="408"/>
      <c r="AF40" s="408"/>
      <c r="AG40" s="408"/>
      <c r="AH40" s="408"/>
      <c r="AI40" s="408"/>
      <c r="AJ40" s="408"/>
      <c r="AK40" s="408"/>
      <c r="AL40" s="174"/>
      <c r="AM40" s="407" t="str">
        <f t="shared" si="0"/>
        <v/>
      </c>
      <c r="AN40" s="407"/>
      <c r="AO40" s="408"/>
      <c r="AP40" s="408"/>
      <c r="AQ40" s="408"/>
      <c r="AR40" s="408"/>
      <c r="AS40" s="408"/>
      <c r="AT40" s="408"/>
      <c r="AU40" s="408"/>
      <c r="AV40" s="408"/>
      <c r="AW40" s="408"/>
      <c r="AX40" s="408"/>
      <c r="AY40" s="408"/>
      <c r="AZ40" s="408"/>
      <c r="BA40" s="408"/>
      <c r="BB40" s="408"/>
      <c r="BC40" s="408"/>
      <c r="BD40" s="174"/>
      <c r="BE40" s="407" t="str">
        <f t="shared" si="1"/>
        <v/>
      </c>
      <c r="BF40" s="407"/>
      <c r="BG40" s="408"/>
      <c r="BH40" s="408"/>
      <c r="BI40" s="408"/>
      <c r="BJ40" s="408"/>
      <c r="BK40" s="408"/>
      <c r="BL40" s="408"/>
      <c r="BM40" s="408"/>
      <c r="BN40" s="408"/>
      <c r="BO40" s="408"/>
      <c r="BP40" s="408"/>
      <c r="BQ40" s="408"/>
      <c r="BR40" s="408"/>
      <c r="BS40" s="408"/>
      <c r="BT40" s="408"/>
      <c r="BU40" s="408"/>
      <c r="BV40" s="174"/>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4"/>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1"/>
    </row>
    <row r="41" spans="1:113" ht="32.25" customHeight="1" x14ac:dyDescent="0.2">
      <c r="A41" s="174"/>
      <c r="B41" s="198"/>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4"/>
      <c r="U41" s="407" t="str">
        <f t="shared" si="4"/>
        <v/>
      </c>
      <c r="V41" s="407"/>
      <c r="W41" s="408"/>
      <c r="X41" s="408"/>
      <c r="Y41" s="408"/>
      <c r="Z41" s="408"/>
      <c r="AA41" s="408"/>
      <c r="AB41" s="408"/>
      <c r="AC41" s="408"/>
      <c r="AD41" s="408"/>
      <c r="AE41" s="408"/>
      <c r="AF41" s="408"/>
      <c r="AG41" s="408"/>
      <c r="AH41" s="408"/>
      <c r="AI41" s="408"/>
      <c r="AJ41" s="408"/>
      <c r="AK41" s="408"/>
      <c r="AL41" s="174"/>
      <c r="AM41" s="407" t="str">
        <f t="shared" si="0"/>
        <v/>
      </c>
      <c r="AN41" s="407"/>
      <c r="AO41" s="408"/>
      <c r="AP41" s="408"/>
      <c r="AQ41" s="408"/>
      <c r="AR41" s="408"/>
      <c r="AS41" s="408"/>
      <c r="AT41" s="408"/>
      <c r="AU41" s="408"/>
      <c r="AV41" s="408"/>
      <c r="AW41" s="408"/>
      <c r="AX41" s="408"/>
      <c r="AY41" s="408"/>
      <c r="AZ41" s="408"/>
      <c r="BA41" s="408"/>
      <c r="BB41" s="408"/>
      <c r="BC41" s="408"/>
      <c r="BD41" s="174"/>
      <c r="BE41" s="407" t="str">
        <f t="shared" si="1"/>
        <v/>
      </c>
      <c r="BF41" s="407"/>
      <c r="BG41" s="408"/>
      <c r="BH41" s="408"/>
      <c r="BI41" s="408"/>
      <c r="BJ41" s="408"/>
      <c r="BK41" s="408"/>
      <c r="BL41" s="408"/>
      <c r="BM41" s="408"/>
      <c r="BN41" s="408"/>
      <c r="BO41" s="408"/>
      <c r="BP41" s="408"/>
      <c r="BQ41" s="408"/>
      <c r="BR41" s="408"/>
      <c r="BS41" s="408"/>
      <c r="BT41" s="408"/>
      <c r="BU41" s="408"/>
      <c r="BV41" s="174"/>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4"/>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1"/>
    </row>
    <row r="42" spans="1:113" ht="32.25" customHeight="1" x14ac:dyDescent="0.2">
      <c r="B42" s="198"/>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4"/>
      <c r="U42" s="407" t="str">
        <f t="shared" si="4"/>
        <v/>
      </c>
      <c r="V42" s="407"/>
      <c r="W42" s="408"/>
      <c r="X42" s="408"/>
      <c r="Y42" s="408"/>
      <c r="Z42" s="408"/>
      <c r="AA42" s="408"/>
      <c r="AB42" s="408"/>
      <c r="AC42" s="408"/>
      <c r="AD42" s="408"/>
      <c r="AE42" s="408"/>
      <c r="AF42" s="408"/>
      <c r="AG42" s="408"/>
      <c r="AH42" s="408"/>
      <c r="AI42" s="408"/>
      <c r="AJ42" s="408"/>
      <c r="AK42" s="408"/>
      <c r="AL42" s="174"/>
      <c r="AM42" s="407" t="str">
        <f t="shared" si="0"/>
        <v/>
      </c>
      <c r="AN42" s="407"/>
      <c r="AO42" s="408"/>
      <c r="AP42" s="408"/>
      <c r="AQ42" s="408"/>
      <c r="AR42" s="408"/>
      <c r="AS42" s="408"/>
      <c r="AT42" s="408"/>
      <c r="AU42" s="408"/>
      <c r="AV42" s="408"/>
      <c r="AW42" s="408"/>
      <c r="AX42" s="408"/>
      <c r="AY42" s="408"/>
      <c r="AZ42" s="408"/>
      <c r="BA42" s="408"/>
      <c r="BB42" s="408"/>
      <c r="BC42" s="408"/>
      <c r="BD42" s="174"/>
      <c r="BE42" s="407" t="str">
        <f t="shared" si="1"/>
        <v/>
      </c>
      <c r="BF42" s="407"/>
      <c r="BG42" s="408"/>
      <c r="BH42" s="408"/>
      <c r="BI42" s="408"/>
      <c r="BJ42" s="408"/>
      <c r="BK42" s="408"/>
      <c r="BL42" s="408"/>
      <c r="BM42" s="408"/>
      <c r="BN42" s="408"/>
      <c r="BO42" s="408"/>
      <c r="BP42" s="408"/>
      <c r="BQ42" s="408"/>
      <c r="BR42" s="408"/>
      <c r="BS42" s="408"/>
      <c r="BT42" s="408"/>
      <c r="BU42" s="408"/>
      <c r="BV42" s="174"/>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4"/>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1"/>
    </row>
    <row r="43" spans="1:113" ht="32.25" customHeight="1" x14ac:dyDescent="0.2">
      <c r="B43" s="198"/>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4"/>
      <c r="U43" s="407" t="str">
        <f t="shared" si="4"/>
        <v/>
      </c>
      <c r="V43" s="407"/>
      <c r="W43" s="408"/>
      <c r="X43" s="408"/>
      <c r="Y43" s="408"/>
      <c r="Z43" s="408"/>
      <c r="AA43" s="408"/>
      <c r="AB43" s="408"/>
      <c r="AC43" s="408"/>
      <c r="AD43" s="408"/>
      <c r="AE43" s="408"/>
      <c r="AF43" s="408"/>
      <c r="AG43" s="408"/>
      <c r="AH43" s="408"/>
      <c r="AI43" s="408"/>
      <c r="AJ43" s="408"/>
      <c r="AK43" s="408"/>
      <c r="AL43" s="174"/>
      <c r="AM43" s="407" t="str">
        <f t="shared" si="0"/>
        <v/>
      </c>
      <c r="AN43" s="407"/>
      <c r="AO43" s="408"/>
      <c r="AP43" s="408"/>
      <c r="AQ43" s="408"/>
      <c r="AR43" s="408"/>
      <c r="AS43" s="408"/>
      <c r="AT43" s="408"/>
      <c r="AU43" s="408"/>
      <c r="AV43" s="408"/>
      <c r="AW43" s="408"/>
      <c r="AX43" s="408"/>
      <c r="AY43" s="408"/>
      <c r="AZ43" s="408"/>
      <c r="BA43" s="408"/>
      <c r="BB43" s="408"/>
      <c r="BC43" s="408"/>
      <c r="BD43" s="174"/>
      <c r="BE43" s="407" t="str">
        <f t="shared" si="1"/>
        <v/>
      </c>
      <c r="BF43" s="407"/>
      <c r="BG43" s="408"/>
      <c r="BH43" s="408"/>
      <c r="BI43" s="408"/>
      <c r="BJ43" s="408"/>
      <c r="BK43" s="408"/>
      <c r="BL43" s="408"/>
      <c r="BM43" s="408"/>
      <c r="BN43" s="408"/>
      <c r="BO43" s="408"/>
      <c r="BP43" s="408"/>
      <c r="BQ43" s="408"/>
      <c r="BR43" s="408"/>
      <c r="BS43" s="408"/>
      <c r="BT43" s="408"/>
      <c r="BU43" s="408"/>
      <c r="BV43" s="174"/>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4"/>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1"/>
    </row>
    <row r="44" spans="1:113" ht="13.5" customHeight="1" thickBot="1" x14ac:dyDescent="0.25">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2"/>
    <row r="46" spans="1:113" x14ac:dyDescent="0.2">
      <c r="B46" s="173"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3" t="s">
        <v>596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219" t="s">
        <v>580</v>
      </c>
      <c r="D34" s="1219"/>
      <c r="E34" s="1220"/>
      <c r="F34" s="32">
        <v>10.82</v>
      </c>
      <c r="G34" s="33">
        <v>11.74</v>
      </c>
      <c r="H34" s="33">
        <v>12.13</v>
      </c>
      <c r="I34" s="33">
        <v>11.27</v>
      </c>
      <c r="J34" s="34">
        <v>10.59</v>
      </c>
      <c r="K34" s="22"/>
      <c r="L34" s="22"/>
      <c r="M34" s="22"/>
      <c r="N34" s="22"/>
      <c r="O34" s="22"/>
      <c r="P34" s="22"/>
    </row>
    <row r="35" spans="1:16" ht="39" customHeight="1" x14ac:dyDescent="0.2">
      <c r="A35" s="22"/>
      <c r="B35" s="35"/>
      <c r="C35" s="1213" t="s">
        <v>581</v>
      </c>
      <c r="D35" s="1214"/>
      <c r="E35" s="1215"/>
      <c r="F35" s="36">
        <v>7.26</v>
      </c>
      <c r="G35" s="37">
        <v>8.39</v>
      </c>
      <c r="H35" s="37">
        <v>8.86</v>
      </c>
      <c r="I35" s="37">
        <v>8.7899999999999991</v>
      </c>
      <c r="J35" s="38">
        <v>9.34</v>
      </c>
      <c r="K35" s="22"/>
      <c r="L35" s="22"/>
      <c r="M35" s="22"/>
      <c r="N35" s="22"/>
      <c r="O35" s="22"/>
      <c r="P35" s="22"/>
    </row>
    <row r="36" spans="1:16" ht="39" customHeight="1" x14ac:dyDescent="0.2">
      <c r="A36" s="22"/>
      <c r="B36" s="35"/>
      <c r="C36" s="1213" t="s">
        <v>582</v>
      </c>
      <c r="D36" s="1214"/>
      <c r="E36" s="1215"/>
      <c r="F36" s="36">
        <v>5.12</v>
      </c>
      <c r="G36" s="37">
        <v>5.05</v>
      </c>
      <c r="H36" s="37">
        <v>2.25</v>
      </c>
      <c r="I36" s="37">
        <v>4.25</v>
      </c>
      <c r="J36" s="38">
        <v>5.36</v>
      </c>
      <c r="K36" s="22"/>
      <c r="L36" s="22"/>
      <c r="M36" s="22"/>
      <c r="N36" s="22"/>
      <c r="O36" s="22"/>
      <c r="P36" s="22"/>
    </row>
    <row r="37" spans="1:16" ht="39" customHeight="1" x14ac:dyDescent="0.2">
      <c r="A37" s="22"/>
      <c r="B37" s="35"/>
      <c r="C37" s="1213" t="s">
        <v>583</v>
      </c>
      <c r="D37" s="1214"/>
      <c r="E37" s="1215"/>
      <c r="F37" s="36">
        <v>4.1900000000000004</v>
      </c>
      <c r="G37" s="37">
        <v>2.83</v>
      </c>
      <c r="H37" s="37">
        <v>2.27</v>
      </c>
      <c r="I37" s="37">
        <v>3.25</v>
      </c>
      <c r="J37" s="38">
        <v>3.84</v>
      </c>
      <c r="K37" s="22"/>
      <c r="L37" s="22"/>
      <c r="M37" s="22"/>
      <c r="N37" s="22"/>
      <c r="O37" s="22"/>
      <c r="P37" s="22"/>
    </row>
    <row r="38" spans="1:16" ht="39" customHeight="1" x14ac:dyDescent="0.2">
      <c r="A38" s="22"/>
      <c r="B38" s="35"/>
      <c r="C38" s="1213" t="s">
        <v>584</v>
      </c>
      <c r="D38" s="1214"/>
      <c r="E38" s="1215"/>
      <c r="F38" s="36">
        <v>4.07</v>
      </c>
      <c r="G38" s="37">
        <v>1.7</v>
      </c>
      <c r="H38" s="37">
        <v>0.9</v>
      </c>
      <c r="I38" s="37">
        <v>1</v>
      </c>
      <c r="J38" s="38">
        <v>1.58</v>
      </c>
      <c r="K38" s="22"/>
      <c r="L38" s="22"/>
      <c r="M38" s="22"/>
      <c r="N38" s="22"/>
      <c r="O38" s="22"/>
      <c r="P38" s="22"/>
    </row>
    <row r="39" spans="1:16" ht="39" customHeight="1" x14ac:dyDescent="0.2">
      <c r="A39" s="22"/>
      <c r="B39" s="35"/>
      <c r="C39" s="1213" t="s">
        <v>585</v>
      </c>
      <c r="D39" s="1214"/>
      <c r="E39" s="1215"/>
      <c r="F39" s="36">
        <v>1</v>
      </c>
      <c r="G39" s="37">
        <v>1.18</v>
      </c>
      <c r="H39" s="37">
        <v>0.28999999999999998</v>
      </c>
      <c r="I39" s="37">
        <v>0.26</v>
      </c>
      <c r="J39" s="38">
        <v>1.1200000000000001</v>
      </c>
      <c r="K39" s="22"/>
      <c r="L39" s="22"/>
      <c r="M39" s="22"/>
      <c r="N39" s="22"/>
      <c r="O39" s="22"/>
      <c r="P39" s="22"/>
    </row>
    <row r="40" spans="1:16" ht="39" customHeight="1" x14ac:dyDescent="0.2">
      <c r="A40" s="22"/>
      <c r="B40" s="35"/>
      <c r="C40" s="1213" t="s">
        <v>586</v>
      </c>
      <c r="D40" s="1214"/>
      <c r="E40" s="1215"/>
      <c r="F40" s="36" t="s">
        <v>530</v>
      </c>
      <c r="G40" s="37" t="s">
        <v>530</v>
      </c>
      <c r="H40" s="37" t="s">
        <v>530</v>
      </c>
      <c r="I40" s="37">
        <v>0.38</v>
      </c>
      <c r="J40" s="38">
        <v>0.48</v>
      </c>
      <c r="K40" s="22"/>
      <c r="L40" s="22"/>
      <c r="M40" s="22"/>
      <c r="N40" s="22"/>
      <c r="O40" s="22"/>
      <c r="P40" s="22"/>
    </row>
    <row r="41" spans="1:16" ht="39" customHeight="1" x14ac:dyDescent="0.2">
      <c r="A41" s="22"/>
      <c r="B41" s="35"/>
      <c r="C41" s="1213" t="s">
        <v>587</v>
      </c>
      <c r="D41" s="1214"/>
      <c r="E41" s="1215"/>
      <c r="F41" s="36">
        <v>0.08</v>
      </c>
      <c r="G41" s="37">
        <v>0.16</v>
      </c>
      <c r="H41" s="37">
        <v>0.14000000000000001</v>
      </c>
      <c r="I41" s="37">
        <v>0.14000000000000001</v>
      </c>
      <c r="J41" s="38">
        <v>0.14000000000000001</v>
      </c>
      <c r="K41" s="22"/>
      <c r="L41" s="22"/>
      <c r="M41" s="22"/>
      <c r="N41" s="22"/>
      <c r="O41" s="22"/>
      <c r="P41" s="22"/>
    </row>
    <row r="42" spans="1:16" ht="39" customHeight="1" x14ac:dyDescent="0.2">
      <c r="A42" s="22"/>
      <c r="B42" s="39"/>
      <c r="C42" s="1213" t="s">
        <v>588</v>
      </c>
      <c r="D42" s="1214"/>
      <c r="E42" s="1215"/>
      <c r="F42" s="36" t="s">
        <v>530</v>
      </c>
      <c r="G42" s="37" t="s">
        <v>530</v>
      </c>
      <c r="H42" s="37" t="s">
        <v>530</v>
      </c>
      <c r="I42" s="37" t="s">
        <v>530</v>
      </c>
      <c r="J42" s="38" t="s">
        <v>530</v>
      </c>
      <c r="K42" s="22"/>
      <c r="L42" s="22"/>
      <c r="M42" s="22"/>
      <c r="N42" s="22"/>
      <c r="O42" s="22"/>
      <c r="P42" s="22"/>
    </row>
    <row r="43" spans="1:16" ht="39" customHeight="1" thickBot="1" x14ac:dyDescent="0.25">
      <c r="A43" s="22"/>
      <c r="B43" s="40"/>
      <c r="C43" s="1216" t="s">
        <v>589</v>
      </c>
      <c r="D43" s="1217"/>
      <c r="E43" s="1218"/>
      <c r="F43" s="41">
        <v>0.05</v>
      </c>
      <c r="G43" s="42">
        <v>0.08</v>
      </c>
      <c r="H43" s="42">
        <v>0.28000000000000003</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XdXAZgUrLhYcXTcn5NSUbK+SyxxKfi7lskxEFShW3S4hTbbYFJJakD3ZtDkNZ48LeXfn2d9jNCwOPZm0J/zRQ==" saltValue="aLjHxnaiAiZ5Jt+s8sE2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239" t="s">
        <v>11</v>
      </c>
      <c r="C45" s="1240"/>
      <c r="D45" s="58"/>
      <c r="E45" s="1245" t="s">
        <v>12</v>
      </c>
      <c r="F45" s="1245"/>
      <c r="G45" s="1245"/>
      <c r="H45" s="1245"/>
      <c r="I45" s="1245"/>
      <c r="J45" s="1246"/>
      <c r="K45" s="59">
        <v>2587</v>
      </c>
      <c r="L45" s="60">
        <v>2629</v>
      </c>
      <c r="M45" s="60">
        <v>2518</v>
      </c>
      <c r="N45" s="60">
        <v>2471</v>
      </c>
      <c r="O45" s="61">
        <v>2474</v>
      </c>
      <c r="P45" s="48"/>
      <c r="Q45" s="48"/>
      <c r="R45" s="48"/>
      <c r="S45" s="48"/>
      <c r="T45" s="48"/>
      <c r="U45" s="48"/>
    </row>
    <row r="46" spans="1:21" ht="30.75" customHeight="1" x14ac:dyDescent="0.2">
      <c r="A46" s="48"/>
      <c r="B46" s="1241"/>
      <c r="C46" s="1242"/>
      <c r="D46" s="62"/>
      <c r="E46" s="1223" t="s">
        <v>13</v>
      </c>
      <c r="F46" s="1223"/>
      <c r="G46" s="1223"/>
      <c r="H46" s="1223"/>
      <c r="I46" s="1223"/>
      <c r="J46" s="1224"/>
      <c r="K46" s="63" t="s">
        <v>530</v>
      </c>
      <c r="L46" s="64" t="s">
        <v>530</v>
      </c>
      <c r="M46" s="64" t="s">
        <v>530</v>
      </c>
      <c r="N46" s="64" t="s">
        <v>530</v>
      </c>
      <c r="O46" s="65" t="s">
        <v>530</v>
      </c>
      <c r="P46" s="48"/>
      <c r="Q46" s="48"/>
      <c r="R46" s="48"/>
      <c r="S46" s="48"/>
      <c r="T46" s="48"/>
      <c r="U46" s="48"/>
    </row>
    <row r="47" spans="1:21" ht="30.75" customHeight="1" x14ac:dyDescent="0.2">
      <c r="A47" s="48"/>
      <c r="B47" s="1241"/>
      <c r="C47" s="1242"/>
      <c r="D47" s="62"/>
      <c r="E47" s="1223" t="s">
        <v>14</v>
      </c>
      <c r="F47" s="1223"/>
      <c r="G47" s="1223"/>
      <c r="H47" s="1223"/>
      <c r="I47" s="1223"/>
      <c r="J47" s="1224"/>
      <c r="K47" s="63" t="s">
        <v>530</v>
      </c>
      <c r="L47" s="64" t="s">
        <v>530</v>
      </c>
      <c r="M47" s="64" t="s">
        <v>530</v>
      </c>
      <c r="N47" s="64" t="s">
        <v>530</v>
      </c>
      <c r="O47" s="65" t="s">
        <v>530</v>
      </c>
      <c r="P47" s="48"/>
      <c r="Q47" s="48"/>
      <c r="R47" s="48"/>
      <c r="S47" s="48"/>
      <c r="T47" s="48"/>
      <c r="U47" s="48"/>
    </row>
    <row r="48" spans="1:21" ht="30.75" customHeight="1" x14ac:dyDescent="0.2">
      <c r="A48" s="48"/>
      <c r="B48" s="1241"/>
      <c r="C48" s="1242"/>
      <c r="D48" s="62"/>
      <c r="E48" s="1223" t="s">
        <v>15</v>
      </c>
      <c r="F48" s="1223"/>
      <c r="G48" s="1223"/>
      <c r="H48" s="1223"/>
      <c r="I48" s="1223"/>
      <c r="J48" s="1224"/>
      <c r="K48" s="63">
        <v>604</v>
      </c>
      <c r="L48" s="64">
        <v>648</v>
      </c>
      <c r="M48" s="64">
        <v>702</v>
      </c>
      <c r="N48" s="64">
        <v>642</v>
      </c>
      <c r="O48" s="65">
        <v>661</v>
      </c>
      <c r="P48" s="48"/>
      <c r="Q48" s="48"/>
      <c r="R48" s="48"/>
      <c r="S48" s="48"/>
      <c r="T48" s="48"/>
      <c r="U48" s="48"/>
    </row>
    <row r="49" spans="1:21" ht="30.75" customHeight="1" x14ac:dyDescent="0.2">
      <c r="A49" s="48"/>
      <c r="B49" s="1241"/>
      <c r="C49" s="1242"/>
      <c r="D49" s="62"/>
      <c r="E49" s="1223" t="s">
        <v>16</v>
      </c>
      <c r="F49" s="1223"/>
      <c r="G49" s="1223"/>
      <c r="H49" s="1223"/>
      <c r="I49" s="1223"/>
      <c r="J49" s="1224"/>
      <c r="K49" s="63">
        <v>0</v>
      </c>
      <c r="L49" s="64">
        <v>0</v>
      </c>
      <c r="M49" s="64">
        <v>3</v>
      </c>
      <c r="N49" s="64">
        <v>6</v>
      </c>
      <c r="O49" s="65">
        <v>9</v>
      </c>
      <c r="P49" s="48"/>
      <c r="Q49" s="48"/>
      <c r="R49" s="48"/>
      <c r="S49" s="48"/>
      <c r="T49" s="48"/>
      <c r="U49" s="48"/>
    </row>
    <row r="50" spans="1:21" ht="30.75" customHeight="1" x14ac:dyDescent="0.2">
      <c r="A50" s="48"/>
      <c r="B50" s="1241"/>
      <c r="C50" s="1242"/>
      <c r="D50" s="62"/>
      <c r="E50" s="1223" t="s">
        <v>17</v>
      </c>
      <c r="F50" s="1223"/>
      <c r="G50" s="1223"/>
      <c r="H50" s="1223"/>
      <c r="I50" s="1223"/>
      <c r="J50" s="1224"/>
      <c r="K50" s="63">
        <v>10</v>
      </c>
      <c r="L50" s="64">
        <v>16</v>
      </c>
      <c r="M50" s="64">
        <v>7</v>
      </c>
      <c r="N50" s="64">
        <v>5</v>
      </c>
      <c r="O50" s="65">
        <v>70</v>
      </c>
      <c r="P50" s="48"/>
      <c r="Q50" s="48"/>
      <c r="R50" s="48"/>
      <c r="S50" s="48"/>
      <c r="T50" s="48"/>
      <c r="U50" s="48"/>
    </row>
    <row r="51" spans="1:21" ht="30.75" customHeight="1" x14ac:dyDescent="0.2">
      <c r="A51" s="48"/>
      <c r="B51" s="1243"/>
      <c r="C51" s="1244"/>
      <c r="D51" s="66"/>
      <c r="E51" s="1223" t="s">
        <v>18</v>
      </c>
      <c r="F51" s="1223"/>
      <c r="G51" s="1223"/>
      <c r="H51" s="1223"/>
      <c r="I51" s="1223"/>
      <c r="J51" s="1224"/>
      <c r="K51" s="63" t="s">
        <v>530</v>
      </c>
      <c r="L51" s="64" t="s">
        <v>530</v>
      </c>
      <c r="M51" s="64" t="s">
        <v>530</v>
      </c>
      <c r="N51" s="64" t="s">
        <v>530</v>
      </c>
      <c r="O51" s="65" t="s">
        <v>530</v>
      </c>
      <c r="P51" s="48"/>
      <c r="Q51" s="48"/>
      <c r="R51" s="48"/>
      <c r="S51" s="48"/>
      <c r="T51" s="48"/>
      <c r="U51" s="48"/>
    </row>
    <row r="52" spans="1:21" ht="30.75" customHeight="1" x14ac:dyDescent="0.2">
      <c r="A52" s="48"/>
      <c r="B52" s="1221" t="s">
        <v>19</v>
      </c>
      <c r="C52" s="1222"/>
      <c r="D52" s="66"/>
      <c r="E52" s="1223" t="s">
        <v>20</v>
      </c>
      <c r="F52" s="1223"/>
      <c r="G52" s="1223"/>
      <c r="H52" s="1223"/>
      <c r="I52" s="1223"/>
      <c r="J52" s="1224"/>
      <c r="K52" s="63">
        <v>2379</v>
      </c>
      <c r="L52" s="64">
        <v>2437</v>
      </c>
      <c r="M52" s="64">
        <v>2408</v>
      </c>
      <c r="N52" s="64">
        <v>2360</v>
      </c>
      <c r="O52" s="65">
        <v>2376</v>
      </c>
      <c r="P52" s="48"/>
      <c r="Q52" s="48"/>
      <c r="R52" s="48"/>
      <c r="S52" s="48"/>
      <c r="T52" s="48"/>
      <c r="U52" s="48"/>
    </row>
    <row r="53" spans="1:21" ht="30.75" customHeight="1" thickBot="1" x14ac:dyDescent="0.25">
      <c r="A53" s="48"/>
      <c r="B53" s="1225" t="s">
        <v>21</v>
      </c>
      <c r="C53" s="1226"/>
      <c r="D53" s="67"/>
      <c r="E53" s="1227" t="s">
        <v>22</v>
      </c>
      <c r="F53" s="1227"/>
      <c r="G53" s="1227"/>
      <c r="H53" s="1227"/>
      <c r="I53" s="1227"/>
      <c r="J53" s="1228"/>
      <c r="K53" s="68">
        <v>822</v>
      </c>
      <c r="L53" s="69">
        <v>856</v>
      </c>
      <c r="M53" s="69">
        <v>822</v>
      </c>
      <c r="N53" s="69">
        <v>764</v>
      </c>
      <c r="O53" s="70">
        <v>838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3">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2">
      <c r="B57" s="1229" t="s">
        <v>25</v>
      </c>
      <c r="C57" s="1230"/>
      <c r="D57" s="1233" t="s">
        <v>26</v>
      </c>
      <c r="E57" s="1234"/>
      <c r="F57" s="1234"/>
      <c r="G57" s="1234"/>
      <c r="H57" s="1234"/>
      <c r="I57" s="1234"/>
      <c r="J57" s="1235"/>
      <c r="K57" s="83"/>
      <c r="L57" s="84"/>
      <c r="M57" s="84"/>
      <c r="N57" s="84"/>
      <c r="O57" s="85"/>
    </row>
    <row r="58" spans="1:21" ht="31.5" customHeight="1" thickBot="1" x14ac:dyDescent="0.25">
      <c r="B58" s="1231"/>
      <c r="C58" s="1232"/>
      <c r="D58" s="1236" t="s">
        <v>27</v>
      </c>
      <c r="E58" s="1237"/>
      <c r="F58" s="1237"/>
      <c r="G58" s="1237"/>
      <c r="H58" s="1237"/>
      <c r="I58" s="1237"/>
      <c r="J58" s="123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cHRN1dF1xOOVSu6B5H4UVBM4b+xGE9RcTIodq7hAu50QOcBnmvoDJyADvYvJSoaYpI2BqXwQMrzTtEH+AOclg==" saltValue="RP8S6p1yEqdZqqMjQJtI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572</v>
      </c>
      <c r="J40" s="100" t="s">
        <v>573</v>
      </c>
      <c r="K40" s="100" t="s">
        <v>574</v>
      </c>
      <c r="L40" s="100" t="s">
        <v>575</v>
      </c>
      <c r="M40" s="101" t="s">
        <v>576</v>
      </c>
    </row>
    <row r="41" spans="2:13" ht="27.75" customHeight="1" x14ac:dyDescent="0.2">
      <c r="B41" s="1259" t="s">
        <v>30</v>
      </c>
      <c r="C41" s="1260"/>
      <c r="D41" s="102"/>
      <c r="E41" s="1261" t="s">
        <v>31</v>
      </c>
      <c r="F41" s="1261"/>
      <c r="G41" s="1261"/>
      <c r="H41" s="1262"/>
      <c r="I41" s="354">
        <v>25618</v>
      </c>
      <c r="J41" s="355">
        <v>26206</v>
      </c>
      <c r="K41" s="355">
        <v>25751</v>
      </c>
      <c r="L41" s="355">
        <v>25484</v>
      </c>
      <c r="M41" s="356">
        <v>25721</v>
      </c>
    </row>
    <row r="42" spans="2:13" ht="27.75" customHeight="1" x14ac:dyDescent="0.2">
      <c r="B42" s="1249"/>
      <c r="C42" s="1250"/>
      <c r="D42" s="103"/>
      <c r="E42" s="1253" t="s">
        <v>32</v>
      </c>
      <c r="F42" s="1253"/>
      <c r="G42" s="1253"/>
      <c r="H42" s="1254"/>
      <c r="I42" s="357" t="s">
        <v>530</v>
      </c>
      <c r="J42" s="358" t="s">
        <v>530</v>
      </c>
      <c r="K42" s="358" t="s">
        <v>530</v>
      </c>
      <c r="L42" s="358" t="s">
        <v>530</v>
      </c>
      <c r="M42" s="359" t="s">
        <v>530</v>
      </c>
    </row>
    <row r="43" spans="2:13" ht="27.75" customHeight="1" x14ac:dyDescent="0.2">
      <c r="B43" s="1249"/>
      <c r="C43" s="1250"/>
      <c r="D43" s="103"/>
      <c r="E43" s="1253" t="s">
        <v>33</v>
      </c>
      <c r="F43" s="1253"/>
      <c r="G43" s="1253"/>
      <c r="H43" s="1254"/>
      <c r="I43" s="357">
        <v>10844</v>
      </c>
      <c r="J43" s="358">
        <v>10467</v>
      </c>
      <c r="K43" s="358">
        <v>10425</v>
      </c>
      <c r="L43" s="358">
        <v>9960</v>
      </c>
      <c r="M43" s="359">
        <v>9798</v>
      </c>
    </row>
    <row r="44" spans="2:13" ht="27.75" customHeight="1" x14ac:dyDescent="0.2">
      <c r="B44" s="1249"/>
      <c r="C44" s="1250"/>
      <c r="D44" s="103"/>
      <c r="E44" s="1253" t="s">
        <v>34</v>
      </c>
      <c r="F44" s="1253"/>
      <c r="G44" s="1253"/>
      <c r="H44" s="1254"/>
      <c r="I44" s="357">
        <v>52</v>
      </c>
      <c r="J44" s="358">
        <v>78</v>
      </c>
      <c r="K44" s="358">
        <v>114</v>
      </c>
      <c r="L44" s="358">
        <v>140</v>
      </c>
      <c r="M44" s="359">
        <v>146</v>
      </c>
    </row>
    <row r="45" spans="2:13" ht="27.75" customHeight="1" x14ac:dyDescent="0.2">
      <c r="B45" s="1249"/>
      <c r="C45" s="1250"/>
      <c r="D45" s="103"/>
      <c r="E45" s="1253" t="s">
        <v>35</v>
      </c>
      <c r="F45" s="1253"/>
      <c r="G45" s="1253"/>
      <c r="H45" s="1254"/>
      <c r="I45" s="357">
        <v>5423</v>
      </c>
      <c r="J45" s="358">
        <v>5422</v>
      </c>
      <c r="K45" s="358">
        <v>5444</v>
      </c>
      <c r="L45" s="358">
        <v>5308</v>
      </c>
      <c r="M45" s="359">
        <v>5427</v>
      </c>
    </row>
    <row r="46" spans="2:13" ht="27.75" customHeight="1" x14ac:dyDescent="0.2">
      <c r="B46" s="1249"/>
      <c r="C46" s="1250"/>
      <c r="D46" s="104"/>
      <c r="E46" s="1253" t="s">
        <v>36</v>
      </c>
      <c r="F46" s="1253"/>
      <c r="G46" s="1253"/>
      <c r="H46" s="1254"/>
      <c r="I46" s="357" t="s">
        <v>530</v>
      </c>
      <c r="J46" s="358" t="s">
        <v>530</v>
      </c>
      <c r="K46" s="358" t="s">
        <v>530</v>
      </c>
      <c r="L46" s="358" t="s">
        <v>530</v>
      </c>
      <c r="M46" s="359" t="s">
        <v>530</v>
      </c>
    </row>
    <row r="47" spans="2:13" ht="27.75" customHeight="1" x14ac:dyDescent="0.2">
      <c r="B47" s="1249"/>
      <c r="C47" s="1250"/>
      <c r="D47" s="105"/>
      <c r="E47" s="1263" t="s">
        <v>37</v>
      </c>
      <c r="F47" s="1264"/>
      <c r="G47" s="1264"/>
      <c r="H47" s="1265"/>
      <c r="I47" s="357" t="s">
        <v>530</v>
      </c>
      <c r="J47" s="358" t="s">
        <v>530</v>
      </c>
      <c r="K47" s="358" t="s">
        <v>530</v>
      </c>
      <c r="L47" s="358" t="s">
        <v>530</v>
      </c>
      <c r="M47" s="359" t="s">
        <v>530</v>
      </c>
    </row>
    <row r="48" spans="2:13" ht="27.75" customHeight="1" x14ac:dyDescent="0.2">
      <c r="B48" s="1249"/>
      <c r="C48" s="1250"/>
      <c r="D48" s="103"/>
      <c r="E48" s="1253" t="s">
        <v>38</v>
      </c>
      <c r="F48" s="1253"/>
      <c r="G48" s="1253"/>
      <c r="H48" s="1254"/>
      <c r="I48" s="357" t="s">
        <v>530</v>
      </c>
      <c r="J48" s="358" t="s">
        <v>530</v>
      </c>
      <c r="K48" s="358" t="s">
        <v>530</v>
      </c>
      <c r="L48" s="358" t="s">
        <v>530</v>
      </c>
      <c r="M48" s="359" t="s">
        <v>530</v>
      </c>
    </row>
    <row r="49" spans="2:13" ht="27.75" customHeight="1" x14ac:dyDescent="0.2">
      <c r="B49" s="1251"/>
      <c r="C49" s="1252"/>
      <c r="D49" s="103"/>
      <c r="E49" s="1253" t="s">
        <v>39</v>
      </c>
      <c r="F49" s="1253"/>
      <c r="G49" s="1253"/>
      <c r="H49" s="1254"/>
      <c r="I49" s="357" t="s">
        <v>530</v>
      </c>
      <c r="J49" s="358" t="s">
        <v>530</v>
      </c>
      <c r="K49" s="358" t="s">
        <v>530</v>
      </c>
      <c r="L49" s="358" t="s">
        <v>530</v>
      </c>
      <c r="M49" s="359" t="s">
        <v>530</v>
      </c>
    </row>
    <row r="50" spans="2:13" ht="27.75" customHeight="1" x14ac:dyDescent="0.2">
      <c r="B50" s="1247" t="s">
        <v>40</v>
      </c>
      <c r="C50" s="1248"/>
      <c r="D50" s="106"/>
      <c r="E50" s="1253" t="s">
        <v>41</v>
      </c>
      <c r="F50" s="1253"/>
      <c r="G50" s="1253"/>
      <c r="H50" s="1254"/>
      <c r="I50" s="357">
        <v>7912</v>
      </c>
      <c r="J50" s="358">
        <v>9257</v>
      </c>
      <c r="K50" s="358">
        <v>9793</v>
      </c>
      <c r="L50" s="358">
        <v>9079</v>
      </c>
      <c r="M50" s="359">
        <v>10801</v>
      </c>
    </row>
    <row r="51" spans="2:13" ht="27.75" customHeight="1" x14ac:dyDescent="0.2">
      <c r="B51" s="1249"/>
      <c r="C51" s="1250"/>
      <c r="D51" s="103"/>
      <c r="E51" s="1253" t="s">
        <v>42</v>
      </c>
      <c r="F51" s="1253"/>
      <c r="G51" s="1253"/>
      <c r="H51" s="1254"/>
      <c r="I51" s="357">
        <v>8370</v>
      </c>
      <c r="J51" s="358">
        <v>7609</v>
      </c>
      <c r="K51" s="358">
        <v>6810</v>
      </c>
      <c r="L51" s="358">
        <v>6116</v>
      </c>
      <c r="M51" s="359">
        <v>5319</v>
      </c>
    </row>
    <row r="52" spans="2:13" ht="27.75" customHeight="1" x14ac:dyDescent="0.2">
      <c r="B52" s="1251"/>
      <c r="C52" s="1252"/>
      <c r="D52" s="103"/>
      <c r="E52" s="1253" t="s">
        <v>43</v>
      </c>
      <c r="F52" s="1253"/>
      <c r="G52" s="1253"/>
      <c r="H52" s="1254"/>
      <c r="I52" s="357">
        <v>24082</v>
      </c>
      <c r="J52" s="358">
        <v>23951</v>
      </c>
      <c r="K52" s="358">
        <v>23595</v>
      </c>
      <c r="L52" s="358">
        <v>23447</v>
      </c>
      <c r="M52" s="359">
        <v>22871</v>
      </c>
    </row>
    <row r="53" spans="2:13" ht="27.75" customHeight="1" thickBot="1" x14ac:dyDescent="0.25">
      <c r="B53" s="1255" t="s">
        <v>44</v>
      </c>
      <c r="C53" s="1256"/>
      <c r="D53" s="107"/>
      <c r="E53" s="1257" t="s">
        <v>45</v>
      </c>
      <c r="F53" s="1257"/>
      <c r="G53" s="1257"/>
      <c r="H53" s="1258"/>
      <c r="I53" s="360">
        <v>1572</v>
      </c>
      <c r="J53" s="361">
        <v>1356</v>
      </c>
      <c r="K53" s="361">
        <v>1536</v>
      </c>
      <c r="L53" s="361">
        <v>2250</v>
      </c>
      <c r="M53" s="362">
        <v>2102</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0Pfl2pFy2RggBL/fD1XesjNIhDQ1tJZ+y7ibv8PfTTGFOECdZb3M3YnW3vUHAb20CtwrjoDEYIJu7Su3CCHeRg==" saltValue="rOe1YxBfSK9FXlyT2jC1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574</v>
      </c>
      <c r="G54" s="116" t="s">
        <v>575</v>
      </c>
      <c r="H54" s="117" t="s">
        <v>576</v>
      </c>
    </row>
    <row r="55" spans="2:8" ht="52.5" customHeight="1" x14ac:dyDescent="0.2">
      <c r="B55" s="118"/>
      <c r="C55" s="1274" t="s">
        <v>48</v>
      </c>
      <c r="D55" s="1274"/>
      <c r="E55" s="1275"/>
      <c r="F55" s="119">
        <v>3191</v>
      </c>
      <c r="G55" s="119">
        <v>2571</v>
      </c>
      <c r="H55" s="120">
        <v>2951</v>
      </c>
    </row>
    <row r="56" spans="2:8" ht="52.5" customHeight="1" x14ac:dyDescent="0.2">
      <c r="B56" s="121"/>
      <c r="C56" s="1276" t="s">
        <v>49</v>
      </c>
      <c r="D56" s="1276"/>
      <c r="E56" s="1277"/>
      <c r="F56" s="122">
        <v>873</v>
      </c>
      <c r="G56" s="122">
        <v>574</v>
      </c>
      <c r="H56" s="123">
        <v>948</v>
      </c>
    </row>
    <row r="57" spans="2:8" ht="53.25" customHeight="1" x14ac:dyDescent="0.2">
      <c r="B57" s="121"/>
      <c r="C57" s="1278" t="s">
        <v>50</v>
      </c>
      <c r="D57" s="1278"/>
      <c r="E57" s="1279"/>
      <c r="F57" s="124">
        <v>1721</v>
      </c>
      <c r="G57" s="124">
        <v>1838</v>
      </c>
      <c r="H57" s="125">
        <v>2033</v>
      </c>
    </row>
    <row r="58" spans="2:8" ht="45.75" customHeight="1" x14ac:dyDescent="0.2">
      <c r="B58" s="126"/>
      <c r="C58" s="1266" t="s">
        <v>603</v>
      </c>
      <c r="D58" s="1267"/>
      <c r="E58" s="1268"/>
      <c r="F58" s="364">
        <v>158</v>
      </c>
      <c r="G58" s="364">
        <v>212</v>
      </c>
      <c r="H58" s="365">
        <v>412</v>
      </c>
    </row>
    <row r="59" spans="2:8" ht="45.75" customHeight="1" x14ac:dyDescent="0.2">
      <c r="B59" s="126"/>
      <c r="C59" s="1266" t="s">
        <v>604</v>
      </c>
      <c r="D59" s="1267"/>
      <c r="E59" s="1268"/>
      <c r="F59" s="364">
        <v>483</v>
      </c>
      <c r="G59" s="364">
        <v>383</v>
      </c>
      <c r="H59" s="365">
        <v>343</v>
      </c>
    </row>
    <row r="60" spans="2:8" ht="45.75" customHeight="1" x14ac:dyDescent="0.2">
      <c r="B60" s="126"/>
      <c r="C60" s="1266" t="s">
        <v>605</v>
      </c>
      <c r="D60" s="1267"/>
      <c r="E60" s="1268"/>
      <c r="F60" s="364">
        <v>344</v>
      </c>
      <c r="G60" s="364">
        <v>330</v>
      </c>
      <c r="H60" s="365">
        <v>317</v>
      </c>
    </row>
    <row r="61" spans="2:8" ht="45.75" customHeight="1" x14ac:dyDescent="0.2">
      <c r="B61" s="126"/>
      <c r="C61" s="1266" t="s">
        <v>606</v>
      </c>
      <c r="D61" s="1267"/>
      <c r="E61" s="1268"/>
      <c r="F61" s="364">
        <v>0</v>
      </c>
      <c r="G61" s="364">
        <v>320</v>
      </c>
      <c r="H61" s="365">
        <v>260</v>
      </c>
    </row>
    <row r="62" spans="2:8" ht="45.75" customHeight="1" thickBot="1" x14ac:dyDescent="0.25">
      <c r="B62" s="127"/>
      <c r="C62" s="1269" t="s">
        <v>607</v>
      </c>
      <c r="D62" s="1270"/>
      <c r="E62" s="1271"/>
      <c r="F62" s="366">
        <v>4</v>
      </c>
      <c r="G62" s="366">
        <v>54</v>
      </c>
      <c r="H62" s="367">
        <v>254</v>
      </c>
    </row>
    <row r="63" spans="2:8" ht="52.5" customHeight="1" thickBot="1" x14ac:dyDescent="0.25">
      <c r="B63" s="128"/>
      <c r="C63" s="1272" t="s">
        <v>51</v>
      </c>
      <c r="D63" s="1272"/>
      <c r="E63" s="1273"/>
      <c r="F63" s="129">
        <v>5784</v>
      </c>
      <c r="G63" s="129">
        <v>4982</v>
      </c>
      <c r="H63" s="130">
        <v>5932</v>
      </c>
    </row>
    <row r="64" spans="2:8" ht="13" x14ac:dyDescent="0.2"/>
  </sheetData>
  <sheetProtection algorithmName="SHA-512" hashValue="V6MUI5wP3J3cmEg7hw59XpwLT+G3orWGRgLez/wnfb7GiigosMS9+JHZxTx0GeB1nJ2K2+jx7ryylxTzbZQYRg==" saltValue="8fZS1+0suJbP0ylx1Sje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11671-1D85-4A66-9151-22D7C6B410AB}">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8"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8"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8"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8"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8"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8"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8"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8"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8"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8"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8"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8"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8"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8"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8"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608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609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8" t="s">
        <v>618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7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7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7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7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610</v>
      </c>
    </row>
    <row r="50" spans="1:109" ht="13" x14ac:dyDescent="0.2">
      <c r="B50" s="376"/>
      <c r="G50" s="1280"/>
      <c r="H50" s="1280"/>
      <c r="I50" s="1280"/>
      <c r="J50" s="1280"/>
      <c r="K50" s="386"/>
      <c r="L50" s="386"/>
      <c r="M50" s="387"/>
      <c r="N50" s="38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286" t="s">
        <v>572</v>
      </c>
      <c r="BQ50" s="1286"/>
      <c r="BR50" s="1286"/>
      <c r="BS50" s="1286"/>
      <c r="BT50" s="1286"/>
      <c r="BU50" s="1286"/>
      <c r="BV50" s="1286"/>
      <c r="BW50" s="1286"/>
      <c r="BX50" s="1286" t="s">
        <v>573</v>
      </c>
      <c r="BY50" s="1286"/>
      <c r="BZ50" s="1286"/>
      <c r="CA50" s="1286"/>
      <c r="CB50" s="1286"/>
      <c r="CC50" s="1286"/>
      <c r="CD50" s="1286"/>
      <c r="CE50" s="1286"/>
      <c r="CF50" s="1286" t="s">
        <v>574</v>
      </c>
      <c r="CG50" s="1286"/>
      <c r="CH50" s="1286"/>
      <c r="CI50" s="1286"/>
      <c r="CJ50" s="1286"/>
      <c r="CK50" s="1286"/>
      <c r="CL50" s="1286"/>
      <c r="CM50" s="1286"/>
      <c r="CN50" s="1286" t="s">
        <v>575</v>
      </c>
      <c r="CO50" s="1286"/>
      <c r="CP50" s="1286"/>
      <c r="CQ50" s="1286"/>
      <c r="CR50" s="1286"/>
      <c r="CS50" s="1286"/>
      <c r="CT50" s="1286"/>
      <c r="CU50" s="1286"/>
      <c r="CV50" s="1286" t="s">
        <v>576</v>
      </c>
      <c r="CW50" s="1286"/>
      <c r="CX50" s="1286"/>
      <c r="CY50" s="1286"/>
      <c r="CZ50" s="1286"/>
      <c r="DA50" s="1286"/>
      <c r="DB50" s="1286"/>
      <c r="DC50" s="1286"/>
    </row>
    <row r="51" spans="1:109" ht="13.5" customHeight="1" x14ac:dyDescent="0.2">
      <c r="B51" s="376"/>
      <c r="G51" s="1297"/>
      <c r="H51" s="1297"/>
      <c r="I51" s="1301"/>
      <c r="J51" s="1301"/>
      <c r="K51" s="1287"/>
      <c r="L51" s="1287"/>
      <c r="M51" s="1287"/>
      <c r="N51" s="1287"/>
      <c r="AM51" s="385"/>
      <c r="AN51" s="1285" t="s">
        <v>611</v>
      </c>
      <c r="AO51" s="1285"/>
      <c r="AP51" s="1285"/>
      <c r="AQ51" s="1285"/>
      <c r="AR51" s="1285"/>
      <c r="AS51" s="1285"/>
      <c r="AT51" s="1285"/>
      <c r="AU51" s="1285"/>
      <c r="AV51" s="1285"/>
      <c r="AW51" s="1285"/>
      <c r="AX51" s="1285"/>
      <c r="AY51" s="1285"/>
      <c r="AZ51" s="1285"/>
      <c r="BA51" s="1285"/>
      <c r="BB51" s="1285" t="s">
        <v>612</v>
      </c>
      <c r="BC51" s="1285"/>
      <c r="BD51" s="1285"/>
      <c r="BE51" s="1285"/>
      <c r="BF51" s="1285"/>
      <c r="BG51" s="1285"/>
      <c r="BH51" s="1285"/>
      <c r="BI51" s="1285"/>
      <c r="BJ51" s="1285"/>
      <c r="BK51" s="1285"/>
      <c r="BL51" s="1285"/>
      <c r="BM51" s="1285"/>
      <c r="BN51" s="1285"/>
      <c r="BO51" s="1285"/>
      <c r="BP51" s="1282">
        <v>11.4</v>
      </c>
      <c r="BQ51" s="1282"/>
      <c r="BR51" s="1282"/>
      <c r="BS51" s="1282"/>
      <c r="BT51" s="1282"/>
      <c r="BU51" s="1282"/>
      <c r="BV51" s="1282"/>
      <c r="BW51" s="1282"/>
      <c r="BX51" s="1282">
        <v>9.9</v>
      </c>
      <c r="BY51" s="1282"/>
      <c r="BZ51" s="1282"/>
      <c r="CA51" s="1282"/>
      <c r="CB51" s="1282"/>
      <c r="CC51" s="1282"/>
      <c r="CD51" s="1282"/>
      <c r="CE51" s="1282"/>
      <c r="CF51" s="1282">
        <v>11.3</v>
      </c>
      <c r="CG51" s="1282"/>
      <c r="CH51" s="1282"/>
      <c r="CI51" s="1282"/>
      <c r="CJ51" s="1282"/>
      <c r="CK51" s="1282"/>
      <c r="CL51" s="1282"/>
      <c r="CM51" s="1282"/>
      <c r="CN51" s="1282">
        <v>16</v>
      </c>
      <c r="CO51" s="1282"/>
      <c r="CP51" s="1282"/>
      <c r="CQ51" s="1282"/>
      <c r="CR51" s="1282"/>
      <c r="CS51" s="1282"/>
      <c r="CT51" s="1282"/>
      <c r="CU51" s="1282"/>
      <c r="CV51" s="1282">
        <v>14</v>
      </c>
      <c r="CW51" s="1282"/>
      <c r="CX51" s="1282"/>
      <c r="CY51" s="1282"/>
      <c r="CZ51" s="1282"/>
      <c r="DA51" s="1282"/>
      <c r="DB51" s="1282"/>
      <c r="DC51" s="1282"/>
    </row>
    <row r="52" spans="1:109" ht="13" x14ac:dyDescent="0.2">
      <c r="B52" s="376"/>
      <c r="G52" s="1297"/>
      <c r="H52" s="1297"/>
      <c r="I52" s="1301"/>
      <c r="J52" s="1301"/>
      <c r="K52" s="1287"/>
      <c r="L52" s="1287"/>
      <c r="M52" s="1287"/>
      <c r="N52" s="1287"/>
      <c r="AM52" s="385"/>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 x14ac:dyDescent="0.2">
      <c r="A53" s="384"/>
      <c r="B53" s="376"/>
      <c r="G53" s="1297"/>
      <c r="H53" s="1297"/>
      <c r="I53" s="1280"/>
      <c r="J53" s="1280"/>
      <c r="K53" s="1287"/>
      <c r="L53" s="1287"/>
      <c r="M53" s="1287"/>
      <c r="N53" s="1287"/>
      <c r="AM53" s="385"/>
      <c r="AN53" s="1285"/>
      <c r="AO53" s="1285"/>
      <c r="AP53" s="1285"/>
      <c r="AQ53" s="1285"/>
      <c r="AR53" s="1285"/>
      <c r="AS53" s="1285"/>
      <c r="AT53" s="1285"/>
      <c r="AU53" s="1285"/>
      <c r="AV53" s="1285"/>
      <c r="AW53" s="1285"/>
      <c r="AX53" s="1285"/>
      <c r="AY53" s="1285"/>
      <c r="AZ53" s="1285"/>
      <c r="BA53" s="1285"/>
      <c r="BB53" s="1285" t="s">
        <v>613</v>
      </c>
      <c r="BC53" s="1285"/>
      <c r="BD53" s="1285"/>
      <c r="BE53" s="1285"/>
      <c r="BF53" s="1285"/>
      <c r="BG53" s="1285"/>
      <c r="BH53" s="1285"/>
      <c r="BI53" s="1285"/>
      <c r="BJ53" s="1285"/>
      <c r="BK53" s="1285"/>
      <c r="BL53" s="1285"/>
      <c r="BM53" s="1285"/>
      <c r="BN53" s="1285"/>
      <c r="BO53" s="1285"/>
      <c r="BP53" s="1282">
        <v>58.6</v>
      </c>
      <c r="BQ53" s="1282"/>
      <c r="BR53" s="1282"/>
      <c r="BS53" s="1282"/>
      <c r="BT53" s="1282"/>
      <c r="BU53" s="1282"/>
      <c r="BV53" s="1282"/>
      <c r="BW53" s="1282"/>
      <c r="BX53" s="1282">
        <v>59.9</v>
      </c>
      <c r="BY53" s="1282"/>
      <c r="BZ53" s="1282"/>
      <c r="CA53" s="1282"/>
      <c r="CB53" s="1282"/>
      <c r="CC53" s="1282"/>
      <c r="CD53" s="1282"/>
      <c r="CE53" s="1282"/>
      <c r="CF53" s="1282">
        <v>61.3</v>
      </c>
      <c r="CG53" s="1282"/>
      <c r="CH53" s="1282"/>
      <c r="CI53" s="1282"/>
      <c r="CJ53" s="1282"/>
      <c r="CK53" s="1282"/>
      <c r="CL53" s="1282"/>
      <c r="CM53" s="1282"/>
      <c r="CN53" s="1282">
        <v>62.8</v>
      </c>
      <c r="CO53" s="1282"/>
      <c r="CP53" s="1282"/>
      <c r="CQ53" s="1282"/>
      <c r="CR53" s="1282"/>
      <c r="CS53" s="1282"/>
      <c r="CT53" s="1282"/>
      <c r="CU53" s="1282"/>
      <c r="CV53" s="1282">
        <v>64</v>
      </c>
      <c r="CW53" s="1282"/>
      <c r="CX53" s="1282"/>
      <c r="CY53" s="1282"/>
      <c r="CZ53" s="1282"/>
      <c r="DA53" s="1282"/>
      <c r="DB53" s="1282"/>
      <c r="DC53" s="1282"/>
    </row>
    <row r="54" spans="1:109" ht="13" x14ac:dyDescent="0.2">
      <c r="A54" s="384"/>
      <c r="B54" s="376"/>
      <c r="G54" s="1297"/>
      <c r="H54" s="1297"/>
      <c r="I54" s="1280"/>
      <c r="J54" s="1280"/>
      <c r="K54" s="1287"/>
      <c r="L54" s="1287"/>
      <c r="M54" s="1287"/>
      <c r="N54" s="1287"/>
      <c r="AM54" s="385"/>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 x14ac:dyDescent="0.2">
      <c r="A55" s="384"/>
      <c r="B55" s="376"/>
      <c r="G55" s="1280"/>
      <c r="H55" s="1280"/>
      <c r="I55" s="1280"/>
      <c r="J55" s="1280"/>
      <c r="K55" s="1287"/>
      <c r="L55" s="1287"/>
      <c r="M55" s="1287"/>
      <c r="N55" s="1287"/>
      <c r="AN55" s="1286" t="s">
        <v>614</v>
      </c>
      <c r="AO55" s="1286"/>
      <c r="AP55" s="1286"/>
      <c r="AQ55" s="1286"/>
      <c r="AR55" s="1286"/>
      <c r="AS55" s="1286"/>
      <c r="AT55" s="1286"/>
      <c r="AU55" s="1286"/>
      <c r="AV55" s="1286"/>
      <c r="AW55" s="1286"/>
      <c r="AX55" s="1286"/>
      <c r="AY55" s="1286"/>
      <c r="AZ55" s="1286"/>
      <c r="BA55" s="1286"/>
      <c r="BB55" s="1285" t="s">
        <v>612</v>
      </c>
      <c r="BC55" s="1285"/>
      <c r="BD55" s="1285"/>
      <c r="BE55" s="1285"/>
      <c r="BF55" s="1285"/>
      <c r="BG55" s="1285"/>
      <c r="BH55" s="1285"/>
      <c r="BI55" s="1285"/>
      <c r="BJ55" s="1285"/>
      <c r="BK55" s="1285"/>
      <c r="BL55" s="1285"/>
      <c r="BM55" s="1285"/>
      <c r="BN55" s="1285"/>
      <c r="BO55" s="1285"/>
      <c r="BP55" s="1282">
        <v>31.9</v>
      </c>
      <c r="BQ55" s="1282"/>
      <c r="BR55" s="1282"/>
      <c r="BS55" s="1282"/>
      <c r="BT55" s="1282"/>
      <c r="BU55" s="1282"/>
      <c r="BV55" s="1282"/>
      <c r="BW55" s="1282"/>
      <c r="BX55" s="1282">
        <v>24.2</v>
      </c>
      <c r="BY55" s="1282"/>
      <c r="BZ55" s="1282"/>
      <c r="CA55" s="1282"/>
      <c r="CB55" s="1282"/>
      <c r="CC55" s="1282"/>
      <c r="CD55" s="1282"/>
      <c r="CE55" s="1282"/>
      <c r="CF55" s="1282">
        <v>22.1</v>
      </c>
      <c r="CG55" s="1282"/>
      <c r="CH55" s="1282"/>
      <c r="CI55" s="1282"/>
      <c r="CJ55" s="1282"/>
      <c r="CK55" s="1282"/>
      <c r="CL55" s="1282"/>
      <c r="CM55" s="1282"/>
      <c r="CN55" s="1282">
        <v>20.399999999999999</v>
      </c>
      <c r="CO55" s="1282"/>
      <c r="CP55" s="1282"/>
      <c r="CQ55" s="1282"/>
      <c r="CR55" s="1282"/>
      <c r="CS55" s="1282"/>
      <c r="CT55" s="1282"/>
      <c r="CU55" s="1282"/>
      <c r="CV55" s="1282">
        <v>11.2</v>
      </c>
      <c r="CW55" s="1282"/>
      <c r="CX55" s="1282"/>
      <c r="CY55" s="1282"/>
      <c r="CZ55" s="1282"/>
      <c r="DA55" s="1282"/>
      <c r="DB55" s="1282"/>
      <c r="DC55" s="1282"/>
    </row>
    <row r="56" spans="1:109" ht="13" x14ac:dyDescent="0.2">
      <c r="A56" s="384"/>
      <c r="B56" s="376"/>
      <c r="G56" s="1280"/>
      <c r="H56" s="1280"/>
      <c r="I56" s="1280"/>
      <c r="J56" s="1280"/>
      <c r="K56" s="1287"/>
      <c r="L56" s="1287"/>
      <c r="M56" s="1287"/>
      <c r="N56" s="1287"/>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 x14ac:dyDescent="0.2">
      <c r="B57" s="388"/>
      <c r="G57" s="1280"/>
      <c r="H57" s="1280"/>
      <c r="I57" s="1283"/>
      <c r="J57" s="1283"/>
      <c r="K57" s="1287"/>
      <c r="L57" s="1287"/>
      <c r="M57" s="1287"/>
      <c r="N57" s="1287"/>
      <c r="AM57" s="370"/>
      <c r="AN57" s="1286"/>
      <c r="AO57" s="1286"/>
      <c r="AP57" s="1286"/>
      <c r="AQ57" s="1286"/>
      <c r="AR57" s="1286"/>
      <c r="AS57" s="1286"/>
      <c r="AT57" s="1286"/>
      <c r="AU57" s="1286"/>
      <c r="AV57" s="1286"/>
      <c r="AW57" s="1286"/>
      <c r="AX57" s="1286"/>
      <c r="AY57" s="1286"/>
      <c r="AZ57" s="1286"/>
      <c r="BA57" s="1286"/>
      <c r="BB57" s="1285" t="s">
        <v>613</v>
      </c>
      <c r="BC57" s="1285"/>
      <c r="BD57" s="1285"/>
      <c r="BE57" s="1285"/>
      <c r="BF57" s="1285"/>
      <c r="BG57" s="1285"/>
      <c r="BH57" s="1285"/>
      <c r="BI57" s="1285"/>
      <c r="BJ57" s="1285"/>
      <c r="BK57" s="1285"/>
      <c r="BL57" s="1285"/>
      <c r="BM57" s="1285"/>
      <c r="BN57" s="1285"/>
      <c r="BO57" s="1285"/>
      <c r="BP57" s="1282">
        <v>59.4</v>
      </c>
      <c r="BQ57" s="1282"/>
      <c r="BR57" s="1282"/>
      <c r="BS57" s="1282"/>
      <c r="BT57" s="1282"/>
      <c r="BU57" s="1282"/>
      <c r="BV57" s="1282"/>
      <c r="BW57" s="1282"/>
      <c r="BX57" s="1282">
        <v>60.1</v>
      </c>
      <c r="BY57" s="1282"/>
      <c r="BZ57" s="1282"/>
      <c r="CA57" s="1282"/>
      <c r="CB57" s="1282"/>
      <c r="CC57" s="1282"/>
      <c r="CD57" s="1282"/>
      <c r="CE57" s="1282"/>
      <c r="CF57" s="1282">
        <v>61.5</v>
      </c>
      <c r="CG57" s="1282"/>
      <c r="CH57" s="1282"/>
      <c r="CI57" s="1282"/>
      <c r="CJ57" s="1282"/>
      <c r="CK57" s="1282"/>
      <c r="CL57" s="1282"/>
      <c r="CM57" s="1282"/>
      <c r="CN57" s="1282">
        <v>63.1</v>
      </c>
      <c r="CO57" s="1282"/>
      <c r="CP57" s="1282"/>
      <c r="CQ57" s="1282"/>
      <c r="CR57" s="1282"/>
      <c r="CS57" s="1282"/>
      <c r="CT57" s="1282"/>
      <c r="CU57" s="1282"/>
      <c r="CV57" s="1282">
        <v>63.2</v>
      </c>
      <c r="CW57" s="1282"/>
      <c r="CX57" s="1282"/>
      <c r="CY57" s="1282"/>
      <c r="CZ57" s="1282"/>
      <c r="DA57" s="1282"/>
      <c r="DB57" s="1282"/>
      <c r="DC57" s="1282"/>
      <c r="DD57" s="389"/>
      <c r="DE57" s="388"/>
    </row>
    <row r="58" spans="1:109" s="384" customFormat="1" ht="13" x14ac:dyDescent="0.2">
      <c r="A58" s="370"/>
      <c r="B58" s="388"/>
      <c r="G58" s="1280"/>
      <c r="H58" s="1280"/>
      <c r="I58" s="1283"/>
      <c r="J58" s="1283"/>
      <c r="K58" s="1287"/>
      <c r="L58" s="1287"/>
      <c r="M58" s="1287"/>
      <c r="N58" s="1287"/>
      <c r="AM58" s="370"/>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615</v>
      </c>
    </row>
    <row r="64" spans="1:109" ht="13" x14ac:dyDescent="0.2">
      <c r="B64" s="376"/>
      <c r="G64" s="383"/>
      <c r="I64" s="396"/>
      <c r="J64" s="396"/>
      <c r="K64" s="396"/>
      <c r="L64" s="396"/>
      <c r="M64" s="396"/>
      <c r="N64" s="397"/>
      <c r="AM64" s="383"/>
      <c r="AN64" s="383" t="s">
        <v>609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88" t="s">
        <v>617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7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7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7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7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610</v>
      </c>
    </row>
    <row r="72" spans="2:107" ht="13" x14ac:dyDescent="0.2">
      <c r="B72" s="376"/>
      <c r="G72" s="1280"/>
      <c r="H72" s="1280"/>
      <c r="I72" s="1280"/>
      <c r="J72" s="1280"/>
      <c r="K72" s="386"/>
      <c r="L72" s="386"/>
      <c r="M72" s="387"/>
      <c r="N72" s="38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286" t="s">
        <v>572</v>
      </c>
      <c r="BQ72" s="1286"/>
      <c r="BR72" s="1286"/>
      <c r="BS72" s="1286"/>
      <c r="BT72" s="1286"/>
      <c r="BU72" s="1286"/>
      <c r="BV72" s="1286"/>
      <c r="BW72" s="1286"/>
      <c r="BX72" s="1286" t="s">
        <v>573</v>
      </c>
      <c r="BY72" s="1286"/>
      <c r="BZ72" s="1286"/>
      <c r="CA72" s="1286"/>
      <c r="CB72" s="1286"/>
      <c r="CC72" s="1286"/>
      <c r="CD72" s="1286"/>
      <c r="CE72" s="1286"/>
      <c r="CF72" s="1286" t="s">
        <v>574</v>
      </c>
      <c r="CG72" s="1286"/>
      <c r="CH72" s="1286"/>
      <c r="CI72" s="1286"/>
      <c r="CJ72" s="1286"/>
      <c r="CK72" s="1286"/>
      <c r="CL72" s="1286"/>
      <c r="CM72" s="1286"/>
      <c r="CN72" s="1286" t="s">
        <v>575</v>
      </c>
      <c r="CO72" s="1286"/>
      <c r="CP72" s="1286"/>
      <c r="CQ72" s="1286"/>
      <c r="CR72" s="1286"/>
      <c r="CS72" s="1286"/>
      <c r="CT72" s="1286"/>
      <c r="CU72" s="1286"/>
      <c r="CV72" s="1286" t="s">
        <v>576</v>
      </c>
      <c r="CW72" s="1286"/>
      <c r="CX72" s="1286"/>
      <c r="CY72" s="1286"/>
      <c r="CZ72" s="1286"/>
      <c r="DA72" s="1286"/>
      <c r="DB72" s="1286"/>
      <c r="DC72" s="1286"/>
    </row>
    <row r="73" spans="2:107" ht="13" x14ac:dyDescent="0.2">
      <c r="B73" s="376"/>
      <c r="G73" s="1297"/>
      <c r="H73" s="1297"/>
      <c r="I73" s="1297"/>
      <c r="J73" s="1297"/>
      <c r="K73" s="1281"/>
      <c r="L73" s="1281"/>
      <c r="M73" s="1281"/>
      <c r="N73" s="1281"/>
      <c r="AM73" s="385"/>
      <c r="AN73" s="1285" t="s">
        <v>611</v>
      </c>
      <c r="AO73" s="1285"/>
      <c r="AP73" s="1285"/>
      <c r="AQ73" s="1285"/>
      <c r="AR73" s="1285"/>
      <c r="AS73" s="1285"/>
      <c r="AT73" s="1285"/>
      <c r="AU73" s="1285"/>
      <c r="AV73" s="1285"/>
      <c r="AW73" s="1285"/>
      <c r="AX73" s="1285"/>
      <c r="AY73" s="1285"/>
      <c r="AZ73" s="1285"/>
      <c r="BA73" s="1285"/>
      <c r="BB73" s="1285" t="s">
        <v>612</v>
      </c>
      <c r="BC73" s="1285"/>
      <c r="BD73" s="1285"/>
      <c r="BE73" s="1285"/>
      <c r="BF73" s="1285"/>
      <c r="BG73" s="1285"/>
      <c r="BH73" s="1285"/>
      <c r="BI73" s="1285"/>
      <c r="BJ73" s="1285"/>
      <c r="BK73" s="1285"/>
      <c r="BL73" s="1285"/>
      <c r="BM73" s="1285"/>
      <c r="BN73" s="1285"/>
      <c r="BO73" s="1285"/>
      <c r="BP73" s="1282">
        <v>11.4</v>
      </c>
      <c r="BQ73" s="1282"/>
      <c r="BR73" s="1282"/>
      <c r="BS73" s="1282"/>
      <c r="BT73" s="1282"/>
      <c r="BU73" s="1282"/>
      <c r="BV73" s="1282"/>
      <c r="BW73" s="1282"/>
      <c r="BX73" s="1282">
        <v>9.9</v>
      </c>
      <c r="BY73" s="1282"/>
      <c r="BZ73" s="1282"/>
      <c r="CA73" s="1282"/>
      <c r="CB73" s="1282"/>
      <c r="CC73" s="1282"/>
      <c r="CD73" s="1282"/>
      <c r="CE73" s="1282"/>
      <c r="CF73" s="1282">
        <v>11.3</v>
      </c>
      <c r="CG73" s="1282"/>
      <c r="CH73" s="1282"/>
      <c r="CI73" s="1282"/>
      <c r="CJ73" s="1282"/>
      <c r="CK73" s="1282"/>
      <c r="CL73" s="1282"/>
      <c r="CM73" s="1282"/>
      <c r="CN73" s="1282">
        <v>16</v>
      </c>
      <c r="CO73" s="1282"/>
      <c r="CP73" s="1282"/>
      <c r="CQ73" s="1282"/>
      <c r="CR73" s="1282"/>
      <c r="CS73" s="1282"/>
      <c r="CT73" s="1282"/>
      <c r="CU73" s="1282"/>
      <c r="CV73" s="1282">
        <v>14</v>
      </c>
      <c r="CW73" s="1282"/>
      <c r="CX73" s="1282"/>
      <c r="CY73" s="1282"/>
      <c r="CZ73" s="1282"/>
      <c r="DA73" s="1282"/>
      <c r="DB73" s="1282"/>
      <c r="DC73" s="1282"/>
    </row>
    <row r="74" spans="2:107" ht="13" x14ac:dyDescent="0.2">
      <c r="B74" s="376"/>
      <c r="G74" s="1297"/>
      <c r="H74" s="1297"/>
      <c r="I74" s="1297"/>
      <c r="J74" s="1297"/>
      <c r="K74" s="1281"/>
      <c r="L74" s="1281"/>
      <c r="M74" s="1281"/>
      <c r="N74" s="1281"/>
      <c r="AM74" s="385"/>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 x14ac:dyDescent="0.2">
      <c r="B75" s="376"/>
      <c r="G75" s="1297"/>
      <c r="H75" s="1297"/>
      <c r="I75" s="1280"/>
      <c r="J75" s="1280"/>
      <c r="K75" s="1287"/>
      <c r="L75" s="1287"/>
      <c r="M75" s="1287"/>
      <c r="N75" s="1287"/>
      <c r="AM75" s="385"/>
      <c r="AN75" s="1285"/>
      <c r="AO75" s="1285"/>
      <c r="AP75" s="1285"/>
      <c r="AQ75" s="1285"/>
      <c r="AR75" s="1285"/>
      <c r="AS75" s="1285"/>
      <c r="AT75" s="1285"/>
      <c r="AU75" s="1285"/>
      <c r="AV75" s="1285"/>
      <c r="AW75" s="1285"/>
      <c r="AX75" s="1285"/>
      <c r="AY75" s="1285"/>
      <c r="AZ75" s="1285"/>
      <c r="BA75" s="1285"/>
      <c r="BB75" s="1285" t="s">
        <v>616</v>
      </c>
      <c r="BC75" s="1285"/>
      <c r="BD75" s="1285"/>
      <c r="BE75" s="1285"/>
      <c r="BF75" s="1285"/>
      <c r="BG75" s="1285"/>
      <c r="BH75" s="1285"/>
      <c r="BI75" s="1285"/>
      <c r="BJ75" s="1285"/>
      <c r="BK75" s="1285"/>
      <c r="BL75" s="1285"/>
      <c r="BM75" s="1285"/>
      <c r="BN75" s="1285"/>
      <c r="BO75" s="1285"/>
      <c r="BP75" s="1282">
        <v>6.4</v>
      </c>
      <c r="BQ75" s="1282"/>
      <c r="BR75" s="1282"/>
      <c r="BS75" s="1282"/>
      <c r="BT75" s="1282"/>
      <c r="BU75" s="1282"/>
      <c r="BV75" s="1282"/>
      <c r="BW75" s="1282"/>
      <c r="BX75" s="1282">
        <v>6.1</v>
      </c>
      <c r="BY75" s="1282"/>
      <c r="BZ75" s="1282"/>
      <c r="CA75" s="1282"/>
      <c r="CB75" s="1282"/>
      <c r="CC75" s="1282"/>
      <c r="CD75" s="1282"/>
      <c r="CE75" s="1282"/>
      <c r="CF75" s="1282">
        <v>6.1</v>
      </c>
      <c r="CG75" s="1282"/>
      <c r="CH75" s="1282"/>
      <c r="CI75" s="1282"/>
      <c r="CJ75" s="1282"/>
      <c r="CK75" s="1282"/>
      <c r="CL75" s="1282"/>
      <c r="CM75" s="1282"/>
      <c r="CN75" s="1282">
        <v>5.9</v>
      </c>
      <c r="CO75" s="1282"/>
      <c r="CP75" s="1282"/>
      <c r="CQ75" s="1282"/>
      <c r="CR75" s="1282"/>
      <c r="CS75" s="1282"/>
      <c r="CT75" s="1282"/>
      <c r="CU75" s="1282"/>
      <c r="CV75" s="1282">
        <v>5.7</v>
      </c>
      <c r="CW75" s="1282"/>
      <c r="CX75" s="1282"/>
      <c r="CY75" s="1282"/>
      <c r="CZ75" s="1282"/>
      <c r="DA75" s="1282"/>
      <c r="DB75" s="1282"/>
      <c r="DC75" s="1282"/>
    </row>
    <row r="76" spans="2:107" ht="13" x14ac:dyDescent="0.2">
      <c r="B76" s="376"/>
      <c r="G76" s="1297"/>
      <c r="H76" s="1297"/>
      <c r="I76" s="1280"/>
      <c r="J76" s="1280"/>
      <c r="K76" s="1287"/>
      <c r="L76" s="1287"/>
      <c r="M76" s="1287"/>
      <c r="N76" s="1287"/>
      <c r="AM76" s="385"/>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 x14ac:dyDescent="0.2">
      <c r="B77" s="376"/>
      <c r="G77" s="1280"/>
      <c r="H77" s="1280"/>
      <c r="I77" s="1280"/>
      <c r="J77" s="1280"/>
      <c r="K77" s="1281"/>
      <c r="L77" s="1281"/>
      <c r="M77" s="1281"/>
      <c r="N77" s="1281"/>
      <c r="AN77" s="1286" t="s">
        <v>614</v>
      </c>
      <c r="AO77" s="1286"/>
      <c r="AP77" s="1286"/>
      <c r="AQ77" s="1286"/>
      <c r="AR77" s="1286"/>
      <c r="AS77" s="1286"/>
      <c r="AT77" s="1286"/>
      <c r="AU77" s="1286"/>
      <c r="AV77" s="1286"/>
      <c r="AW77" s="1286"/>
      <c r="AX77" s="1286"/>
      <c r="AY77" s="1286"/>
      <c r="AZ77" s="1286"/>
      <c r="BA77" s="1286"/>
      <c r="BB77" s="1285" t="s">
        <v>612</v>
      </c>
      <c r="BC77" s="1285"/>
      <c r="BD77" s="1285"/>
      <c r="BE77" s="1285"/>
      <c r="BF77" s="1285"/>
      <c r="BG77" s="1285"/>
      <c r="BH77" s="1285"/>
      <c r="BI77" s="1285"/>
      <c r="BJ77" s="1285"/>
      <c r="BK77" s="1285"/>
      <c r="BL77" s="1285"/>
      <c r="BM77" s="1285"/>
      <c r="BN77" s="1285"/>
      <c r="BO77" s="1285"/>
      <c r="BP77" s="1282">
        <v>31.9</v>
      </c>
      <c r="BQ77" s="1282"/>
      <c r="BR77" s="1282"/>
      <c r="BS77" s="1282"/>
      <c r="BT77" s="1282"/>
      <c r="BU77" s="1282"/>
      <c r="BV77" s="1282"/>
      <c r="BW77" s="1282"/>
      <c r="BX77" s="1282">
        <v>24.2</v>
      </c>
      <c r="BY77" s="1282"/>
      <c r="BZ77" s="1282"/>
      <c r="CA77" s="1282"/>
      <c r="CB77" s="1282"/>
      <c r="CC77" s="1282"/>
      <c r="CD77" s="1282"/>
      <c r="CE77" s="1282"/>
      <c r="CF77" s="1282">
        <v>22.1</v>
      </c>
      <c r="CG77" s="1282"/>
      <c r="CH77" s="1282"/>
      <c r="CI77" s="1282"/>
      <c r="CJ77" s="1282"/>
      <c r="CK77" s="1282"/>
      <c r="CL77" s="1282"/>
      <c r="CM77" s="1282"/>
      <c r="CN77" s="1282">
        <v>20.399999999999999</v>
      </c>
      <c r="CO77" s="1282"/>
      <c r="CP77" s="1282"/>
      <c r="CQ77" s="1282"/>
      <c r="CR77" s="1282"/>
      <c r="CS77" s="1282"/>
      <c r="CT77" s="1282"/>
      <c r="CU77" s="1282"/>
      <c r="CV77" s="1282">
        <v>11.2</v>
      </c>
      <c r="CW77" s="1282"/>
      <c r="CX77" s="1282"/>
      <c r="CY77" s="1282"/>
      <c r="CZ77" s="1282"/>
      <c r="DA77" s="1282"/>
      <c r="DB77" s="1282"/>
      <c r="DC77" s="1282"/>
    </row>
    <row r="78" spans="2:107" ht="13" x14ac:dyDescent="0.2">
      <c r="B78" s="376"/>
      <c r="G78" s="1280"/>
      <c r="H78" s="1280"/>
      <c r="I78" s="1280"/>
      <c r="J78" s="1280"/>
      <c r="K78" s="1281"/>
      <c r="L78" s="1281"/>
      <c r="M78" s="1281"/>
      <c r="N78" s="1281"/>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 x14ac:dyDescent="0.2">
      <c r="B79" s="376"/>
      <c r="G79" s="1280"/>
      <c r="H79" s="1280"/>
      <c r="I79" s="1283"/>
      <c r="J79" s="1283"/>
      <c r="K79" s="1284"/>
      <c r="L79" s="1284"/>
      <c r="M79" s="1284"/>
      <c r="N79" s="1284"/>
      <c r="AN79" s="1286"/>
      <c r="AO79" s="1286"/>
      <c r="AP79" s="1286"/>
      <c r="AQ79" s="1286"/>
      <c r="AR79" s="1286"/>
      <c r="AS79" s="1286"/>
      <c r="AT79" s="1286"/>
      <c r="AU79" s="1286"/>
      <c r="AV79" s="1286"/>
      <c r="AW79" s="1286"/>
      <c r="AX79" s="1286"/>
      <c r="AY79" s="1286"/>
      <c r="AZ79" s="1286"/>
      <c r="BA79" s="1286"/>
      <c r="BB79" s="1285" t="s">
        <v>616</v>
      </c>
      <c r="BC79" s="1285"/>
      <c r="BD79" s="1285"/>
      <c r="BE79" s="1285"/>
      <c r="BF79" s="1285"/>
      <c r="BG79" s="1285"/>
      <c r="BH79" s="1285"/>
      <c r="BI79" s="1285"/>
      <c r="BJ79" s="1285"/>
      <c r="BK79" s="1285"/>
      <c r="BL79" s="1285"/>
      <c r="BM79" s="1285"/>
      <c r="BN79" s="1285"/>
      <c r="BO79" s="1285"/>
      <c r="BP79" s="1282">
        <v>6.6</v>
      </c>
      <c r="BQ79" s="1282"/>
      <c r="BR79" s="1282"/>
      <c r="BS79" s="1282"/>
      <c r="BT79" s="1282"/>
      <c r="BU79" s="1282"/>
      <c r="BV79" s="1282"/>
      <c r="BW79" s="1282"/>
      <c r="BX79" s="1282">
        <v>6.4</v>
      </c>
      <c r="BY79" s="1282"/>
      <c r="BZ79" s="1282"/>
      <c r="CA79" s="1282"/>
      <c r="CB79" s="1282"/>
      <c r="CC79" s="1282"/>
      <c r="CD79" s="1282"/>
      <c r="CE79" s="1282"/>
      <c r="CF79" s="1282">
        <v>6.3</v>
      </c>
      <c r="CG79" s="1282"/>
      <c r="CH79" s="1282"/>
      <c r="CI79" s="1282"/>
      <c r="CJ79" s="1282"/>
      <c r="CK79" s="1282"/>
      <c r="CL79" s="1282"/>
      <c r="CM79" s="1282"/>
      <c r="CN79" s="1282">
        <v>6.2</v>
      </c>
      <c r="CO79" s="1282"/>
      <c r="CP79" s="1282"/>
      <c r="CQ79" s="1282"/>
      <c r="CR79" s="1282"/>
      <c r="CS79" s="1282"/>
      <c r="CT79" s="1282"/>
      <c r="CU79" s="1282"/>
      <c r="CV79" s="1282">
        <v>5.7</v>
      </c>
      <c r="CW79" s="1282"/>
      <c r="CX79" s="1282"/>
      <c r="CY79" s="1282"/>
      <c r="CZ79" s="1282"/>
      <c r="DA79" s="1282"/>
      <c r="DB79" s="1282"/>
      <c r="DC79" s="1282"/>
    </row>
    <row r="80" spans="2:107" ht="13" x14ac:dyDescent="0.2">
      <c r="B80" s="376"/>
      <c r="G80" s="1280"/>
      <c r="H80" s="1280"/>
      <c r="I80" s="1283"/>
      <c r="J80" s="1283"/>
      <c r="K80" s="1284"/>
      <c r="L80" s="1284"/>
      <c r="M80" s="1284"/>
      <c r="N80" s="1284"/>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X43zutiILfj034dmcwxBa28zRsOY+619natWhRfB8XKUShXIXFqJUytO3p4NE1bh2a6JXVHSivAFsr9DmTvtw==" saltValue="KDxKAU70UqG9YTqQzjDvJ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4E29C-0E3D-4DFC-99A1-2047F8024702}">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9" customWidth="1"/>
    <col min="35" max="122" width="2.453125" style="258" customWidth="1"/>
    <col min="123" max="16384" width="2.453125" style="258" hidden="1"/>
  </cols>
  <sheetData>
    <row r="1" spans="1:34"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1:34" ht="13" x14ac:dyDescent="0.2">
      <c r="S2" s="258"/>
      <c r="AH2" s="258"/>
    </row>
    <row r="3" spans="1:34"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1:34" ht="13" x14ac:dyDescent="0.2"/>
    <row r="5" spans="1:34" ht="13" x14ac:dyDescent="0.2"/>
    <row r="6" spans="1:34" ht="13" x14ac:dyDescent="0.2"/>
    <row r="7" spans="1:34" ht="13" x14ac:dyDescent="0.2"/>
    <row r="8" spans="1:34" ht="13" x14ac:dyDescent="0.2"/>
    <row r="9" spans="1:34" ht="13" x14ac:dyDescent="0.2">
      <c r="AH9" s="25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8"/>
    </row>
    <row r="18" spans="12:34" ht="13" x14ac:dyDescent="0.2"/>
    <row r="19" spans="12:34" ht="13" x14ac:dyDescent="0.2"/>
    <row r="20" spans="12:34" ht="13" x14ac:dyDescent="0.2">
      <c r="AH20" s="258"/>
    </row>
    <row r="21" spans="12:34" ht="13" x14ac:dyDescent="0.2">
      <c r="AH21" s="258"/>
    </row>
    <row r="22" spans="12:34" ht="13" x14ac:dyDescent="0.2"/>
    <row r="23" spans="12:34" ht="13" x14ac:dyDescent="0.2"/>
    <row r="24" spans="12:34" ht="13" x14ac:dyDescent="0.2">
      <c r="Q24" s="258"/>
    </row>
    <row r="25" spans="12:34" ht="13" x14ac:dyDescent="0.2"/>
    <row r="26" spans="12:34" ht="13" x14ac:dyDescent="0.2"/>
    <row r="27" spans="12:34" ht="13" x14ac:dyDescent="0.2"/>
    <row r="28" spans="12:34" ht="13" x14ac:dyDescent="0.2">
      <c r="O28" s="258"/>
      <c r="T28" s="258"/>
      <c r="AH28" s="258"/>
    </row>
    <row r="29" spans="12:34" ht="13" x14ac:dyDescent="0.2"/>
    <row r="30" spans="12:34" ht="13" x14ac:dyDescent="0.2"/>
    <row r="31" spans="12:34" ht="13" x14ac:dyDescent="0.2">
      <c r="Q31" s="258"/>
    </row>
    <row r="32" spans="12:34" ht="13" x14ac:dyDescent="0.2">
      <c r="L32" s="258"/>
    </row>
    <row r="33" spans="2:34" ht="13" x14ac:dyDescent="0.2">
      <c r="C33" s="258"/>
      <c r="E33" s="258"/>
      <c r="G33" s="258"/>
      <c r="I33" s="258"/>
      <c r="X33" s="258"/>
    </row>
    <row r="34" spans="2:34" ht="13" x14ac:dyDescent="0.2">
      <c r="B34" s="258"/>
      <c r="P34" s="258"/>
      <c r="R34" s="258"/>
      <c r="T34" s="258"/>
    </row>
    <row r="35" spans="2:34" ht="13" x14ac:dyDescent="0.2">
      <c r="D35" s="258"/>
      <c r="W35" s="258"/>
      <c r="AC35" s="258"/>
      <c r="AD35" s="258"/>
      <c r="AE35" s="258"/>
      <c r="AF35" s="258"/>
      <c r="AG35" s="258"/>
      <c r="AH35" s="258"/>
    </row>
    <row r="36" spans="2:34" ht="13" x14ac:dyDescent="0.2">
      <c r="H36" s="258"/>
      <c r="J36" s="258"/>
      <c r="K36" s="258"/>
      <c r="M36" s="258"/>
      <c r="Y36" s="258"/>
      <c r="Z36" s="258"/>
      <c r="AA36" s="258"/>
      <c r="AB36" s="258"/>
      <c r="AC36" s="258"/>
      <c r="AD36" s="258"/>
      <c r="AE36" s="258"/>
      <c r="AF36" s="258"/>
      <c r="AG36" s="258"/>
      <c r="AH36" s="258"/>
    </row>
    <row r="37" spans="2:34" ht="13" x14ac:dyDescent="0.2">
      <c r="AH37" s="258"/>
    </row>
    <row r="38" spans="2:34" ht="13" x14ac:dyDescent="0.2">
      <c r="AG38" s="258"/>
      <c r="AH38" s="258"/>
    </row>
    <row r="39" spans="2:34" ht="13" x14ac:dyDescent="0.2"/>
    <row r="40" spans="2:34" ht="13" x14ac:dyDescent="0.2">
      <c r="X40" s="258"/>
    </row>
    <row r="41" spans="2:34" ht="13" x14ac:dyDescent="0.2">
      <c r="R41" s="258"/>
    </row>
    <row r="42" spans="2:34" ht="13" x14ac:dyDescent="0.2">
      <c r="W42" s="258"/>
    </row>
    <row r="43" spans="2:34" ht="13" x14ac:dyDescent="0.2">
      <c r="Y43" s="258"/>
      <c r="Z43" s="258"/>
      <c r="AA43" s="258"/>
      <c r="AB43" s="258"/>
      <c r="AC43" s="258"/>
      <c r="AD43" s="258"/>
      <c r="AE43" s="258"/>
      <c r="AF43" s="258"/>
      <c r="AG43" s="258"/>
      <c r="AH43" s="258"/>
    </row>
    <row r="44" spans="2:34" ht="13" x14ac:dyDescent="0.2">
      <c r="AH44" s="258"/>
    </row>
    <row r="45" spans="2:34" ht="13" x14ac:dyDescent="0.2">
      <c r="X45" s="258"/>
    </row>
    <row r="46" spans="2:34" ht="13" x14ac:dyDescent="0.2"/>
    <row r="47" spans="2:34" ht="13" x14ac:dyDescent="0.2"/>
    <row r="48" spans="2:34" ht="13" x14ac:dyDescent="0.2">
      <c r="W48" s="258"/>
      <c r="Y48" s="258"/>
      <c r="Z48" s="258"/>
      <c r="AA48" s="258"/>
      <c r="AB48" s="258"/>
      <c r="AC48" s="258"/>
      <c r="AD48" s="258"/>
      <c r="AE48" s="258"/>
      <c r="AF48" s="258"/>
      <c r="AG48" s="258"/>
      <c r="AH48" s="258"/>
    </row>
    <row r="49" spans="28:34" ht="13" x14ac:dyDescent="0.2"/>
    <row r="50" spans="28:34" ht="13" x14ac:dyDescent="0.2">
      <c r="AE50" s="258"/>
      <c r="AF50" s="258"/>
      <c r="AG50" s="258"/>
      <c r="AH50" s="258"/>
    </row>
    <row r="51" spans="28:34" ht="13" x14ac:dyDescent="0.2">
      <c r="AC51" s="258"/>
      <c r="AD51" s="258"/>
      <c r="AE51" s="258"/>
      <c r="AF51" s="258"/>
      <c r="AG51" s="258"/>
      <c r="AH51" s="258"/>
    </row>
    <row r="52" spans="28:34" ht="13" x14ac:dyDescent="0.2"/>
    <row r="53" spans="28:34" ht="13" x14ac:dyDescent="0.2">
      <c r="AF53" s="258"/>
      <c r="AG53" s="258"/>
      <c r="AH53" s="258"/>
    </row>
    <row r="54" spans="28:34" ht="13" x14ac:dyDescent="0.2">
      <c r="AH54" s="258"/>
    </row>
    <row r="55" spans="28:34" ht="13" x14ac:dyDescent="0.2"/>
    <row r="56" spans="28:34" ht="13" x14ac:dyDescent="0.2">
      <c r="AB56" s="258"/>
      <c r="AC56" s="258"/>
      <c r="AD56" s="258"/>
      <c r="AE56" s="258"/>
      <c r="AF56" s="258"/>
      <c r="AG56" s="258"/>
      <c r="AH56" s="258"/>
    </row>
    <row r="57" spans="28:34" ht="13" x14ac:dyDescent="0.2">
      <c r="AH57" s="258"/>
    </row>
    <row r="58" spans="28:34" ht="13" x14ac:dyDescent="0.2">
      <c r="AH58" s="258"/>
    </row>
    <row r="59" spans="28:34" ht="13" x14ac:dyDescent="0.2"/>
    <row r="60" spans="28:34" ht="13" x14ac:dyDescent="0.2"/>
    <row r="61" spans="28:34" ht="13" x14ac:dyDescent="0.2"/>
    <row r="62" spans="28:34" ht="13" x14ac:dyDescent="0.2"/>
    <row r="63" spans="28:34" ht="13" x14ac:dyDescent="0.2">
      <c r="AH63" s="258"/>
    </row>
    <row r="64" spans="28:34" ht="13" x14ac:dyDescent="0.2">
      <c r="AG64" s="258"/>
      <c r="AH64" s="258"/>
    </row>
    <row r="65" spans="28:34" ht="13" x14ac:dyDescent="0.2"/>
    <row r="66" spans="28:34" ht="13" x14ac:dyDescent="0.2"/>
    <row r="67" spans="28:34" ht="13" x14ac:dyDescent="0.2"/>
    <row r="68" spans="28:34" ht="13" x14ac:dyDescent="0.2">
      <c r="AB68" s="258"/>
      <c r="AC68" s="258"/>
      <c r="AD68" s="258"/>
      <c r="AE68" s="258"/>
      <c r="AF68" s="258"/>
      <c r="AG68" s="258"/>
      <c r="AH68" s="258"/>
    </row>
    <row r="69" spans="28:34" ht="13" x14ac:dyDescent="0.2">
      <c r="AF69" s="258"/>
      <c r="AG69" s="258"/>
      <c r="AH69" s="258"/>
    </row>
    <row r="70" spans="28:34" ht="13" x14ac:dyDescent="0.2"/>
    <row r="71" spans="28:34" ht="13" x14ac:dyDescent="0.2"/>
    <row r="72" spans="28:34" ht="13" x14ac:dyDescent="0.2"/>
    <row r="73" spans="28:34" ht="13" x14ac:dyDescent="0.2"/>
    <row r="74" spans="28:34" ht="13" x14ac:dyDescent="0.2"/>
    <row r="75" spans="28:34" ht="13" x14ac:dyDescent="0.2">
      <c r="AH75" s="258"/>
    </row>
    <row r="76" spans="28:34" ht="13" x14ac:dyDescent="0.2">
      <c r="AF76" s="258"/>
      <c r="AG76" s="258"/>
      <c r="AH76" s="258"/>
    </row>
    <row r="77" spans="28:34" ht="13" x14ac:dyDescent="0.2">
      <c r="AG77" s="258"/>
      <c r="AH77" s="258"/>
    </row>
    <row r="78" spans="28:34" ht="13" x14ac:dyDescent="0.2"/>
    <row r="79" spans="28:34" ht="13" x14ac:dyDescent="0.2"/>
    <row r="80" spans="28:34" ht="13" x14ac:dyDescent="0.2"/>
    <row r="81" spans="25:34" ht="13" x14ac:dyDescent="0.2"/>
    <row r="82" spans="25:34" ht="13" x14ac:dyDescent="0.2">
      <c r="Y82" s="258"/>
    </row>
    <row r="83" spans="25:34" ht="13" x14ac:dyDescent="0.2">
      <c r="Y83" s="258"/>
      <c r="Z83" s="258"/>
      <c r="AA83" s="258"/>
      <c r="AB83" s="258"/>
      <c r="AC83" s="258"/>
      <c r="AD83" s="258"/>
      <c r="AE83" s="258"/>
      <c r="AF83" s="258"/>
      <c r="AG83" s="258"/>
      <c r="AH83" s="258"/>
    </row>
    <row r="84" spans="25:34" ht="13" x14ac:dyDescent="0.2"/>
    <row r="85" spans="25:34" ht="13" x14ac:dyDescent="0.2"/>
    <row r="86" spans="25:34" ht="13" x14ac:dyDescent="0.2"/>
    <row r="87" spans="25:34" ht="13" x14ac:dyDescent="0.2"/>
    <row r="88" spans="25:34" ht="13" x14ac:dyDescent="0.2">
      <c r="AH88" s="25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8"/>
      <c r="AG94" s="258"/>
      <c r="AH94" s="258"/>
    </row>
    <row r="95" spans="25:34" ht="13.5" customHeight="1" x14ac:dyDescent="0.2">
      <c r="AH95" s="2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8"/>
    </row>
    <row r="102" spans="33:34" ht="13.5" customHeight="1" x14ac:dyDescent="0.2"/>
    <row r="103" spans="33:34" ht="13.5" customHeight="1" x14ac:dyDescent="0.2"/>
    <row r="104" spans="33:34" ht="13.5" customHeight="1" x14ac:dyDescent="0.2">
      <c r="AG104" s="258"/>
      <c r="AH104" s="2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8"/>
    </row>
    <row r="117" spans="34:122" ht="13.5" customHeight="1" x14ac:dyDescent="0.2"/>
    <row r="118" spans="34:122" ht="13.5" customHeight="1" x14ac:dyDescent="0.2"/>
    <row r="119" spans="34:122" ht="13.5" customHeight="1" x14ac:dyDescent="0.2"/>
    <row r="120" spans="34:122" ht="13.5" customHeight="1" x14ac:dyDescent="0.2">
      <c r="AH120" s="258"/>
    </row>
    <row r="121" spans="34:122" ht="13.5" customHeight="1" x14ac:dyDescent="0.2">
      <c r="AH121" s="258"/>
    </row>
    <row r="122" spans="34:122" ht="13.5" customHeight="1" x14ac:dyDescent="0.2"/>
    <row r="123" spans="34:122" ht="13.5" customHeight="1" x14ac:dyDescent="0.2"/>
    <row r="124" spans="34:122" ht="13.5" customHeight="1" x14ac:dyDescent="0.2"/>
    <row r="125" spans="34:122" ht="13.5" customHeight="1" x14ac:dyDescent="0.2">
      <c r="DR125" s="258" t="s">
        <v>519</v>
      </c>
    </row>
  </sheetData>
  <sheetProtection algorithmName="SHA-512" hashValue="4QJn8YHbVeUT8OvV4BDw2nP3dB0klU8JQv+E1lCgzDl9NVFTAAV+jltq13XxGzaRNnwVvPEhJeNw8C0SbSAy0w==" saltValue="BAw7wbmB+NohhBQ0tx6ql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D355D-5819-4036-95EB-B667A8B1E358}">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9" customWidth="1"/>
    <col min="35" max="122" width="2.453125" style="258" customWidth="1"/>
    <col min="123" max="16384" width="2.453125" style="258" hidden="1"/>
  </cols>
  <sheetData>
    <row r="1" spans="2:34"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row>
    <row r="2" spans="2:34" ht="13" x14ac:dyDescent="0.2">
      <c r="S2" s="258"/>
      <c r="AH2" s="258"/>
    </row>
    <row r="3" spans="2:34"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row>
    <row r="4" spans="2:34" ht="13" x14ac:dyDescent="0.2"/>
    <row r="5" spans="2:34" ht="13" x14ac:dyDescent="0.2"/>
    <row r="6" spans="2:34" ht="13" x14ac:dyDescent="0.2"/>
    <row r="7" spans="2:34" ht="13" x14ac:dyDescent="0.2"/>
    <row r="8" spans="2:34" ht="13" x14ac:dyDescent="0.2"/>
    <row r="9" spans="2:34" ht="13" x14ac:dyDescent="0.2">
      <c r="AH9" s="258"/>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8"/>
    </row>
    <row r="18" spans="12:34" ht="13" x14ac:dyDescent="0.2"/>
    <row r="19" spans="12:34" ht="13" x14ac:dyDescent="0.2"/>
    <row r="20" spans="12:34" ht="13" x14ac:dyDescent="0.2">
      <c r="AH20" s="258"/>
    </row>
    <row r="21" spans="12:34" ht="13" x14ac:dyDescent="0.2">
      <c r="AH21" s="258"/>
    </row>
    <row r="22" spans="12:34" ht="13" x14ac:dyDescent="0.2"/>
    <row r="23" spans="12:34" ht="13" x14ac:dyDescent="0.2"/>
    <row r="24" spans="12:34" ht="13" x14ac:dyDescent="0.2">
      <c r="Q24" s="258"/>
    </row>
    <row r="25" spans="12:34" ht="13" x14ac:dyDescent="0.2"/>
    <row r="26" spans="12:34" ht="13" x14ac:dyDescent="0.2"/>
    <row r="27" spans="12:34" ht="13" x14ac:dyDescent="0.2"/>
    <row r="28" spans="12:34" ht="13" x14ac:dyDescent="0.2">
      <c r="O28" s="258"/>
      <c r="T28" s="258"/>
      <c r="AH28" s="258"/>
    </row>
    <row r="29" spans="12:34" ht="13" x14ac:dyDescent="0.2"/>
    <row r="30" spans="12:34" ht="13" x14ac:dyDescent="0.2"/>
    <row r="31" spans="12:34" ht="13" x14ac:dyDescent="0.2">
      <c r="Q31" s="258"/>
    </row>
    <row r="32" spans="12:34" ht="13" x14ac:dyDescent="0.2">
      <c r="L32" s="258"/>
    </row>
    <row r="33" spans="2:34" ht="13" x14ac:dyDescent="0.2">
      <c r="C33" s="258"/>
      <c r="E33" s="258"/>
      <c r="G33" s="258"/>
      <c r="I33" s="258"/>
      <c r="X33" s="258"/>
    </row>
    <row r="34" spans="2:34" ht="13" x14ac:dyDescent="0.2">
      <c r="B34" s="258"/>
      <c r="P34" s="258"/>
      <c r="R34" s="258"/>
      <c r="T34" s="258"/>
    </row>
    <row r="35" spans="2:34" ht="13" x14ac:dyDescent="0.2">
      <c r="D35" s="258"/>
      <c r="W35" s="258"/>
      <c r="AC35" s="258"/>
      <c r="AD35" s="258"/>
      <c r="AE35" s="258"/>
      <c r="AF35" s="258"/>
      <c r="AG35" s="258"/>
      <c r="AH35" s="258"/>
    </row>
    <row r="36" spans="2:34" ht="13" x14ac:dyDescent="0.2">
      <c r="H36" s="258"/>
      <c r="J36" s="258"/>
      <c r="K36" s="258"/>
      <c r="M36" s="258"/>
      <c r="Y36" s="258"/>
      <c r="Z36" s="258"/>
      <c r="AA36" s="258"/>
      <c r="AB36" s="258"/>
      <c r="AC36" s="258"/>
      <c r="AD36" s="258"/>
      <c r="AE36" s="258"/>
      <c r="AF36" s="258"/>
      <c r="AG36" s="258"/>
      <c r="AH36" s="258"/>
    </row>
    <row r="37" spans="2:34" ht="13" x14ac:dyDescent="0.2">
      <c r="AH37" s="258"/>
    </row>
    <row r="38" spans="2:34" ht="13" x14ac:dyDescent="0.2">
      <c r="AG38" s="258"/>
      <c r="AH38" s="258"/>
    </row>
    <row r="39" spans="2:34" ht="13" x14ac:dyDescent="0.2"/>
    <row r="40" spans="2:34" ht="13" x14ac:dyDescent="0.2">
      <c r="X40" s="258"/>
    </row>
    <row r="41" spans="2:34" ht="13" x14ac:dyDescent="0.2">
      <c r="R41" s="258"/>
    </row>
    <row r="42" spans="2:34" ht="13" x14ac:dyDescent="0.2">
      <c r="W42" s="258"/>
    </row>
    <row r="43" spans="2:34" ht="13" x14ac:dyDescent="0.2">
      <c r="Y43" s="258"/>
      <c r="Z43" s="258"/>
      <c r="AA43" s="258"/>
      <c r="AB43" s="258"/>
      <c r="AC43" s="258"/>
      <c r="AD43" s="258"/>
      <c r="AE43" s="258"/>
      <c r="AF43" s="258"/>
      <c r="AG43" s="258"/>
      <c r="AH43" s="258"/>
    </row>
    <row r="44" spans="2:34" ht="13" x14ac:dyDescent="0.2">
      <c r="AH44" s="258"/>
    </row>
    <row r="45" spans="2:34" ht="13" x14ac:dyDescent="0.2">
      <c r="X45" s="258"/>
    </row>
    <row r="46" spans="2:34" ht="13" x14ac:dyDescent="0.2"/>
    <row r="47" spans="2:34" ht="13" x14ac:dyDescent="0.2"/>
    <row r="48" spans="2:34" ht="13" x14ac:dyDescent="0.2">
      <c r="W48" s="258"/>
      <c r="Y48" s="258"/>
      <c r="Z48" s="258"/>
      <c r="AA48" s="258"/>
      <c r="AB48" s="258"/>
      <c r="AC48" s="258"/>
      <c r="AD48" s="258"/>
      <c r="AE48" s="258"/>
      <c r="AF48" s="258"/>
      <c r="AG48" s="258"/>
      <c r="AH48" s="258"/>
    </row>
    <row r="49" spans="28:34" ht="13" x14ac:dyDescent="0.2"/>
    <row r="50" spans="28:34" ht="13" x14ac:dyDescent="0.2">
      <c r="AE50" s="258"/>
      <c r="AF50" s="258"/>
      <c r="AG50" s="258"/>
      <c r="AH50" s="258"/>
    </row>
    <row r="51" spans="28:34" ht="13" x14ac:dyDescent="0.2">
      <c r="AC51" s="258"/>
      <c r="AD51" s="258"/>
      <c r="AE51" s="258"/>
      <c r="AF51" s="258"/>
      <c r="AG51" s="258"/>
      <c r="AH51" s="258"/>
    </row>
    <row r="52" spans="28:34" ht="13" x14ac:dyDescent="0.2"/>
    <row r="53" spans="28:34" ht="13" x14ac:dyDescent="0.2">
      <c r="AF53" s="258"/>
      <c r="AG53" s="258"/>
      <c r="AH53" s="258"/>
    </row>
    <row r="54" spans="28:34" ht="13" x14ac:dyDescent="0.2">
      <c r="AH54" s="258"/>
    </row>
    <row r="55" spans="28:34" ht="13" x14ac:dyDescent="0.2"/>
    <row r="56" spans="28:34" ht="13" x14ac:dyDescent="0.2">
      <c r="AB56" s="258"/>
      <c r="AC56" s="258"/>
      <c r="AD56" s="258"/>
      <c r="AE56" s="258"/>
      <c r="AF56" s="258"/>
      <c r="AG56" s="258"/>
      <c r="AH56" s="258"/>
    </row>
    <row r="57" spans="28:34" ht="13" x14ac:dyDescent="0.2">
      <c r="AH57" s="258"/>
    </row>
    <row r="58" spans="28:34" ht="13" x14ac:dyDescent="0.2">
      <c r="AH58" s="258"/>
    </row>
    <row r="59" spans="28:34" ht="13" x14ac:dyDescent="0.2">
      <c r="AG59" s="258"/>
      <c r="AH59" s="258"/>
    </row>
    <row r="60" spans="28:34" ht="13" x14ac:dyDescent="0.2"/>
    <row r="61" spans="28:34" ht="13" x14ac:dyDescent="0.2"/>
    <row r="62" spans="28:34" ht="13" x14ac:dyDescent="0.2"/>
    <row r="63" spans="28:34" ht="13" x14ac:dyDescent="0.2">
      <c r="AH63" s="258"/>
    </row>
    <row r="64" spans="28:34" ht="13" x14ac:dyDescent="0.2">
      <c r="AG64" s="258"/>
      <c r="AH64" s="258"/>
    </row>
    <row r="65" spans="28:34" ht="13" x14ac:dyDescent="0.2"/>
    <row r="66" spans="28:34" ht="13" x14ac:dyDescent="0.2"/>
    <row r="67" spans="28:34" ht="13" x14ac:dyDescent="0.2"/>
    <row r="68" spans="28:34" ht="13" x14ac:dyDescent="0.2">
      <c r="AB68" s="258"/>
      <c r="AC68" s="258"/>
      <c r="AD68" s="258"/>
      <c r="AE68" s="258"/>
      <c r="AF68" s="258"/>
      <c r="AG68" s="258"/>
      <c r="AH68" s="258"/>
    </row>
    <row r="69" spans="28:34" ht="13" x14ac:dyDescent="0.2">
      <c r="AF69" s="258"/>
      <c r="AG69" s="258"/>
      <c r="AH69" s="258"/>
    </row>
    <row r="70" spans="28:34" ht="13" x14ac:dyDescent="0.2"/>
    <row r="71" spans="28:34" ht="13" x14ac:dyDescent="0.2"/>
    <row r="72" spans="28:34" ht="13" x14ac:dyDescent="0.2"/>
    <row r="73" spans="28:34" ht="13" x14ac:dyDescent="0.2"/>
    <row r="74" spans="28:34" ht="13" x14ac:dyDescent="0.2"/>
    <row r="75" spans="28:34" ht="13" x14ac:dyDescent="0.2">
      <c r="AH75" s="258"/>
    </row>
    <row r="76" spans="28:34" ht="13" x14ac:dyDescent="0.2">
      <c r="AF76" s="258"/>
      <c r="AG76" s="258"/>
      <c r="AH76" s="258"/>
    </row>
    <row r="77" spans="28:34" ht="13" x14ac:dyDescent="0.2">
      <c r="AG77" s="258"/>
      <c r="AH77" s="258"/>
    </row>
    <row r="78" spans="28:34" ht="13" x14ac:dyDescent="0.2"/>
    <row r="79" spans="28:34" ht="13" x14ac:dyDescent="0.2"/>
    <row r="80" spans="28:34" ht="13" x14ac:dyDescent="0.2"/>
    <row r="81" spans="25:34" ht="13" x14ac:dyDescent="0.2"/>
    <row r="82" spans="25:34" ht="13" x14ac:dyDescent="0.2">
      <c r="Y82" s="258"/>
    </row>
    <row r="83" spans="25:34" ht="13" x14ac:dyDescent="0.2">
      <c r="Y83" s="258"/>
      <c r="Z83" s="258"/>
      <c r="AA83" s="258"/>
      <c r="AB83" s="258"/>
      <c r="AC83" s="258"/>
      <c r="AD83" s="258"/>
      <c r="AE83" s="258"/>
      <c r="AF83" s="258"/>
      <c r="AG83" s="258"/>
      <c r="AH83" s="258"/>
    </row>
    <row r="84" spans="25:34" ht="13" x14ac:dyDescent="0.2"/>
    <row r="85" spans="25:34" ht="13" x14ac:dyDescent="0.2"/>
    <row r="86" spans="25:34" ht="13" x14ac:dyDescent="0.2"/>
    <row r="87" spans="25:34" ht="13" x14ac:dyDescent="0.2"/>
    <row r="88" spans="25:34" ht="13" x14ac:dyDescent="0.2">
      <c r="AH88" s="25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8"/>
      <c r="AG94" s="258"/>
      <c r="AH94" s="258"/>
    </row>
    <row r="95" spans="25:34" ht="13.5" customHeight="1" x14ac:dyDescent="0.2">
      <c r="AH95" s="25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8"/>
    </row>
    <row r="102" spans="33:34" ht="13.5" customHeight="1" x14ac:dyDescent="0.2"/>
    <row r="103" spans="33:34" ht="13.5" customHeight="1" x14ac:dyDescent="0.2"/>
    <row r="104" spans="33:34" ht="13.5" customHeight="1" x14ac:dyDescent="0.2">
      <c r="AG104" s="258"/>
      <c r="AH104" s="25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8"/>
    </row>
    <row r="117" spans="34:122" ht="13.5" customHeight="1" x14ac:dyDescent="0.2"/>
    <row r="118" spans="34:122" ht="13.5" customHeight="1" x14ac:dyDescent="0.2"/>
    <row r="119" spans="34:122" ht="13.5" customHeight="1" x14ac:dyDescent="0.2"/>
    <row r="120" spans="34:122" ht="13.5" customHeight="1" x14ac:dyDescent="0.2">
      <c r="AH120" s="258"/>
    </row>
    <row r="121" spans="34:122" ht="13.5" customHeight="1" x14ac:dyDescent="0.2">
      <c r="AH121" s="258"/>
    </row>
    <row r="122" spans="34:122" ht="13.5" customHeight="1" x14ac:dyDescent="0.2"/>
    <row r="123" spans="34:122" ht="13.5" customHeight="1" x14ac:dyDescent="0.2"/>
    <row r="124" spans="34:122" ht="13.5" customHeight="1" x14ac:dyDescent="0.2"/>
    <row r="125" spans="34:122" ht="13.5" customHeight="1" x14ac:dyDescent="0.2">
      <c r="DR125" s="258" t="s">
        <v>519</v>
      </c>
    </row>
  </sheetData>
  <sheetProtection algorithmName="SHA-512" hashValue="9iqBhg9UIv/gE/cw1zacPOBfPMOH6aTiGE7T7trgAW/WmL5461juVXQ3HkDBN0PsqTyaV6Hka9VLVS/EC0IyfQ==" saltValue="9thpGU0aGYYmunv3z27OB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37" customWidth="1"/>
    <col min="2" max="8" width="13.36328125" style="137" customWidth="1"/>
    <col min="9" max="16384" width="11.08984375" style="137"/>
  </cols>
  <sheetData>
    <row r="1" spans="1:8" x14ac:dyDescent="0.2">
      <c r="A1" s="131"/>
      <c r="B1" s="132"/>
      <c r="C1" s="133"/>
      <c r="D1" s="134"/>
      <c r="E1" s="135"/>
      <c r="F1" s="135"/>
      <c r="G1" s="135"/>
      <c r="H1" s="136"/>
    </row>
    <row r="2" spans="1:8" x14ac:dyDescent="0.2">
      <c r="A2" s="138"/>
      <c r="B2" s="139"/>
      <c r="C2" s="140"/>
      <c r="D2" s="141" t="s">
        <v>52</v>
      </c>
      <c r="E2" s="142"/>
      <c r="F2" s="143" t="s">
        <v>569</v>
      </c>
      <c r="G2" s="144"/>
      <c r="H2" s="145"/>
    </row>
    <row r="3" spans="1:8" x14ac:dyDescent="0.2">
      <c r="A3" s="141" t="s">
        <v>562</v>
      </c>
      <c r="B3" s="146"/>
      <c r="C3" s="147"/>
      <c r="D3" s="148">
        <v>29505</v>
      </c>
      <c r="E3" s="149"/>
      <c r="F3" s="150">
        <v>47820</v>
      </c>
      <c r="G3" s="151"/>
      <c r="H3" s="152"/>
    </row>
    <row r="4" spans="1:8" x14ac:dyDescent="0.2">
      <c r="A4" s="153"/>
      <c r="B4" s="154"/>
      <c r="C4" s="155"/>
      <c r="D4" s="156">
        <v>20395</v>
      </c>
      <c r="E4" s="157"/>
      <c r="F4" s="158">
        <v>25855</v>
      </c>
      <c r="G4" s="159"/>
      <c r="H4" s="160"/>
    </row>
    <row r="5" spans="1:8" x14ac:dyDescent="0.2">
      <c r="A5" s="141" t="s">
        <v>564</v>
      </c>
      <c r="B5" s="146"/>
      <c r="C5" s="147"/>
      <c r="D5" s="148">
        <v>25361</v>
      </c>
      <c r="E5" s="149"/>
      <c r="F5" s="150">
        <v>41934</v>
      </c>
      <c r="G5" s="151"/>
      <c r="H5" s="152"/>
    </row>
    <row r="6" spans="1:8" x14ac:dyDescent="0.2">
      <c r="A6" s="153"/>
      <c r="B6" s="154"/>
      <c r="C6" s="155"/>
      <c r="D6" s="156">
        <v>15769</v>
      </c>
      <c r="E6" s="157"/>
      <c r="F6" s="158">
        <v>23352</v>
      </c>
      <c r="G6" s="159"/>
      <c r="H6" s="160"/>
    </row>
    <row r="7" spans="1:8" x14ac:dyDescent="0.2">
      <c r="A7" s="141" t="s">
        <v>565</v>
      </c>
      <c r="B7" s="146"/>
      <c r="C7" s="147"/>
      <c r="D7" s="148">
        <v>31333</v>
      </c>
      <c r="E7" s="149"/>
      <c r="F7" s="150">
        <v>45588</v>
      </c>
      <c r="G7" s="151"/>
      <c r="H7" s="152"/>
    </row>
    <row r="8" spans="1:8" x14ac:dyDescent="0.2">
      <c r="A8" s="153"/>
      <c r="B8" s="154"/>
      <c r="C8" s="155"/>
      <c r="D8" s="156">
        <v>17195</v>
      </c>
      <c r="E8" s="157"/>
      <c r="F8" s="158">
        <v>24150</v>
      </c>
      <c r="G8" s="159"/>
      <c r="H8" s="160"/>
    </row>
    <row r="9" spans="1:8" x14ac:dyDescent="0.2">
      <c r="A9" s="141" t="s">
        <v>566</v>
      </c>
      <c r="B9" s="146"/>
      <c r="C9" s="147"/>
      <c r="D9" s="148">
        <v>27220</v>
      </c>
      <c r="E9" s="149"/>
      <c r="F9" s="150">
        <v>45483</v>
      </c>
      <c r="G9" s="151"/>
      <c r="H9" s="152"/>
    </row>
    <row r="10" spans="1:8" x14ac:dyDescent="0.2">
      <c r="A10" s="153"/>
      <c r="B10" s="154"/>
      <c r="C10" s="155"/>
      <c r="D10" s="156">
        <v>20140</v>
      </c>
      <c r="E10" s="157"/>
      <c r="F10" s="158">
        <v>24241</v>
      </c>
      <c r="G10" s="159"/>
      <c r="H10" s="160"/>
    </row>
    <row r="11" spans="1:8" x14ac:dyDescent="0.2">
      <c r="A11" s="141" t="s">
        <v>567</v>
      </c>
      <c r="B11" s="146"/>
      <c r="C11" s="147"/>
      <c r="D11" s="148">
        <v>33282</v>
      </c>
      <c r="E11" s="149"/>
      <c r="F11" s="150">
        <v>45945</v>
      </c>
      <c r="G11" s="151"/>
      <c r="H11" s="152"/>
    </row>
    <row r="12" spans="1:8" x14ac:dyDescent="0.2">
      <c r="A12" s="153"/>
      <c r="B12" s="154"/>
      <c r="C12" s="161"/>
      <c r="D12" s="156">
        <v>26689</v>
      </c>
      <c r="E12" s="157"/>
      <c r="F12" s="158">
        <v>25180</v>
      </c>
      <c r="G12" s="159"/>
      <c r="H12" s="160"/>
    </row>
    <row r="13" spans="1:8" x14ac:dyDescent="0.2">
      <c r="A13" s="141"/>
      <c r="B13" s="146"/>
      <c r="C13" s="162"/>
      <c r="D13" s="163">
        <v>29340</v>
      </c>
      <c r="E13" s="164"/>
      <c r="F13" s="165">
        <v>45354</v>
      </c>
      <c r="G13" s="166"/>
      <c r="H13" s="152"/>
    </row>
    <row r="14" spans="1:8" x14ac:dyDescent="0.2">
      <c r="A14" s="153"/>
      <c r="B14" s="154"/>
      <c r="C14" s="155"/>
      <c r="D14" s="156">
        <v>20038</v>
      </c>
      <c r="E14" s="157"/>
      <c r="F14" s="158">
        <v>24556</v>
      </c>
      <c r="G14" s="159"/>
      <c r="H14" s="160"/>
    </row>
    <row r="17" spans="1:11" x14ac:dyDescent="0.2">
      <c r="A17" s="137" t="s">
        <v>53</v>
      </c>
    </row>
    <row r="18" spans="1:11" x14ac:dyDescent="0.2">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2">
      <c r="A19" s="167" t="s">
        <v>54</v>
      </c>
      <c r="B19" s="167">
        <f>ROUND(VALUE(SUBSTITUTE(実質収支比率等に係る経年分析!F$48,"▲","-")),2)</f>
        <v>5.12</v>
      </c>
      <c r="C19" s="167">
        <f>ROUND(VALUE(SUBSTITUTE(実質収支比率等に係る経年分析!G$48,"▲","-")),2)</f>
        <v>5.0999999999999996</v>
      </c>
      <c r="D19" s="167">
        <f>ROUND(VALUE(SUBSTITUTE(実質収支比率等に係る経年分析!H$48,"▲","-")),2)</f>
        <v>2.2599999999999998</v>
      </c>
      <c r="E19" s="167">
        <f>ROUND(VALUE(SUBSTITUTE(実質収支比率等に係る経年分析!I$48,"▲","-")),2)</f>
        <v>4.25</v>
      </c>
      <c r="F19" s="167">
        <f>ROUND(VALUE(SUBSTITUTE(実質収支比率等に係る経年分析!J$48,"▲","-")),2)</f>
        <v>5.37</v>
      </c>
    </row>
    <row r="20" spans="1:11" x14ac:dyDescent="0.2">
      <c r="A20" s="167" t="s">
        <v>55</v>
      </c>
      <c r="B20" s="167">
        <f>ROUND(VALUE(SUBSTITUTE(実質収支比率等に係る経年分析!F$47,"▲","-")),2)</f>
        <v>20.67</v>
      </c>
      <c r="C20" s="167">
        <f>ROUND(VALUE(SUBSTITUTE(実質収支比率等に係る経年分析!G$47,"▲","-")),2)</f>
        <v>20.8</v>
      </c>
      <c r="D20" s="167">
        <f>ROUND(VALUE(SUBSTITUTE(実質収支比率等に係る経年分析!H$47,"▲","-")),2)</f>
        <v>20.84</v>
      </c>
      <c r="E20" s="167">
        <f>ROUND(VALUE(SUBSTITUTE(実質収支比率等に係る経年分析!I$47,"▲","-")),2)</f>
        <v>16.27</v>
      </c>
      <c r="F20" s="167">
        <f>ROUND(VALUE(SUBSTITUTE(実質収支比率等に係る経年分析!J$47,"▲","-")),2)</f>
        <v>17.579999999999998</v>
      </c>
    </row>
    <row r="21" spans="1:11" x14ac:dyDescent="0.2">
      <c r="A21" s="167" t="s">
        <v>56</v>
      </c>
      <c r="B21" s="167">
        <f>IF(ISNUMBER(VALUE(SUBSTITUTE(実質収支比率等に係る経年分析!F$49,"▲","-"))),ROUND(VALUE(SUBSTITUTE(実質収支比率等に係る経年分析!F$49,"▲","-")),2),NA())</f>
        <v>1.51</v>
      </c>
      <c r="C21" s="167">
        <f>IF(ISNUMBER(VALUE(SUBSTITUTE(実質収支比率等に係る経年分析!G$49,"▲","-"))),ROUND(VALUE(SUBSTITUTE(実質収支比率等に係る経年分析!G$49,"▲","-")),2),NA())</f>
        <v>-0.05</v>
      </c>
      <c r="D21" s="167">
        <f>IF(ISNUMBER(VALUE(SUBSTITUTE(実質収支比率等に係る経年分析!H$49,"▲","-"))),ROUND(VALUE(SUBSTITUTE(実質収支比率等に係る経年分析!H$49,"▲","-")),2),NA())</f>
        <v>-2.84</v>
      </c>
      <c r="E21" s="167">
        <f>IF(ISNUMBER(VALUE(SUBSTITUTE(実質収支比率等に係る経年分析!I$49,"▲","-"))),ROUND(VALUE(SUBSTITUTE(実質収支比率等に係る経年分析!I$49,"▲","-")),2),NA())</f>
        <v>-1.86</v>
      </c>
      <c r="F21" s="167">
        <f>IF(ISNUMBER(VALUE(SUBSTITUTE(実質収支比率等に係る経年分析!J$49,"▲","-"))),ROUND(VALUE(SUBSTITUTE(実質収支比率等に係る経年分析!J$49,"▲","-")),2),NA())</f>
        <v>3.63</v>
      </c>
    </row>
    <row r="24" spans="1:11" x14ac:dyDescent="0.2">
      <c r="A24" s="137" t="s">
        <v>57</v>
      </c>
    </row>
    <row r="25" spans="1:11" x14ac:dyDescent="0.2">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2">
      <c r="A26" s="168"/>
      <c r="B26" s="168" t="s">
        <v>58</v>
      </c>
      <c r="C26" s="168" t="s">
        <v>59</v>
      </c>
      <c r="D26" s="168" t="s">
        <v>58</v>
      </c>
      <c r="E26" s="168" t="s">
        <v>59</v>
      </c>
      <c r="F26" s="168" t="s">
        <v>58</v>
      </c>
      <c r="G26" s="168" t="s">
        <v>59</v>
      </c>
      <c r="H26" s="168" t="s">
        <v>58</v>
      </c>
      <c r="I26" s="168" t="s">
        <v>59</v>
      </c>
      <c r="J26" s="168" t="s">
        <v>58</v>
      </c>
      <c r="K26" s="168" t="s">
        <v>59</v>
      </c>
    </row>
    <row r="27" spans="1:11" x14ac:dyDescent="0.2">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0.05</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0.08</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0.28000000000000003</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v>
      </c>
    </row>
    <row r="28" spans="1:11" x14ac:dyDescent="0.2">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2">
      <c r="A29" s="168" t="str">
        <f>IF(連結実質赤字比率に係る赤字・黒字の構成分析!C$41="",NA(),連結実質赤字比率に係る赤字・黒字の構成分析!C$41)</f>
        <v>後期高齢者医療特別会計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0.08</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0.16</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0.14000000000000001</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0.14000000000000001</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0.14000000000000001</v>
      </c>
    </row>
    <row r="30" spans="1:11" x14ac:dyDescent="0.2">
      <c r="A30" s="168" t="str">
        <f>IF(連結実質赤字比率に係る赤字・黒字の構成分析!C$40="",NA(),連結実質赤字比率に係る赤字・黒字の構成分析!C$40)</f>
        <v>下水道事業会計</v>
      </c>
      <c r="B30" s="168" t="e">
        <f>IF(ROUND(VALUE(SUBSTITUTE(連結実質赤字比率に係る赤字・黒字の構成分析!F$40,"▲", "-")), 2) &lt; 0, ABS(ROUND(VALUE(SUBSTITUTE(連結実質赤字比率に係る赤字・黒字の構成分析!F$40,"▲", "-")), 2)), NA())</f>
        <v>#VALUE!</v>
      </c>
      <c r="C30" s="168" t="e">
        <f>IF(ROUND(VALUE(SUBSTITUTE(連結実質赤字比率に係る赤字・黒字の構成分析!F$40,"▲", "-")), 2) &gt;= 0, ABS(ROUND(VALUE(SUBSTITUTE(連結実質赤字比率に係る赤字・黒字の構成分析!F$40,"▲", "-")), 2)), NA())</f>
        <v>#VALUE!</v>
      </c>
      <c r="D30" s="168" t="e">
        <f>IF(ROUND(VALUE(SUBSTITUTE(連結実質赤字比率に係る赤字・黒字の構成分析!G$40,"▲", "-")), 2) &lt; 0, ABS(ROUND(VALUE(SUBSTITUTE(連結実質赤字比率に係る赤字・黒字の構成分析!G$40,"▲", "-")), 2)), NA())</f>
        <v>#VALUE!</v>
      </c>
      <c r="E30" s="168" t="e">
        <f>IF(ROUND(VALUE(SUBSTITUTE(連結実質赤字比率に係る赤字・黒字の構成分析!G$40,"▲", "-")), 2) &gt;= 0, ABS(ROUND(VALUE(SUBSTITUTE(連結実質赤字比率に係る赤字・黒字の構成分析!G$40,"▲", "-")), 2)), NA())</f>
        <v>#VALUE!</v>
      </c>
      <c r="F30" s="168" t="e">
        <f>IF(ROUND(VALUE(SUBSTITUTE(連結実質赤字比率に係る赤字・黒字の構成分析!H$40,"▲", "-")), 2) &lt; 0, ABS(ROUND(VALUE(SUBSTITUTE(連結実質赤字比率に係る赤字・黒字の構成分析!H$40,"▲", "-")), 2)), NA())</f>
        <v>#VALUE!</v>
      </c>
      <c r="G30" s="168" t="e">
        <f>IF(ROUND(VALUE(SUBSTITUTE(連結実質赤字比率に係る赤字・黒字の構成分析!H$40,"▲", "-")), 2) &gt;= 0, ABS(ROUND(VALUE(SUBSTITUTE(連結実質赤字比率に係る赤字・黒字の構成分析!H$40,"▲", "-")), 2)), NA())</f>
        <v>#VALUE!</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0.38</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0.48</v>
      </c>
    </row>
    <row r="31" spans="1:11" x14ac:dyDescent="0.2">
      <c r="A31" s="168" t="str">
        <f>IF(連結実質赤字比率に係る赤字・黒字の構成分析!C$39="",NA(),連結実質赤字比率に係る赤字・黒字の構成分析!C$39)</f>
        <v>介護保険事業特別会計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1</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1.18</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0.28999999999999998</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0.26</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1.1200000000000001</v>
      </c>
    </row>
    <row r="32" spans="1:11" x14ac:dyDescent="0.2">
      <c r="A32" s="168" t="str">
        <f>IF(連結実質赤字比率に係る赤字・黒字の構成分析!C$38="",NA(),連結実質赤字比率に係る赤字・黒字の構成分析!C$38)</f>
        <v>国民健康保険事業特別会計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4.07</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1.7</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0.9</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1</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1.58</v>
      </c>
    </row>
    <row r="33" spans="1:16" x14ac:dyDescent="0.2">
      <c r="A33" s="168" t="str">
        <f>IF(連結実質赤字比率に係る赤字・黒字の構成分析!C$37="",NA(),連結実質赤字比率に係る赤字・黒字の構成分析!C$37)</f>
        <v>競輪事業特別会計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4.1900000000000004</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2.83</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2.27</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3.25</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3.84</v>
      </c>
    </row>
    <row r="34" spans="1:16" x14ac:dyDescent="0.2">
      <c r="A34" s="168" t="str">
        <f>IF(連結実質赤字比率に係る赤字・黒字の構成分析!C$36="",NA(),連結実質赤字比率に係る赤字・黒字の構成分析!C$36)</f>
        <v>一般会計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5.12</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5.05</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2.25</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4.25</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5.36</v>
      </c>
    </row>
    <row r="35" spans="1:16" x14ac:dyDescent="0.2">
      <c r="A35" s="168" t="str">
        <f>IF(連結実質赤字比率に係る赤字・黒字の構成分析!C$35="",NA(),連結実質赤字比率に係る赤字・黒字の構成分析!C$35)</f>
        <v>病院事業会計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7.26</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8.39</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8.86</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8.7899999999999991</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9.34</v>
      </c>
    </row>
    <row r="36" spans="1:16" x14ac:dyDescent="0.2">
      <c r="A36" s="168" t="str">
        <f>IF(連結実質赤字比率に係る赤字・黒字の構成分析!C$34="",NA(),連結実質赤字比率に係る赤字・黒字の構成分析!C$34)</f>
        <v>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10.82</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11.74</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12.13</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11.27</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10.59</v>
      </c>
    </row>
    <row r="39" spans="1:16" x14ac:dyDescent="0.2">
      <c r="A39" s="137" t="s">
        <v>60</v>
      </c>
    </row>
    <row r="40" spans="1:16" x14ac:dyDescent="0.2">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2">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2">
      <c r="A42" s="169" t="s">
        <v>63</v>
      </c>
      <c r="B42" s="169"/>
      <c r="C42" s="169"/>
      <c r="D42" s="169">
        <f>'実質公債費比率（分子）の構造'!K$52</f>
        <v>2379</v>
      </c>
      <c r="E42" s="169"/>
      <c r="F42" s="169"/>
      <c r="G42" s="169">
        <f>'実質公債費比率（分子）の構造'!L$52</f>
        <v>2437</v>
      </c>
      <c r="H42" s="169"/>
      <c r="I42" s="169"/>
      <c r="J42" s="169">
        <f>'実質公債費比率（分子）の構造'!M$52</f>
        <v>2408</v>
      </c>
      <c r="K42" s="169"/>
      <c r="L42" s="169"/>
      <c r="M42" s="169">
        <f>'実質公債費比率（分子）の構造'!N$52</f>
        <v>2360</v>
      </c>
      <c r="N42" s="169"/>
      <c r="O42" s="169"/>
      <c r="P42" s="169">
        <f>'実質公債費比率（分子）の構造'!O$52</f>
        <v>2376</v>
      </c>
    </row>
    <row r="43" spans="1:16" x14ac:dyDescent="0.2">
      <c r="A43" s="169" t="s">
        <v>18</v>
      </c>
      <c r="B43" s="169" t="str">
        <f>'実質公債費比率（分子）の構造'!K$51</f>
        <v>-</v>
      </c>
      <c r="C43" s="169"/>
      <c r="D43" s="169"/>
      <c r="E43" s="169" t="str">
        <f>'実質公債費比率（分子）の構造'!L$51</f>
        <v>-</v>
      </c>
      <c r="F43" s="169"/>
      <c r="G43" s="169"/>
      <c r="H43" s="169" t="str">
        <f>'実質公債費比率（分子）の構造'!M$51</f>
        <v>-</v>
      </c>
      <c r="I43" s="169"/>
      <c r="J43" s="169"/>
      <c r="K43" s="169" t="str">
        <f>'実質公債費比率（分子）の構造'!N$51</f>
        <v>-</v>
      </c>
      <c r="L43" s="169"/>
      <c r="M43" s="169"/>
      <c r="N43" s="169" t="str">
        <f>'実質公債費比率（分子）の構造'!O$51</f>
        <v>-</v>
      </c>
      <c r="O43" s="169"/>
      <c r="P43" s="169"/>
    </row>
    <row r="44" spans="1:16" x14ac:dyDescent="0.2">
      <c r="A44" s="169" t="s">
        <v>64</v>
      </c>
      <c r="B44" s="169">
        <f>'実質公債費比率（分子）の構造'!K$50</f>
        <v>10</v>
      </c>
      <c r="C44" s="169"/>
      <c r="D44" s="169"/>
      <c r="E44" s="169">
        <f>'実質公債費比率（分子）の構造'!L$50</f>
        <v>16</v>
      </c>
      <c r="F44" s="169"/>
      <c r="G44" s="169"/>
      <c r="H44" s="169">
        <f>'実質公債費比率（分子）の構造'!M$50</f>
        <v>7</v>
      </c>
      <c r="I44" s="169"/>
      <c r="J44" s="169"/>
      <c r="K44" s="169">
        <f>'実質公債費比率（分子）の構造'!N$50</f>
        <v>5</v>
      </c>
      <c r="L44" s="169"/>
      <c r="M44" s="169"/>
      <c r="N44" s="169">
        <f>'実質公債費比率（分子）の構造'!O$50</f>
        <v>70</v>
      </c>
      <c r="O44" s="169"/>
      <c r="P44" s="169"/>
    </row>
    <row r="45" spans="1:16" x14ac:dyDescent="0.2">
      <c r="A45" s="169" t="s">
        <v>65</v>
      </c>
      <c r="B45" s="169">
        <f>'実質公債費比率（分子）の構造'!K$49</f>
        <v>0</v>
      </c>
      <c r="C45" s="169"/>
      <c r="D45" s="169"/>
      <c r="E45" s="169">
        <f>'実質公債費比率（分子）の構造'!L$49</f>
        <v>0</v>
      </c>
      <c r="F45" s="169"/>
      <c r="G45" s="169"/>
      <c r="H45" s="169">
        <f>'実質公債費比率（分子）の構造'!M$49</f>
        <v>3</v>
      </c>
      <c r="I45" s="169"/>
      <c r="J45" s="169"/>
      <c r="K45" s="169">
        <f>'実質公債費比率（分子）の構造'!N$49</f>
        <v>6</v>
      </c>
      <c r="L45" s="169"/>
      <c r="M45" s="169"/>
      <c r="N45" s="169">
        <f>'実質公債費比率（分子）の構造'!O$49</f>
        <v>9</v>
      </c>
      <c r="O45" s="169"/>
      <c r="P45" s="169"/>
    </row>
    <row r="46" spans="1:16" x14ac:dyDescent="0.2">
      <c r="A46" s="169" t="s">
        <v>66</v>
      </c>
      <c r="B46" s="169">
        <f>'実質公債費比率（分子）の構造'!K$48</f>
        <v>604</v>
      </c>
      <c r="C46" s="169"/>
      <c r="D46" s="169"/>
      <c r="E46" s="169">
        <f>'実質公債費比率（分子）の構造'!L$48</f>
        <v>648</v>
      </c>
      <c r="F46" s="169"/>
      <c r="G46" s="169"/>
      <c r="H46" s="169">
        <f>'実質公債費比率（分子）の構造'!M$48</f>
        <v>702</v>
      </c>
      <c r="I46" s="169"/>
      <c r="J46" s="169"/>
      <c r="K46" s="169">
        <f>'実質公債費比率（分子）の構造'!N$48</f>
        <v>642</v>
      </c>
      <c r="L46" s="169"/>
      <c r="M46" s="169"/>
      <c r="N46" s="169">
        <f>'実質公債費比率（分子）の構造'!O$48</f>
        <v>661</v>
      </c>
      <c r="O46" s="169"/>
      <c r="P46" s="169"/>
    </row>
    <row r="47" spans="1:16" x14ac:dyDescent="0.2">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2">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2">
      <c r="A49" s="169" t="s">
        <v>69</v>
      </c>
      <c r="B49" s="169">
        <f>'実質公債費比率（分子）の構造'!K$45</f>
        <v>2587</v>
      </c>
      <c r="C49" s="169"/>
      <c r="D49" s="169"/>
      <c r="E49" s="169">
        <f>'実質公債費比率（分子）の構造'!L$45</f>
        <v>2629</v>
      </c>
      <c r="F49" s="169"/>
      <c r="G49" s="169"/>
      <c r="H49" s="169">
        <f>'実質公債費比率（分子）の構造'!M$45</f>
        <v>2518</v>
      </c>
      <c r="I49" s="169"/>
      <c r="J49" s="169"/>
      <c r="K49" s="169">
        <f>'実質公債費比率（分子）の構造'!N$45</f>
        <v>2471</v>
      </c>
      <c r="L49" s="169"/>
      <c r="M49" s="169"/>
      <c r="N49" s="169">
        <f>'実質公債費比率（分子）の構造'!O$45</f>
        <v>2474</v>
      </c>
      <c r="O49" s="169"/>
      <c r="P49" s="169"/>
    </row>
    <row r="50" spans="1:16" x14ac:dyDescent="0.2">
      <c r="A50" s="169" t="s">
        <v>70</v>
      </c>
      <c r="B50" s="169" t="e">
        <f>NA()</f>
        <v>#N/A</v>
      </c>
      <c r="C50" s="169">
        <f>IF(ISNUMBER('実質公債費比率（分子）の構造'!K$53),'実質公債費比率（分子）の構造'!K$53,NA())</f>
        <v>822</v>
      </c>
      <c r="D50" s="169" t="e">
        <f>NA()</f>
        <v>#N/A</v>
      </c>
      <c r="E50" s="169" t="e">
        <f>NA()</f>
        <v>#N/A</v>
      </c>
      <c r="F50" s="169">
        <f>IF(ISNUMBER('実質公債費比率（分子）の構造'!L$53),'実質公債費比率（分子）の構造'!L$53,NA())</f>
        <v>856</v>
      </c>
      <c r="G50" s="169" t="e">
        <f>NA()</f>
        <v>#N/A</v>
      </c>
      <c r="H50" s="169" t="e">
        <f>NA()</f>
        <v>#N/A</v>
      </c>
      <c r="I50" s="169">
        <f>IF(ISNUMBER('実質公債費比率（分子）の構造'!M$53),'実質公債費比率（分子）の構造'!M$53,NA())</f>
        <v>822</v>
      </c>
      <c r="J50" s="169" t="e">
        <f>NA()</f>
        <v>#N/A</v>
      </c>
      <c r="K50" s="169" t="e">
        <f>NA()</f>
        <v>#N/A</v>
      </c>
      <c r="L50" s="169">
        <f>IF(ISNUMBER('実質公債費比率（分子）の構造'!N$53),'実質公債費比率（分子）の構造'!N$53,NA())</f>
        <v>764</v>
      </c>
      <c r="M50" s="169" t="e">
        <f>NA()</f>
        <v>#N/A</v>
      </c>
      <c r="N50" s="169" t="e">
        <f>NA()</f>
        <v>#N/A</v>
      </c>
      <c r="O50" s="169">
        <f>IF(ISNUMBER('実質公債費比率（分子）の構造'!O$53),'実質公債費比率（分子）の構造'!O$53,NA())</f>
        <v>838</v>
      </c>
      <c r="P50" s="169" t="e">
        <f>NA()</f>
        <v>#N/A</v>
      </c>
    </row>
    <row r="53" spans="1:16" x14ac:dyDescent="0.2">
      <c r="A53" s="137" t="s">
        <v>71</v>
      </c>
    </row>
    <row r="54" spans="1:16" x14ac:dyDescent="0.2">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2">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2">
      <c r="A56" s="168" t="s">
        <v>43</v>
      </c>
      <c r="B56" s="168"/>
      <c r="C56" s="168"/>
      <c r="D56" s="168">
        <f>'将来負担比率（分子）の構造'!I$52</f>
        <v>24082</v>
      </c>
      <c r="E56" s="168"/>
      <c r="F56" s="168"/>
      <c r="G56" s="168">
        <f>'将来負担比率（分子）の構造'!J$52</f>
        <v>23951</v>
      </c>
      <c r="H56" s="168"/>
      <c r="I56" s="168"/>
      <c r="J56" s="168">
        <f>'将来負担比率（分子）の構造'!K$52</f>
        <v>23595</v>
      </c>
      <c r="K56" s="168"/>
      <c r="L56" s="168"/>
      <c r="M56" s="168">
        <f>'将来負担比率（分子）の構造'!L$52</f>
        <v>23447</v>
      </c>
      <c r="N56" s="168"/>
      <c r="O56" s="168"/>
      <c r="P56" s="168">
        <f>'将来負担比率（分子）の構造'!M$52</f>
        <v>22871</v>
      </c>
    </row>
    <row r="57" spans="1:16" x14ac:dyDescent="0.2">
      <c r="A57" s="168" t="s">
        <v>42</v>
      </c>
      <c r="B57" s="168"/>
      <c r="C57" s="168"/>
      <c r="D57" s="168">
        <f>'将来負担比率（分子）の構造'!I$51</f>
        <v>8370</v>
      </c>
      <c r="E57" s="168"/>
      <c r="F57" s="168"/>
      <c r="G57" s="168">
        <f>'将来負担比率（分子）の構造'!J$51</f>
        <v>7609</v>
      </c>
      <c r="H57" s="168"/>
      <c r="I57" s="168"/>
      <c r="J57" s="168">
        <f>'将来負担比率（分子）の構造'!K$51</f>
        <v>6810</v>
      </c>
      <c r="K57" s="168"/>
      <c r="L57" s="168"/>
      <c r="M57" s="168">
        <f>'将来負担比率（分子）の構造'!L$51</f>
        <v>6116</v>
      </c>
      <c r="N57" s="168"/>
      <c r="O57" s="168"/>
      <c r="P57" s="168">
        <f>'将来負担比率（分子）の構造'!M$51</f>
        <v>5319</v>
      </c>
    </row>
    <row r="58" spans="1:16" x14ac:dyDescent="0.2">
      <c r="A58" s="168" t="s">
        <v>41</v>
      </c>
      <c r="B58" s="168"/>
      <c r="C58" s="168"/>
      <c r="D58" s="168">
        <f>'将来負担比率（分子）の構造'!I$50</f>
        <v>7912</v>
      </c>
      <c r="E58" s="168"/>
      <c r="F58" s="168"/>
      <c r="G58" s="168">
        <f>'将来負担比率（分子）の構造'!J$50</f>
        <v>9257</v>
      </c>
      <c r="H58" s="168"/>
      <c r="I58" s="168"/>
      <c r="J58" s="168">
        <f>'将来負担比率（分子）の構造'!K$50</f>
        <v>9793</v>
      </c>
      <c r="K58" s="168"/>
      <c r="L58" s="168"/>
      <c r="M58" s="168">
        <f>'将来負担比率（分子）の構造'!L$50</f>
        <v>9079</v>
      </c>
      <c r="N58" s="168"/>
      <c r="O58" s="168"/>
      <c r="P58" s="168">
        <f>'将来負担比率（分子）の構造'!M$50</f>
        <v>10801</v>
      </c>
    </row>
    <row r="59" spans="1:16" x14ac:dyDescent="0.2">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2">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2">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2">
      <c r="A62" s="168" t="s">
        <v>35</v>
      </c>
      <c r="B62" s="168">
        <f>'将来負担比率（分子）の構造'!I$45</f>
        <v>5423</v>
      </c>
      <c r="C62" s="168"/>
      <c r="D62" s="168"/>
      <c r="E62" s="168">
        <f>'将来負担比率（分子）の構造'!J$45</f>
        <v>5422</v>
      </c>
      <c r="F62" s="168"/>
      <c r="G62" s="168"/>
      <c r="H62" s="168">
        <f>'将来負担比率（分子）の構造'!K$45</f>
        <v>5444</v>
      </c>
      <c r="I62" s="168"/>
      <c r="J62" s="168"/>
      <c r="K62" s="168">
        <f>'将来負担比率（分子）の構造'!L$45</f>
        <v>5308</v>
      </c>
      <c r="L62" s="168"/>
      <c r="M62" s="168"/>
      <c r="N62" s="168">
        <f>'将来負担比率（分子）の構造'!M$45</f>
        <v>5427</v>
      </c>
      <c r="O62" s="168"/>
      <c r="P62" s="168"/>
    </row>
    <row r="63" spans="1:16" x14ac:dyDescent="0.2">
      <c r="A63" s="168" t="s">
        <v>34</v>
      </c>
      <c r="B63" s="168">
        <f>'将来負担比率（分子）の構造'!I$44</f>
        <v>52</v>
      </c>
      <c r="C63" s="168"/>
      <c r="D63" s="168"/>
      <c r="E63" s="168">
        <f>'将来負担比率（分子）の構造'!J$44</f>
        <v>78</v>
      </c>
      <c r="F63" s="168"/>
      <c r="G63" s="168"/>
      <c r="H63" s="168">
        <f>'将来負担比率（分子）の構造'!K$44</f>
        <v>114</v>
      </c>
      <c r="I63" s="168"/>
      <c r="J63" s="168"/>
      <c r="K63" s="168">
        <f>'将来負担比率（分子）の構造'!L$44</f>
        <v>140</v>
      </c>
      <c r="L63" s="168"/>
      <c r="M63" s="168"/>
      <c r="N63" s="168">
        <f>'将来負担比率（分子）の構造'!M$44</f>
        <v>146</v>
      </c>
      <c r="O63" s="168"/>
      <c r="P63" s="168"/>
    </row>
    <row r="64" spans="1:16" x14ac:dyDescent="0.2">
      <c r="A64" s="168" t="s">
        <v>33</v>
      </c>
      <c r="B64" s="168">
        <f>'将来負担比率（分子）の構造'!I$43</f>
        <v>10844</v>
      </c>
      <c r="C64" s="168"/>
      <c r="D64" s="168"/>
      <c r="E64" s="168">
        <f>'将来負担比率（分子）の構造'!J$43</f>
        <v>10467</v>
      </c>
      <c r="F64" s="168"/>
      <c r="G64" s="168"/>
      <c r="H64" s="168">
        <f>'将来負担比率（分子）の構造'!K$43</f>
        <v>10425</v>
      </c>
      <c r="I64" s="168"/>
      <c r="J64" s="168"/>
      <c r="K64" s="168">
        <f>'将来負担比率（分子）の構造'!L$43</f>
        <v>9960</v>
      </c>
      <c r="L64" s="168"/>
      <c r="M64" s="168"/>
      <c r="N64" s="168">
        <f>'将来負担比率（分子）の構造'!M$43</f>
        <v>9798</v>
      </c>
      <c r="O64" s="168"/>
      <c r="P64" s="168"/>
    </row>
    <row r="65" spans="1:16" x14ac:dyDescent="0.2">
      <c r="A65" s="168" t="s">
        <v>32</v>
      </c>
      <c r="B65" s="168" t="str">
        <f>'将来負担比率（分子）の構造'!I$42</f>
        <v>-</v>
      </c>
      <c r="C65" s="168"/>
      <c r="D65" s="168"/>
      <c r="E65" s="168" t="str">
        <f>'将来負担比率（分子）の構造'!J$42</f>
        <v>-</v>
      </c>
      <c r="F65" s="168"/>
      <c r="G65" s="168"/>
      <c r="H65" s="168" t="str">
        <f>'将来負担比率（分子）の構造'!K$42</f>
        <v>-</v>
      </c>
      <c r="I65" s="168"/>
      <c r="J65" s="168"/>
      <c r="K65" s="168" t="str">
        <f>'将来負担比率（分子）の構造'!L$42</f>
        <v>-</v>
      </c>
      <c r="L65" s="168"/>
      <c r="M65" s="168"/>
      <c r="N65" s="168" t="str">
        <f>'将来負担比率（分子）の構造'!M$42</f>
        <v>-</v>
      </c>
      <c r="O65" s="168"/>
      <c r="P65" s="168"/>
    </row>
    <row r="66" spans="1:16" x14ac:dyDescent="0.2">
      <c r="A66" s="168" t="s">
        <v>31</v>
      </c>
      <c r="B66" s="168">
        <f>'将来負担比率（分子）の構造'!I$41</f>
        <v>25618</v>
      </c>
      <c r="C66" s="168"/>
      <c r="D66" s="168"/>
      <c r="E66" s="168">
        <f>'将来負担比率（分子）の構造'!J$41</f>
        <v>26206</v>
      </c>
      <c r="F66" s="168"/>
      <c r="G66" s="168"/>
      <c r="H66" s="168">
        <f>'将来負担比率（分子）の構造'!K$41</f>
        <v>25751</v>
      </c>
      <c r="I66" s="168"/>
      <c r="J66" s="168"/>
      <c r="K66" s="168">
        <f>'将来負担比率（分子）の構造'!L$41</f>
        <v>25484</v>
      </c>
      <c r="L66" s="168"/>
      <c r="M66" s="168"/>
      <c r="N66" s="168">
        <f>'将来負担比率（分子）の構造'!M$41</f>
        <v>25721</v>
      </c>
      <c r="O66" s="168"/>
      <c r="P66" s="168"/>
    </row>
    <row r="67" spans="1:16" x14ac:dyDescent="0.2">
      <c r="A67" s="168" t="s">
        <v>74</v>
      </c>
      <c r="B67" s="168" t="e">
        <f>NA()</f>
        <v>#N/A</v>
      </c>
      <c r="C67" s="168">
        <f>IF(ISNUMBER('将来負担比率（分子）の構造'!I$53), IF('将来負担比率（分子）の構造'!I$53 &lt; 0, 0, '将来負担比率（分子）の構造'!I$53), NA())</f>
        <v>1572</v>
      </c>
      <c r="D67" s="168" t="e">
        <f>NA()</f>
        <v>#N/A</v>
      </c>
      <c r="E67" s="168" t="e">
        <f>NA()</f>
        <v>#N/A</v>
      </c>
      <c r="F67" s="168">
        <f>IF(ISNUMBER('将来負担比率（分子）の構造'!J$53), IF('将来負担比率（分子）の構造'!J$53 &lt; 0, 0, '将来負担比率（分子）の構造'!J$53), NA())</f>
        <v>1356</v>
      </c>
      <c r="G67" s="168" t="e">
        <f>NA()</f>
        <v>#N/A</v>
      </c>
      <c r="H67" s="168" t="e">
        <f>NA()</f>
        <v>#N/A</v>
      </c>
      <c r="I67" s="168">
        <f>IF(ISNUMBER('将来負担比率（分子）の構造'!K$53), IF('将来負担比率（分子）の構造'!K$53 &lt; 0, 0, '将来負担比率（分子）の構造'!K$53), NA())</f>
        <v>1536</v>
      </c>
      <c r="J67" s="168" t="e">
        <f>NA()</f>
        <v>#N/A</v>
      </c>
      <c r="K67" s="168" t="e">
        <f>NA()</f>
        <v>#N/A</v>
      </c>
      <c r="L67" s="168">
        <f>IF(ISNUMBER('将来負担比率（分子）の構造'!L$53), IF('将来負担比率（分子）の構造'!L$53 &lt; 0, 0, '将来負担比率（分子）の構造'!L$53), NA())</f>
        <v>2250</v>
      </c>
      <c r="M67" s="168" t="e">
        <f>NA()</f>
        <v>#N/A</v>
      </c>
      <c r="N67" s="168" t="e">
        <f>NA()</f>
        <v>#N/A</v>
      </c>
      <c r="O67" s="168">
        <f>IF(ISNUMBER('将来負担比率（分子）の構造'!M$53), IF('将来負担比率（分子）の構造'!M$53 &lt; 0, 0, '将来負担比率（分子）の構造'!M$53), NA())</f>
        <v>2102</v>
      </c>
      <c r="P67" s="168" t="e">
        <f>NA()</f>
        <v>#N/A</v>
      </c>
    </row>
    <row r="70" spans="1:16" x14ac:dyDescent="0.2">
      <c r="A70" s="170" t="s">
        <v>75</v>
      </c>
      <c r="B70" s="170"/>
      <c r="C70" s="170"/>
      <c r="D70" s="170"/>
      <c r="E70" s="170"/>
      <c r="F70" s="170"/>
    </row>
    <row r="71" spans="1:16" x14ac:dyDescent="0.2">
      <c r="A71" s="171"/>
      <c r="B71" s="171" t="str">
        <f>基金残高に係る経年分析!F54</f>
        <v>R01</v>
      </c>
      <c r="C71" s="171" t="str">
        <f>基金残高に係る経年分析!G54</f>
        <v>R02</v>
      </c>
      <c r="D71" s="171" t="str">
        <f>基金残高に係る経年分析!H54</f>
        <v>R03</v>
      </c>
    </row>
    <row r="72" spans="1:16" x14ac:dyDescent="0.2">
      <c r="A72" s="171" t="s">
        <v>76</v>
      </c>
      <c r="B72" s="172">
        <f>基金残高に係る経年分析!F55</f>
        <v>3191</v>
      </c>
      <c r="C72" s="172">
        <f>基金残高に係る経年分析!G55</f>
        <v>2571</v>
      </c>
      <c r="D72" s="172">
        <f>基金残高に係る経年分析!H55</f>
        <v>2951</v>
      </c>
    </row>
    <row r="73" spans="1:16" x14ac:dyDescent="0.2">
      <c r="A73" s="171" t="s">
        <v>77</v>
      </c>
      <c r="B73" s="172">
        <f>基金残高に係る経年分析!F56</f>
        <v>873</v>
      </c>
      <c r="C73" s="172">
        <f>基金残高に係る経年分析!G56</f>
        <v>574</v>
      </c>
      <c r="D73" s="172">
        <f>基金残高に係る経年分析!H56</f>
        <v>948</v>
      </c>
    </row>
    <row r="74" spans="1:16" x14ac:dyDescent="0.2">
      <c r="A74" s="171" t="s">
        <v>78</v>
      </c>
      <c r="B74" s="172">
        <f>基金残高に係る経年分析!F57</f>
        <v>1721</v>
      </c>
      <c r="C74" s="172">
        <f>基金残高に係る経年分析!G57</f>
        <v>1838</v>
      </c>
      <c r="D74" s="172">
        <f>基金残高に係る経年分析!H57</f>
        <v>2033</v>
      </c>
    </row>
  </sheetData>
  <sheetProtection algorithmName="SHA-512" hashValue="/O/cEB914+n1clc7jy4vHwio2HzgtLdeZRzQHPFXD0yfgNHb0iU6/z4PjlqVGCSQx8qStbrkmTQE+9sd4p93OA==" saltValue="GzVMKOM85Eo7grZLbL1r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5" customWidth="1"/>
    <col min="134" max="143" width="1.6328125" style="208" customWidth="1"/>
    <col min="144" max="16384" width="0" style="208" hidden="1"/>
  </cols>
  <sheetData>
    <row r="1" spans="2:143"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82" t="s">
        <v>211</v>
      </c>
      <c r="DI1" s="783"/>
      <c r="DJ1" s="783"/>
      <c r="DK1" s="783"/>
      <c r="DL1" s="783"/>
      <c r="DM1" s="783"/>
      <c r="DN1" s="784"/>
      <c r="DO1" s="208"/>
      <c r="DP1" s="782" t="s">
        <v>212</v>
      </c>
      <c r="DQ1" s="783"/>
      <c r="DR1" s="783"/>
      <c r="DS1" s="783"/>
      <c r="DT1" s="783"/>
      <c r="DU1" s="783"/>
      <c r="DV1" s="783"/>
      <c r="DW1" s="783"/>
      <c r="DX1" s="783"/>
      <c r="DY1" s="783"/>
      <c r="DZ1" s="783"/>
      <c r="EA1" s="783"/>
      <c r="EB1" s="783"/>
      <c r="EC1" s="784"/>
      <c r="ED1" s="206"/>
      <c r="EE1" s="206"/>
      <c r="EF1" s="206"/>
      <c r="EG1" s="206"/>
      <c r="EH1" s="206"/>
      <c r="EI1" s="206"/>
      <c r="EJ1" s="206"/>
      <c r="EK1" s="206"/>
      <c r="EL1" s="206"/>
      <c r="EM1" s="206"/>
    </row>
    <row r="2" spans="2:143" ht="22.5" customHeight="1" x14ac:dyDescent="0.2">
      <c r="B2" s="209" t="s">
        <v>213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2" customFormat="1" ht="11.25" customHeight="1" x14ac:dyDescent="0.2">
      <c r="B5" s="732" t="s">
        <v>224</v>
      </c>
      <c r="C5" s="733"/>
      <c r="D5" s="733"/>
      <c r="E5" s="733"/>
      <c r="F5" s="733"/>
      <c r="G5" s="733"/>
      <c r="H5" s="733"/>
      <c r="I5" s="733"/>
      <c r="J5" s="733"/>
      <c r="K5" s="733"/>
      <c r="L5" s="733"/>
      <c r="M5" s="733"/>
      <c r="N5" s="733"/>
      <c r="O5" s="733"/>
      <c r="P5" s="733"/>
      <c r="Q5" s="734"/>
      <c r="R5" s="718">
        <v>10306179</v>
      </c>
      <c r="S5" s="719"/>
      <c r="T5" s="719"/>
      <c r="U5" s="719"/>
      <c r="V5" s="719"/>
      <c r="W5" s="719"/>
      <c r="X5" s="719"/>
      <c r="Y5" s="762"/>
      <c r="Z5" s="780">
        <v>31.9</v>
      </c>
      <c r="AA5" s="780"/>
      <c r="AB5" s="780"/>
      <c r="AC5" s="780"/>
      <c r="AD5" s="781">
        <v>9237339</v>
      </c>
      <c r="AE5" s="781"/>
      <c r="AF5" s="781"/>
      <c r="AG5" s="781"/>
      <c r="AH5" s="781"/>
      <c r="AI5" s="781"/>
      <c r="AJ5" s="781"/>
      <c r="AK5" s="781"/>
      <c r="AL5" s="763">
        <v>56.9</v>
      </c>
      <c r="AM5" s="737"/>
      <c r="AN5" s="737"/>
      <c r="AO5" s="764"/>
      <c r="AP5" s="732" t="s">
        <v>225</v>
      </c>
      <c r="AQ5" s="733"/>
      <c r="AR5" s="733"/>
      <c r="AS5" s="733"/>
      <c r="AT5" s="733"/>
      <c r="AU5" s="733"/>
      <c r="AV5" s="733"/>
      <c r="AW5" s="733"/>
      <c r="AX5" s="733"/>
      <c r="AY5" s="733"/>
      <c r="AZ5" s="733"/>
      <c r="BA5" s="733"/>
      <c r="BB5" s="733"/>
      <c r="BC5" s="733"/>
      <c r="BD5" s="733"/>
      <c r="BE5" s="733"/>
      <c r="BF5" s="734"/>
      <c r="BG5" s="665">
        <v>9019199</v>
      </c>
      <c r="BH5" s="666"/>
      <c r="BI5" s="666"/>
      <c r="BJ5" s="666"/>
      <c r="BK5" s="666"/>
      <c r="BL5" s="666"/>
      <c r="BM5" s="666"/>
      <c r="BN5" s="667"/>
      <c r="BO5" s="692">
        <v>87.5</v>
      </c>
      <c r="BP5" s="692"/>
      <c r="BQ5" s="692"/>
      <c r="BR5" s="692"/>
      <c r="BS5" s="693" t="s">
        <v>226</v>
      </c>
      <c r="BT5" s="693"/>
      <c r="BU5" s="693"/>
      <c r="BV5" s="693"/>
      <c r="BW5" s="693"/>
      <c r="BX5" s="693"/>
      <c r="BY5" s="693"/>
      <c r="BZ5" s="693"/>
      <c r="CA5" s="693"/>
      <c r="CB5" s="751"/>
      <c r="CD5" s="767" t="s">
        <v>220</v>
      </c>
      <c r="CE5" s="768"/>
      <c r="CF5" s="768"/>
      <c r="CG5" s="768"/>
      <c r="CH5" s="768"/>
      <c r="CI5" s="768"/>
      <c r="CJ5" s="768"/>
      <c r="CK5" s="768"/>
      <c r="CL5" s="768"/>
      <c r="CM5" s="768"/>
      <c r="CN5" s="768"/>
      <c r="CO5" s="768"/>
      <c r="CP5" s="768"/>
      <c r="CQ5" s="769"/>
      <c r="CR5" s="767" t="s">
        <v>227</v>
      </c>
      <c r="CS5" s="768"/>
      <c r="CT5" s="768"/>
      <c r="CU5" s="768"/>
      <c r="CV5" s="768"/>
      <c r="CW5" s="768"/>
      <c r="CX5" s="768"/>
      <c r="CY5" s="769"/>
      <c r="CZ5" s="767" t="s">
        <v>218</v>
      </c>
      <c r="DA5" s="768"/>
      <c r="DB5" s="768"/>
      <c r="DC5" s="769"/>
      <c r="DD5" s="767" t="s">
        <v>228</v>
      </c>
      <c r="DE5" s="768"/>
      <c r="DF5" s="768"/>
      <c r="DG5" s="768"/>
      <c r="DH5" s="768"/>
      <c r="DI5" s="768"/>
      <c r="DJ5" s="768"/>
      <c r="DK5" s="768"/>
      <c r="DL5" s="768"/>
      <c r="DM5" s="768"/>
      <c r="DN5" s="768"/>
      <c r="DO5" s="768"/>
      <c r="DP5" s="769"/>
      <c r="DQ5" s="767" t="s">
        <v>229</v>
      </c>
      <c r="DR5" s="768"/>
      <c r="DS5" s="768"/>
      <c r="DT5" s="768"/>
      <c r="DU5" s="768"/>
      <c r="DV5" s="768"/>
      <c r="DW5" s="768"/>
      <c r="DX5" s="768"/>
      <c r="DY5" s="768"/>
      <c r="DZ5" s="768"/>
      <c r="EA5" s="768"/>
      <c r="EB5" s="768"/>
      <c r="EC5" s="769"/>
    </row>
    <row r="6" spans="2:143" ht="11.25" customHeight="1" x14ac:dyDescent="0.2">
      <c r="B6" s="662" t="s">
        <v>230</v>
      </c>
      <c r="C6" s="663"/>
      <c r="D6" s="663"/>
      <c r="E6" s="663"/>
      <c r="F6" s="663"/>
      <c r="G6" s="663"/>
      <c r="H6" s="663"/>
      <c r="I6" s="663"/>
      <c r="J6" s="663"/>
      <c r="K6" s="663"/>
      <c r="L6" s="663"/>
      <c r="M6" s="663"/>
      <c r="N6" s="663"/>
      <c r="O6" s="663"/>
      <c r="P6" s="663"/>
      <c r="Q6" s="664"/>
      <c r="R6" s="665">
        <v>166980</v>
      </c>
      <c r="S6" s="666"/>
      <c r="T6" s="666"/>
      <c r="U6" s="666"/>
      <c r="V6" s="666"/>
      <c r="W6" s="666"/>
      <c r="X6" s="666"/>
      <c r="Y6" s="667"/>
      <c r="Z6" s="692">
        <v>0.5</v>
      </c>
      <c r="AA6" s="692"/>
      <c r="AB6" s="692"/>
      <c r="AC6" s="692"/>
      <c r="AD6" s="693">
        <v>166980</v>
      </c>
      <c r="AE6" s="693"/>
      <c r="AF6" s="693"/>
      <c r="AG6" s="693"/>
      <c r="AH6" s="693"/>
      <c r="AI6" s="693"/>
      <c r="AJ6" s="693"/>
      <c r="AK6" s="693"/>
      <c r="AL6" s="668">
        <v>1</v>
      </c>
      <c r="AM6" s="669"/>
      <c r="AN6" s="669"/>
      <c r="AO6" s="694"/>
      <c r="AP6" s="662" t="s">
        <v>231</v>
      </c>
      <c r="AQ6" s="663"/>
      <c r="AR6" s="663"/>
      <c r="AS6" s="663"/>
      <c r="AT6" s="663"/>
      <c r="AU6" s="663"/>
      <c r="AV6" s="663"/>
      <c r="AW6" s="663"/>
      <c r="AX6" s="663"/>
      <c r="AY6" s="663"/>
      <c r="AZ6" s="663"/>
      <c r="BA6" s="663"/>
      <c r="BB6" s="663"/>
      <c r="BC6" s="663"/>
      <c r="BD6" s="663"/>
      <c r="BE6" s="663"/>
      <c r="BF6" s="664"/>
      <c r="BG6" s="665">
        <v>9019199</v>
      </c>
      <c r="BH6" s="666"/>
      <c r="BI6" s="666"/>
      <c r="BJ6" s="666"/>
      <c r="BK6" s="666"/>
      <c r="BL6" s="666"/>
      <c r="BM6" s="666"/>
      <c r="BN6" s="667"/>
      <c r="BO6" s="692">
        <v>87.5</v>
      </c>
      <c r="BP6" s="692"/>
      <c r="BQ6" s="692"/>
      <c r="BR6" s="692"/>
      <c r="BS6" s="693" t="s">
        <v>128</v>
      </c>
      <c r="BT6" s="693"/>
      <c r="BU6" s="693"/>
      <c r="BV6" s="693"/>
      <c r="BW6" s="693"/>
      <c r="BX6" s="693"/>
      <c r="BY6" s="693"/>
      <c r="BZ6" s="693"/>
      <c r="CA6" s="693"/>
      <c r="CB6" s="751"/>
      <c r="CD6" s="721" t="s">
        <v>232</v>
      </c>
      <c r="CE6" s="722"/>
      <c r="CF6" s="722"/>
      <c r="CG6" s="722"/>
      <c r="CH6" s="722"/>
      <c r="CI6" s="722"/>
      <c r="CJ6" s="722"/>
      <c r="CK6" s="722"/>
      <c r="CL6" s="722"/>
      <c r="CM6" s="722"/>
      <c r="CN6" s="722"/>
      <c r="CO6" s="722"/>
      <c r="CP6" s="722"/>
      <c r="CQ6" s="723"/>
      <c r="CR6" s="665">
        <v>199437</v>
      </c>
      <c r="CS6" s="666"/>
      <c r="CT6" s="666"/>
      <c r="CU6" s="666"/>
      <c r="CV6" s="666"/>
      <c r="CW6" s="666"/>
      <c r="CX6" s="666"/>
      <c r="CY6" s="667"/>
      <c r="CZ6" s="763">
        <v>0.6</v>
      </c>
      <c r="DA6" s="737"/>
      <c r="DB6" s="737"/>
      <c r="DC6" s="766"/>
      <c r="DD6" s="671" t="s">
        <v>128</v>
      </c>
      <c r="DE6" s="666"/>
      <c r="DF6" s="666"/>
      <c r="DG6" s="666"/>
      <c r="DH6" s="666"/>
      <c r="DI6" s="666"/>
      <c r="DJ6" s="666"/>
      <c r="DK6" s="666"/>
      <c r="DL6" s="666"/>
      <c r="DM6" s="666"/>
      <c r="DN6" s="666"/>
      <c r="DO6" s="666"/>
      <c r="DP6" s="667"/>
      <c r="DQ6" s="671">
        <v>199437</v>
      </c>
      <c r="DR6" s="666"/>
      <c r="DS6" s="666"/>
      <c r="DT6" s="666"/>
      <c r="DU6" s="666"/>
      <c r="DV6" s="666"/>
      <c r="DW6" s="666"/>
      <c r="DX6" s="666"/>
      <c r="DY6" s="666"/>
      <c r="DZ6" s="666"/>
      <c r="EA6" s="666"/>
      <c r="EB6" s="666"/>
      <c r="EC6" s="706"/>
    </row>
    <row r="7" spans="2:143" ht="11.25" customHeight="1" x14ac:dyDescent="0.2">
      <c r="B7" s="662" t="s">
        <v>233</v>
      </c>
      <c r="C7" s="663"/>
      <c r="D7" s="663"/>
      <c r="E7" s="663"/>
      <c r="F7" s="663"/>
      <c r="G7" s="663"/>
      <c r="H7" s="663"/>
      <c r="I7" s="663"/>
      <c r="J7" s="663"/>
      <c r="K7" s="663"/>
      <c r="L7" s="663"/>
      <c r="M7" s="663"/>
      <c r="N7" s="663"/>
      <c r="O7" s="663"/>
      <c r="P7" s="663"/>
      <c r="Q7" s="664"/>
      <c r="R7" s="665">
        <v>5321</v>
      </c>
      <c r="S7" s="666"/>
      <c r="T7" s="666"/>
      <c r="U7" s="666"/>
      <c r="V7" s="666"/>
      <c r="W7" s="666"/>
      <c r="X7" s="666"/>
      <c r="Y7" s="667"/>
      <c r="Z7" s="692">
        <v>0</v>
      </c>
      <c r="AA7" s="692"/>
      <c r="AB7" s="692"/>
      <c r="AC7" s="692"/>
      <c r="AD7" s="693">
        <v>5321</v>
      </c>
      <c r="AE7" s="693"/>
      <c r="AF7" s="693"/>
      <c r="AG7" s="693"/>
      <c r="AH7" s="693"/>
      <c r="AI7" s="693"/>
      <c r="AJ7" s="693"/>
      <c r="AK7" s="693"/>
      <c r="AL7" s="668">
        <v>0</v>
      </c>
      <c r="AM7" s="669"/>
      <c r="AN7" s="669"/>
      <c r="AO7" s="694"/>
      <c r="AP7" s="662" t="s">
        <v>234</v>
      </c>
      <c r="AQ7" s="663"/>
      <c r="AR7" s="663"/>
      <c r="AS7" s="663"/>
      <c r="AT7" s="663"/>
      <c r="AU7" s="663"/>
      <c r="AV7" s="663"/>
      <c r="AW7" s="663"/>
      <c r="AX7" s="663"/>
      <c r="AY7" s="663"/>
      <c r="AZ7" s="663"/>
      <c r="BA7" s="663"/>
      <c r="BB7" s="663"/>
      <c r="BC7" s="663"/>
      <c r="BD7" s="663"/>
      <c r="BE7" s="663"/>
      <c r="BF7" s="664"/>
      <c r="BG7" s="665">
        <v>3297431</v>
      </c>
      <c r="BH7" s="666"/>
      <c r="BI7" s="666"/>
      <c r="BJ7" s="666"/>
      <c r="BK7" s="666"/>
      <c r="BL7" s="666"/>
      <c r="BM7" s="666"/>
      <c r="BN7" s="667"/>
      <c r="BO7" s="692">
        <v>32</v>
      </c>
      <c r="BP7" s="692"/>
      <c r="BQ7" s="692"/>
      <c r="BR7" s="692"/>
      <c r="BS7" s="693" t="s">
        <v>128</v>
      </c>
      <c r="BT7" s="693"/>
      <c r="BU7" s="693"/>
      <c r="BV7" s="693"/>
      <c r="BW7" s="693"/>
      <c r="BX7" s="693"/>
      <c r="BY7" s="693"/>
      <c r="BZ7" s="693"/>
      <c r="CA7" s="693"/>
      <c r="CB7" s="751"/>
      <c r="CD7" s="707" t="s">
        <v>235</v>
      </c>
      <c r="CE7" s="704"/>
      <c r="CF7" s="704"/>
      <c r="CG7" s="704"/>
      <c r="CH7" s="704"/>
      <c r="CI7" s="704"/>
      <c r="CJ7" s="704"/>
      <c r="CK7" s="704"/>
      <c r="CL7" s="704"/>
      <c r="CM7" s="704"/>
      <c r="CN7" s="704"/>
      <c r="CO7" s="704"/>
      <c r="CP7" s="704"/>
      <c r="CQ7" s="705"/>
      <c r="CR7" s="665">
        <v>4390431</v>
      </c>
      <c r="CS7" s="666"/>
      <c r="CT7" s="666"/>
      <c r="CU7" s="666"/>
      <c r="CV7" s="666"/>
      <c r="CW7" s="666"/>
      <c r="CX7" s="666"/>
      <c r="CY7" s="667"/>
      <c r="CZ7" s="692">
        <v>14.2</v>
      </c>
      <c r="DA7" s="692"/>
      <c r="DB7" s="692"/>
      <c r="DC7" s="692"/>
      <c r="DD7" s="671">
        <v>179449</v>
      </c>
      <c r="DE7" s="666"/>
      <c r="DF7" s="666"/>
      <c r="DG7" s="666"/>
      <c r="DH7" s="666"/>
      <c r="DI7" s="666"/>
      <c r="DJ7" s="666"/>
      <c r="DK7" s="666"/>
      <c r="DL7" s="666"/>
      <c r="DM7" s="666"/>
      <c r="DN7" s="666"/>
      <c r="DO7" s="666"/>
      <c r="DP7" s="667"/>
      <c r="DQ7" s="671">
        <v>3538138</v>
      </c>
      <c r="DR7" s="666"/>
      <c r="DS7" s="666"/>
      <c r="DT7" s="666"/>
      <c r="DU7" s="666"/>
      <c r="DV7" s="666"/>
      <c r="DW7" s="666"/>
      <c r="DX7" s="666"/>
      <c r="DY7" s="666"/>
      <c r="DZ7" s="666"/>
      <c r="EA7" s="666"/>
      <c r="EB7" s="666"/>
      <c r="EC7" s="706"/>
    </row>
    <row r="8" spans="2:143" ht="11.25" customHeight="1" x14ac:dyDescent="0.2">
      <c r="B8" s="662" t="s">
        <v>236</v>
      </c>
      <c r="C8" s="663"/>
      <c r="D8" s="663"/>
      <c r="E8" s="663"/>
      <c r="F8" s="663"/>
      <c r="G8" s="663"/>
      <c r="H8" s="663"/>
      <c r="I8" s="663"/>
      <c r="J8" s="663"/>
      <c r="K8" s="663"/>
      <c r="L8" s="663"/>
      <c r="M8" s="663"/>
      <c r="N8" s="663"/>
      <c r="O8" s="663"/>
      <c r="P8" s="663"/>
      <c r="Q8" s="664"/>
      <c r="R8" s="665">
        <v>45134</v>
      </c>
      <c r="S8" s="666"/>
      <c r="T8" s="666"/>
      <c r="U8" s="666"/>
      <c r="V8" s="666"/>
      <c r="W8" s="666"/>
      <c r="X8" s="666"/>
      <c r="Y8" s="667"/>
      <c r="Z8" s="692">
        <v>0.1</v>
      </c>
      <c r="AA8" s="692"/>
      <c r="AB8" s="692"/>
      <c r="AC8" s="692"/>
      <c r="AD8" s="693">
        <v>45134</v>
      </c>
      <c r="AE8" s="693"/>
      <c r="AF8" s="693"/>
      <c r="AG8" s="693"/>
      <c r="AH8" s="693"/>
      <c r="AI8" s="693"/>
      <c r="AJ8" s="693"/>
      <c r="AK8" s="693"/>
      <c r="AL8" s="668">
        <v>0.3</v>
      </c>
      <c r="AM8" s="669"/>
      <c r="AN8" s="669"/>
      <c r="AO8" s="694"/>
      <c r="AP8" s="662" t="s">
        <v>237</v>
      </c>
      <c r="AQ8" s="663"/>
      <c r="AR8" s="663"/>
      <c r="AS8" s="663"/>
      <c r="AT8" s="663"/>
      <c r="AU8" s="663"/>
      <c r="AV8" s="663"/>
      <c r="AW8" s="663"/>
      <c r="AX8" s="663"/>
      <c r="AY8" s="663"/>
      <c r="AZ8" s="663"/>
      <c r="BA8" s="663"/>
      <c r="BB8" s="663"/>
      <c r="BC8" s="663"/>
      <c r="BD8" s="663"/>
      <c r="BE8" s="663"/>
      <c r="BF8" s="664"/>
      <c r="BG8" s="665">
        <v>149268</v>
      </c>
      <c r="BH8" s="666"/>
      <c r="BI8" s="666"/>
      <c r="BJ8" s="666"/>
      <c r="BK8" s="666"/>
      <c r="BL8" s="666"/>
      <c r="BM8" s="666"/>
      <c r="BN8" s="667"/>
      <c r="BO8" s="692">
        <v>1.4</v>
      </c>
      <c r="BP8" s="692"/>
      <c r="BQ8" s="692"/>
      <c r="BR8" s="692"/>
      <c r="BS8" s="693" t="s">
        <v>226</v>
      </c>
      <c r="BT8" s="693"/>
      <c r="BU8" s="693"/>
      <c r="BV8" s="693"/>
      <c r="BW8" s="693"/>
      <c r="BX8" s="693"/>
      <c r="BY8" s="693"/>
      <c r="BZ8" s="693"/>
      <c r="CA8" s="693"/>
      <c r="CB8" s="751"/>
      <c r="CD8" s="707" t="s">
        <v>238</v>
      </c>
      <c r="CE8" s="704"/>
      <c r="CF8" s="704"/>
      <c r="CG8" s="704"/>
      <c r="CH8" s="704"/>
      <c r="CI8" s="704"/>
      <c r="CJ8" s="704"/>
      <c r="CK8" s="704"/>
      <c r="CL8" s="704"/>
      <c r="CM8" s="704"/>
      <c r="CN8" s="704"/>
      <c r="CO8" s="704"/>
      <c r="CP8" s="704"/>
      <c r="CQ8" s="705"/>
      <c r="CR8" s="665">
        <v>12762952</v>
      </c>
      <c r="CS8" s="666"/>
      <c r="CT8" s="666"/>
      <c r="CU8" s="666"/>
      <c r="CV8" s="666"/>
      <c r="CW8" s="666"/>
      <c r="CX8" s="666"/>
      <c r="CY8" s="667"/>
      <c r="CZ8" s="692">
        <v>41.2</v>
      </c>
      <c r="DA8" s="692"/>
      <c r="DB8" s="692"/>
      <c r="DC8" s="692"/>
      <c r="DD8" s="671">
        <v>2450</v>
      </c>
      <c r="DE8" s="666"/>
      <c r="DF8" s="666"/>
      <c r="DG8" s="666"/>
      <c r="DH8" s="666"/>
      <c r="DI8" s="666"/>
      <c r="DJ8" s="666"/>
      <c r="DK8" s="666"/>
      <c r="DL8" s="666"/>
      <c r="DM8" s="666"/>
      <c r="DN8" s="666"/>
      <c r="DO8" s="666"/>
      <c r="DP8" s="667"/>
      <c r="DQ8" s="671">
        <v>5907336</v>
      </c>
      <c r="DR8" s="666"/>
      <c r="DS8" s="666"/>
      <c r="DT8" s="666"/>
      <c r="DU8" s="666"/>
      <c r="DV8" s="666"/>
      <c r="DW8" s="666"/>
      <c r="DX8" s="666"/>
      <c r="DY8" s="666"/>
      <c r="DZ8" s="666"/>
      <c r="EA8" s="666"/>
      <c r="EB8" s="666"/>
      <c r="EC8" s="706"/>
    </row>
    <row r="9" spans="2:143" ht="11.25" customHeight="1" x14ac:dyDescent="0.2">
      <c r="B9" s="662" t="s">
        <v>239</v>
      </c>
      <c r="C9" s="663"/>
      <c r="D9" s="663"/>
      <c r="E9" s="663"/>
      <c r="F9" s="663"/>
      <c r="G9" s="663"/>
      <c r="H9" s="663"/>
      <c r="I9" s="663"/>
      <c r="J9" s="663"/>
      <c r="K9" s="663"/>
      <c r="L9" s="663"/>
      <c r="M9" s="663"/>
      <c r="N9" s="663"/>
      <c r="O9" s="663"/>
      <c r="P9" s="663"/>
      <c r="Q9" s="664"/>
      <c r="R9" s="665">
        <v>64300</v>
      </c>
      <c r="S9" s="666"/>
      <c r="T9" s="666"/>
      <c r="U9" s="666"/>
      <c r="V9" s="666"/>
      <c r="W9" s="666"/>
      <c r="X9" s="666"/>
      <c r="Y9" s="667"/>
      <c r="Z9" s="692">
        <v>0.2</v>
      </c>
      <c r="AA9" s="692"/>
      <c r="AB9" s="692"/>
      <c r="AC9" s="692"/>
      <c r="AD9" s="693">
        <v>64300</v>
      </c>
      <c r="AE9" s="693"/>
      <c r="AF9" s="693"/>
      <c r="AG9" s="693"/>
      <c r="AH9" s="693"/>
      <c r="AI9" s="693"/>
      <c r="AJ9" s="693"/>
      <c r="AK9" s="693"/>
      <c r="AL9" s="668">
        <v>0.4</v>
      </c>
      <c r="AM9" s="669"/>
      <c r="AN9" s="669"/>
      <c r="AO9" s="694"/>
      <c r="AP9" s="662" t="s">
        <v>240</v>
      </c>
      <c r="AQ9" s="663"/>
      <c r="AR9" s="663"/>
      <c r="AS9" s="663"/>
      <c r="AT9" s="663"/>
      <c r="AU9" s="663"/>
      <c r="AV9" s="663"/>
      <c r="AW9" s="663"/>
      <c r="AX9" s="663"/>
      <c r="AY9" s="663"/>
      <c r="AZ9" s="663"/>
      <c r="BA9" s="663"/>
      <c r="BB9" s="663"/>
      <c r="BC9" s="663"/>
      <c r="BD9" s="663"/>
      <c r="BE9" s="663"/>
      <c r="BF9" s="664"/>
      <c r="BG9" s="665">
        <v>2744975</v>
      </c>
      <c r="BH9" s="666"/>
      <c r="BI9" s="666"/>
      <c r="BJ9" s="666"/>
      <c r="BK9" s="666"/>
      <c r="BL9" s="666"/>
      <c r="BM9" s="666"/>
      <c r="BN9" s="667"/>
      <c r="BO9" s="692">
        <v>26.6</v>
      </c>
      <c r="BP9" s="692"/>
      <c r="BQ9" s="692"/>
      <c r="BR9" s="692"/>
      <c r="BS9" s="693" t="s">
        <v>128</v>
      </c>
      <c r="BT9" s="693"/>
      <c r="BU9" s="693"/>
      <c r="BV9" s="693"/>
      <c r="BW9" s="693"/>
      <c r="BX9" s="693"/>
      <c r="BY9" s="693"/>
      <c r="BZ9" s="693"/>
      <c r="CA9" s="693"/>
      <c r="CB9" s="751"/>
      <c r="CD9" s="707" t="s">
        <v>241</v>
      </c>
      <c r="CE9" s="704"/>
      <c r="CF9" s="704"/>
      <c r="CG9" s="704"/>
      <c r="CH9" s="704"/>
      <c r="CI9" s="704"/>
      <c r="CJ9" s="704"/>
      <c r="CK9" s="704"/>
      <c r="CL9" s="704"/>
      <c r="CM9" s="704"/>
      <c r="CN9" s="704"/>
      <c r="CO9" s="704"/>
      <c r="CP9" s="704"/>
      <c r="CQ9" s="705"/>
      <c r="CR9" s="665">
        <v>2998051</v>
      </c>
      <c r="CS9" s="666"/>
      <c r="CT9" s="666"/>
      <c r="CU9" s="666"/>
      <c r="CV9" s="666"/>
      <c r="CW9" s="666"/>
      <c r="CX9" s="666"/>
      <c r="CY9" s="667"/>
      <c r="CZ9" s="692">
        <v>9.6999999999999993</v>
      </c>
      <c r="DA9" s="692"/>
      <c r="DB9" s="692"/>
      <c r="DC9" s="692"/>
      <c r="DD9" s="671">
        <v>140005</v>
      </c>
      <c r="DE9" s="666"/>
      <c r="DF9" s="666"/>
      <c r="DG9" s="666"/>
      <c r="DH9" s="666"/>
      <c r="DI9" s="666"/>
      <c r="DJ9" s="666"/>
      <c r="DK9" s="666"/>
      <c r="DL9" s="666"/>
      <c r="DM9" s="666"/>
      <c r="DN9" s="666"/>
      <c r="DO9" s="666"/>
      <c r="DP9" s="667"/>
      <c r="DQ9" s="671">
        <v>1996070</v>
      </c>
      <c r="DR9" s="666"/>
      <c r="DS9" s="666"/>
      <c r="DT9" s="666"/>
      <c r="DU9" s="666"/>
      <c r="DV9" s="666"/>
      <c r="DW9" s="666"/>
      <c r="DX9" s="666"/>
      <c r="DY9" s="666"/>
      <c r="DZ9" s="666"/>
      <c r="EA9" s="666"/>
      <c r="EB9" s="666"/>
      <c r="EC9" s="706"/>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226</v>
      </c>
      <c r="S10" s="666"/>
      <c r="T10" s="666"/>
      <c r="U10" s="666"/>
      <c r="V10" s="666"/>
      <c r="W10" s="666"/>
      <c r="X10" s="666"/>
      <c r="Y10" s="667"/>
      <c r="Z10" s="692" t="s">
        <v>226</v>
      </c>
      <c r="AA10" s="692"/>
      <c r="AB10" s="692"/>
      <c r="AC10" s="692"/>
      <c r="AD10" s="693" t="s">
        <v>128</v>
      </c>
      <c r="AE10" s="693"/>
      <c r="AF10" s="693"/>
      <c r="AG10" s="693"/>
      <c r="AH10" s="693"/>
      <c r="AI10" s="693"/>
      <c r="AJ10" s="693"/>
      <c r="AK10" s="693"/>
      <c r="AL10" s="668" t="s">
        <v>226</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261188</v>
      </c>
      <c r="BH10" s="666"/>
      <c r="BI10" s="666"/>
      <c r="BJ10" s="666"/>
      <c r="BK10" s="666"/>
      <c r="BL10" s="666"/>
      <c r="BM10" s="666"/>
      <c r="BN10" s="667"/>
      <c r="BO10" s="692">
        <v>2.5</v>
      </c>
      <c r="BP10" s="692"/>
      <c r="BQ10" s="692"/>
      <c r="BR10" s="692"/>
      <c r="BS10" s="693" t="s">
        <v>226</v>
      </c>
      <c r="BT10" s="693"/>
      <c r="BU10" s="693"/>
      <c r="BV10" s="693"/>
      <c r="BW10" s="693"/>
      <c r="BX10" s="693"/>
      <c r="BY10" s="693"/>
      <c r="BZ10" s="693"/>
      <c r="CA10" s="693"/>
      <c r="CB10" s="751"/>
      <c r="CD10" s="707" t="s">
        <v>244</v>
      </c>
      <c r="CE10" s="704"/>
      <c r="CF10" s="704"/>
      <c r="CG10" s="704"/>
      <c r="CH10" s="704"/>
      <c r="CI10" s="704"/>
      <c r="CJ10" s="704"/>
      <c r="CK10" s="704"/>
      <c r="CL10" s="704"/>
      <c r="CM10" s="704"/>
      <c r="CN10" s="704"/>
      <c r="CO10" s="704"/>
      <c r="CP10" s="704"/>
      <c r="CQ10" s="705"/>
      <c r="CR10" s="665">
        <v>105979</v>
      </c>
      <c r="CS10" s="666"/>
      <c r="CT10" s="666"/>
      <c r="CU10" s="666"/>
      <c r="CV10" s="666"/>
      <c r="CW10" s="666"/>
      <c r="CX10" s="666"/>
      <c r="CY10" s="667"/>
      <c r="CZ10" s="692">
        <v>0.3</v>
      </c>
      <c r="DA10" s="692"/>
      <c r="DB10" s="692"/>
      <c r="DC10" s="692"/>
      <c r="DD10" s="671" t="s">
        <v>137</v>
      </c>
      <c r="DE10" s="666"/>
      <c r="DF10" s="666"/>
      <c r="DG10" s="666"/>
      <c r="DH10" s="666"/>
      <c r="DI10" s="666"/>
      <c r="DJ10" s="666"/>
      <c r="DK10" s="666"/>
      <c r="DL10" s="666"/>
      <c r="DM10" s="666"/>
      <c r="DN10" s="666"/>
      <c r="DO10" s="666"/>
      <c r="DP10" s="667"/>
      <c r="DQ10" s="671">
        <v>104689</v>
      </c>
      <c r="DR10" s="666"/>
      <c r="DS10" s="666"/>
      <c r="DT10" s="666"/>
      <c r="DU10" s="666"/>
      <c r="DV10" s="666"/>
      <c r="DW10" s="666"/>
      <c r="DX10" s="666"/>
      <c r="DY10" s="666"/>
      <c r="DZ10" s="666"/>
      <c r="EA10" s="666"/>
      <c r="EB10" s="666"/>
      <c r="EC10" s="706"/>
    </row>
    <row r="11" spans="2:143" ht="11.25" customHeight="1" x14ac:dyDescent="0.2">
      <c r="B11" s="662" t="s">
        <v>245</v>
      </c>
      <c r="C11" s="663"/>
      <c r="D11" s="663"/>
      <c r="E11" s="663"/>
      <c r="F11" s="663"/>
      <c r="G11" s="663"/>
      <c r="H11" s="663"/>
      <c r="I11" s="663"/>
      <c r="J11" s="663"/>
      <c r="K11" s="663"/>
      <c r="L11" s="663"/>
      <c r="M11" s="663"/>
      <c r="N11" s="663"/>
      <c r="O11" s="663"/>
      <c r="P11" s="663"/>
      <c r="Q11" s="664"/>
      <c r="R11" s="665">
        <v>1615103</v>
      </c>
      <c r="S11" s="666"/>
      <c r="T11" s="666"/>
      <c r="U11" s="666"/>
      <c r="V11" s="666"/>
      <c r="W11" s="666"/>
      <c r="X11" s="666"/>
      <c r="Y11" s="667"/>
      <c r="Z11" s="668">
        <v>5</v>
      </c>
      <c r="AA11" s="669"/>
      <c r="AB11" s="669"/>
      <c r="AC11" s="670"/>
      <c r="AD11" s="671">
        <v>1615103</v>
      </c>
      <c r="AE11" s="666"/>
      <c r="AF11" s="666"/>
      <c r="AG11" s="666"/>
      <c r="AH11" s="666"/>
      <c r="AI11" s="666"/>
      <c r="AJ11" s="666"/>
      <c r="AK11" s="667"/>
      <c r="AL11" s="668">
        <v>9.9</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142000</v>
      </c>
      <c r="BH11" s="666"/>
      <c r="BI11" s="666"/>
      <c r="BJ11" s="666"/>
      <c r="BK11" s="666"/>
      <c r="BL11" s="666"/>
      <c r="BM11" s="666"/>
      <c r="BN11" s="667"/>
      <c r="BO11" s="692">
        <v>1.4</v>
      </c>
      <c r="BP11" s="692"/>
      <c r="BQ11" s="692"/>
      <c r="BR11" s="692"/>
      <c r="BS11" s="693" t="s">
        <v>226</v>
      </c>
      <c r="BT11" s="693"/>
      <c r="BU11" s="693"/>
      <c r="BV11" s="693"/>
      <c r="BW11" s="693"/>
      <c r="BX11" s="693"/>
      <c r="BY11" s="693"/>
      <c r="BZ11" s="693"/>
      <c r="CA11" s="693"/>
      <c r="CB11" s="751"/>
      <c r="CD11" s="707" t="s">
        <v>247</v>
      </c>
      <c r="CE11" s="704"/>
      <c r="CF11" s="704"/>
      <c r="CG11" s="704"/>
      <c r="CH11" s="704"/>
      <c r="CI11" s="704"/>
      <c r="CJ11" s="704"/>
      <c r="CK11" s="704"/>
      <c r="CL11" s="704"/>
      <c r="CM11" s="704"/>
      <c r="CN11" s="704"/>
      <c r="CO11" s="704"/>
      <c r="CP11" s="704"/>
      <c r="CQ11" s="705"/>
      <c r="CR11" s="665">
        <v>174280</v>
      </c>
      <c r="CS11" s="666"/>
      <c r="CT11" s="666"/>
      <c r="CU11" s="666"/>
      <c r="CV11" s="666"/>
      <c r="CW11" s="666"/>
      <c r="CX11" s="666"/>
      <c r="CY11" s="667"/>
      <c r="CZ11" s="692">
        <v>0.6</v>
      </c>
      <c r="DA11" s="692"/>
      <c r="DB11" s="692"/>
      <c r="DC11" s="692"/>
      <c r="DD11" s="671">
        <v>52197</v>
      </c>
      <c r="DE11" s="666"/>
      <c r="DF11" s="666"/>
      <c r="DG11" s="666"/>
      <c r="DH11" s="666"/>
      <c r="DI11" s="666"/>
      <c r="DJ11" s="666"/>
      <c r="DK11" s="666"/>
      <c r="DL11" s="666"/>
      <c r="DM11" s="666"/>
      <c r="DN11" s="666"/>
      <c r="DO11" s="666"/>
      <c r="DP11" s="667"/>
      <c r="DQ11" s="671">
        <v>141544</v>
      </c>
      <c r="DR11" s="666"/>
      <c r="DS11" s="666"/>
      <c r="DT11" s="666"/>
      <c r="DU11" s="666"/>
      <c r="DV11" s="666"/>
      <c r="DW11" s="666"/>
      <c r="DX11" s="666"/>
      <c r="DY11" s="666"/>
      <c r="DZ11" s="666"/>
      <c r="EA11" s="666"/>
      <c r="EB11" s="666"/>
      <c r="EC11" s="706"/>
    </row>
    <row r="12" spans="2:143" ht="11.25" customHeight="1" x14ac:dyDescent="0.2">
      <c r="B12" s="662" t="s">
        <v>248</v>
      </c>
      <c r="C12" s="663"/>
      <c r="D12" s="663"/>
      <c r="E12" s="663"/>
      <c r="F12" s="663"/>
      <c r="G12" s="663"/>
      <c r="H12" s="663"/>
      <c r="I12" s="663"/>
      <c r="J12" s="663"/>
      <c r="K12" s="663"/>
      <c r="L12" s="663"/>
      <c r="M12" s="663"/>
      <c r="N12" s="663"/>
      <c r="O12" s="663"/>
      <c r="P12" s="663"/>
      <c r="Q12" s="664"/>
      <c r="R12" s="665">
        <v>74025</v>
      </c>
      <c r="S12" s="666"/>
      <c r="T12" s="666"/>
      <c r="U12" s="666"/>
      <c r="V12" s="666"/>
      <c r="W12" s="666"/>
      <c r="X12" s="666"/>
      <c r="Y12" s="667"/>
      <c r="Z12" s="692">
        <v>0.2</v>
      </c>
      <c r="AA12" s="692"/>
      <c r="AB12" s="692"/>
      <c r="AC12" s="692"/>
      <c r="AD12" s="693">
        <v>74025</v>
      </c>
      <c r="AE12" s="693"/>
      <c r="AF12" s="693"/>
      <c r="AG12" s="693"/>
      <c r="AH12" s="693"/>
      <c r="AI12" s="693"/>
      <c r="AJ12" s="693"/>
      <c r="AK12" s="693"/>
      <c r="AL12" s="668">
        <v>0.5</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4964838</v>
      </c>
      <c r="BH12" s="666"/>
      <c r="BI12" s="666"/>
      <c r="BJ12" s="666"/>
      <c r="BK12" s="666"/>
      <c r="BL12" s="666"/>
      <c r="BM12" s="666"/>
      <c r="BN12" s="667"/>
      <c r="BO12" s="692">
        <v>48.2</v>
      </c>
      <c r="BP12" s="692"/>
      <c r="BQ12" s="692"/>
      <c r="BR12" s="692"/>
      <c r="BS12" s="693" t="s">
        <v>226</v>
      </c>
      <c r="BT12" s="693"/>
      <c r="BU12" s="693"/>
      <c r="BV12" s="693"/>
      <c r="BW12" s="693"/>
      <c r="BX12" s="693"/>
      <c r="BY12" s="693"/>
      <c r="BZ12" s="693"/>
      <c r="CA12" s="693"/>
      <c r="CB12" s="751"/>
      <c r="CD12" s="707" t="s">
        <v>250</v>
      </c>
      <c r="CE12" s="704"/>
      <c r="CF12" s="704"/>
      <c r="CG12" s="704"/>
      <c r="CH12" s="704"/>
      <c r="CI12" s="704"/>
      <c r="CJ12" s="704"/>
      <c r="CK12" s="704"/>
      <c r="CL12" s="704"/>
      <c r="CM12" s="704"/>
      <c r="CN12" s="704"/>
      <c r="CO12" s="704"/>
      <c r="CP12" s="704"/>
      <c r="CQ12" s="705"/>
      <c r="CR12" s="665">
        <v>1126089</v>
      </c>
      <c r="CS12" s="666"/>
      <c r="CT12" s="666"/>
      <c r="CU12" s="666"/>
      <c r="CV12" s="666"/>
      <c r="CW12" s="666"/>
      <c r="CX12" s="666"/>
      <c r="CY12" s="667"/>
      <c r="CZ12" s="692">
        <v>3.6</v>
      </c>
      <c r="DA12" s="692"/>
      <c r="DB12" s="692"/>
      <c r="DC12" s="692"/>
      <c r="DD12" s="671">
        <v>18338</v>
      </c>
      <c r="DE12" s="666"/>
      <c r="DF12" s="666"/>
      <c r="DG12" s="666"/>
      <c r="DH12" s="666"/>
      <c r="DI12" s="666"/>
      <c r="DJ12" s="666"/>
      <c r="DK12" s="666"/>
      <c r="DL12" s="666"/>
      <c r="DM12" s="666"/>
      <c r="DN12" s="666"/>
      <c r="DO12" s="666"/>
      <c r="DP12" s="667"/>
      <c r="DQ12" s="671">
        <v>930709</v>
      </c>
      <c r="DR12" s="666"/>
      <c r="DS12" s="666"/>
      <c r="DT12" s="666"/>
      <c r="DU12" s="666"/>
      <c r="DV12" s="666"/>
      <c r="DW12" s="666"/>
      <c r="DX12" s="666"/>
      <c r="DY12" s="666"/>
      <c r="DZ12" s="666"/>
      <c r="EA12" s="666"/>
      <c r="EB12" s="666"/>
      <c r="EC12" s="706"/>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137</v>
      </c>
      <c r="S13" s="666"/>
      <c r="T13" s="666"/>
      <c r="U13" s="666"/>
      <c r="V13" s="666"/>
      <c r="W13" s="666"/>
      <c r="X13" s="666"/>
      <c r="Y13" s="667"/>
      <c r="Z13" s="692" t="s">
        <v>226</v>
      </c>
      <c r="AA13" s="692"/>
      <c r="AB13" s="692"/>
      <c r="AC13" s="692"/>
      <c r="AD13" s="693" t="s">
        <v>226</v>
      </c>
      <c r="AE13" s="693"/>
      <c r="AF13" s="693"/>
      <c r="AG13" s="693"/>
      <c r="AH13" s="693"/>
      <c r="AI13" s="693"/>
      <c r="AJ13" s="693"/>
      <c r="AK13" s="693"/>
      <c r="AL13" s="668" t="s">
        <v>128</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4943124</v>
      </c>
      <c r="BH13" s="666"/>
      <c r="BI13" s="666"/>
      <c r="BJ13" s="666"/>
      <c r="BK13" s="666"/>
      <c r="BL13" s="666"/>
      <c r="BM13" s="666"/>
      <c r="BN13" s="667"/>
      <c r="BO13" s="692">
        <v>48</v>
      </c>
      <c r="BP13" s="692"/>
      <c r="BQ13" s="692"/>
      <c r="BR13" s="692"/>
      <c r="BS13" s="693" t="s">
        <v>226</v>
      </c>
      <c r="BT13" s="693"/>
      <c r="BU13" s="693"/>
      <c r="BV13" s="693"/>
      <c r="BW13" s="693"/>
      <c r="BX13" s="693"/>
      <c r="BY13" s="693"/>
      <c r="BZ13" s="693"/>
      <c r="CA13" s="693"/>
      <c r="CB13" s="751"/>
      <c r="CD13" s="707" t="s">
        <v>253</v>
      </c>
      <c r="CE13" s="704"/>
      <c r="CF13" s="704"/>
      <c r="CG13" s="704"/>
      <c r="CH13" s="704"/>
      <c r="CI13" s="704"/>
      <c r="CJ13" s="704"/>
      <c r="CK13" s="704"/>
      <c r="CL13" s="704"/>
      <c r="CM13" s="704"/>
      <c r="CN13" s="704"/>
      <c r="CO13" s="704"/>
      <c r="CP13" s="704"/>
      <c r="CQ13" s="705"/>
      <c r="CR13" s="665">
        <v>2666627</v>
      </c>
      <c r="CS13" s="666"/>
      <c r="CT13" s="666"/>
      <c r="CU13" s="666"/>
      <c r="CV13" s="666"/>
      <c r="CW13" s="666"/>
      <c r="CX13" s="666"/>
      <c r="CY13" s="667"/>
      <c r="CZ13" s="692">
        <v>8.6</v>
      </c>
      <c r="DA13" s="692"/>
      <c r="DB13" s="692"/>
      <c r="DC13" s="692"/>
      <c r="DD13" s="671">
        <v>1080578</v>
      </c>
      <c r="DE13" s="666"/>
      <c r="DF13" s="666"/>
      <c r="DG13" s="666"/>
      <c r="DH13" s="666"/>
      <c r="DI13" s="666"/>
      <c r="DJ13" s="666"/>
      <c r="DK13" s="666"/>
      <c r="DL13" s="666"/>
      <c r="DM13" s="666"/>
      <c r="DN13" s="666"/>
      <c r="DO13" s="666"/>
      <c r="DP13" s="667"/>
      <c r="DQ13" s="671">
        <v>1656174</v>
      </c>
      <c r="DR13" s="666"/>
      <c r="DS13" s="666"/>
      <c r="DT13" s="666"/>
      <c r="DU13" s="666"/>
      <c r="DV13" s="666"/>
      <c r="DW13" s="666"/>
      <c r="DX13" s="666"/>
      <c r="DY13" s="666"/>
      <c r="DZ13" s="666"/>
      <c r="EA13" s="666"/>
      <c r="EB13" s="666"/>
      <c r="EC13" s="706"/>
    </row>
    <row r="14" spans="2:143" ht="11.25" customHeight="1" x14ac:dyDescent="0.2">
      <c r="B14" s="662" t="s">
        <v>254</v>
      </c>
      <c r="C14" s="663"/>
      <c r="D14" s="663"/>
      <c r="E14" s="663"/>
      <c r="F14" s="663"/>
      <c r="G14" s="663"/>
      <c r="H14" s="663"/>
      <c r="I14" s="663"/>
      <c r="J14" s="663"/>
      <c r="K14" s="663"/>
      <c r="L14" s="663"/>
      <c r="M14" s="663"/>
      <c r="N14" s="663"/>
      <c r="O14" s="663"/>
      <c r="P14" s="663"/>
      <c r="Q14" s="664"/>
      <c r="R14" s="665" t="s">
        <v>226</v>
      </c>
      <c r="S14" s="666"/>
      <c r="T14" s="666"/>
      <c r="U14" s="666"/>
      <c r="V14" s="666"/>
      <c r="W14" s="666"/>
      <c r="X14" s="666"/>
      <c r="Y14" s="667"/>
      <c r="Z14" s="692" t="s">
        <v>137</v>
      </c>
      <c r="AA14" s="692"/>
      <c r="AB14" s="692"/>
      <c r="AC14" s="692"/>
      <c r="AD14" s="693" t="s">
        <v>128</v>
      </c>
      <c r="AE14" s="693"/>
      <c r="AF14" s="693"/>
      <c r="AG14" s="693"/>
      <c r="AH14" s="693"/>
      <c r="AI14" s="693"/>
      <c r="AJ14" s="693"/>
      <c r="AK14" s="693"/>
      <c r="AL14" s="668" t="s">
        <v>128</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208740</v>
      </c>
      <c r="BH14" s="666"/>
      <c r="BI14" s="666"/>
      <c r="BJ14" s="666"/>
      <c r="BK14" s="666"/>
      <c r="BL14" s="666"/>
      <c r="BM14" s="666"/>
      <c r="BN14" s="667"/>
      <c r="BO14" s="692">
        <v>2</v>
      </c>
      <c r="BP14" s="692"/>
      <c r="BQ14" s="692"/>
      <c r="BR14" s="692"/>
      <c r="BS14" s="693" t="s">
        <v>128</v>
      </c>
      <c r="BT14" s="693"/>
      <c r="BU14" s="693"/>
      <c r="BV14" s="693"/>
      <c r="BW14" s="693"/>
      <c r="BX14" s="693"/>
      <c r="BY14" s="693"/>
      <c r="BZ14" s="693"/>
      <c r="CA14" s="693"/>
      <c r="CB14" s="751"/>
      <c r="CD14" s="707" t="s">
        <v>256</v>
      </c>
      <c r="CE14" s="704"/>
      <c r="CF14" s="704"/>
      <c r="CG14" s="704"/>
      <c r="CH14" s="704"/>
      <c r="CI14" s="704"/>
      <c r="CJ14" s="704"/>
      <c r="CK14" s="704"/>
      <c r="CL14" s="704"/>
      <c r="CM14" s="704"/>
      <c r="CN14" s="704"/>
      <c r="CO14" s="704"/>
      <c r="CP14" s="704"/>
      <c r="CQ14" s="705"/>
      <c r="CR14" s="665">
        <v>1138832</v>
      </c>
      <c r="CS14" s="666"/>
      <c r="CT14" s="666"/>
      <c r="CU14" s="666"/>
      <c r="CV14" s="666"/>
      <c r="CW14" s="666"/>
      <c r="CX14" s="666"/>
      <c r="CY14" s="667"/>
      <c r="CZ14" s="692">
        <v>3.7</v>
      </c>
      <c r="DA14" s="692"/>
      <c r="DB14" s="692"/>
      <c r="DC14" s="692"/>
      <c r="DD14" s="671">
        <v>21491</v>
      </c>
      <c r="DE14" s="666"/>
      <c r="DF14" s="666"/>
      <c r="DG14" s="666"/>
      <c r="DH14" s="666"/>
      <c r="DI14" s="666"/>
      <c r="DJ14" s="666"/>
      <c r="DK14" s="666"/>
      <c r="DL14" s="666"/>
      <c r="DM14" s="666"/>
      <c r="DN14" s="666"/>
      <c r="DO14" s="666"/>
      <c r="DP14" s="667"/>
      <c r="DQ14" s="671">
        <v>1093289</v>
      </c>
      <c r="DR14" s="666"/>
      <c r="DS14" s="666"/>
      <c r="DT14" s="666"/>
      <c r="DU14" s="666"/>
      <c r="DV14" s="666"/>
      <c r="DW14" s="666"/>
      <c r="DX14" s="666"/>
      <c r="DY14" s="666"/>
      <c r="DZ14" s="666"/>
      <c r="EA14" s="666"/>
      <c r="EB14" s="666"/>
      <c r="EC14" s="706"/>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137</v>
      </c>
      <c r="S15" s="666"/>
      <c r="T15" s="666"/>
      <c r="U15" s="666"/>
      <c r="V15" s="666"/>
      <c r="W15" s="666"/>
      <c r="X15" s="666"/>
      <c r="Y15" s="667"/>
      <c r="Z15" s="692" t="s">
        <v>137</v>
      </c>
      <c r="AA15" s="692"/>
      <c r="AB15" s="692"/>
      <c r="AC15" s="692"/>
      <c r="AD15" s="693" t="s">
        <v>128</v>
      </c>
      <c r="AE15" s="693"/>
      <c r="AF15" s="693"/>
      <c r="AG15" s="693"/>
      <c r="AH15" s="693"/>
      <c r="AI15" s="693"/>
      <c r="AJ15" s="693"/>
      <c r="AK15" s="693"/>
      <c r="AL15" s="668" t="s">
        <v>128</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548190</v>
      </c>
      <c r="BH15" s="666"/>
      <c r="BI15" s="666"/>
      <c r="BJ15" s="666"/>
      <c r="BK15" s="666"/>
      <c r="BL15" s="666"/>
      <c r="BM15" s="666"/>
      <c r="BN15" s="667"/>
      <c r="BO15" s="692">
        <v>5.3</v>
      </c>
      <c r="BP15" s="692"/>
      <c r="BQ15" s="692"/>
      <c r="BR15" s="692"/>
      <c r="BS15" s="693" t="s">
        <v>226</v>
      </c>
      <c r="BT15" s="693"/>
      <c r="BU15" s="693"/>
      <c r="BV15" s="693"/>
      <c r="BW15" s="693"/>
      <c r="BX15" s="693"/>
      <c r="BY15" s="693"/>
      <c r="BZ15" s="693"/>
      <c r="CA15" s="693"/>
      <c r="CB15" s="751"/>
      <c r="CD15" s="707" t="s">
        <v>259</v>
      </c>
      <c r="CE15" s="704"/>
      <c r="CF15" s="704"/>
      <c r="CG15" s="704"/>
      <c r="CH15" s="704"/>
      <c r="CI15" s="704"/>
      <c r="CJ15" s="704"/>
      <c r="CK15" s="704"/>
      <c r="CL15" s="704"/>
      <c r="CM15" s="704"/>
      <c r="CN15" s="704"/>
      <c r="CO15" s="704"/>
      <c r="CP15" s="704"/>
      <c r="CQ15" s="705"/>
      <c r="CR15" s="665">
        <v>3002238</v>
      </c>
      <c r="CS15" s="666"/>
      <c r="CT15" s="666"/>
      <c r="CU15" s="666"/>
      <c r="CV15" s="666"/>
      <c r="CW15" s="666"/>
      <c r="CX15" s="666"/>
      <c r="CY15" s="667"/>
      <c r="CZ15" s="692">
        <v>9.6999999999999993</v>
      </c>
      <c r="DA15" s="692"/>
      <c r="DB15" s="692"/>
      <c r="DC15" s="692"/>
      <c r="DD15" s="671">
        <v>737876</v>
      </c>
      <c r="DE15" s="666"/>
      <c r="DF15" s="666"/>
      <c r="DG15" s="666"/>
      <c r="DH15" s="666"/>
      <c r="DI15" s="666"/>
      <c r="DJ15" s="666"/>
      <c r="DK15" s="666"/>
      <c r="DL15" s="666"/>
      <c r="DM15" s="666"/>
      <c r="DN15" s="666"/>
      <c r="DO15" s="666"/>
      <c r="DP15" s="667"/>
      <c r="DQ15" s="671">
        <v>2010471</v>
      </c>
      <c r="DR15" s="666"/>
      <c r="DS15" s="666"/>
      <c r="DT15" s="666"/>
      <c r="DU15" s="666"/>
      <c r="DV15" s="666"/>
      <c r="DW15" s="666"/>
      <c r="DX15" s="666"/>
      <c r="DY15" s="666"/>
      <c r="DZ15" s="666"/>
      <c r="EA15" s="666"/>
      <c r="EB15" s="666"/>
      <c r="EC15" s="706"/>
    </row>
    <row r="16" spans="2:143" ht="11.25" customHeight="1" x14ac:dyDescent="0.2">
      <c r="B16" s="662" t="s">
        <v>260</v>
      </c>
      <c r="C16" s="663"/>
      <c r="D16" s="663"/>
      <c r="E16" s="663"/>
      <c r="F16" s="663"/>
      <c r="G16" s="663"/>
      <c r="H16" s="663"/>
      <c r="I16" s="663"/>
      <c r="J16" s="663"/>
      <c r="K16" s="663"/>
      <c r="L16" s="663"/>
      <c r="M16" s="663"/>
      <c r="N16" s="663"/>
      <c r="O16" s="663"/>
      <c r="P16" s="663"/>
      <c r="Q16" s="664"/>
      <c r="R16" s="665">
        <v>17225</v>
      </c>
      <c r="S16" s="666"/>
      <c r="T16" s="666"/>
      <c r="U16" s="666"/>
      <c r="V16" s="666"/>
      <c r="W16" s="666"/>
      <c r="X16" s="666"/>
      <c r="Y16" s="667"/>
      <c r="Z16" s="692">
        <v>0.1</v>
      </c>
      <c r="AA16" s="692"/>
      <c r="AB16" s="692"/>
      <c r="AC16" s="692"/>
      <c r="AD16" s="693">
        <v>17225</v>
      </c>
      <c r="AE16" s="693"/>
      <c r="AF16" s="693"/>
      <c r="AG16" s="693"/>
      <c r="AH16" s="693"/>
      <c r="AI16" s="693"/>
      <c r="AJ16" s="693"/>
      <c r="AK16" s="693"/>
      <c r="AL16" s="668">
        <v>0.1</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226</v>
      </c>
      <c r="BT16" s="693"/>
      <c r="BU16" s="693"/>
      <c r="BV16" s="693"/>
      <c r="BW16" s="693"/>
      <c r="BX16" s="693"/>
      <c r="BY16" s="693"/>
      <c r="BZ16" s="693"/>
      <c r="CA16" s="693"/>
      <c r="CB16" s="751"/>
      <c r="CD16" s="707" t="s">
        <v>262</v>
      </c>
      <c r="CE16" s="704"/>
      <c r="CF16" s="704"/>
      <c r="CG16" s="704"/>
      <c r="CH16" s="704"/>
      <c r="CI16" s="704"/>
      <c r="CJ16" s="704"/>
      <c r="CK16" s="704"/>
      <c r="CL16" s="704"/>
      <c r="CM16" s="704"/>
      <c r="CN16" s="704"/>
      <c r="CO16" s="704"/>
      <c r="CP16" s="704"/>
      <c r="CQ16" s="705"/>
      <c r="CR16" s="665">
        <v>5657</v>
      </c>
      <c r="CS16" s="666"/>
      <c r="CT16" s="666"/>
      <c r="CU16" s="666"/>
      <c r="CV16" s="666"/>
      <c r="CW16" s="666"/>
      <c r="CX16" s="666"/>
      <c r="CY16" s="667"/>
      <c r="CZ16" s="692">
        <v>0</v>
      </c>
      <c r="DA16" s="692"/>
      <c r="DB16" s="692"/>
      <c r="DC16" s="692"/>
      <c r="DD16" s="671" t="s">
        <v>128</v>
      </c>
      <c r="DE16" s="666"/>
      <c r="DF16" s="666"/>
      <c r="DG16" s="666"/>
      <c r="DH16" s="666"/>
      <c r="DI16" s="666"/>
      <c r="DJ16" s="666"/>
      <c r="DK16" s="666"/>
      <c r="DL16" s="666"/>
      <c r="DM16" s="666"/>
      <c r="DN16" s="666"/>
      <c r="DO16" s="666"/>
      <c r="DP16" s="667"/>
      <c r="DQ16" s="671">
        <v>1547</v>
      </c>
      <c r="DR16" s="666"/>
      <c r="DS16" s="666"/>
      <c r="DT16" s="666"/>
      <c r="DU16" s="666"/>
      <c r="DV16" s="666"/>
      <c r="DW16" s="666"/>
      <c r="DX16" s="666"/>
      <c r="DY16" s="666"/>
      <c r="DZ16" s="666"/>
      <c r="EA16" s="666"/>
      <c r="EB16" s="666"/>
      <c r="EC16" s="706"/>
    </row>
    <row r="17" spans="2:133" ht="11.25" customHeight="1" x14ac:dyDescent="0.2">
      <c r="B17" s="662" t="s">
        <v>263</v>
      </c>
      <c r="C17" s="663"/>
      <c r="D17" s="663"/>
      <c r="E17" s="663"/>
      <c r="F17" s="663"/>
      <c r="G17" s="663"/>
      <c r="H17" s="663"/>
      <c r="I17" s="663"/>
      <c r="J17" s="663"/>
      <c r="K17" s="663"/>
      <c r="L17" s="663"/>
      <c r="M17" s="663"/>
      <c r="N17" s="663"/>
      <c r="O17" s="663"/>
      <c r="P17" s="663"/>
      <c r="Q17" s="664"/>
      <c r="R17" s="665">
        <v>79984</v>
      </c>
      <c r="S17" s="666"/>
      <c r="T17" s="666"/>
      <c r="U17" s="666"/>
      <c r="V17" s="666"/>
      <c r="W17" s="666"/>
      <c r="X17" s="666"/>
      <c r="Y17" s="667"/>
      <c r="Z17" s="692">
        <v>0.2</v>
      </c>
      <c r="AA17" s="692"/>
      <c r="AB17" s="692"/>
      <c r="AC17" s="692"/>
      <c r="AD17" s="693">
        <v>79984</v>
      </c>
      <c r="AE17" s="693"/>
      <c r="AF17" s="693"/>
      <c r="AG17" s="693"/>
      <c r="AH17" s="693"/>
      <c r="AI17" s="693"/>
      <c r="AJ17" s="693"/>
      <c r="AK17" s="693"/>
      <c r="AL17" s="668">
        <v>0.5</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226</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265</v>
      </c>
      <c r="CE17" s="704"/>
      <c r="CF17" s="704"/>
      <c r="CG17" s="704"/>
      <c r="CH17" s="704"/>
      <c r="CI17" s="704"/>
      <c r="CJ17" s="704"/>
      <c r="CK17" s="704"/>
      <c r="CL17" s="704"/>
      <c r="CM17" s="704"/>
      <c r="CN17" s="704"/>
      <c r="CO17" s="704"/>
      <c r="CP17" s="704"/>
      <c r="CQ17" s="705"/>
      <c r="CR17" s="665">
        <v>2388635</v>
      </c>
      <c r="CS17" s="666"/>
      <c r="CT17" s="666"/>
      <c r="CU17" s="666"/>
      <c r="CV17" s="666"/>
      <c r="CW17" s="666"/>
      <c r="CX17" s="666"/>
      <c r="CY17" s="667"/>
      <c r="CZ17" s="692">
        <v>7.7</v>
      </c>
      <c r="DA17" s="692"/>
      <c r="DB17" s="692"/>
      <c r="DC17" s="692"/>
      <c r="DD17" s="671" t="s">
        <v>226</v>
      </c>
      <c r="DE17" s="666"/>
      <c r="DF17" s="666"/>
      <c r="DG17" s="666"/>
      <c r="DH17" s="666"/>
      <c r="DI17" s="666"/>
      <c r="DJ17" s="666"/>
      <c r="DK17" s="666"/>
      <c r="DL17" s="666"/>
      <c r="DM17" s="666"/>
      <c r="DN17" s="666"/>
      <c r="DO17" s="666"/>
      <c r="DP17" s="667"/>
      <c r="DQ17" s="671">
        <v>2339592</v>
      </c>
      <c r="DR17" s="666"/>
      <c r="DS17" s="666"/>
      <c r="DT17" s="666"/>
      <c r="DU17" s="666"/>
      <c r="DV17" s="666"/>
      <c r="DW17" s="666"/>
      <c r="DX17" s="666"/>
      <c r="DY17" s="666"/>
      <c r="DZ17" s="666"/>
      <c r="EA17" s="666"/>
      <c r="EB17" s="666"/>
      <c r="EC17" s="706"/>
    </row>
    <row r="18" spans="2:133" ht="11.25" customHeight="1" x14ac:dyDescent="0.2">
      <c r="B18" s="662" t="s">
        <v>266</v>
      </c>
      <c r="C18" s="663"/>
      <c r="D18" s="663"/>
      <c r="E18" s="663"/>
      <c r="F18" s="663"/>
      <c r="G18" s="663"/>
      <c r="H18" s="663"/>
      <c r="I18" s="663"/>
      <c r="J18" s="663"/>
      <c r="K18" s="663"/>
      <c r="L18" s="663"/>
      <c r="M18" s="663"/>
      <c r="N18" s="663"/>
      <c r="O18" s="663"/>
      <c r="P18" s="663"/>
      <c r="Q18" s="664"/>
      <c r="R18" s="665">
        <v>408240</v>
      </c>
      <c r="S18" s="666"/>
      <c r="T18" s="666"/>
      <c r="U18" s="666"/>
      <c r="V18" s="666"/>
      <c r="W18" s="666"/>
      <c r="X18" s="666"/>
      <c r="Y18" s="667"/>
      <c r="Z18" s="692">
        <v>1.3</v>
      </c>
      <c r="AA18" s="692"/>
      <c r="AB18" s="692"/>
      <c r="AC18" s="692"/>
      <c r="AD18" s="693">
        <v>353130</v>
      </c>
      <c r="AE18" s="693"/>
      <c r="AF18" s="693"/>
      <c r="AG18" s="693"/>
      <c r="AH18" s="693"/>
      <c r="AI18" s="693"/>
      <c r="AJ18" s="693"/>
      <c r="AK18" s="693"/>
      <c r="AL18" s="668">
        <v>2.2000000476837158</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226</v>
      </c>
      <c r="BH18" s="666"/>
      <c r="BI18" s="666"/>
      <c r="BJ18" s="666"/>
      <c r="BK18" s="666"/>
      <c r="BL18" s="666"/>
      <c r="BM18" s="666"/>
      <c r="BN18" s="667"/>
      <c r="BO18" s="692" t="s">
        <v>226</v>
      </c>
      <c r="BP18" s="692"/>
      <c r="BQ18" s="692"/>
      <c r="BR18" s="692"/>
      <c r="BS18" s="693" t="s">
        <v>226</v>
      </c>
      <c r="BT18" s="693"/>
      <c r="BU18" s="693"/>
      <c r="BV18" s="693"/>
      <c r="BW18" s="693"/>
      <c r="BX18" s="693"/>
      <c r="BY18" s="693"/>
      <c r="BZ18" s="693"/>
      <c r="CA18" s="693"/>
      <c r="CB18" s="751"/>
      <c r="CD18" s="707" t="s">
        <v>268</v>
      </c>
      <c r="CE18" s="704"/>
      <c r="CF18" s="704"/>
      <c r="CG18" s="704"/>
      <c r="CH18" s="704"/>
      <c r="CI18" s="704"/>
      <c r="CJ18" s="704"/>
      <c r="CK18" s="704"/>
      <c r="CL18" s="704"/>
      <c r="CM18" s="704"/>
      <c r="CN18" s="704"/>
      <c r="CO18" s="704"/>
      <c r="CP18" s="704"/>
      <c r="CQ18" s="705"/>
      <c r="CR18" s="665" t="s">
        <v>226</v>
      </c>
      <c r="CS18" s="666"/>
      <c r="CT18" s="666"/>
      <c r="CU18" s="666"/>
      <c r="CV18" s="666"/>
      <c r="CW18" s="666"/>
      <c r="CX18" s="666"/>
      <c r="CY18" s="667"/>
      <c r="CZ18" s="692" t="s">
        <v>226</v>
      </c>
      <c r="DA18" s="692"/>
      <c r="DB18" s="692"/>
      <c r="DC18" s="692"/>
      <c r="DD18" s="671" t="s">
        <v>226</v>
      </c>
      <c r="DE18" s="666"/>
      <c r="DF18" s="666"/>
      <c r="DG18" s="666"/>
      <c r="DH18" s="666"/>
      <c r="DI18" s="666"/>
      <c r="DJ18" s="666"/>
      <c r="DK18" s="666"/>
      <c r="DL18" s="666"/>
      <c r="DM18" s="666"/>
      <c r="DN18" s="666"/>
      <c r="DO18" s="666"/>
      <c r="DP18" s="667"/>
      <c r="DQ18" s="671" t="s">
        <v>137</v>
      </c>
      <c r="DR18" s="666"/>
      <c r="DS18" s="666"/>
      <c r="DT18" s="666"/>
      <c r="DU18" s="666"/>
      <c r="DV18" s="666"/>
      <c r="DW18" s="666"/>
      <c r="DX18" s="666"/>
      <c r="DY18" s="666"/>
      <c r="DZ18" s="666"/>
      <c r="EA18" s="666"/>
      <c r="EB18" s="666"/>
      <c r="EC18" s="706"/>
    </row>
    <row r="19" spans="2:133" ht="11.25" customHeight="1" x14ac:dyDescent="0.2">
      <c r="B19" s="662" t="s">
        <v>269</v>
      </c>
      <c r="C19" s="663"/>
      <c r="D19" s="663"/>
      <c r="E19" s="663"/>
      <c r="F19" s="663"/>
      <c r="G19" s="663"/>
      <c r="H19" s="663"/>
      <c r="I19" s="663"/>
      <c r="J19" s="663"/>
      <c r="K19" s="663"/>
      <c r="L19" s="663"/>
      <c r="M19" s="663"/>
      <c r="N19" s="663"/>
      <c r="O19" s="663"/>
      <c r="P19" s="663"/>
      <c r="Q19" s="664"/>
      <c r="R19" s="665">
        <v>32292</v>
      </c>
      <c r="S19" s="666"/>
      <c r="T19" s="666"/>
      <c r="U19" s="666"/>
      <c r="V19" s="666"/>
      <c r="W19" s="666"/>
      <c r="X19" s="666"/>
      <c r="Y19" s="667"/>
      <c r="Z19" s="692">
        <v>0.1</v>
      </c>
      <c r="AA19" s="692"/>
      <c r="AB19" s="692"/>
      <c r="AC19" s="692"/>
      <c r="AD19" s="693">
        <v>32292</v>
      </c>
      <c r="AE19" s="693"/>
      <c r="AF19" s="693"/>
      <c r="AG19" s="693"/>
      <c r="AH19" s="693"/>
      <c r="AI19" s="693"/>
      <c r="AJ19" s="693"/>
      <c r="AK19" s="693"/>
      <c r="AL19" s="668">
        <v>0.2</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v>1286980</v>
      </c>
      <c r="BH19" s="666"/>
      <c r="BI19" s="666"/>
      <c r="BJ19" s="666"/>
      <c r="BK19" s="666"/>
      <c r="BL19" s="666"/>
      <c r="BM19" s="666"/>
      <c r="BN19" s="667"/>
      <c r="BO19" s="692">
        <v>12.5</v>
      </c>
      <c r="BP19" s="692"/>
      <c r="BQ19" s="692"/>
      <c r="BR19" s="692"/>
      <c r="BS19" s="693" t="s">
        <v>128</v>
      </c>
      <c r="BT19" s="693"/>
      <c r="BU19" s="693"/>
      <c r="BV19" s="693"/>
      <c r="BW19" s="693"/>
      <c r="BX19" s="693"/>
      <c r="BY19" s="693"/>
      <c r="BZ19" s="693"/>
      <c r="CA19" s="693"/>
      <c r="CB19" s="751"/>
      <c r="CD19" s="707" t="s">
        <v>271</v>
      </c>
      <c r="CE19" s="704"/>
      <c r="CF19" s="704"/>
      <c r="CG19" s="704"/>
      <c r="CH19" s="704"/>
      <c r="CI19" s="704"/>
      <c r="CJ19" s="704"/>
      <c r="CK19" s="704"/>
      <c r="CL19" s="704"/>
      <c r="CM19" s="704"/>
      <c r="CN19" s="704"/>
      <c r="CO19" s="704"/>
      <c r="CP19" s="704"/>
      <c r="CQ19" s="705"/>
      <c r="CR19" s="665" t="s">
        <v>226</v>
      </c>
      <c r="CS19" s="666"/>
      <c r="CT19" s="666"/>
      <c r="CU19" s="666"/>
      <c r="CV19" s="666"/>
      <c r="CW19" s="666"/>
      <c r="CX19" s="666"/>
      <c r="CY19" s="667"/>
      <c r="CZ19" s="692" t="s">
        <v>226</v>
      </c>
      <c r="DA19" s="692"/>
      <c r="DB19" s="692"/>
      <c r="DC19" s="692"/>
      <c r="DD19" s="671" t="s">
        <v>128</v>
      </c>
      <c r="DE19" s="666"/>
      <c r="DF19" s="666"/>
      <c r="DG19" s="666"/>
      <c r="DH19" s="666"/>
      <c r="DI19" s="666"/>
      <c r="DJ19" s="666"/>
      <c r="DK19" s="666"/>
      <c r="DL19" s="666"/>
      <c r="DM19" s="666"/>
      <c r="DN19" s="666"/>
      <c r="DO19" s="666"/>
      <c r="DP19" s="667"/>
      <c r="DQ19" s="671" t="s">
        <v>226</v>
      </c>
      <c r="DR19" s="666"/>
      <c r="DS19" s="666"/>
      <c r="DT19" s="666"/>
      <c r="DU19" s="666"/>
      <c r="DV19" s="666"/>
      <c r="DW19" s="666"/>
      <c r="DX19" s="666"/>
      <c r="DY19" s="666"/>
      <c r="DZ19" s="666"/>
      <c r="EA19" s="666"/>
      <c r="EB19" s="666"/>
      <c r="EC19" s="706"/>
    </row>
    <row r="20" spans="2:133" ht="11.25" customHeight="1" x14ac:dyDescent="0.2">
      <c r="B20" s="662" t="s">
        <v>272</v>
      </c>
      <c r="C20" s="663"/>
      <c r="D20" s="663"/>
      <c r="E20" s="663"/>
      <c r="F20" s="663"/>
      <c r="G20" s="663"/>
      <c r="H20" s="663"/>
      <c r="I20" s="663"/>
      <c r="J20" s="663"/>
      <c r="K20" s="663"/>
      <c r="L20" s="663"/>
      <c r="M20" s="663"/>
      <c r="N20" s="663"/>
      <c r="O20" s="663"/>
      <c r="P20" s="663"/>
      <c r="Q20" s="664"/>
      <c r="R20" s="665">
        <v>5803</v>
      </c>
      <c r="S20" s="666"/>
      <c r="T20" s="666"/>
      <c r="U20" s="666"/>
      <c r="V20" s="666"/>
      <c r="W20" s="666"/>
      <c r="X20" s="666"/>
      <c r="Y20" s="667"/>
      <c r="Z20" s="692">
        <v>0</v>
      </c>
      <c r="AA20" s="692"/>
      <c r="AB20" s="692"/>
      <c r="AC20" s="692"/>
      <c r="AD20" s="693">
        <v>5803</v>
      </c>
      <c r="AE20" s="693"/>
      <c r="AF20" s="693"/>
      <c r="AG20" s="693"/>
      <c r="AH20" s="693"/>
      <c r="AI20" s="693"/>
      <c r="AJ20" s="693"/>
      <c r="AK20" s="693"/>
      <c r="AL20" s="668">
        <v>0</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v>1286980</v>
      </c>
      <c r="BH20" s="666"/>
      <c r="BI20" s="666"/>
      <c r="BJ20" s="666"/>
      <c r="BK20" s="666"/>
      <c r="BL20" s="666"/>
      <c r="BM20" s="666"/>
      <c r="BN20" s="667"/>
      <c r="BO20" s="692">
        <v>12.5</v>
      </c>
      <c r="BP20" s="692"/>
      <c r="BQ20" s="692"/>
      <c r="BR20" s="692"/>
      <c r="BS20" s="693" t="s">
        <v>128</v>
      </c>
      <c r="BT20" s="693"/>
      <c r="BU20" s="693"/>
      <c r="BV20" s="693"/>
      <c r="BW20" s="693"/>
      <c r="BX20" s="693"/>
      <c r="BY20" s="693"/>
      <c r="BZ20" s="693"/>
      <c r="CA20" s="693"/>
      <c r="CB20" s="751"/>
      <c r="CD20" s="707" t="s">
        <v>274</v>
      </c>
      <c r="CE20" s="704"/>
      <c r="CF20" s="704"/>
      <c r="CG20" s="704"/>
      <c r="CH20" s="704"/>
      <c r="CI20" s="704"/>
      <c r="CJ20" s="704"/>
      <c r="CK20" s="704"/>
      <c r="CL20" s="704"/>
      <c r="CM20" s="704"/>
      <c r="CN20" s="704"/>
      <c r="CO20" s="704"/>
      <c r="CP20" s="704"/>
      <c r="CQ20" s="705"/>
      <c r="CR20" s="665">
        <v>30959208</v>
      </c>
      <c r="CS20" s="666"/>
      <c r="CT20" s="666"/>
      <c r="CU20" s="666"/>
      <c r="CV20" s="666"/>
      <c r="CW20" s="666"/>
      <c r="CX20" s="666"/>
      <c r="CY20" s="667"/>
      <c r="CZ20" s="692">
        <v>100</v>
      </c>
      <c r="DA20" s="692"/>
      <c r="DB20" s="692"/>
      <c r="DC20" s="692"/>
      <c r="DD20" s="671">
        <v>2232384</v>
      </c>
      <c r="DE20" s="666"/>
      <c r="DF20" s="666"/>
      <c r="DG20" s="666"/>
      <c r="DH20" s="666"/>
      <c r="DI20" s="666"/>
      <c r="DJ20" s="666"/>
      <c r="DK20" s="666"/>
      <c r="DL20" s="666"/>
      <c r="DM20" s="666"/>
      <c r="DN20" s="666"/>
      <c r="DO20" s="666"/>
      <c r="DP20" s="667"/>
      <c r="DQ20" s="671">
        <v>19918996</v>
      </c>
      <c r="DR20" s="666"/>
      <c r="DS20" s="666"/>
      <c r="DT20" s="666"/>
      <c r="DU20" s="666"/>
      <c r="DV20" s="666"/>
      <c r="DW20" s="666"/>
      <c r="DX20" s="666"/>
      <c r="DY20" s="666"/>
      <c r="DZ20" s="666"/>
      <c r="EA20" s="666"/>
      <c r="EB20" s="666"/>
      <c r="EC20" s="706"/>
    </row>
    <row r="21" spans="2:133" ht="11.25" customHeight="1" x14ac:dyDescent="0.2">
      <c r="B21" s="662" t="s">
        <v>275</v>
      </c>
      <c r="C21" s="663"/>
      <c r="D21" s="663"/>
      <c r="E21" s="663"/>
      <c r="F21" s="663"/>
      <c r="G21" s="663"/>
      <c r="H21" s="663"/>
      <c r="I21" s="663"/>
      <c r="J21" s="663"/>
      <c r="K21" s="663"/>
      <c r="L21" s="663"/>
      <c r="M21" s="663"/>
      <c r="N21" s="663"/>
      <c r="O21" s="663"/>
      <c r="P21" s="663"/>
      <c r="Q21" s="664"/>
      <c r="R21" s="665">
        <v>3676</v>
      </c>
      <c r="S21" s="666"/>
      <c r="T21" s="666"/>
      <c r="U21" s="666"/>
      <c r="V21" s="666"/>
      <c r="W21" s="666"/>
      <c r="X21" s="666"/>
      <c r="Y21" s="667"/>
      <c r="Z21" s="692">
        <v>0</v>
      </c>
      <c r="AA21" s="692"/>
      <c r="AB21" s="692"/>
      <c r="AC21" s="692"/>
      <c r="AD21" s="693">
        <v>3676</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v>218140</v>
      </c>
      <c r="BH21" s="666"/>
      <c r="BI21" s="666"/>
      <c r="BJ21" s="666"/>
      <c r="BK21" s="666"/>
      <c r="BL21" s="666"/>
      <c r="BM21" s="666"/>
      <c r="BN21" s="667"/>
      <c r="BO21" s="692">
        <v>2.1</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277</v>
      </c>
      <c r="C22" s="729"/>
      <c r="D22" s="729"/>
      <c r="E22" s="729"/>
      <c r="F22" s="729"/>
      <c r="G22" s="729"/>
      <c r="H22" s="729"/>
      <c r="I22" s="729"/>
      <c r="J22" s="729"/>
      <c r="K22" s="729"/>
      <c r="L22" s="729"/>
      <c r="M22" s="729"/>
      <c r="N22" s="729"/>
      <c r="O22" s="729"/>
      <c r="P22" s="729"/>
      <c r="Q22" s="730"/>
      <c r="R22" s="665">
        <v>366469</v>
      </c>
      <c r="S22" s="666"/>
      <c r="T22" s="666"/>
      <c r="U22" s="666"/>
      <c r="V22" s="666"/>
      <c r="W22" s="666"/>
      <c r="X22" s="666"/>
      <c r="Y22" s="667"/>
      <c r="Z22" s="692">
        <v>1.1000000000000001</v>
      </c>
      <c r="AA22" s="692"/>
      <c r="AB22" s="692"/>
      <c r="AC22" s="692"/>
      <c r="AD22" s="693">
        <v>311359</v>
      </c>
      <c r="AE22" s="693"/>
      <c r="AF22" s="693"/>
      <c r="AG22" s="693"/>
      <c r="AH22" s="693"/>
      <c r="AI22" s="693"/>
      <c r="AJ22" s="693"/>
      <c r="AK22" s="693"/>
      <c r="AL22" s="668">
        <v>1.8999999761581421</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137</v>
      </c>
      <c r="BH22" s="666"/>
      <c r="BI22" s="666"/>
      <c r="BJ22" s="666"/>
      <c r="BK22" s="666"/>
      <c r="BL22" s="666"/>
      <c r="BM22" s="666"/>
      <c r="BN22" s="667"/>
      <c r="BO22" s="692" t="s">
        <v>226</v>
      </c>
      <c r="BP22" s="692"/>
      <c r="BQ22" s="692"/>
      <c r="BR22" s="692"/>
      <c r="BS22" s="693" t="s">
        <v>128</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280</v>
      </c>
      <c r="C23" s="663"/>
      <c r="D23" s="663"/>
      <c r="E23" s="663"/>
      <c r="F23" s="663"/>
      <c r="G23" s="663"/>
      <c r="H23" s="663"/>
      <c r="I23" s="663"/>
      <c r="J23" s="663"/>
      <c r="K23" s="663"/>
      <c r="L23" s="663"/>
      <c r="M23" s="663"/>
      <c r="N23" s="663"/>
      <c r="O23" s="663"/>
      <c r="P23" s="663"/>
      <c r="Q23" s="664"/>
      <c r="R23" s="665">
        <v>4756718</v>
      </c>
      <c r="S23" s="666"/>
      <c r="T23" s="666"/>
      <c r="U23" s="666"/>
      <c r="V23" s="666"/>
      <c r="W23" s="666"/>
      <c r="X23" s="666"/>
      <c r="Y23" s="667"/>
      <c r="Z23" s="692">
        <v>14.7</v>
      </c>
      <c r="AA23" s="692"/>
      <c r="AB23" s="692"/>
      <c r="AC23" s="692"/>
      <c r="AD23" s="693">
        <v>4449535</v>
      </c>
      <c r="AE23" s="693"/>
      <c r="AF23" s="693"/>
      <c r="AG23" s="693"/>
      <c r="AH23" s="693"/>
      <c r="AI23" s="693"/>
      <c r="AJ23" s="693"/>
      <c r="AK23" s="693"/>
      <c r="AL23" s="668">
        <v>27.4</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v>1068840</v>
      </c>
      <c r="BH23" s="666"/>
      <c r="BI23" s="666"/>
      <c r="BJ23" s="666"/>
      <c r="BK23" s="666"/>
      <c r="BL23" s="666"/>
      <c r="BM23" s="666"/>
      <c r="BN23" s="667"/>
      <c r="BO23" s="692">
        <v>10.4</v>
      </c>
      <c r="BP23" s="692"/>
      <c r="BQ23" s="692"/>
      <c r="BR23" s="692"/>
      <c r="BS23" s="693" t="s">
        <v>128</v>
      </c>
      <c r="BT23" s="693"/>
      <c r="BU23" s="693"/>
      <c r="BV23" s="693"/>
      <c r="BW23" s="693"/>
      <c r="BX23" s="693"/>
      <c r="BY23" s="693"/>
      <c r="BZ23" s="693"/>
      <c r="CA23" s="693"/>
      <c r="CB23" s="751"/>
      <c r="CD23" s="767" t="s">
        <v>220</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x14ac:dyDescent="0.2">
      <c r="B24" s="662" t="s">
        <v>287</v>
      </c>
      <c r="C24" s="663"/>
      <c r="D24" s="663"/>
      <c r="E24" s="663"/>
      <c r="F24" s="663"/>
      <c r="G24" s="663"/>
      <c r="H24" s="663"/>
      <c r="I24" s="663"/>
      <c r="J24" s="663"/>
      <c r="K24" s="663"/>
      <c r="L24" s="663"/>
      <c r="M24" s="663"/>
      <c r="N24" s="663"/>
      <c r="O24" s="663"/>
      <c r="P24" s="663"/>
      <c r="Q24" s="664"/>
      <c r="R24" s="665">
        <v>4449535</v>
      </c>
      <c r="S24" s="666"/>
      <c r="T24" s="666"/>
      <c r="U24" s="666"/>
      <c r="V24" s="666"/>
      <c r="W24" s="666"/>
      <c r="X24" s="666"/>
      <c r="Y24" s="667"/>
      <c r="Z24" s="692">
        <v>13.8</v>
      </c>
      <c r="AA24" s="692"/>
      <c r="AB24" s="692"/>
      <c r="AC24" s="692"/>
      <c r="AD24" s="693">
        <v>4449535</v>
      </c>
      <c r="AE24" s="693"/>
      <c r="AF24" s="693"/>
      <c r="AG24" s="693"/>
      <c r="AH24" s="693"/>
      <c r="AI24" s="693"/>
      <c r="AJ24" s="693"/>
      <c r="AK24" s="693"/>
      <c r="AL24" s="668">
        <v>27.4</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226</v>
      </c>
      <c r="BH24" s="666"/>
      <c r="BI24" s="666"/>
      <c r="BJ24" s="666"/>
      <c r="BK24" s="666"/>
      <c r="BL24" s="666"/>
      <c r="BM24" s="666"/>
      <c r="BN24" s="667"/>
      <c r="BO24" s="692" t="s">
        <v>128</v>
      </c>
      <c r="BP24" s="692"/>
      <c r="BQ24" s="692"/>
      <c r="BR24" s="692"/>
      <c r="BS24" s="693" t="s">
        <v>226</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14578037</v>
      </c>
      <c r="CS24" s="719"/>
      <c r="CT24" s="719"/>
      <c r="CU24" s="719"/>
      <c r="CV24" s="719"/>
      <c r="CW24" s="719"/>
      <c r="CX24" s="719"/>
      <c r="CY24" s="762"/>
      <c r="CZ24" s="763">
        <v>47.1</v>
      </c>
      <c r="DA24" s="737"/>
      <c r="DB24" s="737"/>
      <c r="DC24" s="766"/>
      <c r="DD24" s="761">
        <v>8438288</v>
      </c>
      <c r="DE24" s="719"/>
      <c r="DF24" s="719"/>
      <c r="DG24" s="719"/>
      <c r="DH24" s="719"/>
      <c r="DI24" s="719"/>
      <c r="DJ24" s="719"/>
      <c r="DK24" s="762"/>
      <c r="DL24" s="761">
        <v>7951962</v>
      </c>
      <c r="DM24" s="719"/>
      <c r="DN24" s="719"/>
      <c r="DO24" s="719"/>
      <c r="DP24" s="719"/>
      <c r="DQ24" s="719"/>
      <c r="DR24" s="719"/>
      <c r="DS24" s="719"/>
      <c r="DT24" s="719"/>
      <c r="DU24" s="719"/>
      <c r="DV24" s="762"/>
      <c r="DW24" s="763">
        <v>45.2</v>
      </c>
      <c r="DX24" s="737"/>
      <c r="DY24" s="737"/>
      <c r="DZ24" s="737"/>
      <c r="EA24" s="737"/>
      <c r="EB24" s="737"/>
      <c r="EC24" s="764"/>
    </row>
    <row r="25" spans="2:133" ht="11.25" customHeight="1" x14ac:dyDescent="0.2">
      <c r="B25" s="662" t="s">
        <v>290</v>
      </c>
      <c r="C25" s="663"/>
      <c r="D25" s="663"/>
      <c r="E25" s="663"/>
      <c r="F25" s="663"/>
      <c r="G25" s="663"/>
      <c r="H25" s="663"/>
      <c r="I25" s="663"/>
      <c r="J25" s="663"/>
      <c r="K25" s="663"/>
      <c r="L25" s="663"/>
      <c r="M25" s="663"/>
      <c r="N25" s="663"/>
      <c r="O25" s="663"/>
      <c r="P25" s="663"/>
      <c r="Q25" s="664"/>
      <c r="R25" s="665">
        <v>307172</v>
      </c>
      <c r="S25" s="666"/>
      <c r="T25" s="666"/>
      <c r="U25" s="666"/>
      <c r="V25" s="666"/>
      <c r="W25" s="666"/>
      <c r="X25" s="666"/>
      <c r="Y25" s="667"/>
      <c r="Z25" s="692">
        <v>1</v>
      </c>
      <c r="AA25" s="692"/>
      <c r="AB25" s="692"/>
      <c r="AC25" s="692"/>
      <c r="AD25" s="693" t="s">
        <v>137</v>
      </c>
      <c r="AE25" s="693"/>
      <c r="AF25" s="693"/>
      <c r="AG25" s="693"/>
      <c r="AH25" s="693"/>
      <c r="AI25" s="693"/>
      <c r="AJ25" s="693"/>
      <c r="AK25" s="693"/>
      <c r="AL25" s="668" t="s">
        <v>226</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226</v>
      </c>
      <c r="BT25" s="693"/>
      <c r="BU25" s="693"/>
      <c r="BV25" s="693"/>
      <c r="BW25" s="693"/>
      <c r="BX25" s="693"/>
      <c r="BY25" s="693"/>
      <c r="BZ25" s="693"/>
      <c r="CA25" s="693"/>
      <c r="CB25" s="751"/>
      <c r="CD25" s="707" t="s">
        <v>292</v>
      </c>
      <c r="CE25" s="704"/>
      <c r="CF25" s="704"/>
      <c r="CG25" s="704"/>
      <c r="CH25" s="704"/>
      <c r="CI25" s="704"/>
      <c r="CJ25" s="704"/>
      <c r="CK25" s="704"/>
      <c r="CL25" s="704"/>
      <c r="CM25" s="704"/>
      <c r="CN25" s="704"/>
      <c r="CO25" s="704"/>
      <c r="CP25" s="704"/>
      <c r="CQ25" s="705"/>
      <c r="CR25" s="665">
        <v>4882787</v>
      </c>
      <c r="CS25" s="676"/>
      <c r="CT25" s="676"/>
      <c r="CU25" s="676"/>
      <c r="CV25" s="676"/>
      <c r="CW25" s="676"/>
      <c r="CX25" s="676"/>
      <c r="CY25" s="677"/>
      <c r="CZ25" s="668">
        <v>15.8</v>
      </c>
      <c r="DA25" s="678"/>
      <c r="DB25" s="678"/>
      <c r="DC25" s="679"/>
      <c r="DD25" s="671">
        <v>4360185</v>
      </c>
      <c r="DE25" s="676"/>
      <c r="DF25" s="676"/>
      <c r="DG25" s="676"/>
      <c r="DH25" s="676"/>
      <c r="DI25" s="676"/>
      <c r="DJ25" s="676"/>
      <c r="DK25" s="677"/>
      <c r="DL25" s="671">
        <v>4027431</v>
      </c>
      <c r="DM25" s="676"/>
      <c r="DN25" s="676"/>
      <c r="DO25" s="676"/>
      <c r="DP25" s="676"/>
      <c r="DQ25" s="676"/>
      <c r="DR25" s="676"/>
      <c r="DS25" s="676"/>
      <c r="DT25" s="676"/>
      <c r="DU25" s="676"/>
      <c r="DV25" s="677"/>
      <c r="DW25" s="668">
        <v>22.9</v>
      </c>
      <c r="DX25" s="678"/>
      <c r="DY25" s="678"/>
      <c r="DZ25" s="678"/>
      <c r="EA25" s="678"/>
      <c r="EB25" s="678"/>
      <c r="EC25" s="699"/>
    </row>
    <row r="26" spans="2:133" ht="11.25" customHeight="1" x14ac:dyDescent="0.2">
      <c r="B26" s="662" t="s">
        <v>293</v>
      </c>
      <c r="C26" s="663"/>
      <c r="D26" s="663"/>
      <c r="E26" s="663"/>
      <c r="F26" s="663"/>
      <c r="G26" s="663"/>
      <c r="H26" s="663"/>
      <c r="I26" s="663"/>
      <c r="J26" s="663"/>
      <c r="K26" s="663"/>
      <c r="L26" s="663"/>
      <c r="M26" s="663"/>
      <c r="N26" s="663"/>
      <c r="O26" s="663"/>
      <c r="P26" s="663"/>
      <c r="Q26" s="664"/>
      <c r="R26" s="665">
        <v>11</v>
      </c>
      <c r="S26" s="666"/>
      <c r="T26" s="666"/>
      <c r="U26" s="666"/>
      <c r="V26" s="666"/>
      <c r="W26" s="666"/>
      <c r="X26" s="666"/>
      <c r="Y26" s="667"/>
      <c r="Z26" s="692">
        <v>0</v>
      </c>
      <c r="AA26" s="692"/>
      <c r="AB26" s="692"/>
      <c r="AC26" s="692"/>
      <c r="AD26" s="693" t="s">
        <v>226</v>
      </c>
      <c r="AE26" s="693"/>
      <c r="AF26" s="693"/>
      <c r="AG26" s="693"/>
      <c r="AH26" s="693"/>
      <c r="AI26" s="693"/>
      <c r="AJ26" s="693"/>
      <c r="AK26" s="693"/>
      <c r="AL26" s="668" t="s">
        <v>137</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226</v>
      </c>
      <c r="BH26" s="666"/>
      <c r="BI26" s="666"/>
      <c r="BJ26" s="666"/>
      <c r="BK26" s="666"/>
      <c r="BL26" s="666"/>
      <c r="BM26" s="666"/>
      <c r="BN26" s="667"/>
      <c r="BO26" s="692" t="s">
        <v>128</v>
      </c>
      <c r="BP26" s="692"/>
      <c r="BQ26" s="692"/>
      <c r="BR26" s="692"/>
      <c r="BS26" s="693" t="s">
        <v>226</v>
      </c>
      <c r="BT26" s="693"/>
      <c r="BU26" s="693"/>
      <c r="BV26" s="693"/>
      <c r="BW26" s="693"/>
      <c r="BX26" s="693"/>
      <c r="BY26" s="693"/>
      <c r="BZ26" s="693"/>
      <c r="CA26" s="693"/>
      <c r="CB26" s="751"/>
      <c r="CD26" s="707" t="s">
        <v>295</v>
      </c>
      <c r="CE26" s="704"/>
      <c r="CF26" s="704"/>
      <c r="CG26" s="704"/>
      <c r="CH26" s="704"/>
      <c r="CI26" s="704"/>
      <c r="CJ26" s="704"/>
      <c r="CK26" s="704"/>
      <c r="CL26" s="704"/>
      <c r="CM26" s="704"/>
      <c r="CN26" s="704"/>
      <c r="CO26" s="704"/>
      <c r="CP26" s="704"/>
      <c r="CQ26" s="705"/>
      <c r="CR26" s="665">
        <v>3312766</v>
      </c>
      <c r="CS26" s="666"/>
      <c r="CT26" s="666"/>
      <c r="CU26" s="666"/>
      <c r="CV26" s="666"/>
      <c r="CW26" s="666"/>
      <c r="CX26" s="666"/>
      <c r="CY26" s="667"/>
      <c r="CZ26" s="668">
        <v>10.7</v>
      </c>
      <c r="DA26" s="678"/>
      <c r="DB26" s="678"/>
      <c r="DC26" s="679"/>
      <c r="DD26" s="671">
        <v>2898098</v>
      </c>
      <c r="DE26" s="666"/>
      <c r="DF26" s="666"/>
      <c r="DG26" s="666"/>
      <c r="DH26" s="666"/>
      <c r="DI26" s="666"/>
      <c r="DJ26" s="666"/>
      <c r="DK26" s="667"/>
      <c r="DL26" s="671" t="s">
        <v>226</v>
      </c>
      <c r="DM26" s="666"/>
      <c r="DN26" s="666"/>
      <c r="DO26" s="666"/>
      <c r="DP26" s="666"/>
      <c r="DQ26" s="666"/>
      <c r="DR26" s="666"/>
      <c r="DS26" s="666"/>
      <c r="DT26" s="666"/>
      <c r="DU26" s="666"/>
      <c r="DV26" s="667"/>
      <c r="DW26" s="668" t="s">
        <v>226</v>
      </c>
      <c r="DX26" s="678"/>
      <c r="DY26" s="678"/>
      <c r="DZ26" s="678"/>
      <c r="EA26" s="678"/>
      <c r="EB26" s="678"/>
      <c r="EC26" s="699"/>
    </row>
    <row r="27" spans="2:133" ht="11.25" customHeight="1" x14ac:dyDescent="0.2">
      <c r="B27" s="662" t="s">
        <v>296</v>
      </c>
      <c r="C27" s="663"/>
      <c r="D27" s="663"/>
      <c r="E27" s="663"/>
      <c r="F27" s="663"/>
      <c r="G27" s="663"/>
      <c r="H27" s="663"/>
      <c r="I27" s="663"/>
      <c r="J27" s="663"/>
      <c r="K27" s="663"/>
      <c r="L27" s="663"/>
      <c r="M27" s="663"/>
      <c r="N27" s="663"/>
      <c r="O27" s="663"/>
      <c r="P27" s="663"/>
      <c r="Q27" s="664"/>
      <c r="R27" s="665">
        <v>17539209</v>
      </c>
      <c r="S27" s="666"/>
      <c r="T27" s="666"/>
      <c r="U27" s="666"/>
      <c r="V27" s="666"/>
      <c r="W27" s="666"/>
      <c r="X27" s="666"/>
      <c r="Y27" s="667"/>
      <c r="Z27" s="692">
        <v>54.3</v>
      </c>
      <c r="AA27" s="692"/>
      <c r="AB27" s="692"/>
      <c r="AC27" s="692"/>
      <c r="AD27" s="693">
        <v>16108076</v>
      </c>
      <c r="AE27" s="693"/>
      <c r="AF27" s="693"/>
      <c r="AG27" s="693"/>
      <c r="AH27" s="693"/>
      <c r="AI27" s="693"/>
      <c r="AJ27" s="693"/>
      <c r="AK27" s="693"/>
      <c r="AL27" s="668">
        <v>99.199996948242188</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10306179</v>
      </c>
      <c r="BH27" s="666"/>
      <c r="BI27" s="666"/>
      <c r="BJ27" s="666"/>
      <c r="BK27" s="666"/>
      <c r="BL27" s="666"/>
      <c r="BM27" s="666"/>
      <c r="BN27" s="667"/>
      <c r="BO27" s="692">
        <v>100</v>
      </c>
      <c r="BP27" s="692"/>
      <c r="BQ27" s="692"/>
      <c r="BR27" s="692"/>
      <c r="BS27" s="693" t="s">
        <v>128</v>
      </c>
      <c r="BT27" s="693"/>
      <c r="BU27" s="693"/>
      <c r="BV27" s="693"/>
      <c r="BW27" s="693"/>
      <c r="BX27" s="693"/>
      <c r="BY27" s="693"/>
      <c r="BZ27" s="693"/>
      <c r="CA27" s="693"/>
      <c r="CB27" s="751"/>
      <c r="CD27" s="707" t="s">
        <v>298</v>
      </c>
      <c r="CE27" s="704"/>
      <c r="CF27" s="704"/>
      <c r="CG27" s="704"/>
      <c r="CH27" s="704"/>
      <c r="CI27" s="704"/>
      <c r="CJ27" s="704"/>
      <c r="CK27" s="704"/>
      <c r="CL27" s="704"/>
      <c r="CM27" s="704"/>
      <c r="CN27" s="704"/>
      <c r="CO27" s="704"/>
      <c r="CP27" s="704"/>
      <c r="CQ27" s="705"/>
      <c r="CR27" s="665">
        <v>7306615</v>
      </c>
      <c r="CS27" s="676"/>
      <c r="CT27" s="676"/>
      <c r="CU27" s="676"/>
      <c r="CV27" s="676"/>
      <c r="CW27" s="676"/>
      <c r="CX27" s="676"/>
      <c r="CY27" s="677"/>
      <c r="CZ27" s="668">
        <v>23.6</v>
      </c>
      <c r="DA27" s="678"/>
      <c r="DB27" s="678"/>
      <c r="DC27" s="679"/>
      <c r="DD27" s="671">
        <v>1738511</v>
      </c>
      <c r="DE27" s="676"/>
      <c r="DF27" s="676"/>
      <c r="DG27" s="676"/>
      <c r="DH27" s="676"/>
      <c r="DI27" s="676"/>
      <c r="DJ27" s="676"/>
      <c r="DK27" s="677"/>
      <c r="DL27" s="671">
        <v>1584939</v>
      </c>
      <c r="DM27" s="676"/>
      <c r="DN27" s="676"/>
      <c r="DO27" s="676"/>
      <c r="DP27" s="676"/>
      <c r="DQ27" s="676"/>
      <c r="DR27" s="676"/>
      <c r="DS27" s="676"/>
      <c r="DT27" s="676"/>
      <c r="DU27" s="676"/>
      <c r="DV27" s="677"/>
      <c r="DW27" s="668">
        <v>9</v>
      </c>
      <c r="DX27" s="678"/>
      <c r="DY27" s="678"/>
      <c r="DZ27" s="678"/>
      <c r="EA27" s="678"/>
      <c r="EB27" s="678"/>
      <c r="EC27" s="699"/>
    </row>
    <row r="28" spans="2:133" ht="11.25" customHeight="1" x14ac:dyDescent="0.2">
      <c r="B28" s="662" t="s">
        <v>299</v>
      </c>
      <c r="C28" s="663"/>
      <c r="D28" s="663"/>
      <c r="E28" s="663"/>
      <c r="F28" s="663"/>
      <c r="G28" s="663"/>
      <c r="H28" s="663"/>
      <c r="I28" s="663"/>
      <c r="J28" s="663"/>
      <c r="K28" s="663"/>
      <c r="L28" s="663"/>
      <c r="M28" s="663"/>
      <c r="N28" s="663"/>
      <c r="O28" s="663"/>
      <c r="P28" s="663"/>
      <c r="Q28" s="664"/>
      <c r="R28" s="665">
        <v>11689</v>
      </c>
      <c r="S28" s="666"/>
      <c r="T28" s="666"/>
      <c r="U28" s="666"/>
      <c r="V28" s="666"/>
      <c r="W28" s="666"/>
      <c r="X28" s="666"/>
      <c r="Y28" s="667"/>
      <c r="Z28" s="692">
        <v>0</v>
      </c>
      <c r="AA28" s="692"/>
      <c r="AB28" s="692"/>
      <c r="AC28" s="692"/>
      <c r="AD28" s="693">
        <v>11689</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300</v>
      </c>
      <c r="CE28" s="704"/>
      <c r="CF28" s="704"/>
      <c r="CG28" s="704"/>
      <c r="CH28" s="704"/>
      <c r="CI28" s="704"/>
      <c r="CJ28" s="704"/>
      <c r="CK28" s="704"/>
      <c r="CL28" s="704"/>
      <c r="CM28" s="704"/>
      <c r="CN28" s="704"/>
      <c r="CO28" s="704"/>
      <c r="CP28" s="704"/>
      <c r="CQ28" s="705"/>
      <c r="CR28" s="665">
        <v>2388635</v>
      </c>
      <c r="CS28" s="666"/>
      <c r="CT28" s="666"/>
      <c r="CU28" s="666"/>
      <c r="CV28" s="666"/>
      <c r="CW28" s="666"/>
      <c r="CX28" s="666"/>
      <c r="CY28" s="667"/>
      <c r="CZ28" s="668">
        <v>7.7</v>
      </c>
      <c r="DA28" s="678"/>
      <c r="DB28" s="678"/>
      <c r="DC28" s="679"/>
      <c r="DD28" s="671">
        <v>2339592</v>
      </c>
      <c r="DE28" s="666"/>
      <c r="DF28" s="666"/>
      <c r="DG28" s="666"/>
      <c r="DH28" s="666"/>
      <c r="DI28" s="666"/>
      <c r="DJ28" s="666"/>
      <c r="DK28" s="667"/>
      <c r="DL28" s="671">
        <v>2339592</v>
      </c>
      <c r="DM28" s="666"/>
      <c r="DN28" s="666"/>
      <c r="DO28" s="666"/>
      <c r="DP28" s="666"/>
      <c r="DQ28" s="666"/>
      <c r="DR28" s="666"/>
      <c r="DS28" s="666"/>
      <c r="DT28" s="666"/>
      <c r="DU28" s="666"/>
      <c r="DV28" s="667"/>
      <c r="DW28" s="668">
        <v>13.3</v>
      </c>
      <c r="DX28" s="678"/>
      <c r="DY28" s="678"/>
      <c r="DZ28" s="678"/>
      <c r="EA28" s="678"/>
      <c r="EB28" s="678"/>
      <c r="EC28" s="699"/>
    </row>
    <row r="29" spans="2:133" ht="11.25" customHeight="1" x14ac:dyDescent="0.2">
      <c r="B29" s="662" t="s">
        <v>301</v>
      </c>
      <c r="C29" s="663"/>
      <c r="D29" s="663"/>
      <c r="E29" s="663"/>
      <c r="F29" s="663"/>
      <c r="G29" s="663"/>
      <c r="H29" s="663"/>
      <c r="I29" s="663"/>
      <c r="J29" s="663"/>
      <c r="K29" s="663"/>
      <c r="L29" s="663"/>
      <c r="M29" s="663"/>
      <c r="N29" s="663"/>
      <c r="O29" s="663"/>
      <c r="P29" s="663"/>
      <c r="Q29" s="664"/>
      <c r="R29" s="665">
        <v>230663</v>
      </c>
      <c r="S29" s="666"/>
      <c r="T29" s="666"/>
      <c r="U29" s="666"/>
      <c r="V29" s="666"/>
      <c r="W29" s="666"/>
      <c r="X29" s="666"/>
      <c r="Y29" s="667"/>
      <c r="Z29" s="692">
        <v>0.7</v>
      </c>
      <c r="AA29" s="692"/>
      <c r="AB29" s="692"/>
      <c r="AC29" s="692"/>
      <c r="AD29" s="693" t="s">
        <v>226</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707" t="s">
        <v>303</v>
      </c>
      <c r="CG29" s="704"/>
      <c r="CH29" s="704"/>
      <c r="CI29" s="704"/>
      <c r="CJ29" s="704"/>
      <c r="CK29" s="704"/>
      <c r="CL29" s="704"/>
      <c r="CM29" s="704"/>
      <c r="CN29" s="704"/>
      <c r="CO29" s="704"/>
      <c r="CP29" s="704"/>
      <c r="CQ29" s="705"/>
      <c r="CR29" s="665">
        <v>2388626</v>
      </c>
      <c r="CS29" s="676"/>
      <c r="CT29" s="676"/>
      <c r="CU29" s="676"/>
      <c r="CV29" s="676"/>
      <c r="CW29" s="676"/>
      <c r="CX29" s="676"/>
      <c r="CY29" s="677"/>
      <c r="CZ29" s="668">
        <v>7.7</v>
      </c>
      <c r="DA29" s="678"/>
      <c r="DB29" s="678"/>
      <c r="DC29" s="679"/>
      <c r="DD29" s="671">
        <v>2339583</v>
      </c>
      <c r="DE29" s="676"/>
      <c r="DF29" s="676"/>
      <c r="DG29" s="676"/>
      <c r="DH29" s="676"/>
      <c r="DI29" s="676"/>
      <c r="DJ29" s="676"/>
      <c r="DK29" s="677"/>
      <c r="DL29" s="671">
        <v>2339583</v>
      </c>
      <c r="DM29" s="676"/>
      <c r="DN29" s="676"/>
      <c r="DO29" s="676"/>
      <c r="DP29" s="676"/>
      <c r="DQ29" s="676"/>
      <c r="DR29" s="676"/>
      <c r="DS29" s="676"/>
      <c r="DT29" s="676"/>
      <c r="DU29" s="676"/>
      <c r="DV29" s="677"/>
      <c r="DW29" s="668">
        <v>13.3</v>
      </c>
      <c r="DX29" s="678"/>
      <c r="DY29" s="678"/>
      <c r="DZ29" s="678"/>
      <c r="EA29" s="678"/>
      <c r="EB29" s="678"/>
      <c r="EC29" s="699"/>
    </row>
    <row r="30" spans="2:133" ht="11.25" customHeight="1" x14ac:dyDescent="0.2">
      <c r="B30" s="662" t="s">
        <v>304</v>
      </c>
      <c r="C30" s="663"/>
      <c r="D30" s="663"/>
      <c r="E30" s="663"/>
      <c r="F30" s="663"/>
      <c r="G30" s="663"/>
      <c r="H30" s="663"/>
      <c r="I30" s="663"/>
      <c r="J30" s="663"/>
      <c r="K30" s="663"/>
      <c r="L30" s="663"/>
      <c r="M30" s="663"/>
      <c r="N30" s="663"/>
      <c r="O30" s="663"/>
      <c r="P30" s="663"/>
      <c r="Q30" s="664"/>
      <c r="R30" s="665">
        <v>395190</v>
      </c>
      <c r="S30" s="666"/>
      <c r="T30" s="666"/>
      <c r="U30" s="666"/>
      <c r="V30" s="666"/>
      <c r="W30" s="666"/>
      <c r="X30" s="666"/>
      <c r="Y30" s="667"/>
      <c r="Z30" s="692">
        <v>1.2</v>
      </c>
      <c r="AA30" s="692"/>
      <c r="AB30" s="692"/>
      <c r="AC30" s="692"/>
      <c r="AD30" s="693">
        <v>67608</v>
      </c>
      <c r="AE30" s="693"/>
      <c r="AF30" s="693"/>
      <c r="AG30" s="693"/>
      <c r="AH30" s="693"/>
      <c r="AI30" s="693"/>
      <c r="AJ30" s="693"/>
      <c r="AK30" s="693"/>
      <c r="AL30" s="668">
        <v>0.4</v>
      </c>
      <c r="AM30" s="669"/>
      <c r="AN30" s="669"/>
      <c r="AO30" s="694"/>
      <c r="AP30" s="724" t="s">
        <v>220</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707" t="s">
        <v>307</v>
      </c>
      <c r="CG30" s="704"/>
      <c r="CH30" s="704"/>
      <c r="CI30" s="704"/>
      <c r="CJ30" s="704"/>
      <c r="CK30" s="704"/>
      <c r="CL30" s="704"/>
      <c r="CM30" s="704"/>
      <c r="CN30" s="704"/>
      <c r="CO30" s="704"/>
      <c r="CP30" s="704"/>
      <c r="CQ30" s="705"/>
      <c r="CR30" s="665">
        <v>2296134</v>
      </c>
      <c r="CS30" s="666"/>
      <c r="CT30" s="666"/>
      <c r="CU30" s="666"/>
      <c r="CV30" s="666"/>
      <c r="CW30" s="666"/>
      <c r="CX30" s="666"/>
      <c r="CY30" s="667"/>
      <c r="CZ30" s="668">
        <v>7.4</v>
      </c>
      <c r="DA30" s="678"/>
      <c r="DB30" s="678"/>
      <c r="DC30" s="679"/>
      <c r="DD30" s="671">
        <v>2247091</v>
      </c>
      <c r="DE30" s="666"/>
      <c r="DF30" s="666"/>
      <c r="DG30" s="666"/>
      <c r="DH30" s="666"/>
      <c r="DI30" s="666"/>
      <c r="DJ30" s="666"/>
      <c r="DK30" s="667"/>
      <c r="DL30" s="671">
        <v>2247091</v>
      </c>
      <c r="DM30" s="666"/>
      <c r="DN30" s="666"/>
      <c r="DO30" s="666"/>
      <c r="DP30" s="666"/>
      <c r="DQ30" s="666"/>
      <c r="DR30" s="666"/>
      <c r="DS30" s="666"/>
      <c r="DT30" s="666"/>
      <c r="DU30" s="666"/>
      <c r="DV30" s="667"/>
      <c r="DW30" s="668">
        <v>12.8</v>
      </c>
      <c r="DX30" s="678"/>
      <c r="DY30" s="678"/>
      <c r="DZ30" s="678"/>
      <c r="EA30" s="678"/>
      <c r="EB30" s="678"/>
      <c r="EC30" s="699"/>
    </row>
    <row r="31" spans="2:133" ht="11.25" customHeight="1" x14ac:dyDescent="0.2">
      <c r="B31" s="662" t="s">
        <v>308</v>
      </c>
      <c r="C31" s="663"/>
      <c r="D31" s="663"/>
      <c r="E31" s="663"/>
      <c r="F31" s="663"/>
      <c r="G31" s="663"/>
      <c r="H31" s="663"/>
      <c r="I31" s="663"/>
      <c r="J31" s="663"/>
      <c r="K31" s="663"/>
      <c r="L31" s="663"/>
      <c r="M31" s="663"/>
      <c r="N31" s="663"/>
      <c r="O31" s="663"/>
      <c r="P31" s="663"/>
      <c r="Q31" s="664"/>
      <c r="R31" s="665">
        <v>274359</v>
      </c>
      <c r="S31" s="666"/>
      <c r="T31" s="666"/>
      <c r="U31" s="666"/>
      <c r="V31" s="666"/>
      <c r="W31" s="666"/>
      <c r="X31" s="666"/>
      <c r="Y31" s="667"/>
      <c r="Z31" s="692">
        <v>0.8</v>
      </c>
      <c r="AA31" s="692"/>
      <c r="AB31" s="692"/>
      <c r="AC31" s="692"/>
      <c r="AD31" s="693" t="s">
        <v>128</v>
      </c>
      <c r="AE31" s="693"/>
      <c r="AF31" s="693"/>
      <c r="AG31" s="693"/>
      <c r="AH31" s="693"/>
      <c r="AI31" s="693"/>
      <c r="AJ31" s="693"/>
      <c r="AK31" s="693"/>
      <c r="AL31" s="668" t="s">
        <v>226</v>
      </c>
      <c r="AM31" s="669"/>
      <c r="AN31" s="669"/>
      <c r="AO31" s="694"/>
      <c r="AP31" s="740" t="s">
        <v>309</v>
      </c>
      <c r="AQ31" s="741"/>
      <c r="AR31" s="741"/>
      <c r="AS31" s="741"/>
      <c r="AT31" s="746" t="s">
        <v>310</v>
      </c>
      <c r="AU31" s="213"/>
      <c r="AV31" s="213"/>
      <c r="AW31" s="213"/>
      <c r="AX31" s="732" t="s">
        <v>187</v>
      </c>
      <c r="AY31" s="733"/>
      <c r="AZ31" s="733"/>
      <c r="BA31" s="733"/>
      <c r="BB31" s="733"/>
      <c r="BC31" s="733"/>
      <c r="BD31" s="733"/>
      <c r="BE31" s="733"/>
      <c r="BF31" s="734"/>
      <c r="BG31" s="735">
        <v>98.3</v>
      </c>
      <c r="BH31" s="736"/>
      <c r="BI31" s="736"/>
      <c r="BJ31" s="736"/>
      <c r="BK31" s="736"/>
      <c r="BL31" s="736"/>
      <c r="BM31" s="737">
        <v>94.1</v>
      </c>
      <c r="BN31" s="736"/>
      <c r="BO31" s="736"/>
      <c r="BP31" s="736"/>
      <c r="BQ31" s="738"/>
      <c r="BR31" s="735">
        <v>96.8</v>
      </c>
      <c r="BS31" s="736"/>
      <c r="BT31" s="736"/>
      <c r="BU31" s="736"/>
      <c r="BV31" s="736"/>
      <c r="BW31" s="736"/>
      <c r="BX31" s="737">
        <v>92.4</v>
      </c>
      <c r="BY31" s="736"/>
      <c r="BZ31" s="736"/>
      <c r="CA31" s="736"/>
      <c r="CB31" s="738"/>
      <c r="CD31" s="754"/>
      <c r="CE31" s="755"/>
      <c r="CF31" s="707" t="s">
        <v>311</v>
      </c>
      <c r="CG31" s="704"/>
      <c r="CH31" s="704"/>
      <c r="CI31" s="704"/>
      <c r="CJ31" s="704"/>
      <c r="CK31" s="704"/>
      <c r="CL31" s="704"/>
      <c r="CM31" s="704"/>
      <c r="CN31" s="704"/>
      <c r="CO31" s="704"/>
      <c r="CP31" s="704"/>
      <c r="CQ31" s="705"/>
      <c r="CR31" s="665">
        <v>92492</v>
      </c>
      <c r="CS31" s="676"/>
      <c r="CT31" s="676"/>
      <c r="CU31" s="676"/>
      <c r="CV31" s="676"/>
      <c r="CW31" s="676"/>
      <c r="CX31" s="676"/>
      <c r="CY31" s="677"/>
      <c r="CZ31" s="668">
        <v>0.3</v>
      </c>
      <c r="DA31" s="678"/>
      <c r="DB31" s="678"/>
      <c r="DC31" s="679"/>
      <c r="DD31" s="671">
        <v>92492</v>
      </c>
      <c r="DE31" s="676"/>
      <c r="DF31" s="676"/>
      <c r="DG31" s="676"/>
      <c r="DH31" s="676"/>
      <c r="DI31" s="676"/>
      <c r="DJ31" s="676"/>
      <c r="DK31" s="677"/>
      <c r="DL31" s="671">
        <v>92492</v>
      </c>
      <c r="DM31" s="676"/>
      <c r="DN31" s="676"/>
      <c r="DO31" s="676"/>
      <c r="DP31" s="676"/>
      <c r="DQ31" s="676"/>
      <c r="DR31" s="676"/>
      <c r="DS31" s="676"/>
      <c r="DT31" s="676"/>
      <c r="DU31" s="676"/>
      <c r="DV31" s="677"/>
      <c r="DW31" s="668">
        <v>0.5</v>
      </c>
      <c r="DX31" s="678"/>
      <c r="DY31" s="678"/>
      <c r="DZ31" s="678"/>
      <c r="EA31" s="678"/>
      <c r="EB31" s="678"/>
      <c r="EC31" s="699"/>
    </row>
    <row r="32" spans="2:133" ht="11.25" customHeight="1" x14ac:dyDescent="0.2">
      <c r="B32" s="662" t="s">
        <v>312</v>
      </c>
      <c r="C32" s="663"/>
      <c r="D32" s="663"/>
      <c r="E32" s="663"/>
      <c r="F32" s="663"/>
      <c r="G32" s="663"/>
      <c r="H32" s="663"/>
      <c r="I32" s="663"/>
      <c r="J32" s="663"/>
      <c r="K32" s="663"/>
      <c r="L32" s="663"/>
      <c r="M32" s="663"/>
      <c r="N32" s="663"/>
      <c r="O32" s="663"/>
      <c r="P32" s="663"/>
      <c r="Q32" s="664"/>
      <c r="R32" s="665">
        <v>6777537</v>
      </c>
      <c r="S32" s="666"/>
      <c r="T32" s="666"/>
      <c r="U32" s="666"/>
      <c r="V32" s="666"/>
      <c r="W32" s="666"/>
      <c r="X32" s="666"/>
      <c r="Y32" s="667"/>
      <c r="Z32" s="692">
        <v>21</v>
      </c>
      <c r="AA32" s="692"/>
      <c r="AB32" s="692"/>
      <c r="AC32" s="692"/>
      <c r="AD32" s="693" t="s">
        <v>226</v>
      </c>
      <c r="AE32" s="693"/>
      <c r="AF32" s="693"/>
      <c r="AG32" s="693"/>
      <c r="AH32" s="693"/>
      <c r="AI32" s="693"/>
      <c r="AJ32" s="693"/>
      <c r="AK32" s="693"/>
      <c r="AL32" s="668" t="s">
        <v>226</v>
      </c>
      <c r="AM32" s="669"/>
      <c r="AN32" s="669"/>
      <c r="AO32" s="694"/>
      <c r="AP32" s="742"/>
      <c r="AQ32" s="743"/>
      <c r="AR32" s="743"/>
      <c r="AS32" s="743"/>
      <c r="AT32" s="747"/>
      <c r="AU32" s="212" t="s">
        <v>313</v>
      </c>
      <c r="AV32" s="212"/>
      <c r="AW32" s="212"/>
      <c r="AX32" s="662" t="s">
        <v>314</v>
      </c>
      <c r="AY32" s="663"/>
      <c r="AZ32" s="663"/>
      <c r="BA32" s="663"/>
      <c r="BB32" s="663"/>
      <c r="BC32" s="663"/>
      <c r="BD32" s="663"/>
      <c r="BE32" s="663"/>
      <c r="BF32" s="664"/>
      <c r="BG32" s="739">
        <v>98.6</v>
      </c>
      <c r="BH32" s="676"/>
      <c r="BI32" s="676"/>
      <c r="BJ32" s="676"/>
      <c r="BK32" s="676"/>
      <c r="BL32" s="676"/>
      <c r="BM32" s="669">
        <v>95</v>
      </c>
      <c r="BN32" s="731"/>
      <c r="BO32" s="731"/>
      <c r="BP32" s="731"/>
      <c r="BQ32" s="703"/>
      <c r="BR32" s="739">
        <v>98.1</v>
      </c>
      <c r="BS32" s="676"/>
      <c r="BT32" s="676"/>
      <c r="BU32" s="676"/>
      <c r="BV32" s="676"/>
      <c r="BW32" s="676"/>
      <c r="BX32" s="669">
        <v>93.8</v>
      </c>
      <c r="BY32" s="731"/>
      <c r="BZ32" s="731"/>
      <c r="CA32" s="731"/>
      <c r="CB32" s="703"/>
      <c r="CD32" s="756"/>
      <c r="CE32" s="757"/>
      <c r="CF32" s="707" t="s">
        <v>315</v>
      </c>
      <c r="CG32" s="704"/>
      <c r="CH32" s="704"/>
      <c r="CI32" s="704"/>
      <c r="CJ32" s="704"/>
      <c r="CK32" s="704"/>
      <c r="CL32" s="704"/>
      <c r="CM32" s="704"/>
      <c r="CN32" s="704"/>
      <c r="CO32" s="704"/>
      <c r="CP32" s="704"/>
      <c r="CQ32" s="705"/>
      <c r="CR32" s="665">
        <v>9</v>
      </c>
      <c r="CS32" s="666"/>
      <c r="CT32" s="666"/>
      <c r="CU32" s="666"/>
      <c r="CV32" s="666"/>
      <c r="CW32" s="666"/>
      <c r="CX32" s="666"/>
      <c r="CY32" s="667"/>
      <c r="CZ32" s="668">
        <v>0</v>
      </c>
      <c r="DA32" s="678"/>
      <c r="DB32" s="678"/>
      <c r="DC32" s="679"/>
      <c r="DD32" s="671">
        <v>9</v>
      </c>
      <c r="DE32" s="666"/>
      <c r="DF32" s="666"/>
      <c r="DG32" s="666"/>
      <c r="DH32" s="666"/>
      <c r="DI32" s="666"/>
      <c r="DJ32" s="666"/>
      <c r="DK32" s="667"/>
      <c r="DL32" s="671">
        <v>9</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2">
      <c r="B33" s="728" t="s">
        <v>316</v>
      </c>
      <c r="C33" s="729"/>
      <c r="D33" s="729"/>
      <c r="E33" s="729"/>
      <c r="F33" s="729"/>
      <c r="G33" s="729"/>
      <c r="H33" s="729"/>
      <c r="I33" s="729"/>
      <c r="J33" s="729"/>
      <c r="K33" s="729"/>
      <c r="L33" s="729"/>
      <c r="M33" s="729"/>
      <c r="N33" s="729"/>
      <c r="O33" s="729"/>
      <c r="P33" s="729"/>
      <c r="Q33" s="730"/>
      <c r="R33" s="665" t="s">
        <v>137</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226</v>
      </c>
      <c r="AM33" s="669"/>
      <c r="AN33" s="669"/>
      <c r="AO33" s="694"/>
      <c r="AP33" s="744"/>
      <c r="AQ33" s="745"/>
      <c r="AR33" s="745"/>
      <c r="AS33" s="745"/>
      <c r="AT33" s="748"/>
      <c r="AU33" s="214"/>
      <c r="AV33" s="214"/>
      <c r="AW33" s="214"/>
      <c r="AX33" s="642" t="s">
        <v>317</v>
      </c>
      <c r="AY33" s="643"/>
      <c r="AZ33" s="643"/>
      <c r="BA33" s="643"/>
      <c r="BB33" s="643"/>
      <c r="BC33" s="643"/>
      <c r="BD33" s="643"/>
      <c r="BE33" s="643"/>
      <c r="BF33" s="644"/>
      <c r="BG33" s="727">
        <v>97.8</v>
      </c>
      <c r="BH33" s="646"/>
      <c r="BI33" s="646"/>
      <c r="BJ33" s="646"/>
      <c r="BK33" s="646"/>
      <c r="BL33" s="646"/>
      <c r="BM33" s="684">
        <v>92.9</v>
      </c>
      <c r="BN33" s="646"/>
      <c r="BO33" s="646"/>
      <c r="BP33" s="646"/>
      <c r="BQ33" s="695"/>
      <c r="BR33" s="727">
        <v>95.7</v>
      </c>
      <c r="BS33" s="646"/>
      <c r="BT33" s="646"/>
      <c r="BU33" s="646"/>
      <c r="BV33" s="646"/>
      <c r="BW33" s="646"/>
      <c r="BX33" s="684">
        <v>91</v>
      </c>
      <c r="BY33" s="646"/>
      <c r="BZ33" s="646"/>
      <c r="CA33" s="646"/>
      <c r="CB33" s="695"/>
      <c r="CD33" s="707" t="s">
        <v>318</v>
      </c>
      <c r="CE33" s="704"/>
      <c r="CF33" s="704"/>
      <c r="CG33" s="704"/>
      <c r="CH33" s="704"/>
      <c r="CI33" s="704"/>
      <c r="CJ33" s="704"/>
      <c r="CK33" s="704"/>
      <c r="CL33" s="704"/>
      <c r="CM33" s="704"/>
      <c r="CN33" s="704"/>
      <c r="CO33" s="704"/>
      <c r="CP33" s="704"/>
      <c r="CQ33" s="705"/>
      <c r="CR33" s="665">
        <v>14143130</v>
      </c>
      <c r="CS33" s="676"/>
      <c r="CT33" s="676"/>
      <c r="CU33" s="676"/>
      <c r="CV33" s="676"/>
      <c r="CW33" s="676"/>
      <c r="CX33" s="676"/>
      <c r="CY33" s="677"/>
      <c r="CZ33" s="668">
        <v>45.7</v>
      </c>
      <c r="DA33" s="678"/>
      <c r="DB33" s="678"/>
      <c r="DC33" s="679"/>
      <c r="DD33" s="671">
        <v>10997666</v>
      </c>
      <c r="DE33" s="676"/>
      <c r="DF33" s="676"/>
      <c r="DG33" s="676"/>
      <c r="DH33" s="676"/>
      <c r="DI33" s="676"/>
      <c r="DJ33" s="676"/>
      <c r="DK33" s="677"/>
      <c r="DL33" s="671">
        <v>6669324</v>
      </c>
      <c r="DM33" s="676"/>
      <c r="DN33" s="676"/>
      <c r="DO33" s="676"/>
      <c r="DP33" s="676"/>
      <c r="DQ33" s="676"/>
      <c r="DR33" s="676"/>
      <c r="DS33" s="676"/>
      <c r="DT33" s="676"/>
      <c r="DU33" s="676"/>
      <c r="DV33" s="677"/>
      <c r="DW33" s="668">
        <v>37.9</v>
      </c>
      <c r="DX33" s="678"/>
      <c r="DY33" s="678"/>
      <c r="DZ33" s="678"/>
      <c r="EA33" s="678"/>
      <c r="EB33" s="678"/>
      <c r="EC33" s="699"/>
    </row>
    <row r="34" spans="2:133" ht="11.25" customHeight="1" x14ac:dyDescent="0.2">
      <c r="B34" s="662" t="s">
        <v>319</v>
      </c>
      <c r="C34" s="663"/>
      <c r="D34" s="663"/>
      <c r="E34" s="663"/>
      <c r="F34" s="663"/>
      <c r="G34" s="663"/>
      <c r="H34" s="663"/>
      <c r="I34" s="663"/>
      <c r="J34" s="663"/>
      <c r="K34" s="663"/>
      <c r="L34" s="663"/>
      <c r="M34" s="663"/>
      <c r="N34" s="663"/>
      <c r="O34" s="663"/>
      <c r="P34" s="663"/>
      <c r="Q34" s="664"/>
      <c r="R34" s="665">
        <v>1765499</v>
      </c>
      <c r="S34" s="666"/>
      <c r="T34" s="666"/>
      <c r="U34" s="666"/>
      <c r="V34" s="666"/>
      <c r="W34" s="666"/>
      <c r="X34" s="666"/>
      <c r="Y34" s="667"/>
      <c r="Z34" s="692">
        <v>5.5</v>
      </c>
      <c r="AA34" s="692"/>
      <c r="AB34" s="692"/>
      <c r="AC34" s="692"/>
      <c r="AD34" s="693" t="s">
        <v>226</v>
      </c>
      <c r="AE34" s="693"/>
      <c r="AF34" s="693"/>
      <c r="AG34" s="693"/>
      <c r="AH34" s="693"/>
      <c r="AI34" s="693"/>
      <c r="AJ34" s="693"/>
      <c r="AK34" s="693"/>
      <c r="AL34" s="668" t="s">
        <v>128</v>
      </c>
      <c r="AM34" s="669"/>
      <c r="AN34" s="669"/>
      <c r="AO34" s="694"/>
      <c r="AP34" s="215"/>
      <c r="AQ34" s="216"/>
      <c r="AR34" s="212"/>
      <c r="AS34" s="213"/>
      <c r="AT34" s="213"/>
      <c r="AU34" s="213"/>
      <c r="AV34" s="213"/>
      <c r="AW34" s="213"/>
      <c r="AX34" s="213"/>
      <c r="AY34" s="213"/>
      <c r="AZ34" s="213"/>
      <c r="BA34" s="213"/>
      <c r="BB34" s="213"/>
      <c r="BC34" s="213"/>
      <c r="BD34" s="213"/>
      <c r="BE34" s="213"/>
      <c r="BF34" s="213"/>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707" t="s">
        <v>320</v>
      </c>
      <c r="CE34" s="704"/>
      <c r="CF34" s="704"/>
      <c r="CG34" s="704"/>
      <c r="CH34" s="704"/>
      <c r="CI34" s="704"/>
      <c r="CJ34" s="704"/>
      <c r="CK34" s="704"/>
      <c r="CL34" s="704"/>
      <c r="CM34" s="704"/>
      <c r="CN34" s="704"/>
      <c r="CO34" s="704"/>
      <c r="CP34" s="704"/>
      <c r="CQ34" s="705"/>
      <c r="CR34" s="665">
        <v>4536512</v>
      </c>
      <c r="CS34" s="666"/>
      <c r="CT34" s="666"/>
      <c r="CU34" s="666"/>
      <c r="CV34" s="666"/>
      <c r="CW34" s="666"/>
      <c r="CX34" s="666"/>
      <c r="CY34" s="667"/>
      <c r="CZ34" s="668">
        <v>14.7</v>
      </c>
      <c r="DA34" s="678"/>
      <c r="DB34" s="678"/>
      <c r="DC34" s="679"/>
      <c r="DD34" s="671">
        <v>3220434</v>
      </c>
      <c r="DE34" s="666"/>
      <c r="DF34" s="666"/>
      <c r="DG34" s="666"/>
      <c r="DH34" s="666"/>
      <c r="DI34" s="666"/>
      <c r="DJ34" s="666"/>
      <c r="DK34" s="667"/>
      <c r="DL34" s="671">
        <v>2358614</v>
      </c>
      <c r="DM34" s="666"/>
      <c r="DN34" s="666"/>
      <c r="DO34" s="666"/>
      <c r="DP34" s="666"/>
      <c r="DQ34" s="666"/>
      <c r="DR34" s="666"/>
      <c r="DS34" s="666"/>
      <c r="DT34" s="666"/>
      <c r="DU34" s="666"/>
      <c r="DV34" s="667"/>
      <c r="DW34" s="668">
        <v>13.4</v>
      </c>
      <c r="DX34" s="678"/>
      <c r="DY34" s="678"/>
      <c r="DZ34" s="678"/>
      <c r="EA34" s="678"/>
      <c r="EB34" s="678"/>
      <c r="EC34" s="699"/>
    </row>
    <row r="35" spans="2:133" ht="11.25" customHeight="1" x14ac:dyDescent="0.2">
      <c r="B35" s="662" t="s">
        <v>321</v>
      </c>
      <c r="C35" s="663"/>
      <c r="D35" s="663"/>
      <c r="E35" s="663"/>
      <c r="F35" s="663"/>
      <c r="G35" s="663"/>
      <c r="H35" s="663"/>
      <c r="I35" s="663"/>
      <c r="J35" s="663"/>
      <c r="K35" s="663"/>
      <c r="L35" s="663"/>
      <c r="M35" s="663"/>
      <c r="N35" s="663"/>
      <c r="O35" s="663"/>
      <c r="P35" s="663"/>
      <c r="Q35" s="664"/>
      <c r="R35" s="665">
        <v>33429</v>
      </c>
      <c r="S35" s="666"/>
      <c r="T35" s="666"/>
      <c r="U35" s="666"/>
      <c r="V35" s="666"/>
      <c r="W35" s="666"/>
      <c r="X35" s="666"/>
      <c r="Y35" s="667"/>
      <c r="Z35" s="692">
        <v>0.1</v>
      </c>
      <c r="AA35" s="692"/>
      <c r="AB35" s="692"/>
      <c r="AC35" s="692"/>
      <c r="AD35" s="693">
        <v>31295</v>
      </c>
      <c r="AE35" s="693"/>
      <c r="AF35" s="693"/>
      <c r="AG35" s="693"/>
      <c r="AH35" s="693"/>
      <c r="AI35" s="693"/>
      <c r="AJ35" s="693"/>
      <c r="AK35" s="693"/>
      <c r="AL35" s="668">
        <v>0.2</v>
      </c>
      <c r="AM35" s="669"/>
      <c r="AN35" s="669"/>
      <c r="AO35" s="694"/>
      <c r="AP35" s="217"/>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340003</v>
      </c>
      <c r="CS35" s="676"/>
      <c r="CT35" s="676"/>
      <c r="CU35" s="676"/>
      <c r="CV35" s="676"/>
      <c r="CW35" s="676"/>
      <c r="CX35" s="676"/>
      <c r="CY35" s="677"/>
      <c r="CZ35" s="668">
        <v>1.1000000000000001</v>
      </c>
      <c r="DA35" s="678"/>
      <c r="DB35" s="678"/>
      <c r="DC35" s="679"/>
      <c r="DD35" s="671">
        <v>247259</v>
      </c>
      <c r="DE35" s="676"/>
      <c r="DF35" s="676"/>
      <c r="DG35" s="676"/>
      <c r="DH35" s="676"/>
      <c r="DI35" s="676"/>
      <c r="DJ35" s="676"/>
      <c r="DK35" s="677"/>
      <c r="DL35" s="671">
        <v>77615</v>
      </c>
      <c r="DM35" s="676"/>
      <c r="DN35" s="676"/>
      <c r="DO35" s="676"/>
      <c r="DP35" s="676"/>
      <c r="DQ35" s="676"/>
      <c r="DR35" s="676"/>
      <c r="DS35" s="676"/>
      <c r="DT35" s="676"/>
      <c r="DU35" s="676"/>
      <c r="DV35" s="677"/>
      <c r="DW35" s="668">
        <v>0.4</v>
      </c>
      <c r="DX35" s="678"/>
      <c r="DY35" s="678"/>
      <c r="DZ35" s="678"/>
      <c r="EA35" s="678"/>
      <c r="EB35" s="678"/>
      <c r="EC35" s="699"/>
    </row>
    <row r="36" spans="2:133" ht="11.25" customHeight="1" x14ac:dyDescent="0.2">
      <c r="B36" s="662" t="s">
        <v>325</v>
      </c>
      <c r="C36" s="663"/>
      <c r="D36" s="663"/>
      <c r="E36" s="663"/>
      <c r="F36" s="663"/>
      <c r="G36" s="663"/>
      <c r="H36" s="663"/>
      <c r="I36" s="663"/>
      <c r="J36" s="663"/>
      <c r="K36" s="663"/>
      <c r="L36" s="663"/>
      <c r="M36" s="663"/>
      <c r="N36" s="663"/>
      <c r="O36" s="663"/>
      <c r="P36" s="663"/>
      <c r="Q36" s="664"/>
      <c r="R36" s="665">
        <v>365856</v>
      </c>
      <c r="S36" s="666"/>
      <c r="T36" s="666"/>
      <c r="U36" s="666"/>
      <c r="V36" s="666"/>
      <c r="W36" s="666"/>
      <c r="X36" s="666"/>
      <c r="Y36" s="667"/>
      <c r="Z36" s="692">
        <v>1.1000000000000001</v>
      </c>
      <c r="AA36" s="692"/>
      <c r="AB36" s="692"/>
      <c r="AC36" s="692"/>
      <c r="AD36" s="693" t="s">
        <v>226</v>
      </c>
      <c r="AE36" s="693"/>
      <c r="AF36" s="693"/>
      <c r="AG36" s="693"/>
      <c r="AH36" s="693"/>
      <c r="AI36" s="693"/>
      <c r="AJ36" s="693"/>
      <c r="AK36" s="693"/>
      <c r="AL36" s="668" t="s">
        <v>128</v>
      </c>
      <c r="AM36" s="669"/>
      <c r="AN36" s="669"/>
      <c r="AO36" s="694"/>
      <c r="AP36" s="217"/>
      <c r="AQ36" s="715" t="s">
        <v>326</v>
      </c>
      <c r="AR36" s="716"/>
      <c r="AS36" s="716"/>
      <c r="AT36" s="716"/>
      <c r="AU36" s="716"/>
      <c r="AV36" s="716"/>
      <c r="AW36" s="716"/>
      <c r="AX36" s="716"/>
      <c r="AY36" s="717"/>
      <c r="AZ36" s="718">
        <v>4681998</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266034</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3980402</v>
      </c>
      <c r="CS36" s="666"/>
      <c r="CT36" s="666"/>
      <c r="CU36" s="666"/>
      <c r="CV36" s="666"/>
      <c r="CW36" s="666"/>
      <c r="CX36" s="666"/>
      <c r="CY36" s="667"/>
      <c r="CZ36" s="668">
        <v>12.9</v>
      </c>
      <c r="DA36" s="678"/>
      <c r="DB36" s="678"/>
      <c r="DC36" s="679"/>
      <c r="DD36" s="671">
        <v>3253221</v>
      </c>
      <c r="DE36" s="666"/>
      <c r="DF36" s="666"/>
      <c r="DG36" s="666"/>
      <c r="DH36" s="666"/>
      <c r="DI36" s="666"/>
      <c r="DJ36" s="666"/>
      <c r="DK36" s="667"/>
      <c r="DL36" s="671">
        <v>1789101</v>
      </c>
      <c r="DM36" s="666"/>
      <c r="DN36" s="666"/>
      <c r="DO36" s="666"/>
      <c r="DP36" s="666"/>
      <c r="DQ36" s="666"/>
      <c r="DR36" s="666"/>
      <c r="DS36" s="666"/>
      <c r="DT36" s="666"/>
      <c r="DU36" s="666"/>
      <c r="DV36" s="667"/>
      <c r="DW36" s="668">
        <v>10.199999999999999</v>
      </c>
      <c r="DX36" s="678"/>
      <c r="DY36" s="678"/>
      <c r="DZ36" s="678"/>
      <c r="EA36" s="678"/>
      <c r="EB36" s="678"/>
      <c r="EC36" s="699"/>
    </row>
    <row r="37" spans="2:133" ht="11.25" customHeight="1" x14ac:dyDescent="0.2">
      <c r="B37" s="662" t="s">
        <v>329</v>
      </c>
      <c r="C37" s="663"/>
      <c r="D37" s="663"/>
      <c r="E37" s="663"/>
      <c r="F37" s="663"/>
      <c r="G37" s="663"/>
      <c r="H37" s="663"/>
      <c r="I37" s="663"/>
      <c r="J37" s="663"/>
      <c r="K37" s="663"/>
      <c r="L37" s="663"/>
      <c r="M37" s="663"/>
      <c r="N37" s="663"/>
      <c r="O37" s="663"/>
      <c r="P37" s="663"/>
      <c r="Q37" s="664"/>
      <c r="R37" s="665">
        <v>871917</v>
      </c>
      <c r="S37" s="666"/>
      <c r="T37" s="666"/>
      <c r="U37" s="666"/>
      <c r="V37" s="666"/>
      <c r="W37" s="666"/>
      <c r="X37" s="666"/>
      <c r="Y37" s="667"/>
      <c r="Z37" s="692">
        <v>2.7</v>
      </c>
      <c r="AA37" s="692"/>
      <c r="AB37" s="692"/>
      <c r="AC37" s="692"/>
      <c r="AD37" s="693" t="s">
        <v>226</v>
      </c>
      <c r="AE37" s="693"/>
      <c r="AF37" s="693"/>
      <c r="AG37" s="693"/>
      <c r="AH37" s="693"/>
      <c r="AI37" s="693"/>
      <c r="AJ37" s="693"/>
      <c r="AK37" s="693"/>
      <c r="AL37" s="668" t="s">
        <v>226</v>
      </c>
      <c r="AM37" s="669"/>
      <c r="AN37" s="669"/>
      <c r="AO37" s="694"/>
      <c r="AQ37" s="700" t="s">
        <v>330</v>
      </c>
      <c r="AR37" s="701"/>
      <c r="AS37" s="701"/>
      <c r="AT37" s="701"/>
      <c r="AU37" s="701"/>
      <c r="AV37" s="701"/>
      <c r="AW37" s="701"/>
      <c r="AX37" s="701"/>
      <c r="AY37" s="702"/>
      <c r="AZ37" s="665">
        <v>1129999</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181305</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929671</v>
      </c>
      <c r="CS37" s="676"/>
      <c r="CT37" s="676"/>
      <c r="CU37" s="676"/>
      <c r="CV37" s="676"/>
      <c r="CW37" s="676"/>
      <c r="CX37" s="676"/>
      <c r="CY37" s="677"/>
      <c r="CZ37" s="668">
        <v>3</v>
      </c>
      <c r="DA37" s="678"/>
      <c r="DB37" s="678"/>
      <c r="DC37" s="679"/>
      <c r="DD37" s="671">
        <v>929562</v>
      </c>
      <c r="DE37" s="676"/>
      <c r="DF37" s="676"/>
      <c r="DG37" s="676"/>
      <c r="DH37" s="676"/>
      <c r="DI37" s="676"/>
      <c r="DJ37" s="676"/>
      <c r="DK37" s="677"/>
      <c r="DL37" s="671">
        <v>919126</v>
      </c>
      <c r="DM37" s="676"/>
      <c r="DN37" s="676"/>
      <c r="DO37" s="676"/>
      <c r="DP37" s="676"/>
      <c r="DQ37" s="676"/>
      <c r="DR37" s="676"/>
      <c r="DS37" s="676"/>
      <c r="DT37" s="676"/>
      <c r="DU37" s="676"/>
      <c r="DV37" s="677"/>
      <c r="DW37" s="668">
        <v>5.2</v>
      </c>
      <c r="DX37" s="678"/>
      <c r="DY37" s="678"/>
      <c r="DZ37" s="678"/>
      <c r="EA37" s="678"/>
      <c r="EB37" s="678"/>
      <c r="EC37" s="699"/>
    </row>
    <row r="38" spans="2:133" ht="11.25" customHeight="1" x14ac:dyDescent="0.2">
      <c r="B38" s="662" t="s">
        <v>333</v>
      </c>
      <c r="C38" s="663"/>
      <c r="D38" s="663"/>
      <c r="E38" s="663"/>
      <c r="F38" s="663"/>
      <c r="G38" s="663"/>
      <c r="H38" s="663"/>
      <c r="I38" s="663"/>
      <c r="J38" s="663"/>
      <c r="K38" s="663"/>
      <c r="L38" s="663"/>
      <c r="M38" s="663"/>
      <c r="N38" s="663"/>
      <c r="O38" s="663"/>
      <c r="P38" s="663"/>
      <c r="Q38" s="664"/>
      <c r="R38" s="665">
        <v>867385</v>
      </c>
      <c r="S38" s="666"/>
      <c r="T38" s="666"/>
      <c r="U38" s="666"/>
      <c r="V38" s="666"/>
      <c r="W38" s="666"/>
      <c r="X38" s="666"/>
      <c r="Y38" s="667"/>
      <c r="Z38" s="692">
        <v>2.7</v>
      </c>
      <c r="AA38" s="692"/>
      <c r="AB38" s="692"/>
      <c r="AC38" s="692"/>
      <c r="AD38" s="693" t="s">
        <v>128</v>
      </c>
      <c r="AE38" s="693"/>
      <c r="AF38" s="693"/>
      <c r="AG38" s="693"/>
      <c r="AH38" s="693"/>
      <c r="AI38" s="693"/>
      <c r="AJ38" s="693"/>
      <c r="AK38" s="693"/>
      <c r="AL38" s="668" t="s">
        <v>128</v>
      </c>
      <c r="AM38" s="669"/>
      <c r="AN38" s="669"/>
      <c r="AO38" s="694"/>
      <c r="AQ38" s="700" t="s">
        <v>334</v>
      </c>
      <c r="AR38" s="701"/>
      <c r="AS38" s="701"/>
      <c r="AT38" s="701"/>
      <c r="AU38" s="701"/>
      <c r="AV38" s="701"/>
      <c r="AW38" s="701"/>
      <c r="AX38" s="701"/>
      <c r="AY38" s="702"/>
      <c r="AZ38" s="665">
        <v>370000</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13278</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3175672</v>
      </c>
      <c r="CS38" s="666"/>
      <c r="CT38" s="666"/>
      <c r="CU38" s="666"/>
      <c r="CV38" s="666"/>
      <c r="CW38" s="666"/>
      <c r="CX38" s="666"/>
      <c r="CY38" s="667"/>
      <c r="CZ38" s="668">
        <v>10.3</v>
      </c>
      <c r="DA38" s="678"/>
      <c r="DB38" s="678"/>
      <c r="DC38" s="679"/>
      <c r="DD38" s="671">
        <v>2540956</v>
      </c>
      <c r="DE38" s="666"/>
      <c r="DF38" s="666"/>
      <c r="DG38" s="666"/>
      <c r="DH38" s="666"/>
      <c r="DI38" s="666"/>
      <c r="DJ38" s="666"/>
      <c r="DK38" s="667"/>
      <c r="DL38" s="671">
        <v>2443994</v>
      </c>
      <c r="DM38" s="666"/>
      <c r="DN38" s="666"/>
      <c r="DO38" s="666"/>
      <c r="DP38" s="666"/>
      <c r="DQ38" s="666"/>
      <c r="DR38" s="666"/>
      <c r="DS38" s="666"/>
      <c r="DT38" s="666"/>
      <c r="DU38" s="666"/>
      <c r="DV38" s="667"/>
      <c r="DW38" s="668">
        <v>13.9</v>
      </c>
      <c r="DX38" s="678"/>
      <c r="DY38" s="678"/>
      <c r="DZ38" s="678"/>
      <c r="EA38" s="678"/>
      <c r="EB38" s="678"/>
      <c r="EC38" s="699"/>
    </row>
    <row r="39" spans="2:133" ht="11.25" customHeight="1" x14ac:dyDescent="0.2">
      <c r="B39" s="662" t="s">
        <v>337</v>
      </c>
      <c r="C39" s="663"/>
      <c r="D39" s="663"/>
      <c r="E39" s="663"/>
      <c r="F39" s="663"/>
      <c r="G39" s="663"/>
      <c r="H39" s="663"/>
      <c r="I39" s="663"/>
      <c r="J39" s="663"/>
      <c r="K39" s="663"/>
      <c r="L39" s="663"/>
      <c r="M39" s="663"/>
      <c r="N39" s="663"/>
      <c r="O39" s="663"/>
      <c r="P39" s="663"/>
      <c r="Q39" s="664"/>
      <c r="R39" s="665">
        <v>587021</v>
      </c>
      <c r="S39" s="666"/>
      <c r="T39" s="666"/>
      <c r="U39" s="666"/>
      <c r="V39" s="666"/>
      <c r="W39" s="666"/>
      <c r="X39" s="666"/>
      <c r="Y39" s="667"/>
      <c r="Z39" s="692">
        <v>1.8</v>
      </c>
      <c r="AA39" s="692"/>
      <c r="AB39" s="692"/>
      <c r="AC39" s="692"/>
      <c r="AD39" s="693">
        <v>20138</v>
      </c>
      <c r="AE39" s="693"/>
      <c r="AF39" s="693"/>
      <c r="AG39" s="693"/>
      <c r="AH39" s="693"/>
      <c r="AI39" s="693"/>
      <c r="AJ39" s="693"/>
      <c r="AK39" s="693"/>
      <c r="AL39" s="668">
        <v>0.1</v>
      </c>
      <c r="AM39" s="669"/>
      <c r="AN39" s="669"/>
      <c r="AO39" s="694"/>
      <c r="AQ39" s="700" t="s">
        <v>338</v>
      </c>
      <c r="AR39" s="701"/>
      <c r="AS39" s="701"/>
      <c r="AT39" s="701"/>
      <c r="AU39" s="701"/>
      <c r="AV39" s="701"/>
      <c r="AW39" s="701"/>
      <c r="AX39" s="701"/>
      <c r="AY39" s="702"/>
      <c r="AZ39" s="665">
        <v>21838</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19652</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1821863</v>
      </c>
      <c r="CS39" s="676"/>
      <c r="CT39" s="676"/>
      <c r="CU39" s="676"/>
      <c r="CV39" s="676"/>
      <c r="CW39" s="676"/>
      <c r="CX39" s="676"/>
      <c r="CY39" s="677"/>
      <c r="CZ39" s="668">
        <v>5.9</v>
      </c>
      <c r="DA39" s="678"/>
      <c r="DB39" s="678"/>
      <c r="DC39" s="679"/>
      <c r="DD39" s="671">
        <v>1453626</v>
      </c>
      <c r="DE39" s="676"/>
      <c r="DF39" s="676"/>
      <c r="DG39" s="676"/>
      <c r="DH39" s="676"/>
      <c r="DI39" s="676"/>
      <c r="DJ39" s="676"/>
      <c r="DK39" s="677"/>
      <c r="DL39" s="671" t="s">
        <v>128</v>
      </c>
      <c r="DM39" s="676"/>
      <c r="DN39" s="676"/>
      <c r="DO39" s="676"/>
      <c r="DP39" s="676"/>
      <c r="DQ39" s="676"/>
      <c r="DR39" s="676"/>
      <c r="DS39" s="676"/>
      <c r="DT39" s="676"/>
      <c r="DU39" s="676"/>
      <c r="DV39" s="677"/>
      <c r="DW39" s="668" t="s">
        <v>226</v>
      </c>
      <c r="DX39" s="678"/>
      <c r="DY39" s="678"/>
      <c r="DZ39" s="678"/>
      <c r="EA39" s="678"/>
      <c r="EB39" s="678"/>
      <c r="EC39" s="699"/>
    </row>
    <row r="40" spans="2:133" ht="11.25" customHeight="1" x14ac:dyDescent="0.2">
      <c r="B40" s="662" t="s">
        <v>341</v>
      </c>
      <c r="C40" s="663"/>
      <c r="D40" s="663"/>
      <c r="E40" s="663"/>
      <c r="F40" s="663"/>
      <c r="G40" s="663"/>
      <c r="H40" s="663"/>
      <c r="I40" s="663"/>
      <c r="J40" s="663"/>
      <c r="K40" s="663"/>
      <c r="L40" s="663"/>
      <c r="M40" s="663"/>
      <c r="N40" s="663"/>
      <c r="O40" s="663"/>
      <c r="P40" s="663"/>
      <c r="Q40" s="664"/>
      <c r="R40" s="665">
        <v>2596778</v>
      </c>
      <c r="S40" s="666"/>
      <c r="T40" s="666"/>
      <c r="U40" s="666"/>
      <c r="V40" s="666"/>
      <c r="W40" s="666"/>
      <c r="X40" s="666"/>
      <c r="Y40" s="667"/>
      <c r="Z40" s="692">
        <v>8</v>
      </c>
      <c r="AA40" s="692"/>
      <c r="AB40" s="692"/>
      <c r="AC40" s="692"/>
      <c r="AD40" s="693" t="s">
        <v>226</v>
      </c>
      <c r="AE40" s="693"/>
      <c r="AF40" s="693"/>
      <c r="AG40" s="693"/>
      <c r="AH40" s="693"/>
      <c r="AI40" s="693"/>
      <c r="AJ40" s="693"/>
      <c r="AK40" s="693"/>
      <c r="AL40" s="668" t="s">
        <v>226</v>
      </c>
      <c r="AM40" s="669"/>
      <c r="AN40" s="669"/>
      <c r="AO40" s="694"/>
      <c r="AQ40" s="700" t="s">
        <v>342</v>
      </c>
      <c r="AR40" s="701"/>
      <c r="AS40" s="701"/>
      <c r="AT40" s="701"/>
      <c r="AU40" s="701"/>
      <c r="AV40" s="701"/>
      <c r="AW40" s="701"/>
      <c r="AX40" s="701"/>
      <c r="AY40" s="702"/>
      <c r="AZ40" s="665">
        <v>6327</v>
      </c>
      <c r="BA40" s="666"/>
      <c r="BB40" s="666"/>
      <c r="BC40" s="666"/>
      <c r="BD40" s="676"/>
      <c r="BE40" s="676"/>
      <c r="BF40" s="703"/>
      <c r="BG40" s="708" t="s">
        <v>343</v>
      </c>
      <c r="BH40" s="709"/>
      <c r="BI40" s="709"/>
      <c r="BJ40" s="709"/>
      <c r="BK40" s="709"/>
      <c r="BL40" s="218"/>
      <c r="BM40" s="704" t="s">
        <v>344</v>
      </c>
      <c r="BN40" s="704"/>
      <c r="BO40" s="704"/>
      <c r="BP40" s="704"/>
      <c r="BQ40" s="704"/>
      <c r="BR40" s="704"/>
      <c r="BS40" s="704"/>
      <c r="BT40" s="704"/>
      <c r="BU40" s="705"/>
      <c r="BV40" s="665">
        <v>90</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v>288678</v>
      </c>
      <c r="CS40" s="666"/>
      <c r="CT40" s="666"/>
      <c r="CU40" s="666"/>
      <c r="CV40" s="666"/>
      <c r="CW40" s="666"/>
      <c r="CX40" s="666"/>
      <c r="CY40" s="667"/>
      <c r="CZ40" s="668">
        <v>0.9</v>
      </c>
      <c r="DA40" s="678"/>
      <c r="DB40" s="678"/>
      <c r="DC40" s="679"/>
      <c r="DD40" s="671">
        <v>282170</v>
      </c>
      <c r="DE40" s="666"/>
      <c r="DF40" s="666"/>
      <c r="DG40" s="666"/>
      <c r="DH40" s="666"/>
      <c r="DI40" s="666"/>
      <c r="DJ40" s="666"/>
      <c r="DK40" s="667"/>
      <c r="DL40" s="671" t="s">
        <v>226</v>
      </c>
      <c r="DM40" s="666"/>
      <c r="DN40" s="666"/>
      <c r="DO40" s="666"/>
      <c r="DP40" s="666"/>
      <c r="DQ40" s="666"/>
      <c r="DR40" s="666"/>
      <c r="DS40" s="666"/>
      <c r="DT40" s="666"/>
      <c r="DU40" s="666"/>
      <c r="DV40" s="667"/>
      <c r="DW40" s="668" t="s">
        <v>137</v>
      </c>
      <c r="DX40" s="678"/>
      <c r="DY40" s="678"/>
      <c r="DZ40" s="678"/>
      <c r="EA40" s="678"/>
      <c r="EB40" s="678"/>
      <c r="EC40" s="699"/>
    </row>
    <row r="41" spans="2:133" ht="11.25" customHeight="1" x14ac:dyDescent="0.2">
      <c r="B41" s="662" t="s">
        <v>346</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226</v>
      </c>
      <c r="AE41" s="693"/>
      <c r="AF41" s="693"/>
      <c r="AG41" s="693"/>
      <c r="AH41" s="693"/>
      <c r="AI41" s="693"/>
      <c r="AJ41" s="693"/>
      <c r="AK41" s="693"/>
      <c r="AL41" s="668" t="s">
        <v>128</v>
      </c>
      <c r="AM41" s="669"/>
      <c r="AN41" s="669"/>
      <c r="AO41" s="694"/>
      <c r="AQ41" s="700" t="s">
        <v>347</v>
      </c>
      <c r="AR41" s="701"/>
      <c r="AS41" s="701"/>
      <c r="AT41" s="701"/>
      <c r="AU41" s="701"/>
      <c r="AV41" s="701"/>
      <c r="AW41" s="701"/>
      <c r="AX41" s="701"/>
      <c r="AY41" s="702"/>
      <c r="AZ41" s="665">
        <v>700000</v>
      </c>
      <c r="BA41" s="666"/>
      <c r="BB41" s="666"/>
      <c r="BC41" s="666"/>
      <c r="BD41" s="676"/>
      <c r="BE41" s="676"/>
      <c r="BF41" s="703"/>
      <c r="BG41" s="708"/>
      <c r="BH41" s="709"/>
      <c r="BI41" s="709"/>
      <c r="BJ41" s="709"/>
      <c r="BK41" s="709"/>
      <c r="BL41" s="218"/>
      <c r="BM41" s="704" t="s">
        <v>348</v>
      </c>
      <c r="BN41" s="704"/>
      <c r="BO41" s="704"/>
      <c r="BP41" s="704"/>
      <c r="BQ41" s="704"/>
      <c r="BR41" s="704"/>
      <c r="BS41" s="704"/>
      <c r="BT41" s="704"/>
      <c r="BU41" s="705"/>
      <c r="BV41" s="665" t="s">
        <v>226</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226</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350</v>
      </c>
      <c r="C42" s="663"/>
      <c r="D42" s="663"/>
      <c r="E42" s="663"/>
      <c r="F42" s="663"/>
      <c r="G42" s="663"/>
      <c r="H42" s="663"/>
      <c r="I42" s="663"/>
      <c r="J42" s="663"/>
      <c r="K42" s="663"/>
      <c r="L42" s="663"/>
      <c r="M42" s="663"/>
      <c r="N42" s="663"/>
      <c r="O42" s="663"/>
      <c r="P42" s="663"/>
      <c r="Q42" s="664"/>
      <c r="R42" s="665" t="s">
        <v>226</v>
      </c>
      <c r="S42" s="666"/>
      <c r="T42" s="666"/>
      <c r="U42" s="666"/>
      <c r="V42" s="666"/>
      <c r="W42" s="666"/>
      <c r="X42" s="666"/>
      <c r="Y42" s="667"/>
      <c r="Z42" s="692" t="s">
        <v>128</v>
      </c>
      <c r="AA42" s="692"/>
      <c r="AB42" s="692"/>
      <c r="AC42" s="692"/>
      <c r="AD42" s="693" t="s">
        <v>226</v>
      </c>
      <c r="AE42" s="693"/>
      <c r="AF42" s="693"/>
      <c r="AG42" s="693"/>
      <c r="AH42" s="693"/>
      <c r="AI42" s="693"/>
      <c r="AJ42" s="693"/>
      <c r="AK42" s="693"/>
      <c r="AL42" s="668" t="s">
        <v>128</v>
      </c>
      <c r="AM42" s="669"/>
      <c r="AN42" s="669"/>
      <c r="AO42" s="694"/>
      <c r="AQ42" s="712" t="s">
        <v>351</v>
      </c>
      <c r="AR42" s="713"/>
      <c r="AS42" s="713"/>
      <c r="AT42" s="713"/>
      <c r="AU42" s="713"/>
      <c r="AV42" s="713"/>
      <c r="AW42" s="713"/>
      <c r="AX42" s="713"/>
      <c r="AY42" s="714"/>
      <c r="AZ42" s="645">
        <v>2453834</v>
      </c>
      <c r="BA42" s="680"/>
      <c r="BB42" s="680"/>
      <c r="BC42" s="680"/>
      <c r="BD42" s="646"/>
      <c r="BE42" s="646"/>
      <c r="BF42" s="695"/>
      <c r="BG42" s="710"/>
      <c r="BH42" s="711"/>
      <c r="BI42" s="711"/>
      <c r="BJ42" s="711"/>
      <c r="BK42" s="711"/>
      <c r="BL42" s="219"/>
      <c r="BM42" s="696" t="s">
        <v>352</v>
      </c>
      <c r="BN42" s="696"/>
      <c r="BO42" s="696"/>
      <c r="BP42" s="696"/>
      <c r="BQ42" s="696"/>
      <c r="BR42" s="696"/>
      <c r="BS42" s="696"/>
      <c r="BT42" s="696"/>
      <c r="BU42" s="697"/>
      <c r="BV42" s="645">
        <v>303</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2238041</v>
      </c>
      <c r="CS42" s="676"/>
      <c r="CT42" s="676"/>
      <c r="CU42" s="676"/>
      <c r="CV42" s="676"/>
      <c r="CW42" s="676"/>
      <c r="CX42" s="676"/>
      <c r="CY42" s="677"/>
      <c r="CZ42" s="668">
        <v>7.2</v>
      </c>
      <c r="DA42" s="678"/>
      <c r="DB42" s="678"/>
      <c r="DC42" s="679"/>
      <c r="DD42" s="671">
        <v>483042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354</v>
      </c>
      <c r="C43" s="663"/>
      <c r="D43" s="663"/>
      <c r="E43" s="663"/>
      <c r="F43" s="663"/>
      <c r="G43" s="663"/>
      <c r="H43" s="663"/>
      <c r="I43" s="663"/>
      <c r="J43" s="663"/>
      <c r="K43" s="663"/>
      <c r="L43" s="663"/>
      <c r="M43" s="663"/>
      <c r="N43" s="663"/>
      <c r="O43" s="663"/>
      <c r="P43" s="663"/>
      <c r="Q43" s="664"/>
      <c r="R43" s="665">
        <v>1363478</v>
      </c>
      <c r="S43" s="666"/>
      <c r="T43" s="666"/>
      <c r="U43" s="666"/>
      <c r="V43" s="666"/>
      <c r="W43" s="666"/>
      <c r="X43" s="666"/>
      <c r="Y43" s="667"/>
      <c r="Z43" s="692">
        <v>4.2</v>
      </c>
      <c r="AA43" s="692"/>
      <c r="AB43" s="692"/>
      <c r="AC43" s="692"/>
      <c r="AD43" s="693" t="s">
        <v>128</v>
      </c>
      <c r="AE43" s="693"/>
      <c r="AF43" s="693"/>
      <c r="AG43" s="693"/>
      <c r="AH43" s="693"/>
      <c r="AI43" s="693"/>
      <c r="AJ43" s="693"/>
      <c r="AK43" s="693"/>
      <c r="AL43" s="668" t="s">
        <v>226</v>
      </c>
      <c r="AM43" s="669"/>
      <c r="AN43" s="669"/>
      <c r="AO43" s="694"/>
      <c r="BV43" s="220"/>
      <c r="BW43" s="220"/>
      <c r="BX43" s="220"/>
      <c r="BY43" s="220"/>
      <c r="BZ43" s="220"/>
      <c r="CA43" s="220"/>
      <c r="CB43" s="220"/>
      <c r="CD43" s="662" t="s">
        <v>355</v>
      </c>
      <c r="CE43" s="663"/>
      <c r="CF43" s="663"/>
      <c r="CG43" s="663"/>
      <c r="CH43" s="663"/>
      <c r="CI43" s="663"/>
      <c r="CJ43" s="663"/>
      <c r="CK43" s="663"/>
      <c r="CL43" s="663"/>
      <c r="CM43" s="663"/>
      <c r="CN43" s="663"/>
      <c r="CO43" s="663"/>
      <c r="CP43" s="663"/>
      <c r="CQ43" s="664"/>
      <c r="CR43" s="665">
        <v>117302</v>
      </c>
      <c r="CS43" s="676"/>
      <c r="CT43" s="676"/>
      <c r="CU43" s="676"/>
      <c r="CV43" s="676"/>
      <c r="CW43" s="676"/>
      <c r="CX43" s="676"/>
      <c r="CY43" s="677"/>
      <c r="CZ43" s="668">
        <v>0.4</v>
      </c>
      <c r="DA43" s="678"/>
      <c r="DB43" s="678"/>
      <c r="DC43" s="679"/>
      <c r="DD43" s="671">
        <v>108755</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356</v>
      </c>
      <c r="C44" s="643"/>
      <c r="D44" s="643"/>
      <c r="E44" s="643"/>
      <c r="F44" s="643"/>
      <c r="G44" s="643"/>
      <c r="H44" s="643"/>
      <c r="I44" s="643"/>
      <c r="J44" s="643"/>
      <c r="K44" s="643"/>
      <c r="L44" s="643"/>
      <c r="M44" s="643"/>
      <c r="N44" s="643"/>
      <c r="O44" s="643"/>
      <c r="P44" s="643"/>
      <c r="Q44" s="644"/>
      <c r="R44" s="645">
        <v>32316532</v>
      </c>
      <c r="S44" s="680"/>
      <c r="T44" s="680"/>
      <c r="U44" s="680"/>
      <c r="V44" s="680"/>
      <c r="W44" s="680"/>
      <c r="X44" s="680"/>
      <c r="Y44" s="681"/>
      <c r="Z44" s="682">
        <v>100</v>
      </c>
      <c r="AA44" s="682"/>
      <c r="AB44" s="682"/>
      <c r="AC44" s="682"/>
      <c r="AD44" s="683">
        <v>16238806</v>
      </c>
      <c r="AE44" s="683"/>
      <c r="AF44" s="683"/>
      <c r="AG44" s="683"/>
      <c r="AH44" s="683"/>
      <c r="AI44" s="683"/>
      <c r="AJ44" s="683"/>
      <c r="AK44" s="683"/>
      <c r="AL44" s="648">
        <v>100</v>
      </c>
      <c r="AM44" s="684"/>
      <c r="AN44" s="684"/>
      <c r="AO44" s="685"/>
      <c r="CD44" s="686" t="s">
        <v>302</v>
      </c>
      <c r="CE44" s="687"/>
      <c r="CF44" s="662" t="s">
        <v>357</v>
      </c>
      <c r="CG44" s="663"/>
      <c r="CH44" s="663"/>
      <c r="CI44" s="663"/>
      <c r="CJ44" s="663"/>
      <c r="CK44" s="663"/>
      <c r="CL44" s="663"/>
      <c r="CM44" s="663"/>
      <c r="CN44" s="663"/>
      <c r="CO44" s="663"/>
      <c r="CP44" s="663"/>
      <c r="CQ44" s="664"/>
      <c r="CR44" s="665">
        <v>2232384</v>
      </c>
      <c r="CS44" s="666"/>
      <c r="CT44" s="666"/>
      <c r="CU44" s="666"/>
      <c r="CV44" s="666"/>
      <c r="CW44" s="666"/>
      <c r="CX44" s="666"/>
      <c r="CY44" s="667"/>
      <c r="CZ44" s="668">
        <v>7.2</v>
      </c>
      <c r="DA44" s="669"/>
      <c r="DB44" s="669"/>
      <c r="DC44" s="670"/>
      <c r="DD44" s="671">
        <v>481495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688"/>
      <c r="CE45" s="689"/>
      <c r="CF45" s="662" t="s">
        <v>358</v>
      </c>
      <c r="CG45" s="663"/>
      <c r="CH45" s="663"/>
      <c r="CI45" s="663"/>
      <c r="CJ45" s="663"/>
      <c r="CK45" s="663"/>
      <c r="CL45" s="663"/>
      <c r="CM45" s="663"/>
      <c r="CN45" s="663"/>
      <c r="CO45" s="663"/>
      <c r="CP45" s="663"/>
      <c r="CQ45" s="664"/>
      <c r="CR45" s="665">
        <v>347080</v>
      </c>
      <c r="CS45" s="676"/>
      <c r="CT45" s="676"/>
      <c r="CU45" s="676"/>
      <c r="CV45" s="676"/>
      <c r="CW45" s="676"/>
      <c r="CX45" s="676"/>
      <c r="CY45" s="677"/>
      <c r="CZ45" s="668">
        <v>1.1000000000000001</v>
      </c>
      <c r="DA45" s="678"/>
      <c r="DB45" s="678"/>
      <c r="DC45" s="679"/>
      <c r="DD45" s="671">
        <v>28677</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2" t="s">
        <v>359</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688"/>
      <c r="CE46" s="689"/>
      <c r="CF46" s="662" t="s">
        <v>360</v>
      </c>
      <c r="CG46" s="663"/>
      <c r="CH46" s="663"/>
      <c r="CI46" s="663"/>
      <c r="CJ46" s="663"/>
      <c r="CK46" s="663"/>
      <c r="CL46" s="663"/>
      <c r="CM46" s="663"/>
      <c r="CN46" s="663"/>
      <c r="CO46" s="663"/>
      <c r="CP46" s="663"/>
      <c r="CQ46" s="664"/>
      <c r="CR46" s="665">
        <v>1790124</v>
      </c>
      <c r="CS46" s="666"/>
      <c r="CT46" s="666"/>
      <c r="CU46" s="666"/>
      <c r="CV46" s="666"/>
      <c r="CW46" s="666"/>
      <c r="CX46" s="666"/>
      <c r="CY46" s="667"/>
      <c r="CZ46" s="668">
        <v>5.8</v>
      </c>
      <c r="DA46" s="669"/>
      <c r="DB46" s="669"/>
      <c r="DC46" s="670"/>
      <c r="DD46" s="671">
        <v>437858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5657</v>
      </c>
      <c r="CS47" s="676"/>
      <c r="CT47" s="676"/>
      <c r="CU47" s="676"/>
      <c r="CV47" s="676"/>
      <c r="CW47" s="676"/>
      <c r="CX47" s="676"/>
      <c r="CY47" s="677"/>
      <c r="CZ47" s="668">
        <v>0</v>
      </c>
      <c r="DA47" s="678"/>
      <c r="DB47" s="678"/>
      <c r="DC47" s="679"/>
      <c r="DD47" s="671">
        <v>1547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x14ac:dyDescent="0.2">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226</v>
      </c>
      <c r="CS48" s="666"/>
      <c r="CT48" s="666"/>
      <c r="CU48" s="666"/>
      <c r="CV48" s="666"/>
      <c r="CW48" s="666"/>
      <c r="CX48" s="666"/>
      <c r="CY48" s="667"/>
      <c r="CZ48" s="668" t="s">
        <v>137</v>
      </c>
      <c r="DA48" s="669"/>
      <c r="DB48" s="669"/>
      <c r="DC48" s="670"/>
      <c r="DD48" s="671" t="s">
        <v>137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223"/>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642" t="s">
        <v>365</v>
      </c>
      <c r="CE49" s="643"/>
      <c r="CF49" s="643"/>
      <c r="CG49" s="643"/>
      <c r="CH49" s="643"/>
      <c r="CI49" s="643"/>
      <c r="CJ49" s="643"/>
      <c r="CK49" s="643"/>
      <c r="CL49" s="643"/>
      <c r="CM49" s="643"/>
      <c r="CN49" s="643"/>
      <c r="CO49" s="643"/>
      <c r="CP49" s="643"/>
      <c r="CQ49" s="644"/>
      <c r="CR49" s="645">
        <v>30959208</v>
      </c>
      <c r="CS49" s="646"/>
      <c r="CT49" s="646"/>
      <c r="CU49" s="646"/>
      <c r="CV49" s="646"/>
      <c r="CW49" s="646"/>
      <c r="CX49" s="646"/>
      <c r="CY49" s="647"/>
      <c r="CZ49" s="648">
        <v>100</v>
      </c>
      <c r="DA49" s="649"/>
      <c r="DB49" s="649"/>
      <c r="DC49" s="650"/>
      <c r="DD49" s="651">
        <v>19918996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 hidden="1" x14ac:dyDescent="0.2">
      <c r="B50" s="224"/>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M9G0idCYDHxd54nbfxR9xsFq6sUNztoGcZqlQGTkCPbvdHMYlCCz8dC0RKZBziU3kyVQY1CRFsdJ9Z/UDNoCgQ==" saltValue="bnXaFx0vrxAMwIDU8jRd+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0" customWidth="1"/>
    <col min="131" max="131" width="1.6328125" style="230" customWidth="1"/>
    <col min="132" max="16384" width="9" style="230" hidden="1"/>
  </cols>
  <sheetData>
    <row r="1" spans="1:131" ht="11.25" customHeight="1" thickBot="1" x14ac:dyDescent="0.25">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x14ac:dyDescent="0.25">
      <c r="A2" s="1158" t="s">
        <v>366</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59" t="s">
        <v>367</v>
      </c>
      <c r="DK2" s="1160"/>
      <c r="DL2" s="1160"/>
      <c r="DM2" s="1160"/>
      <c r="DN2" s="1160"/>
      <c r="DO2" s="1161"/>
      <c r="DP2" s="227"/>
      <c r="DQ2" s="1159" t="s">
        <v>368</v>
      </c>
      <c r="DR2" s="1160"/>
      <c r="DS2" s="1160"/>
      <c r="DT2" s="1160"/>
      <c r="DU2" s="1160"/>
      <c r="DV2" s="1160"/>
      <c r="DW2" s="1160"/>
      <c r="DX2" s="1160"/>
      <c r="DY2" s="1160"/>
      <c r="DZ2" s="1161"/>
      <c r="EA2" s="229"/>
    </row>
    <row r="3" spans="1:131" ht="11.25" customHeight="1" x14ac:dyDescent="0.2">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x14ac:dyDescent="0.25">
      <c r="A4" s="1127" t="s">
        <v>369</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31"/>
      <c r="BA4" s="231"/>
      <c r="BB4" s="231"/>
      <c r="BC4" s="231"/>
      <c r="BD4" s="231"/>
      <c r="BE4" s="232"/>
      <c r="BF4" s="232"/>
      <c r="BG4" s="232"/>
      <c r="BH4" s="232"/>
      <c r="BI4" s="232"/>
      <c r="BJ4" s="232"/>
      <c r="BK4" s="232"/>
      <c r="BL4" s="232"/>
      <c r="BM4" s="232"/>
      <c r="BN4" s="232"/>
      <c r="BO4" s="232"/>
      <c r="BP4" s="232"/>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3"/>
    </row>
    <row r="5" spans="1:131" s="234" customFormat="1" ht="26.25" customHeight="1" x14ac:dyDescent="0.2">
      <c r="A5" s="1063" t="s">
        <v>371</v>
      </c>
      <c r="B5" s="1064"/>
      <c r="C5" s="1064"/>
      <c r="D5" s="1064"/>
      <c r="E5" s="1064"/>
      <c r="F5" s="1064"/>
      <c r="G5" s="1064"/>
      <c r="H5" s="1064"/>
      <c r="I5" s="1064"/>
      <c r="J5" s="1064"/>
      <c r="K5" s="1064"/>
      <c r="L5" s="1064"/>
      <c r="M5" s="1064"/>
      <c r="N5" s="1064"/>
      <c r="O5" s="1064"/>
      <c r="P5" s="1065"/>
      <c r="Q5" s="1069" t="s">
        <v>372</v>
      </c>
      <c r="R5" s="1070"/>
      <c r="S5" s="1070"/>
      <c r="T5" s="1070"/>
      <c r="U5" s="1071"/>
      <c r="V5" s="1069" t="s">
        <v>373</v>
      </c>
      <c r="W5" s="1070"/>
      <c r="X5" s="1070"/>
      <c r="Y5" s="1070"/>
      <c r="Z5" s="1071"/>
      <c r="AA5" s="1069" t="s">
        <v>374</v>
      </c>
      <c r="AB5" s="1070"/>
      <c r="AC5" s="1070"/>
      <c r="AD5" s="1070"/>
      <c r="AE5" s="1070"/>
      <c r="AF5" s="1162" t="s">
        <v>375</v>
      </c>
      <c r="AG5" s="1070"/>
      <c r="AH5" s="1070"/>
      <c r="AI5" s="1070"/>
      <c r="AJ5" s="1083"/>
      <c r="AK5" s="1070" t="s">
        <v>376</v>
      </c>
      <c r="AL5" s="1070"/>
      <c r="AM5" s="1070"/>
      <c r="AN5" s="1070"/>
      <c r="AO5" s="1071"/>
      <c r="AP5" s="1069" t="s">
        <v>377</v>
      </c>
      <c r="AQ5" s="1070"/>
      <c r="AR5" s="1070"/>
      <c r="AS5" s="1070"/>
      <c r="AT5" s="1071"/>
      <c r="AU5" s="1069" t="s">
        <v>378</v>
      </c>
      <c r="AV5" s="1070"/>
      <c r="AW5" s="1070"/>
      <c r="AX5" s="1070"/>
      <c r="AY5" s="1083"/>
      <c r="AZ5" s="231"/>
      <c r="BA5" s="231"/>
      <c r="BB5" s="231"/>
      <c r="BC5" s="231"/>
      <c r="BD5" s="231"/>
      <c r="BE5" s="232"/>
      <c r="BF5" s="232"/>
      <c r="BG5" s="232"/>
      <c r="BH5" s="232"/>
      <c r="BI5" s="232"/>
      <c r="BJ5" s="232"/>
      <c r="BK5" s="232"/>
      <c r="BL5" s="232"/>
      <c r="BM5" s="232"/>
      <c r="BN5" s="232"/>
      <c r="BO5" s="232"/>
      <c r="BP5" s="232"/>
      <c r="BQ5" s="1063" t="s">
        <v>379</v>
      </c>
      <c r="BR5" s="1064"/>
      <c r="BS5" s="1064"/>
      <c r="BT5" s="1064"/>
      <c r="BU5" s="1064"/>
      <c r="BV5" s="1064"/>
      <c r="BW5" s="1064"/>
      <c r="BX5" s="1064"/>
      <c r="BY5" s="1064"/>
      <c r="BZ5" s="1064"/>
      <c r="CA5" s="1064"/>
      <c r="CB5" s="1064"/>
      <c r="CC5" s="1064"/>
      <c r="CD5" s="1064"/>
      <c r="CE5" s="1064"/>
      <c r="CF5" s="1064"/>
      <c r="CG5" s="1065"/>
      <c r="CH5" s="1069" t="s">
        <v>380</v>
      </c>
      <c r="CI5" s="1070"/>
      <c r="CJ5" s="1070"/>
      <c r="CK5" s="1070"/>
      <c r="CL5" s="1071"/>
      <c r="CM5" s="1069" t="s">
        <v>381</v>
      </c>
      <c r="CN5" s="1070"/>
      <c r="CO5" s="1070"/>
      <c r="CP5" s="1070"/>
      <c r="CQ5" s="1071"/>
      <c r="CR5" s="1069" t="s">
        <v>382</v>
      </c>
      <c r="CS5" s="1070"/>
      <c r="CT5" s="1070"/>
      <c r="CU5" s="1070"/>
      <c r="CV5" s="1071"/>
      <c r="CW5" s="1069" t="s">
        <v>383</v>
      </c>
      <c r="CX5" s="1070"/>
      <c r="CY5" s="1070"/>
      <c r="CZ5" s="1070"/>
      <c r="DA5" s="1071"/>
      <c r="DB5" s="1069" t="s">
        <v>384</v>
      </c>
      <c r="DC5" s="1070"/>
      <c r="DD5" s="1070"/>
      <c r="DE5" s="1070"/>
      <c r="DF5" s="1071"/>
      <c r="DG5" s="1152" t="s">
        <v>385</v>
      </c>
      <c r="DH5" s="1153"/>
      <c r="DI5" s="1153"/>
      <c r="DJ5" s="1153"/>
      <c r="DK5" s="1154"/>
      <c r="DL5" s="1152" t="s">
        <v>386</v>
      </c>
      <c r="DM5" s="1153"/>
      <c r="DN5" s="1153"/>
      <c r="DO5" s="1153"/>
      <c r="DP5" s="1154"/>
      <c r="DQ5" s="1069" t="s">
        <v>387</v>
      </c>
      <c r="DR5" s="1070"/>
      <c r="DS5" s="1070"/>
      <c r="DT5" s="1070"/>
      <c r="DU5" s="1071"/>
      <c r="DV5" s="1069" t="s">
        <v>378</v>
      </c>
      <c r="DW5" s="1070"/>
      <c r="DX5" s="1070"/>
      <c r="DY5" s="1070"/>
      <c r="DZ5" s="1083"/>
      <c r="EA5" s="233"/>
    </row>
    <row r="6" spans="1:131" s="234" customFormat="1" ht="26.25" customHeight="1" thickBot="1" x14ac:dyDescent="0.25">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31"/>
      <c r="BA6" s="231"/>
      <c r="BB6" s="231"/>
      <c r="BC6" s="231"/>
      <c r="BD6" s="231"/>
      <c r="BE6" s="232"/>
      <c r="BF6" s="232"/>
      <c r="BG6" s="232"/>
      <c r="BH6" s="232"/>
      <c r="BI6" s="232"/>
      <c r="BJ6" s="232"/>
      <c r="BK6" s="232"/>
      <c r="BL6" s="232"/>
      <c r="BM6" s="232"/>
      <c r="BN6" s="232"/>
      <c r="BO6" s="232"/>
      <c r="BP6" s="232"/>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3"/>
    </row>
    <row r="7" spans="1:131" s="234" customFormat="1" ht="26.25" customHeight="1" thickTop="1" x14ac:dyDescent="0.2">
      <c r="A7" s="235">
        <v>1</v>
      </c>
      <c r="B7" s="1115" t="s">
        <v>388</v>
      </c>
      <c r="C7" s="1116"/>
      <c r="D7" s="1116"/>
      <c r="E7" s="1116"/>
      <c r="F7" s="1116"/>
      <c r="G7" s="1116"/>
      <c r="H7" s="1116"/>
      <c r="I7" s="1116"/>
      <c r="J7" s="1116"/>
      <c r="K7" s="1116"/>
      <c r="L7" s="1116"/>
      <c r="M7" s="1116"/>
      <c r="N7" s="1116"/>
      <c r="O7" s="1116"/>
      <c r="P7" s="1117"/>
      <c r="Q7" s="1170">
        <v>32352</v>
      </c>
      <c r="R7" s="1171"/>
      <c r="S7" s="1171"/>
      <c r="T7" s="1171"/>
      <c r="U7" s="1171"/>
      <c r="V7" s="1171">
        <v>30995</v>
      </c>
      <c r="W7" s="1171"/>
      <c r="X7" s="1171"/>
      <c r="Y7" s="1171"/>
      <c r="Z7" s="1171"/>
      <c r="AA7" s="1171">
        <v>1357</v>
      </c>
      <c r="AB7" s="1171"/>
      <c r="AC7" s="1171"/>
      <c r="AD7" s="1171"/>
      <c r="AE7" s="1172"/>
      <c r="AF7" s="1173">
        <v>901</v>
      </c>
      <c r="AG7" s="1174"/>
      <c r="AH7" s="1174"/>
      <c r="AI7" s="1174"/>
      <c r="AJ7" s="1175"/>
      <c r="AK7" s="1176">
        <v>861</v>
      </c>
      <c r="AL7" s="1177"/>
      <c r="AM7" s="1177"/>
      <c r="AN7" s="1177"/>
      <c r="AO7" s="1177"/>
      <c r="AP7" s="1177">
        <v>25618</v>
      </c>
      <c r="AQ7" s="1177"/>
      <c r="AR7" s="1177"/>
      <c r="AS7" s="1177"/>
      <c r="AT7" s="1177"/>
      <c r="AU7" s="1178"/>
      <c r="AV7" s="1178"/>
      <c r="AW7" s="1178"/>
      <c r="AX7" s="1178"/>
      <c r="AY7" s="1179"/>
      <c r="AZ7" s="231"/>
      <c r="BA7" s="231"/>
      <c r="BB7" s="231"/>
      <c r="BC7" s="231"/>
      <c r="BD7" s="231"/>
      <c r="BE7" s="232"/>
      <c r="BF7" s="232"/>
      <c r="BG7" s="232"/>
      <c r="BH7" s="232"/>
      <c r="BI7" s="232"/>
      <c r="BJ7" s="232"/>
      <c r="BK7" s="232"/>
      <c r="BL7" s="232"/>
      <c r="BM7" s="232"/>
      <c r="BN7" s="232"/>
      <c r="BO7" s="232"/>
      <c r="BP7" s="232"/>
      <c r="BQ7" s="235">
        <v>1</v>
      </c>
      <c r="BR7" s="236"/>
      <c r="BS7" s="1167" t="s">
        <v>597</v>
      </c>
      <c r="BT7" s="1168"/>
      <c r="BU7" s="1168"/>
      <c r="BV7" s="1168"/>
      <c r="BW7" s="1168"/>
      <c r="BX7" s="1168"/>
      <c r="BY7" s="1168"/>
      <c r="BZ7" s="1168"/>
      <c r="CA7" s="1168"/>
      <c r="CB7" s="1168"/>
      <c r="CC7" s="1168"/>
      <c r="CD7" s="1168"/>
      <c r="CE7" s="1168"/>
      <c r="CF7" s="1168"/>
      <c r="CG7" s="1180"/>
      <c r="CH7" s="1164">
        <v>-8</v>
      </c>
      <c r="CI7" s="1165"/>
      <c r="CJ7" s="1165"/>
      <c r="CK7" s="1165"/>
      <c r="CL7" s="1166"/>
      <c r="CM7" s="1164">
        <v>462</v>
      </c>
      <c r="CN7" s="1165"/>
      <c r="CO7" s="1165"/>
      <c r="CP7" s="1165"/>
      <c r="CQ7" s="1166"/>
      <c r="CR7" s="1164">
        <v>41</v>
      </c>
      <c r="CS7" s="1165"/>
      <c r="CT7" s="1165"/>
      <c r="CU7" s="1165"/>
      <c r="CV7" s="1166"/>
      <c r="CW7" s="1164" t="s">
        <v>530</v>
      </c>
      <c r="CX7" s="1165"/>
      <c r="CY7" s="1165"/>
      <c r="CZ7" s="1165"/>
      <c r="DA7" s="1166"/>
      <c r="DB7" s="1164">
        <v>23</v>
      </c>
      <c r="DC7" s="1165"/>
      <c r="DD7" s="1165"/>
      <c r="DE7" s="1165"/>
      <c r="DF7" s="1166"/>
      <c r="DG7" s="1164" t="s">
        <v>530</v>
      </c>
      <c r="DH7" s="1165"/>
      <c r="DI7" s="1165"/>
      <c r="DJ7" s="1165"/>
      <c r="DK7" s="1166"/>
      <c r="DL7" s="1164" t="s">
        <v>530</v>
      </c>
      <c r="DM7" s="1165"/>
      <c r="DN7" s="1165"/>
      <c r="DO7" s="1165"/>
      <c r="DP7" s="1166"/>
      <c r="DQ7" s="1164" t="s">
        <v>530</v>
      </c>
      <c r="DR7" s="1165"/>
      <c r="DS7" s="1165"/>
      <c r="DT7" s="1165"/>
      <c r="DU7" s="1166"/>
      <c r="DV7" s="1167"/>
      <c r="DW7" s="1168"/>
      <c r="DX7" s="1168"/>
      <c r="DY7" s="1168"/>
      <c r="DZ7" s="1169"/>
      <c r="EA7" s="233"/>
    </row>
    <row r="8" spans="1:131" s="234" customFormat="1" ht="26.25" customHeight="1" x14ac:dyDescent="0.2">
      <c r="A8" s="237">
        <v>2</v>
      </c>
      <c r="B8" s="1098" t="s">
        <v>389</v>
      </c>
      <c r="C8" s="1099"/>
      <c r="D8" s="1099"/>
      <c r="E8" s="1099"/>
      <c r="F8" s="1099"/>
      <c r="G8" s="1099"/>
      <c r="H8" s="1099"/>
      <c r="I8" s="1099"/>
      <c r="J8" s="1099"/>
      <c r="K8" s="1099"/>
      <c r="L8" s="1099"/>
      <c r="M8" s="1099"/>
      <c r="N8" s="1099"/>
      <c r="O8" s="1099"/>
      <c r="P8" s="1100"/>
      <c r="Q8" s="1106">
        <v>26</v>
      </c>
      <c r="R8" s="1107"/>
      <c r="S8" s="1107"/>
      <c r="T8" s="1107"/>
      <c r="U8" s="1107"/>
      <c r="V8" s="1107">
        <v>26</v>
      </c>
      <c r="W8" s="1107"/>
      <c r="X8" s="1107"/>
      <c r="Y8" s="1107"/>
      <c r="Z8" s="1107"/>
      <c r="AA8" s="1107">
        <v>0</v>
      </c>
      <c r="AB8" s="1107"/>
      <c r="AC8" s="1107"/>
      <c r="AD8" s="1107"/>
      <c r="AE8" s="1108"/>
      <c r="AF8" s="1103">
        <v>0</v>
      </c>
      <c r="AG8" s="1104"/>
      <c r="AH8" s="1104"/>
      <c r="AI8" s="1104"/>
      <c r="AJ8" s="1105"/>
      <c r="AK8" s="1148">
        <v>26</v>
      </c>
      <c r="AL8" s="1149"/>
      <c r="AM8" s="1149"/>
      <c r="AN8" s="1149"/>
      <c r="AO8" s="1149"/>
      <c r="AP8" s="1149">
        <v>103</v>
      </c>
      <c r="AQ8" s="1149"/>
      <c r="AR8" s="1149"/>
      <c r="AS8" s="1149"/>
      <c r="AT8" s="1149"/>
      <c r="AU8" s="1150"/>
      <c r="AV8" s="1150"/>
      <c r="AW8" s="1150"/>
      <c r="AX8" s="1150"/>
      <c r="AY8" s="1151"/>
      <c r="AZ8" s="231"/>
      <c r="BA8" s="231"/>
      <c r="BB8" s="231"/>
      <c r="BC8" s="231"/>
      <c r="BD8" s="231"/>
      <c r="BE8" s="232"/>
      <c r="BF8" s="232"/>
      <c r="BG8" s="232"/>
      <c r="BH8" s="232"/>
      <c r="BI8" s="232"/>
      <c r="BJ8" s="232"/>
      <c r="BK8" s="232"/>
      <c r="BL8" s="232"/>
      <c r="BM8" s="232"/>
      <c r="BN8" s="232"/>
      <c r="BO8" s="232"/>
      <c r="BP8" s="232"/>
      <c r="BQ8" s="237">
        <v>2</v>
      </c>
      <c r="BR8" s="238"/>
      <c r="BS8" s="1060" t="s">
        <v>598</v>
      </c>
      <c r="BT8" s="1061"/>
      <c r="BU8" s="1061"/>
      <c r="BV8" s="1061"/>
      <c r="BW8" s="1061"/>
      <c r="BX8" s="1061"/>
      <c r="BY8" s="1061"/>
      <c r="BZ8" s="1061"/>
      <c r="CA8" s="1061"/>
      <c r="CB8" s="1061"/>
      <c r="CC8" s="1061"/>
      <c r="CD8" s="1061"/>
      <c r="CE8" s="1061"/>
      <c r="CF8" s="1061"/>
      <c r="CG8" s="1082"/>
      <c r="CH8" s="1057">
        <v>8</v>
      </c>
      <c r="CI8" s="1058"/>
      <c r="CJ8" s="1058"/>
      <c r="CK8" s="1058"/>
      <c r="CL8" s="1059"/>
      <c r="CM8" s="1057">
        <v>167</v>
      </c>
      <c r="CN8" s="1058"/>
      <c r="CO8" s="1058"/>
      <c r="CP8" s="1058"/>
      <c r="CQ8" s="1059"/>
      <c r="CR8" s="1057">
        <v>110</v>
      </c>
      <c r="CS8" s="1058"/>
      <c r="CT8" s="1058"/>
      <c r="CU8" s="1058"/>
      <c r="CV8" s="1059"/>
      <c r="CW8" s="1057" t="s">
        <v>530</v>
      </c>
      <c r="CX8" s="1058"/>
      <c r="CY8" s="1058"/>
      <c r="CZ8" s="1058"/>
      <c r="DA8" s="1059"/>
      <c r="DB8" s="1057" t="s">
        <v>530</v>
      </c>
      <c r="DC8" s="1058"/>
      <c r="DD8" s="1058"/>
      <c r="DE8" s="1058"/>
      <c r="DF8" s="1059"/>
      <c r="DG8" s="1057" t="s">
        <v>530</v>
      </c>
      <c r="DH8" s="1058"/>
      <c r="DI8" s="1058"/>
      <c r="DJ8" s="1058"/>
      <c r="DK8" s="1059"/>
      <c r="DL8" s="1057" t="s">
        <v>530</v>
      </c>
      <c r="DM8" s="1058"/>
      <c r="DN8" s="1058"/>
      <c r="DO8" s="1058"/>
      <c r="DP8" s="1059"/>
      <c r="DQ8" s="1057" t="s">
        <v>530</v>
      </c>
      <c r="DR8" s="1058"/>
      <c r="DS8" s="1058"/>
      <c r="DT8" s="1058"/>
      <c r="DU8" s="1059"/>
      <c r="DV8" s="1060"/>
      <c r="DW8" s="1061"/>
      <c r="DX8" s="1061"/>
      <c r="DY8" s="1061"/>
      <c r="DZ8" s="1062"/>
      <c r="EA8" s="233"/>
    </row>
    <row r="9" spans="1:131" s="234" customFormat="1" ht="26.25" customHeight="1" x14ac:dyDescent="0.2">
      <c r="A9" s="237">
        <v>3</v>
      </c>
      <c r="B9" s="1098" t="s">
        <v>390</v>
      </c>
      <c r="C9" s="1099"/>
      <c r="D9" s="1099"/>
      <c r="E9" s="1099"/>
      <c r="F9" s="1099"/>
      <c r="G9" s="1099"/>
      <c r="H9" s="1099"/>
      <c r="I9" s="1099"/>
      <c r="J9" s="1099"/>
      <c r="K9" s="1099"/>
      <c r="L9" s="1099"/>
      <c r="M9" s="1099"/>
      <c r="N9" s="1099"/>
      <c r="O9" s="1099"/>
      <c r="P9" s="1100"/>
      <c r="Q9" s="1106">
        <v>36</v>
      </c>
      <c r="R9" s="1107"/>
      <c r="S9" s="1107"/>
      <c r="T9" s="1107"/>
      <c r="U9" s="1107"/>
      <c r="V9" s="1107">
        <v>36</v>
      </c>
      <c r="W9" s="1107"/>
      <c r="X9" s="1107"/>
      <c r="Y9" s="1107"/>
      <c r="Z9" s="1107"/>
      <c r="AA9" s="1107">
        <v>0</v>
      </c>
      <c r="AB9" s="1107"/>
      <c r="AC9" s="1107"/>
      <c r="AD9" s="1107"/>
      <c r="AE9" s="1108"/>
      <c r="AF9" s="1103">
        <v>0</v>
      </c>
      <c r="AG9" s="1104"/>
      <c r="AH9" s="1104"/>
      <c r="AI9" s="1104"/>
      <c r="AJ9" s="1105"/>
      <c r="AK9" s="1148">
        <v>7</v>
      </c>
      <c r="AL9" s="1149"/>
      <c r="AM9" s="1149"/>
      <c r="AN9" s="1149"/>
      <c r="AO9" s="1149"/>
      <c r="AP9" s="1149" t="s">
        <v>530</v>
      </c>
      <c r="AQ9" s="1149"/>
      <c r="AR9" s="1149"/>
      <c r="AS9" s="1149"/>
      <c r="AT9" s="1149"/>
      <c r="AU9" s="1150"/>
      <c r="AV9" s="1150"/>
      <c r="AW9" s="1150"/>
      <c r="AX9" s="1150"/>
      <c r="AY9" s="1151"/>
      <c r="AZ9" s="231"/>
      <c r="BA9" s="231"/>
      <c r="BB9" s="231"/>
      <c r="BC9" s="231"/>
      <c r="BD9" s="231"/>
      <c r="BE9" s="232"/>
      <c r="BF9" s="232"/>
      <c r="BG9" s="232"/>
      <c r="BH9" s="232"/>
      <c r="BI9" s="232"/>
      <c r="BJ9" s="232"/>
      <c r="BK9" s="232"/>
      <c r="BL9" s="232"/>
      <c r="BM9" s="232"/>
      <c r="BN9" s="232"/>
      <c r="BO9" s="232"/>
      <c r="BP9" s="232"/>
      <c r="BQ9" s="237">
        <v>3</v>
      </c>
      <c r="BR9" s="238"/>
      <c r="BS9" s="1060"/>
      <c r="BT9" s="1061"/>
      <c r="BU9" s="1061"/>
      <c r="BV9" s="1061"/>
      <c r="BW9" s="1061"/>
      <c r="BX9" s="1061"/>
      <c r="BY9" s="1061"/>
      <c r="BZ9" s="1061"/>
      <c r="CA9" s="1061"/>
      <c r="CB9" s="1061"/>
      <c r="CC9" s="1061"/>
      <c r="CD9" s="1061"/>
      <c r="CE9" s="1061"/>
      <c r="CF9" s="1061"/>
      <c r="CG9" s="1082"/>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3"/>
    </row>
    <row r="10" spans="1:131" s="234" customFormat="1" ht="26.25" customHeight="1" x14ac:dyDescent="0.2">
      <c r="A10" s="237">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48"/>
      <c r="AL10" s="1149"/>
      <c r="AM10" s="1149"/>
      <c r="AN10" s="1149"/>
      <c r="AO10" s="1149"/>
      <c r="AP10" s="1149"/>
      <c r="AQ10" s="1149"/>
      <c r="AR10" s="1149"/>
      <c r="AS10" s="1149"/>
      <c r="AT10" s="1149"/>
      <c r="AU10" s="1150"/>
      <c r="AV10" s="1150"/>
      <c r="AW10" s="1150"/>
      <c r="AX10" s="1150"/>
      <c r="AY10" s="1151"/>
      <c r="AZ10" s="231"/>
      <c r="BA10" s="231"/>
      <c r="BB10" s="231"/>
      <c r="BC10" s="231"/>
      <c r="BD10" s="231"/>
      <c r="BE10" s="232"/>
      <c r="BF10" s="232"/>
      <c r="BG10" s="232"/>
      <c r="BH10" s="232"/>
      <c r="BI10" s="232"/>
      <c r="BJ10" s="232"/>
      <c r="BK10" s="232"/>
      <c r="BL10" s="232"/>
      <c r="BM10" s="232"/>
      <c r="BN10" s="232"/>
      <c r="BO10" s="232"/>
      <c r="BP10" s="232"/>
      <c r="BQ10" s="237">
        <v>4</v>
      </c>
      <c r="BR10" s="238"/>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3"/>
    </row>
    <row r="11" spans="1:131" s="234" customFormat="1" ht="26.25" customHeight="1" x14ac:dyDescent="0.2">
      <c r="A11" s="237">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8"/>
      <c r="AL11" s="1149"/>
      <c r="AM11" s="1149"/>
      <c r="AN11" s="1149"/>
      <c r="AO11" s="1149"/>
      <c r="AP11" s="1149"/>
      <c r="AQ11" s="1149"/>
      <c r="AR11" s="1149"/>
      <c r="AS11" s="1149"/>
      <c r="AT11" s="1149"/>
      <c r="AU11" s="1150"/>
      <c r="AV11" s="1150"/>
      <c r="AW11" s="1150"/>
      <c r="AX11" s="1150"/>
      <c r="AY11" s="1151"/>
      <c r="AZ11" s="231"/>
      <c r="BA11" s="231"/>
      <c r="BB11" s="231"/>
      <c r="BC11" s="231"/>
      <c r="BD11" s="231"/>
      <c r="BE11" s="232"/>
      <c r="BF11" s="232"/>
      <c r="BG11" s="232"/>
      <c r="BH11" s="232"/>
      <c r="BI11" s="232"/>
      <c r="BJ11" s="232"/>
      <c r="BK11" s="232"/>
      <c r="BL11" s="232"/>
      <c r="BM11" s="232"/>
      <c r="BN11" s="232"/>
      <c r="BO11" s="232"/>
      <c r="BP11" s="232"/>
      <c r="BQ11" s="237">
        <v>5</v>
      </c>
      <c r="BR11" s="238"/>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3"/>
    </row>
    <row r="12" spans="1:131" s="234" customFormat="1" ht="26.25" customHeight="1" x14ac:dyDescent="0.2">
      <c r="A12" s="237">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8"/>
      <c r="AL12" s="1149"/>
      <c r="AM12" s="1149"/>
      <c r="AN12" s="1149"/>
      <c r="AO12" s="1149"/>
      <c r="AP12" s="1149"/>
      <c r="AQ12" s="1149"/>
      <c r="AR12" s="1149"/>
      <c r="AS12" s="1149"/>
      <c r="AT12" s="1149"/>
      <c r="AU12" s="1150"/>
      <c r="AV12" s="1150"/>
      <c r="AW12" s="1150"/>
      <c r="AX12" s="1150"/>
      <c r="AY12" s="1151"/>
      <c r="AZ12" s="231"/>
      <c r="BA12" s="231"/>
      <c r="BB12" s="231"/>
      <c r="BC12" s="231"/>
      <c r="BD12" s="231"/>
      <c r="BE12" s="232"/>
      <c r="BF12" s="232"/>
      <c r="BG12" s="232"/>
      <c r="BH12" s="232"/>
      <c r="BI12" s="232"/>
      <c r="BJ12" s="232"/>
      <c r="BK12" s="232"/>
      <c r="BL12" s="232"/>
      <c r="BM12" s="232"/>
      <c r="BN12" s="232"/>
      <c r="BO12" s="232"/>
      <c r="BP12" s="232"/>
      <c r="BQ12" s="237">
        <v>6</v>
      </c>
      <c r="BR12" s="238"/>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3"/>
    </row>
    <row r="13" spans="1:131" s="234" customFormat="1" ht="26.25" customHeight="1" x14ac:dyDescent="0.2">
      <c r="A13" s="237">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8"/>
      <c r="AL13" s="1149"/>
      <c r="AM13" s="1149"/>
      <c r="AN13" s="1149"/>
      <c r="AO13" s="1149"/>
      <c r="AP13" s="1149"/>
      <c r="AQ13" s="1149"/>
      <c r="AR13" s="1149"/>
      <c r="AS13" s="1149"/>
      <c r="AT13" s="1149"/>
      <c r="AU13" s="1150"/>
      <c r="AV13" s="1150"/>
      <c r="AW13" s="1150"/>
      <c r="AX13" s="1150"/>
      <c r="AY13" s="1151"/>
      <c r="AZ13" s="231"/>
      <c r="BA13" s="231"/>
      <c r="BB13" s="231"/>
      <c r="BC13" s="231"/>
      <c r="BD13" s="231"/>
      <c r="BE13" s="232"/>
      <c r="BF13" s="232"/>
      <c r="BG13" s="232"/>
      <c r="BH13" s="232"/>
      <c r="BI13" s="232"/>
      <c r="BJ13" s="232"/>
      <c r="BK13" s="232"/>
      <c r="BL13" s="232"/>
      <c r="BM13" s="232"/>
      <c r="BN13" s="232"/>
      <c r="BO13" s="232"/>
      <c r="BP13" s="232"/>
      <c r="BQ13" s="237">
        <v>7</v>
      </c>
      <c r="BR13" s="238"/>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3"/>
    </row>
    <row r="14" spans="1:131" s="234" customFormat="1" ht="26.25" customHeight="1" x14ac:dyDescent="0.2">
      <c r="A14" s="237">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8"/>
      <c r="AL14" s="1149"/>
      <c r="AM14" s="1149"/>
      <c r="AN14" s="1149"/>
      <c r="AO14" s="1149"/>
      <c r="AP14" s="1149"/>
      <c r="AQ14" s="1149"/>
      <c r="AR14" s="1149"/>
      <c r="AS14" s="1149"/>
      <c r="AT14" s="1149"/>
      <c r="AU14" s="1150"/>
      <c r="AV14" s="1150"/>
      <c r="AW14" s="1150"/>
      <c r="AX14" s="1150"/>
      <c r="AY14" s="1151"/>
      <c r="AZ14" s="231"/>
      <c r="BA14" s="231"/>
      <c r="BB14" s="231"/>
      <c r="BC14" s="231"/>
      <c r="BD14" s="231"/>
      <c r="BE14" s="232"/>
      <c r="BF14" s="232"/>
      <c r="BG14" s="232"/>
      <c r="BH14" s="232"/>
      <c r="BI14" s="232"/>
      <c r="BJ14" s="232"/>
      <c r="BK14" s="232"/>
      <c r="BL14" s="232"/>
      <c r="BM14" s="232"/>
      <c r="BN14" s="232"/>
      <c r="BO14" s="232"/>
      <c r="BP14" s="232"/>
      <c r="BQ14" s="237">
        <v>8</v>
      </c>
      <c r="BR14" s="238"/>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3"/>
    </row>
    <row r="15" spans="1:131" s="234" customFormat="1" ht="26.25" customHeight="1" x14ac:dyDescent="0.2">
      <c r="A15" s="237">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8"/>
      <c r="AL15" s="1149"/>
      <c r="AM15" s="1149"/>
      <c r="AN15" s="1149"/>
      <c r="AO15" s="1149"/>
      <c r="AP15" s="1149"/>
      <c r="AQ15" s="1149"/>
      <c r="AR15" s="1149"/>
      <c r="AS15" s="1149"/>
      <c r="AT15" s="1149"/>
      <c r="AU15" s="1150"/>
      <c r="AV15" s="1150"/>
      <c r="AW15" s="1150"/>
      <c r="AX15" s="1150"/>
      <c r="AY15" s="1151"/>
      <c r="AZ15" s="231"/>
      <c r="BA15" s="231"/>
      <c r="BB15" s="231"/>
      <c r="BC15" s="231"/>
      <c r="BD15" s="231"/>
      <c r="BE15" s="232"/>
      <c r="BF15" s="232"/>
      <c r="BG15" s="232"/>
      <c r="BH15" s="232"/>
      <c r="BI15" s="232"/>
      <c r="BJ15" s="232"/>
      <c r="BK15" s="232"/>
      <c r="BL15" s="232"/>
      <c r="BM15" s="232"/>
      <c r="BN15" s="232"/>
      <c r="BO15" s="232"/>
      <c r="BP15" s="232"/>
      <c r="BQ15" s="237">
        <v>9</v>
      </c>
      <c r="BR15" s="238"/>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3"/>
    </row>
    <row r="16" spans="1:131" s="234" customFormat="1" ht="26.25" customHeight="1" x14ac:dyDescent="0.2">
      <c r="A16" s="237">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31"/>
      <c r="BA16" s="231"/>
      <c r="BB16" s="231"/>
      <c r="BC16" s="231"/>
      <c r="BD16" s="231"/>
      <c r="BE16" s="232"/>
      <c r="BF16" s="232"/>
      <c r="BG16" s="232"/>
      <c r="BH16" s="232"/>
      <c r="BI16" s="232"/>
      <c r="BJ16" s="232"/>
      <c r="BK16" s="232"/>
      <c r="BL16" s="232"/>
      <c r="BM16" s="232"/>
      <c r="BN16" s="232"/>
      <c r="BO16" s="232"/>
      <c r="BP16" s="232"/>
      <c r="BQ16" s="237">
        <v>10</v>
      </c>
      <c r="BR16" s="238"/>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3"/>
    </row>
    <row r="17" spans="1:131" s="234" customFormat="1" ht="26.25" customHeight="1" x14ac:dyDescent="0.2">
      <c r="A17" s="237">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31"/>
      <c r="BA17" s="231"/>
      <c r="BB17" s="231"/>
      <c r="BC17" s="231"/>
      <c r="BD17" s="231"/>
      <c r="BE17" s="232"/>
      <c r="BF17" s="232"/>
      <c r="BG17" s="232"/>
      <c r="BH17" s="232"/>
      <c r="BI17" s="232"/>
      <c r="BJ17" s="232"/>
      <c r="BK17" s="232"/>
      <c r="BL17" s="232"/>
      <c r="BM17" s="232"/>
      <c r="BN17" s="232"/>
      <c r="BO17" s="232"/>
      <c r="BP17" s="232"/>
      <c r="BQ17" s="237">
        <v>11</v>
      </c>
      <c r="BR17" s="238"/>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3"/>
    </row>
    <row r="18" spans="1:131" s="234" customFormat="1" ht="26.25" customHeight="1" x14ac:dyDescent="0.2">
      <c r="A18" s="237">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31"/>
      <c r="BA18" s="231"/>
      <c r="BB18" s="231"/>
      <c r="BC18" s="231"/>
      <c r="BD18" s="231"/>
      <c r="BE18" s="232"/>
      <c r="BF18" s="232"/>
      <c r="BG18" s="232"/>
      <c r="BH18" s="232"/>
      <c r="BI18" s="232"/>
      <c r="BJ18" s="232"/>
      <c r="BK18" s="232"/>
      <c r="BL18" s="232"/>
      <c r="BM18" s="232"/>
      <c r="BN18" s="232"/>
      <c r="BO18" s="232"/>
      <c r="BP18" s="232"/>
      <c r="BQ18" s="237">
        <v>12</v>
      </c>
      <c r="BR18" s="238"/>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3"/>
    </row>
    <row r="19" spans="1:131" s="234" customFormat="1" ht="26.25" customHeight="1" x14ac:dyDescent="0.2">
      <c r="A19" s="237">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31"/>
      <c r="BA19" s="231"/>
      <c r="BB19" s="231"/>
      <c r="BC19" s="231"/>
      <c r="BD19" s="231"/>
      <c r="BE19" s="232"/>
      <c r="BF19" s="232"/>
      <c r="BG19" s="232"/>
      <c r="BH19" s="232"/>
      <c r="BI19" s="232"/>
      <c r="BJ19" s="232"/>
      <c r="BK19" s="232"/>
      <c r="BL19" s="232"/>
      <c r="BM19" s="232"/>
      <c r="BN19" s="232"/>
      <c r="BO19" s="232"/>
      <c r="BP19" s="232"/>
      <c r="BQ19" s="237">
        <v>13</v>
      </c>
      <c r="BR19" s="238"/>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3"/>
    </row>
    <row r="20" spans="1:131" s="234" customFormat="1" ht="26.25" customHeight="1" x14ac:dyDescent="0.2">
      <c r="A20" s="237">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31"/>
      <c r="BA20" s="231"/>
      <c r="BB20" s="231"/>
      <c r="BC20" s="231"/>
      <c r="BD20" s="231"/>
      <c r="BE20" s="232"/>
      <c r="BF20" s="232"/>
      <c r="BG20" s="232"/>
      <c r="BH20" s="232"/>
      <c r="BI20" s="232"/>
      <c r="BJ20" s="232"/>
      <c r="BK20" s="232"/>
      <c r="BL20" s="232"/>
      <c r="BM20" s="232"/>
      <c r="BN20" s="232"/>
      <c r="BO20" s="232"/>
      <c r="BP20" s="232"/>
      <c r="BQ20" s="237">
        <v>14</v>
      </c>
      <c r="BR20" s="238"/>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3"/>
    </row>
    <row r="21" spans="1:131" s="234" customFormat="1" ht="26.25" customHeight="1" thickBot="1" x14ac:dyDescent="0.25">
      <c r="A21" s="237">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31"/>
      <c r="BA21" s="231"/>
      <c r="BB21" s="231"/>
      <c r="BC21" s="231"/>
      <c r="BD21" s="231"/>
      <c r="BE21" s="232"/>
      <c r="BF21" s="232"/>
      <c r="BG21" s="232"/>
      <c r="BH21" s="232"/>
      <c r="BI21" s="232"/>
      <c r="BJ21" s="232"/>
      <c r="BK21" s="232"/>
      <c r="BL21" s="232"/>
      <c r="BM21" s="232"/>
      <c r="BN21" s="232"/>
      <c r="BO21" s="232"/>
      <c r="BP21" s="232"/>
      <c r="BQ21" s="237">
        <v>15</v>
      </c>
      <c r="BR21" s="238"/>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3"/>
    </row>
    <row r="22" spans="1:131" s="234" customFormat="1" ht="26.25" customHeight="1" x14ac:dyDescent="0.2">
      <c r="A22" s="237">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391</v>
      </c>
      <c r="BA22" s="1096"/>
      <c r="BB22" s="1096"/>
      <c r="BC22" s="1096"/>
      <c r="BD22" s="1097"/>
      <c r="BE22" s="232"/>
      <c r="BF22" s="232"/>
      <c r="BG22" s="232"/>
      <c r="BH22" s="232"/>
      <c r="BI22" s="232"/>
      <c r="BJ22" s="232"/>
      <c r="BK22" s="232"/>
      <c r="BL22" s="232"/>
      <c r="BM22" s="232"/>
      <c r="BN22" s="232"/>
      <c r="BO22" s="232"/>
      <c r="BP22" s="232"/>
      <c r="BQ22" s="237">
        <v>16</v>
      </c>
      <c r="BR22" s="238"/>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3"/>
    </row>
    <row r="23" spans="1:131" s="234" customFormat="1" ht="26.25" customHeight="1" thickBot="1" x14ac:dyDescent="0.25">
      <c r="A23" s="239" t="s">
        <v>392</v>
      </c>
      <c r="B23" s="1002" t="s">
        <v>393</v>
      </c>
      <c r="C23" s="1003"/>
      <c r="D23" s="1003"/>
      <c r="E23" s="1003"/>
      <c r="F23" s="1003"/>
      <c r="G23" s="1003"/>
      <c r="H23" s="1003"/>
      <c r="I23" s="1003"/>
      <c r="J23" s="1003"/>
      <c r="K23" s="1003"/>
      <c r="L23" s="1003"/>
      <c r="M23" s="1003"/>
      <c r="N23" s="1003"/>
      <c r="O23" s="1003"/>
      <c r="P23" s="1013"/>
      <c r="Q23" s="1135">
        <v>32380</v>
      </c>
      <c r="R23" s="1129"/>
      <c r="S23" s="1129"/>
      <c r="T23" s="1129"/>
      <c r="U23" s="1129"/>
      <c r="V23" s="1129">
        <v>31023</v>
      </c>
      <c r="W23" s="1129"/>
      <c r="X23" s="1129"/>
      <c r="Y23" s="1129"/>
      <c r="Z23" s="1129"/>
      <c r="AA23" s="1129">
        <v>1357</v>
      </c>
      <c r="AB23" s="1129"/>
      <c r="AC23" s="1129"/>
      <c r="AD23" s="1129"/>
      <c r="AE23" s="1136"/>
      <c r="AF23" s="1137">
        <v>901</v>
      </c>
      <c r="AG23" s="1129"/>
      <c r="AH23" s="1129"/>
      <c r="AI23" s="1129"/>
      <c r="AJ23" s="1138"/>
      <c r="AK23" s="1139"/>
      <c r="AL23" s="1140"/>
      <c r="AM23" s="1140"/>
      <c r="AN23" s="1140"/>
      <c r="AO23" s="1140"/>
      <c r="AP23" s="1129">
        <v>2571</v>
      </c>
      <c r="AQ23" s="1129"/>
      <c r="AR23" s="1129"/>
      <c r="AS23" s="1129"/>
      <c r="AT23" s="1129"/>
      <c r="AU23" s="1130"/>
      <c r="AV23" s="1130"/>
      <c r="AW23" s="1130"/>
      <c r="AX23" s="1130"/>
      <c r="AY23" s="1131"/>
      <c r="AZ23" s="1132" t="s">
        <v>394</v>
      </c>
      <c r="BA23" s="1133"/>
      <c r="BB23" s="1133"/>
      <c r="BC23" s="1133"/>
      <c r="BD23" s="1134"/>
      <c r="BE23" s="232"/>
      <c r="BF23" s="232"/>
      <c r="BG23" s="232"/>
      <c r="BH23" s="232"/>
      <c r="BI23" s="232"/>
      <c r="BJ23" s="232"/>
      <c r="BK23" s="232"/>
      <c r="BL23" s="232"/>
      <c r="BM23" s="232"/>
      <c r="BN23" s="232"/>
      <c r="BO23" s="232"/>
      <c r="BP23" s="232"/>
      <c r="BQ23" s="237">
        <v>17</v>
      </c>
      <c r="BR23" s="238"/>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3"/>
    </row>
    <row r="24" spans="1:131" s="234" customFormat="1" ht="26.25" customHeight="1" x14ac:dyDescent="0.2">
      <c r="A24" s="1128" t="s">
        <v>395</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31"/>
      <c r="BA24" s="231"/>
      <c r="BB24" s="231"/>
      <c r="BC24" s="231"/>
      <c r="BD24" s="231"/>
      <c r="BE24" s="232"/>
      <c r="BF24" s="232"/>
      <c r="BG24" s="232"/>
      <c r="BH24" s="232"/>
      <c r="BI24" s="232"/>
      <c r="BJ24" s="232"/>
      <c r="BK24" s="232"/>
      <c r="BL24" s="232"/>
      <c r="BM24" s="232"/>
      <c r="BN24" s="232"/>
      <c r="BO24" s="232"/>
      <c r="BP24" s="232"/>
      <c r="BQ24" s="237">
        <v>18</v>
      </c>
      <c r="BR24" s="238"/>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3"/>
    </row>
    <row r="25" spans="1:131" ht="26.25" customHeight="1" thickBot="1" x14ac:dyDescent="0.25">
      <c r="A25" s="1127" t="s">
        <v>396</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31"/>
      <c r="BK25" s="231"/>
      <c r="BL25" s="231"/>
      <c r="BM25" s="231"/>
      <c r="BN25" s="231"/>
      <c r="BO25" s="240"/>
      <c r="BP25" s="240"/>
      <c r="BQ25" s="237">
        <v>19</v>
      </c>
      <c r="BR25" s="238"/>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9"/>
    </row>
    <row r="26" spans="1:131" ht="26.25" customHeight="1" x14ac:dyDescent="0.2">
      <c r="A26" s="1063" t="s">
        <v>371</v>
      </c>
      <c r="B26" s="1064"/>
      <c r="C26" s="1064"/>
      <c r="D26" s="1064"/>
      <c r="E26" s="1064"/>
      <c r="F26" s="1064"/>
      <c r="G26" s="1064"/>
      <c r="H26" s="1064"/>
      <c r="I26" s="1064"/>
      <c r="J26" s="1064"/>
      <c r="K26" s="1064"/>
      <c r="L26" s="1064"/>
      <c r="M26" s="1064"/>
      <c r="N26" s="1064"/>
      <c r="O26" s="1064"/>
      <c r="P26" s="1065"/>
      <c r="Q26" s="1069" t="s">
        <v>397</v>
      </c>
      <c r="R26" s="1070"/>
      <c r="S26" s="1070"/>
      <c r="T26" s="1070"/>
      <c r="U26" s="1071"/>
      <c r="V26" s="1069" t="s">
        <v>398</v>
      </c>
      <c r="W26" s="1070"/>
      <c r="X26" s="1070"/>
      <c r="Y26" s="1070"/>
      <c r="Z26" s="1071"/>
      <c r="AA26" s="1069" t="s">
        <v>399</v>
      </c>
      <c r="AB26" s="1070"/>
      <c r="AC26" s="1070"/>
      <c r="AD26" s="1070"/>
      <c r="AE26" s="1070"/>
      <c r="AF26" s="1123" t="s">
        <v>400</v>
      </c>
      <c r="AG26" s="1076"/>
      <c r="AH26" s="1076"/>
      <c r="AI26" s="1076"/>
      <c r="AJ26" s="1124"/>
      <c r="AK26" s="1070" t="s">
        <v>401</v>
      </c>
      <c r="AL26" s="1070"/>
      <c r="AM26" s="1070"/>
      <c r="AN26" s="1070"/>
      <c r="AO26" s="1071"/>
      <c r="AP26" s="1069" t="s">
        <v>402</v>
      </c>
      <c r="AQ26" s="1070"/>
      <c r="AR26" s="1070"/>
      <c r="AS26" s="1070"/>
      <c r="AT26" s="1071"/>
      <c r="AU26" s="1069" t="s">
        <v>403</v>
      </c>
      <c r="AV26" s="1070"/>
      <c r="AW26" s="1070"/>
      <c r="AX26" s="1070"/>
      <c r="AY26" s="1071"/>
      <c r="AZ26" s="1069" t="s">
        <v>404</v>
      </c>
      <c r="BA26" s="1070"/>
      <c r="BB26" s="1070"/>
      <c r="BC26" s="1070"/>
      <c r="BD26" s="1071"/>
      <c r="BE26" s="1069" t="s">
        <v>378</v>
      </c>
      <c r="BF26" s="1070"/>
      <c r="BG26" s="1070"/>
      <c r="BH26" s="1070"/>
      <c r="BI26" s="1083"/>
      <c r="BJ26" s="231"/>
      <c r="BK26" s="231"/>
      <c r="BL26" s="231"/>
      <c r="BM26" s="231"/>
      <c r="BN26" s="231"/>
      <c r="BO26" s="240"/>
      <c r="BP26" s="240"/>
      <c r="BQ26" s="237">
        <v>20</v>
      </c>
      <c r="BR26" s="238"/>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9"/>
    </row>
    <row r="27" spans="1:131" ht="26.25" customHeight="1" thickBot="1" x14ac:dyDescent="0.25">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31"/>
      <c r="BK27" s="231"/>
      <c r="BL27" s="231"/>
      <c r="BM27" s="231"/>
      <c r="BN27" s="231"/>
      <c r="BO27" s="240"/>
      <c r="BP27" s="240"/>
      <c r="BQ27" s="237">
        <v>21</v>
      </c>
      <c r="BR27" s="238"/>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9"/>
    </row>
    <row r="28" spans="1:131" ht="26.25" customHeight="1" thickTop="1" x14ac:dyDescent="0.2">
      <c r="A28" s="241">
        <v>1</v>
      </c>
      <c r="B28" s="1115" t="s">
        <v>405</v>
      </c>
      <c r="C28" s="1116"/>
      <c r="D28" s="1116"/>
      <c r="E28" s="1116"/>
      <c r="F28" s="1116"/>
      <c r="G28" s="1116"/>
      <c r="H28" s="1116"/>
      <c r="I28" s="1116"/>
      <c r="J28" s="1116"/>
      <c r="K28" s="1116"/>
      <c r="L28" s="1116"/>
      <c r="M28" s="1116"/>
      <c r="N28" s="1116"/>
      <c r="O28" s="1116"/>
      <c r="P28" s="1117"/>
      <c r="Q28" s="1118">
        <v>28310</v>
      </c>
      <c r="R28" s="1119"/>
      <c r="S28" s="1119"/>
      <c r="T28" s="1119"/>
      <c r="U28" s="1119"/>
      <c r="V28" s="1119">
        <v>27664</v>
      </c>
      <c r="W28" s="1119"/>
      <c r="X28" s="1119"/>
      <c r="Y28" s="1119"/>
      <c r="Z28" s="1119"/>
      <c r="AA28" s="1119">
        <v>646</v>
      </c>
      <c r="AB28" s="1119"/>
      <c r="AC28" s="1119"/>
      <c r="AD28" s="1119"/>
      <c r="AE28" s="1120"/>
      <c r="AF28" s="1121">
        <v>646</v>
      </c>
      <c r="AG28" s="1119"/>
      <c r="AH28" s="1119"/>
      <c r="AI28" s="1119"/>
      <c r="AJ28" s="1122"/>
      <c r="AK28" s="1110" t="s">
        <v>530</v>
      </c>
      <c r="AL28" s="1111"/>
      <c r="AM28" s="1111"/>
      <c r="AN28" s="1111"/>
      <c r="AO28" s="1111"/>
      <c r="AP28" s="1111" t="s">
        <v>530</v>
      </c>
      <c r="AQ28" s="1111"/>
      <c r="AR28" s="1111"/>
      <c r="AS28" s="1111"/>
      <c r="AT28" s="1111"/>
      <c r="AU28" s="1111" t="s">
        <v>530</v>
      </c>
      <c r="AV28" s="1111"/>
      <c r="AW28" s="1111"/>
      <c r="AX28" s="1111"/>
      <c r="AY28" s="1111"/>
      <c r="AZ28" s="1112" t="s">
        <v>530</v>
      </c>
      <c r="BA28" s="1112"/>
      <c r="BB28" s="1112"/>
      <c r="BC28" s="1112"/>
      <c r="BD28" s="1112"/>
      <c r="BE28" s="1113"/>
      <c r="BF28" s="1113"/>
      <c r="BG28" s="1113"/>
      <c r="BH28" s="1113"/>
      <c r="BI28" s="1114"/>
      <c r="BJ28" s="231"/>
      <c r="BK28" s="231"/>
      <c r="BL28" s="231"/>
      <c r="BM28" s="231"/>
      <c r="BN28" s="231"/>
      <c r="BO28" s="240"/>
      <c r="BP28" s="240"/>
      <c r="BQ28" s="237">
        <v>22</v>
      </c>
      <c r="BR28" s="238"/>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9"/>
    </row>
    <row r="29" spans="1:131" ht="26.25" customHeight="1" x14ac:dyDescent="0.2">
      <c r="A29" s="241">
        <v>2</v>
      </c>
      <c r="B29" s="1098" t="s">
        <v>406</v>
      </c>
      <c r="C29" s="1099"/>
      <c r="D29" s="1099"/>
      <c r="E29" s="1099"/>
      <c r="F29" s="1099"/>
      <c r="G29" s="1099"/>
      <c r="H29" s="1099"/>
      <c r="I29" s="1099"/>
      <c r="J29" s="1099"/>
      <c r="K29" s="1099"/>
      <c r="L29" s="1099"/>
      <c r="M29" s="1099"/>
      <c r="N29" s="1099"/>
      <c r="O29" s="1099"/>
      <c r="P29" s="1100"/>
      <c r="Q29" s="1106">
        <v>8898</v>
      </c>
      <c r="R29" s="1107"/>
      <c r="S29" s="1107"/>
      <c r="T29" s="1107"/>
      <c r="U29" s="1107"/>
      <c r="V29" s="1107">
        <v>8632</v>
      </c>
      <c r="W29" s="1107"/>
      <c r="X29" s="1107"/>
      <c r="Y29" s="1107"/>
      <c r="Z29" s="1107"/>
      <c r="AA29" s="1107">
        <v>266</v>
      </c>
      <c r="AB29" s="1107"/>
      <c r="AC29" s="1107"/>
      <c r="AD29" s="1107"/>
      <c r="AE29" s="1108"/>
      <c r="AF29" s="1103">
        <v>266</v>
      </c>
      <c r="AG29" s="1104"/>
      <c r="AH29" s="1104"/>
      <c r="AI29" s="1104"/>
      <c r="AJ29" s="1105"/>
      <c r="AK29" s="1045">
        <v>700</v>
      </c>
      <c r="AL29" s="1036"/>
      <c r="AM29" s="1036"/>
      <c r="AN29" s="1036"/>
      <c r="AO29" s="1036"/>
      <c r="AP29" s="1036" t="s">
        <v>530</v>
      </c>
      <c r="AQ29" s="1036"/>
      <c r="AR29" s="1036"/>
      <c r="AS29" s="1036"/>
      <c r="AT29" s="1036"/>
      <c r="AU29" s="1036" t="s">
        <v>530</v>
      </c>
      <c r="AV29" s="1036"/>
      <c r="AW29" s="1036"/>
      <c r="AX29" s="1036"/>
      <c r="AY29" s="1036"/>
      <c r="AZ29" s="1109" t="s">
        <v>530</v>
      </c>
      <c r="BA29" s="1109"/>
      <c r="BB29" s="1109"/>
      <c r="BC29" s="1109"/>
      <c r="BD29" s="1109"/>
      <c r="BE29" s="1037"/>
      <c r="BF29" s="1037"/>
      <c r="BG29" s="1037"/>
      <c r="BH29" s="1037"/>
      <c r="BI29" s="1038"/>
      <c r="BJ29" s="231"/>
      <c r="BK29" s="231"/>
      <c r="BL29" s="231"/>
      <c r="BM29" s="231"/>
      <c r="BN29" s="231"/>
      <c r="BO29" s="240"/>
      <c r="BP29" s="240"/>
      <c r="BQ29" s="237">
        <v>23</v>
      </c>
      <c r="BR29" s="238"/>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9"/>
    </row>
    <row r="30" spans="1:131" ht="26.25" customHeight="1" x14ac:dyDescent="0.2">
      <c r="A30" s="241">
        <v>3</v>
      </c>
      <c r="B30" s="1098" t="s">
        <v>407</v>
      </c>
      <c r="C30" s="1099"/>
      <c r="D30" s="1099"/>
      <c r="E30" s="1099"/>
      <c r="F30" s="1099"/>
      <c r="G30" s="1099"/>
      <c r="H30" s="1099"/>
      <c r="I30" s="1099"/>
      <c r="J30" s="1099"/>
      <c r="K30" s="1099"/>
      <c r="L30" s="1099"/>
      <c r="M30" s="1099"/>
      <c r="N30" s="1099"/>
      <c r="O30" s="1099"/>
      <c r="P30" s="1100"/>
      <c r="Q30" s="1106">
        <v>8814</v>
      </c>
      <c r="R30" s="1107"/>
      <c r="S30" s="1107"/>
      <c r="T30" s="1107"/>
      <c r="U30" s="1107"/>
      <c r="V30" s="1107">
        <v>8625</v>
      </c>
      <c r="W30" s="1107"/>
      <c r="X30" s="1107"/>
      <c r="Y30" s="1107"/>
      <c r="Z30" s="1107"/>
      <c r="AA30" s="1107">
        <v>189</v>
      </c>
      <c r="AB30" s="1107"/>
      <c r="AC30" s="1107"/>
      <c r="AD30" s="1107"/>
      <c r="AE30" s="1108"/>
      <c r="AF30" s="1103">
        <v>189</v>
      </c>
      <c r="AG30" s="1104"/>
      <c r="AH30" s="1104"/>
      <c r="AI30" s="1104"/>
      <c r="AJ30" s="1105"/>
      <c r="AK30" s="1045">
        <v>1354</v>
      </c>
      <c r="AL30" s="1036"/>
      <c r="AM30" s="1036"/>
      <c r="AN30" s="1036"/>
      <c r="AO30" s="1036"/>
      <c r="AP30" s="1036" t="s">
        <v>530</v>
      </c>
      <c r="AQ30" s="1036"/>
      <c r="AR30" s="1036"/>
      <c r="AS30" s="1036"/>
      <c r="AT30" s="1036"/>
      <c r="AU30" s="1036" t="s">
        <v>530</v>
      </c>
      <c r="AV30" s="1036"/>
      <c r="AW30" s="1036"/>
      <c r="AX30" s="1036"/>
      <c r="AY30" s="1036"/>
      <c r="AZ30" s="1109" t="s">
        <v>530</v>
      </c>
      <c r="BA30" s="1109"/>
      <c r="BB30" s="1109"/>
      <c r="BC30" s="1109"/>
      <c r="BD30" s="1109"/>
      <c r="BE30" s="1037"/>
      <c r="BF30" s="1037"/>
      <c r="BG30" s="1037"/>
      <c r="BH30" s="1037"/>
      <c r="BI30" s="1038"/>
      <c r="BJ30" s="231"/>
      <c r="BK30" s="231"/>
      <c r="BL30" s="231"/>
      <c r="BM30" s="231"/>
      <c r="BN30" s="231"/>
      <c r="BO30" s="240"/>
      <c r="BP30" s="240"/>
      <c r="BQ30" s="237">
        <v>24</v>
      </c>
      <c r="BR30" s="238"/>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9"/>
    </row>
    <row r="31" spans="1:131" ht="26.25" customHeight="1" x14ac:dyDescent="0.2">
      <c r="A31" s="241">
        <v>4</v>
      </c>
      <c r="B31" s="1098" t="s">
        <v>408</v>
      </c>
      <c r="C31" s="1099"/>
      <c r="D31" s="1099"/>
      <c r="E31" s="1099"/>
      <c r="F31" s="1099"/>
      <c r="G31" s="1099"/>
      <c r="H31" s="1099"/>
      <c r="I31" s="1099"/>
      <c r="J31" s="1099"/>
      <c r="K31" s="1099"/>
      <c r="L31" s="1099"/>
      <c r="M31" s="1099"/>
      <c r="N31" s="1099"/>
      <c r="O31" s="1099"/>
      <c r="P31" s="1100"/>
      <c r="Q31" s="1106">
        <v>2214</v>
      </c>
      <c r="R31" s="1107"/>
      <c r="S31" s="1107"/>
      <c r="T31" s="1107"/>
      <c r="U31" s="1107"/>
      <c r="V31" s="1107">
        <v>2189</v>
      </c>
      <c r="W31" s="1107"/>
      <c r="X31" s="1107"/>
      <c r="Y31" s="1107"/>
      <c r="Z31" s="1107"/>
      <c r="AA31" s="1107">
        <v>25</v>
      </c>
      <c r="AB31" s="1107"/>
      <c r="AC31" s="1107"/>
      <c r="AD31" s="1107"/>
      <c r="AE31" s="1108"/>
      <c r="AF31" s="1103">
        <v>25</v>
      </c>
      <c r="AG31" s="1104"/>
      <c r="AH31" s="1104"/>
      <c r="AI31" s="1104"/>
      <c r="AJ31" s="1105"/>
      <c r="AK31" s="1045">
        <v>1102</v>
      </c>
      <c r="AL31" s="1036"/>
      <c r="AM31" s="1036"/>
      <c r="AN31" s="1036"/>
      <c r="AO31" s="1036"/>
      <c r="AP31" s="1036" t="s">
        <v>530</v>
      </c>
      <c r="AQ31" s="1036"/>
      <c r="AR31" s="1036"/>
      <c r="AS31" s="1036"/>
      <c r="AT31" s="1036"/>
      <c r="AU31" s="1036" t="s">
        <v>530</v>
      </c>
      <c r="AV31" s="1036"/>
      <c r="AW31" s="1036"/>
      <c r="AX31" s="1036"/>
      <c r="AY31" s="1036"/>
      <c r="AZ31" s="1109" t="s">
        <v>530</v>
      </c>
      <c r="BA31" s="1109"/>
      <c r="BB31" s="1109"/>
      <c r="BC31" s="1109"/>
      <c r="BD31" s="1109"/>
      <c r="BE31" s="1037"/>
      <c r="BF31" s="1037"/>
      <c r="BG31" s="1037"/>
      <c r="BH31" s="1037"/>
      <c r="BI31" s="1038"/>
      <c r="BJ31" s="231"/>
      <c r="BK31" s="231"/>
      <c r="BL31" s="231"/>
      <c r="BM31" s="231"/>
      <c r="BN31" s="231"/>
      <c r="BO31" s="240"/>
      <c r="BP31" s="240"/>
      <c r="BQ31" s="237">
        <v>25</v>
      </c>
      <c r="BR31" s="238"/>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9"/>
    </row>
    <row r="32" spans="1:131" ht="26.25" customHeight="1" x14ac:dyDescent="0.2">
      <c r="A32" s="241">
        <v>5</v>
      </c>
      <c r="B32" s="1098" t="s">
        <v>409</v>
      </c>
      <c r="C32" s="1099"/>
      <c r="D32" s="1099"/>
      <c r="E32" s="1099"/>
      <c r="F32" s="1099"/>
      <c r="G32" s="1099"/>
      <c r="H32" s="1099"/>
      <c r="I32" s="1099"/>
      <c r="J32" s="1099"/>
      <c r="K32" s="1099"/>
      <c r="L32" s="1099"/>
      <c r="M32" s="1099"/>
      <c r="N32" s="1099"/>
      <c r="O32" s="1099"/>
      <c r="P32" s="1100"/>
      <c r="Q32" s="1106">
        <v>432</v>
      </c>
      <c r="R32" s="1107"/>
      <c r="S32" s="1107"/>
      <c r="T32" s="1107"/>
      <c r="U32" s="1107"/>
      <c r="V32" s="1107">
        <v>361</v>
      </c>
      <c r="W32" s="1107"/>
      <c r="X32" s="1107"/>
      <c r="Y32" s="1107"/>
      <c r="Z32" s="1107"/>
      <c r="AA32" s="1107">
        <v>71</v>
      </c>
      <c r="AB32" s="1107"/>
      <c r="AC32" s="1107"/>
      <c r="AD32" s="1107"/>
      <c r="AE32" s="1108"/>
      <c r="AF32" s="1103">
        <v>1570</v>
      </c>
      <c r="AG32" s="1104"/>
      <c r="AH32" s="1104"/>
      <c r="AI32" s="1104"/>
      <c r="AJ32" s="1105"/>
      <c r="AK32" s="1045">
        <v>370</v>
      </c>
      <c r="AL32" s="1036"/>
      <c r="AM32" s="1036"/>
      <c r="AN32" s="1036"/>
      <c r="AO32" s="1036"/>
      <c r="AP32" s="1036">
        <v>3214</v>
      </c>
      <c r="AQ32" s="1036"/>
      <c r="AR32" s="1036"/>
      <c r="AS32" s="1036"/>
      <c r="AT32" s="1036"/>
      <c r="AU32" s="1036">
        <v>1681</v>
      </c>
      <c r="AV32" s="1036"/>
      <c r="AW32" s="1036"/>
      <c r="AX32" s="1036"/>
      <c r="AY32" s="1036"/>
      <c r="AZ32" s="1109" t="s">
        <v>530</v>
      </c>
      <c r="BA32" s="1109"/>
      <c r="BB32" s="1109"/>
      <c r="BC32" s="1109"/>
      <c r="BD32" s="1109"/>
      <c r="BE32" s="1037" t="s">
        <v>410</v>
      </c>
      <c r="BF32" s="1037"/>
      <c r="BG32" s="1037"/>
      <c r="BH32" s="1037"/>
      <c r="BI32" s="1038"/>
      <c r="BJ32" s="231"/>
      <c r="BK32" s="231"/>
      <c r="BL32" s="231"/>
      <c r="BM32" s="231"/>
      <c r="BN32" s="231"/>
      <c r="BO32" s="240"/>
      <c r="BP32" s="240"/>
      <c r="BQ32" s="237">
        <v>26</v>
      </c>
      <c r="BR32" s="238"/>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9"/>
    </row>
    <row r="33" spans="1:131" ht="26.25" customHeight="1" x14ac:dyDescent="0.2">
      <c r="A33" s="241">
        <v>6</v>
      </c>
      <c r="B33" s="1098" t="s">
        <v>411</v>
      </c>
      <c r="C33" s="1099"/>
      <c r="D33" s="1099"/>
      <c r="E33" s="1099"/>
      <c r="F33" s="1099"/>
      <c r="G33" s="1099"/>
      <c r="H33" s="1099"/>
      <c r="I33" s="1099"/>
      <c r="J33" s="1099"/>
      <c r="K33" s="1099"/>
      <c r="L33" s="1099"/>
      <c r="M33" s="1099"/>
      <c r="N33" s="1099"/>
      <c r="O33" s="1099"/>
      <c r="P33" s="1100"/>
      <c r="Q33" s="1106">
        <v>1670</v>
      </c>
      <c r="R33" s="1107"/>
      <c r="S33" s="1107"/>
      <c r="T33" s="1107"/>
      <c r="U33" s="1107"/>
      <c r="V33" s="1107">
        <v>1610</v>
      </c>
      <c r="W33" s="1107"/>
      <c r="X33" s="1107"/>
      <c r="Y33" s="1107"/>
      <c r="Z33" s="1107"/>
      <c r="AA33" s="1107">
        <v>60</v>
      </c>
      <c r="AB33" s="1107"/>
      <c r="AC33" s="1107"/>
      <c r="AD33" s="1107"/>
      <c r="AE33" s="1108"/>
      <c r="AF33" s="1103">
        <v>81</v>
      </c>
      <c r="AG33" s="1104"/>
      <c r="AH33" s="1104"/>
      <c r="AI33" s="1104"/>
      <c r="AJ33" s="1105"/>
      <c r="AK33" s="1045">
        <v>1130</v>
      </c>
      <c r="AL33" s="1036"/>
      <c r="AM33" s="1036"/>
      <c r="AN33" s="1036"/>
      <c r="AO33" s="1036"/>
      <c r="AP33" s="1036">
        <v>11564</v>
      </c>
      <c r="AQ33" s="1036"/>
      <c r="AR33" s="1036"/>
      <c r="AS33" s="1036"/>
      <c r="AT33" s="1036"/>
      <c r="AU33" s="1036">
        <v>8118</v>
      </c>
      <c r="AV33" s="1036"/>
      <c r="AW33" s="1036"/>
      <c r="AX33" s="1036"/>
      <c r="AY33" s="1036"/>
      <c r="AZ33" s="1109" t="s">
        <v>530</v>
      </c>
      <c r="BA33" s="1109"/>
      <c r="BB33" s="1109"/>
      <c r="BC33" s="1109"/>
      <c r="BD33" s="1109"/>
      <c r="BE33" s="1037" t="s">
        <v>412</v>
      </c>
      <c r="BF33" s="1037"/>
      <c r="BG33" s="1037"/>
      <c r="BH33" s="1037"/>
      <c r="BI33" s="1038"/>
      <c r="BJ33" s="231"/>
      <c r="BK33" s="231"/>
      <c r="BL33" s="231"/>
      <c r="BM33" s="231"/>
      <c r="BN33" s="231"/>
      <c r="BO33" s="240"/>
      <c r="BP33" s="240"/>
      <c r="BQ33" s="237">
        <v>27</v>
      </c>
      <c r="BR33" s="238"/>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9"/>
    </row>
    <row r="34" spans="1:131" ht="26.25" customHeight="1" x14ac:dyDescent="0.2">
      <c r="A34" s="241">
        <v>7</v>
      </c>
      <c r="B34" s="1098" t="s">
        <v>413</v>
      </c>
      <c r="C34" s="1099"/>
      <c r="D34" s="1099"/>
      <c r="E34" s="1099"/>
      <c r="F34" s="1099"/>
      <c r="G34" s="1099"/>
      <c r="H34" s="1099"/>
      <c r="I34" s="1099"/>
      <c r="J34" s="1099"/>
      <c r="K34" s="1099"/>
      <c r="L34" s="1099"/>
      <c r="M34" s="1099"/>
      <c r="N34" s="1099"/>
      <c r="O34" s="1099"/>
      <c r="P34" s="1100"/>
      <c r="Q34" s="1106">
        <v>1600</v>
      </c>
      <c r="R34" s="1107"/>
      <c r="S34" s="1107"/>
      <c r="T34" s="1107"/>
      <c r="U34" s="1107"/>
      <c r="V34" s="1107">
        <v>1551</v>
      </c>
      <c r="W34" s="1107"/>
      <c r="X34" s="1107"/>
      <c r="Y34" s="1107"/>
      <c r="Z34" s="1107"/>
      <c r="AA34" s="1107">
        <v>49</v>
      </c>
      <c r="AB34" s="1107"/>
      <c r="AC34" s="1107"/>
      <c r="AD34" s="1107"/>
      <c r="AE34" s="1108"/>
      <c r="AF34" s="1103">
        <v>1778</v>
      </c>
      <c r="AG34" s="1104"/>
      <c r="AH34" s="1104"/>
      <c r="AI34" s="1104"/>
      <c r="AJ34" s="1105"/>
      <c r="AK34" s="1045">
        <v>6</v>
      </c>
      <c r="AL34" s="1036"/>
      <c r="AM34" s="1036"/>
      <c r="AN34" s="1036"/>
      <c r="AO34" s="1036"/>
      <c r="AP34" s="1036">
        <v>5233</v>
      </c>
      <c r="AQ34" s="1036"/>
      <c r="AR34" s="1036"/>
      <c r="AS34" s="1036"/>
      <c r="AT34" s="1036"/>
      <c r="AU34" s="1036" t="s">
        <v>530</v>
      </c>
      <c r="AV34" s="1036"/>
      <c r="AW34" s="1036"/>
      <c r="AX34" s="1036"/>
      <c r="AY34" s="1036"/>
      <c r="AZ34" s="1109" t="s">
        <v>530</v>
      </c>
      <c r="BA34" s="1109"/>
      <c r="BB34" s="1109"/>
      <c r="BC34" s="1109"/>
      <c r="BD34" s="1109"/>
      <c r="BE34" s="1037" t="s">
        <v>414</v>
      </c>
      <c r="BF34" s="1037"/>
      <c r="BG34" s="1037"/>
      <c r="BH34" s="1037"/>
      <c r="BI34" s="1038"/>
      <c r="BJ34" s="231"/>
      <c r="BK34" s="231"/>
      <c r="BL34" s="231"/>
      <c r="BM34" s="231"/>
      <c r="BN34" s="231"/>
      <c r="BO34" s="240"/>
      <c r="BP34" s="240"/>
      <c r="BQ34" s="237">
        <v>28</v>
      </c>
      <c r="BR34" s="238"/>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9"/>
    </row>
    <row r="35" spans="1:131" ht="26.25" customHeight="1" x14ac:dyDescent="0.2">
      <c r="A35" s="241">
        <v>8</v>
      </c>
      <c r="B35" s="1098"/>
      <c r="C35" s="1099"/>
      <c r="D35" s="1099"/>
      <c r="E35" s="1099"/>
      <c r="F35" s="1099"/>
      <c r="G35" s="1099"/>
      <c r="H35" s="1099"/>
      <c r="I35" s="1099"/>
      <c r="J35" s="1099"/>
      <c r="K35" s="1099"/>
      <c r="L35" s="1099"/>
      <c r="M35" s="1099"/>
      <c r="N35" s="1099"/>
      <c r="O35" s="1099"/>
      <c r="P35" s="1100"/>
      <c r="Q35" s="1106"/>
      <c r="R35" s="1107"/>
      <c r="S35" s="1107"/>
      <c r="T35" s="1107"/>
      <c r="U35" s="1107"/>
      <c r="V35" s="1107"/>
      <c r="W35" s="1107"/>
      <c r="X35" s="1107"/>
      <c r="Y35" s="1107"/>
      <c r="Z35" s="1107"/>
      <c r="AA35" s="1107"/>
      <c r="AB35" s="1107"/>
      <c r="AC35" s="1107"/>
      <c r="AD35" s="1107"/>
      <c r="AE35" s="1108"/>
      <c r="AF35" s="1103"/>
      <c r="AG35" s="1104"/>
      <c r="AH35" s="1104"/>
      <c r="AI35" s="1104"/>
      <c r="AJ35" s="1105"/>
      <c r="AK35" s="1045"/>
      <c r="AL35" s="1036"/>
      <c r="AM35" s="1036"/>
      <c r="AN35" s="1036"/>
      <c r="AO35" s="1036"/>
      <c r="AP35" s="1036"/>
      <c r="AQ35" s="1036"/>
      <c r="AR35" s="1036"/>
      <c r="AS35" s="1036"/>
      <c r="AT35" s="1036"/>
      <c r="AU35" s="1036"/>
      <c r="AV35" s="1036"/>
      <c r="AW35" s="1036"/>
      <c r="AX35" s="1036"/>
      <c r="AY35" s="1036"/>
      <c r="AZ35" s="1109"/>
      <c r="BA35" s="1109"/>
      <c r="BB35" s="1109"/>
      <c r="BC35" s="1109"/>
      <c r="BD35" s="1109"/>
      <c r="BE35" s="1037"/>
      <c r="BF35" s="1037"/>
      <c r="BG35" s="1037"/>
      <c r="BH35" s="1037"/>
      <c r="BI35" s="1038"/>
      <c r="BJ35" s="231"/>
      <c r="BK35" s="231"/>
      <c r="BL35" s="231"/>
      <c r="BM35" s="231"/>
      <c r="BN35" s="231"/>
      <c r="BO35" s="240"/>
      <c r="BP35" s="240"/>
      <c r="BQ35" s="237">
        <v>29</v>
      </c>
      <c r="BR35" s="238"/>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9"/>
    </row>
    <row r="36" spans="1:131" ht="26.25" customHeight="1" x14ac:dyDescent="0.2">
      <c r="A36" s="241">
        <v>9</v>
      </c>
      <c r="B36" s="1098"/>
      <c r="C36" s="1099"/>
      <c r="D36" s="1099"/>
      <c r="E36" s="1099"/>
      <c r="F36" s="1099"/>
      <c r="G36" s="1099"/>
      <c r="H36" s="1099"/>
      <c r="I36" s="1099"/>
      <c r="J36" s="1099"/>
      <c r="K36" s="1099"/>
      <c r="L36" s="1099"/>
      <c r="M36" s="1099"/>
      <c r="N36" s="1099"/>
      <c r="O36" s="1099"/>
      <c r="P36" s="1100"/>
      <c r="Q36" s="1106"/>
      <c r="R36" s="1107"/>
      <c r="S36" s="1107"/>
      <c r="T36" s="1107"/>
      <c r="U36" s="1107"/>
      <c r="V36" s="1107"/>
      <c r="W36" s="1107"/>
      <c r="X36" s="1107"/>
      <c r="Y36" s="1107"/>
      <c r="Z36" s="1107"/>
      <c r="AA36" s="1107"/>
      <c r="AB36" s="1107"/>
      <c r="AC36" s="1107"/>
      <c r="AD36" s="1107"/>
      <c r="AE36" s="1108"/>
      <c r="AF36" s="1103"/>
      <c r="AG36" s="1104"/>
      <c r="AH36" s="1104"/>
      <c r="AI36" s="1104"/>
      <c r="AJ36" s="1105"/>
      <c r="AK36" s="1045"/>
      <c r="AL36" s="1036"/>
      <c r="AM36" s="1036"/>
      <c r="AN36" s="1036"/>
      <c r="AO36" s="1036"/>
      <c r="AP36" s="1036"/>
      <c r="AQ36" s="1036"/>
      <c r="AR36" s="1036"/>
      <c r="AS36" s="1036"/>
      <c r="AT36" s="1036"/>
      <c r="AU36" s="1036"/>
      <c r="AV36" s="1036"/>
      <c r="AW36" s="1036"/>
      <c r="AX36" s="1036"/>
      <c r="AY36" s="1036"/>
      <c r="AZ36" s="1109"/>
      <c r="BA36" s="1109"/>
      <c r="BB36" s="1109"/>
      <c r="BC36" s="1109"/>
      <c r="BD36" s="1109"/>
      <c r="BE36" s="1037"/>
      <c r="BF36" s="1037"/>
      <c r="BG36" s="1037"/>
      <c r="BH36" s="1037"/>
      <c r="BI36" s="1038"/>
      <c r="BJ36" s="231"/>
      <c r="BK36" s="231"/>
      <c r="BL36" s="231"/>
      <c r="BM36" s="231"/>
      <c r="BN36" s="231"/>
      <c r="BO36" s="240"/>
      <c r="BP36" s="240"/>
      <c r="BQ36" s="237">
        <v>30</v>
      </c>
      <c r="BR36" s="238"/>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9"/>
    </row>
    <row r="37" spans="1:131" ht="26.25" customHeight="1" x14ac:dyDescent="0.2">
      <c r="A37" s="241">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5"/>
      <c r="AL37" s="1036"/>
      <c r="AM37" s="1036"/>
      <c r="AN37" s="1036"/>
      <c r="AO37" s="1036"/>
      <c r="AP37" s="1036"/>
      <c r="AQ37" s="1036"/>
      <c r="AR37" s="1036"/>
      <c r="AS37" s="1036"/>
      <c r="AT37" s="1036"/>
      <c r="AU37" s="1036"/>
      <c r="AV37" s="1036"/>
      <c r="AW37" s="1036"/>
      <c r="AX37" s="1036"/>
      <c r="AY37" s="1036"/>
      <c r="AZ37" s="1109"/>
      <c r="BA37" s="1109"/>
      <c r="BB37" s="1109"/>
      <c r="BC37" s="1109"/>
      <c r="BD37" s="1109"/>
      <c r="BE37" s="1037"/>
      <c r="BF37" s="1037"/>
      <c r="BG37" s="1037"/>
      <c r="BH37" s="1037"/>
      <c r="BI37" s="1038"/>
      <c r="BJ37" s="231"/>
      <c r="BK37" s="231"/>
      <c r="BL37" s="231"/>
      <c r="BM37" s="231"/>
      <c r="BN37" s="231"/>
      <c r="BO37" s="240"/>
      <c r="BP37" s="240"/>
      <c r="BQ37" s="237">
        <v>31</v>
      </c>
      <c r="BR37" s="238"/>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9"/>
    </row>
    <row r="38" spans="1:131" ht="26.25" customHeight="1" x14ac:dyDescent="0.2">
      <c r="A38" s="241">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5"/>
      <c r="AL38" s="1036"/>
      <c r="AM38" s="1036"/>
      <c r="AN38" s="1036"/>
      <c r="AO38" s="1036"/>
      <c r="AP38" s="1036"/>
      <c r="AQ38" s="1036"/>
      <c r="AR38" s="1036"/>
      <c r="AS38" s="1036"/>
      <c r="AT38" s="1036"/>
      <c r="AU38" s="1036"/>
      <c r="AV38" s="1036"/>
      <c r="AW38" s="1036"/>
      <c r="AX38" s="1036"/>
      <c r="AY38" s="1036"/>
      <c r="AZ38" s="1109"/>
      <c r="BA38" s="1109"/>
      <c r="BB38" s="1109"/>
      <c r="BC38" s="1109"/>
      <c r="BD38" s="1109"/>
      <c r="BE38" s="1037"/>
      <c r="BF38" s="1037"/>
      <c r="BG38" s="1037"/>
      <c r="BH38" s="1037"/>
      <c r="BI38" s="1038"/>
      <c r="BJ38" s="231"/>
      <c r="BK38" s="231"/>
      <c r="BL38" s="231"/>
      <c r="BM38" s="231"/>
      <c r="BN38" s="231"/>
      <c r="BO38" s="240"/>
      <c r="BP38" s="240"/>
      <c r="BQ38" s="237">
        <v>32</v>
      </c>
      <c r="BR38" s="238"/>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9"/>
    </row>
    <row r="39" spans="1:131" ht="26.25" customHeight="1" x14ac:dyDescent="0.2">
      <c r="A39" s="241">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5"/>
      <c r="AL39" s="1036"/>
      <c r="AM39" s="1036"/>
      <c r="AN39" s="1036"/>
      <c r="AO39" s="1036"/>
      <c r="AP39" s="1036"/>
      <c r="AQ39" s="1036"/>
      <c r="AR39" s="1036"/>
      <c r="AS39" s="1036"/>
      <c r="AT39" s="1036"/>
      <c r="AU39" s="1036"/>
      <c r="AV39" s="1036"/>
      <c r="AW39" s="1036"/>
      <c r="AX39" s="1036"/>
      <c r="AY39" s="1036"/>
      <c r="AZ39" s="1109"/>
      <c r="BA39" s="1109"/>
      <c r="BB39" s="1109"/>
      <c r="BC39" s="1109"/>
      <c r="BD39" s="1109"/>
      <c r="BE39" s="1037"/>
      <c r="BF39" s="1037"/>
      <c r="BG39" s="1037"/>
      <c r="BH39" s="1037"/>
      <c r="BI39" s="1038"/>
      <c r="BJ39" s="231"/>
      <c r="BK39" s="231"/>
      <c r="BL39" s="231"/>
      <c r="BM39" s="231"/>
      <c r="BN39" s="231"/>
      <c r="BO39" s="240"/>
      <c r="BP39" s="240"/>
      <c r="BQ39" s="237">
        <v>33</v>
      </c>
      <c r="BR39" s="238"/>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9"/>
    </row>
    <row r="40" spans="1:131" ht="26.25" customHeight="1" x14ac:dyDescent="0.2">
      <c r="A40" s="237">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5"/>
      <c r="AL40" s="1036"/>
      <c r="AM40" s="1036"/>
      <c r="AN40" s="1036"/>
      <c r="AO40" s="1036"/>
      <c r="AP40" s="1036"/>
      <c r="AQ40" s="1036"/>
      <c r="AR40" s="1036"/>
      <c r="AS40" s="1036"/>
      <c r="AT40" s="1036"/>
      <c r="AU40" s="1036"/>
      <c r="AV40" s="1036"/>
      <c r="AW40" s="1036"/>
      <c r="AX40" s="1036"/>
      <c r="AY40" s="1036"/>
      <c r="AZ40" s="1109"/>
      <c r="BA40" s="1109"/>
      <c r="BB40" s="1109"/>
      <c r="BC40" s="1109"/>
      <c r="BD40" s="1109"/>
      <c r="BE40" s="1037"/>
      <c r="BF40" s="1037"/>
      <c r="BG40" s="1037"/>
      <c r="BH40" s="1037"/>
      <c r="BI40" s="1038"/>
      <c r="BJ40" s="231"/>
      <c r="BK40" s="231"/>
      <c r="BL40" s="231"/>
      <c r="BM40" s="231"/>
      <c r="BN40" s="231"/>
      <c r="BO40" s="240"/>
      <c r="BP40" s="240"/>
      <c r="BQ40" s="237">
        <v>34</v>
      </c>
      <c r="BR40" s="238"/>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9"/>
    </row>
    <row r="41" spans="1:131" ht="26.25" customHeight="1" x14ac:dyDescent="0.2">
      <c r="A41" s="237">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5"/>
      <c r="AL41" s="1036"/>
      <c r="AM41" s="1036"/>
      <c r="AN41" s="1036"/>
      <c r="AO41" s="1036"/>
      <c r="AP41" s="1036"/>
      <c r="AQ41" s="1036"/>
      <c r="AR41" s="1036"/>
      <c r="AS41" s="1036"/>
      <c r="AT41" s="1036"/>
      <c r="AU41" s="1036"/>
      <c r="AV41" s="1036"/>
      <c r="AW41" s="1036"/>
      <c r="AX41" s="1036"/>
      <c r="AY41" s="1036"/>
      <c r="AZ41" s="1109"/>
      <c r="BA41" s="1109"/>
      <c r="BB41" s="1109"/>
      <c r="BC41" s="1109"/>
      <c r="BD41" s="1109"/>
      <c r="BE41" s="1037"/>
      <c r="BF41" s="1037"/>
      <c r="BG41" s="1037"/>
      <c r="BH41" s="1037"/>
      <c r="BI41" s="1038"/>
      <c r="BJ41" s="231"/>
      <c r="BK41" s="231"/>
      <c r="BL41" s="231"/>
      <c r="BM41" s="231"/>
      <c r="BN41" s="231"/>
      <c r="BO41" s="240"/>
      <c r="BP41" s="240"/>
      <c r="BQ41" s="237">
        <v>35</v>
      </c>
      <c r="BR41" s="238"/>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9"/>
    </row>
    <row r="42" spans="1:131" ht="26.25" customHeight="1" x14ac:dyDescent="0.2">
      <c r="A42" s="237">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5"/>
      <c r="AL42" s="1036"/>
      <c r="AM42" s="1036"/>
      <c r="AN42" s="1036"/>
      <c r="AO42" s="1036"/>
      <c r="AP42" s="1036"/>
      <c r="AQ42" s="1036"/>
      <c r="AR42" s="1036"/>
      <c r="AS42" s="1036"/>
      <c r="AT42" s="1036"/>
      <c r="AU42" s="1036"/>
      <c r="AV42" s="1036"/>
      <c r="AW42" s="1036"/>
      <c r="AX42" s="1036"/>
      <c r="AY42" s="1036"/>
      <c r="AZ42" s="1109"/>
      <c r="BA42" s="1109"/>
      <c r="BB42" s="1109"/>
      <c r="BC42" s="1109"/>
      <c r="BD42" s="1109"/>
      <c r="BE42" s="1037"/>
      <c r="BF42" s="1037"/>
      <c r="BG42" s="1037"/>
      <c r="BH42" s="1037"/>
      <c r="BI42" s="1038"/>
      <c r="BJ42" s="231"/>
      <c r="BK42" s="231"/>
      <c r="BL42" s="231"/>
      <c r="BM42" s="231"/>
      <c r="BN42" s="231"/>
      <c r="BO42" s="240"/>
      <c r="BP42" s="240"/>
      <c r="BQ42" s="237">
        <v>36</v>
      </c>
      <c r="BR42" s="238"/>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9"/>
    </row>
    <row r="43" spans="1:131" ht="26.25" customHeight="1" x14ac:dyDescent="0.2">
      <c r="A43" s="237">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5"/>
      <c r="AL43" s="1036"/>
      <c r="AM43" s="1036"/>
      <c r="AN43" s="1036"/>
      <c r="AO43" s="1036"/>
      <c r="AP43" s="1036"/>
      <c r="AQ43" s="1036"/>
      <c r="AR43" s="1036"/>
      <c r="AS43" s="1036"/>
      <c r="AT43" s="1036"/>
      <c r="AU43" s="1036"/>
      <c r="AV43" s="1036"/>
      <c r="AW43" s="1036"/>
      <c r="AX43" s="1036"/>
      <c r="AY43" s="1036"/>
      <c r="AZ43" s="1109"/>
      <c r="BA43" s="1109"/>
      <c r="BB43" s="1109"/>
      <c r="BC43" s="1109"/>
      <c r="BD43" s="1109"/>
      <c r="BE43" s="1037"/>
      <c r="BF43" s="1037"/>
      <c r="BG43" s="1037"/>
      <c r="BH43" s="1037"/>
      <c r="BI43" s="1038"/>
      <c r="BJ43" s="231"/>
      <c r="BK43" s="231"/>
      <c r="BL43" s="231"/>
      <c r="BM43" s="231"/>
      <c r="BN43" s="231"/>
      <c r="BO43" s="240"/>
      <c r="BP43" s="240"/>
      <c r="BQ43" s="237">
        <v>37</v>
      </c>
      <c r="BR43" s="238"/>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9"/>
    </row>
    <row r="44" spans="1:131" ht="26.25" customHeight="1" x14ac:dyDescent="0.2">
      <c r="A44" s="237">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5"/>
      <c r="AL44" s="1036"/>
      <c r="AM44" s="1036"/>
      <c r="AN44" s="1036"/>
      <c r="AO44" s="1036"/>
      <c r="AP44" s="1036"/>
      <c r="AQ44" s="1036"/>
      <c r="AR44" s="1036"/>
      <c r="AS44" s="1036"/>
      <c r="AT44" s="1036"/>
      <c r="AU44" s="1036"/>
      <c r="AV44" s="1036"/>
      <c r="AW44" s="1036"/>
      <c r="AX44" s="1036"/>
      <c r="AY44" s="1036"/>
      <c r="AZ44" s="1109"/>
      <c r="BA44" s="1109"/>
      <c r="BB44" s="1109"/>
      <c r="BC44" s="1109"/>
      <c r="BD44" s="1109"/>
      <c r="BE44" s="1037"/>
      <c r="BF44" s="1037"/>
      <c r="BG44" s="1037"/>
      <c r="BH44" s="1037"/>
      <c r="BI44" s="1038"/>
      <c r="BJ44" s="231"/>
      <c r="BK44" s="231"/>
      <c r="BL44" s="231"/>
      <c r="BM44" s="231"/>
      <c r="BN44" s="231"/>
      <c r="BO44" s="240"/>
      <c r="BP44" s="240"/>
      <c r="BQ44" s="237">
        <v>38</v>
      </c>
      <c r="BR44" s="238"/>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9"/>
    </row>
    <row r="45" spans="1:131" ht="26.25" customHeight="1" x14ac:dyDescent="0.2">
      <c r="A45" s="237">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5"/>
      <c r="AL45" s="1036"/>
      <c r="AM45" s="1036"/>
      <c r="AN45" s="1036"/>
      <c r="AO45" s="1036"/>
      <c r="AP45" s="1036"/>
      <c r="AQ45" s="1036"/>
      <c r="AR45" s="1036"/>
      <c r="AS45" s="1036"/>
      <c r="AT45" s="1036"/>
      <c r="AU45" s="1036"/>
      <c r="AV45" s="1036"/>
      <c r="AW45" s="1036"/>
      <c r="AX45" s="1036"/>
      <c r="AY45" s="1036"/>
      <c r="AZ45" s="1109"/>
      <c r="BA45" s="1109"/>
      <c r="BB45" s="1109"/>
      <c r="BC45" s="1109"/>
      <c r="BD45" s="1109"/>
      <c r="BE45" s="1037"/>
      <c r="BF45" s="1037"/>
      <c r="BG45" s="1037"/>
      <c r="BH45" s="1037"/>
      <c r="BI45" s="1038"/>
      <c r="BJ45" s="231"/>
      <c r="BK45" s="231"/>
      <c r="BL45" s="231"/>
      <c r="BM45" s="231"/>
      <c r="BN45" s="231"/>
      <c r="BO45" s="240"/>
      <c r="BP45" s="240"/>
      <c r="BQ45" s="237">
        <v>39</v>
      </c>
      <c r="BR45" s="238"/>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9"/>
    </row>
    <row r="46" spans="1:131" ht="26.25" customHeight="1" x14ac:dyDescent="0.2">
      <c r="A46" s="237">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5"/>
      <c r="AL46" s="1036"/>
      <c r="AM46" s="1036"/>
      <c r="AN46" s="1036"/>
      <c r="AO46" s="1036"/>
      <c r="AP46" s="1036"/>
      <c r="AQ46" s="1036"/>
      <c r="AR46" s="1036"/>
      <c r="AS46" s="1036"/>
      <c r="AT46" s="1036"/>
      <c r="AU46" s="1036"/>
      <c r="AV46" s="1036"/>
      <c r="AW46" s="1036"/>
      <c r="AX46" s="1036"/>
      <c r="AY46" s="1036"/>
      <c r="AZ46" s="1109"/>
      <c r="BA46" s="1109"/>
      <c r="BB46" s="1109"/>
      <c r="BC46" s="1109"/>
      <c r="BD46" s="1109"/>
      <c r="BE46" s="1037"/>
      <c r="BF46" s="1037"/>
      <c r="BG46" s="1037"/>
      <c r="BH46" s="1037"/>
      <c r="BI46" s="1038"/>
      <c r="BJ46" s="231"/>
      <c r="BK46" s="231"/>
      <c r="BL46" s="231"/>
      <c r="BM46" s="231"/>
      <c r="BN46" s="231"/>
      <c r="BO46" s="240"/>
      <c r="BP46" s="240"/>
      <c r="BQ46" s="237">
        <v>40</v>
      </c>
      <c r="BR46" s="238"/>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9"/>
    </row>
    <row r="47" spans="1:131" ht="26.25" customHeight="1" x14ac:dyDescent="0.2">
      <c r="A47" s="237">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5"/>
      <c r="AL47" s="1036"/>
      <c r="AM47" s="1036"/>
      <c r="AN47" s="1036"/>
      <c r="AO47" s="1036"/>
      <c r="AP47" s="1036"/>
      <c r="AQ47" s="1036"/>
      <c r="AR47" s="1036"/>
      <c r="AS47" s="1036"/>
      <c r="AT47" s="1036"/>
      <c r="AU47" s="1036"/>
      <c r="AV47" s="1036"/>
      <c r="AW47" s="1036"/>
      <c r="AX47" s="1036"/>
      <c r="AY47" s="1036"/>
      <c r="AZ47" s="1109"/>
      <c r="BA47" s="1109"/>
      <c r="BB47" s="1109"/>
      <c r="BC47" s="1109"/>
      <c r="BD47" s="1109"/>
      <c r="BE47" s="1037"/>
      <c r="BF47" s="1037"/>
      <c r="BG47" s="1037"/>
      <c r="BH47" s="1037"/>
      <c r="BI47" s="1038"/>
      <c r="BJ47" s="231"/>
      <c r="BK47" s="231"/>
      <c r="BL47" s="231"/>
      <c r="BM47" s="231"/>
      <c r="BN47" s="231"/>
      <c r="BO47" s="240"/>
      <c r="BP47" s="240"/>
      <c r="BQ47" s="237">
        <v>41</v>
      </c>
      <c r="BR47" s="238"/>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9"/>
    </row>
    <row r="48" spans="1:131" ht="26.25" customHeight="1" x14ac:dyDescent="0.2">
      <c r="A48" s="237">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5"/>
      <c r="AL48" s="1036"/>
      <c r="AM48" s="1036"/>
      <c r="AN48" s="1036"/>
      <c r="AO48" s="1036"/>
      <c r="AP48" s="1036"/>
      <c r="AQ48" s="1036"/>
      <c r="AR48" s="1036"/>
      <c r="AS48" s="1036"/>
      <c r="AT48" s="1036"/>
      <c r="AU48" s="1036"/>
      <c r="AV48" s="1036"/>
      <c r="AW48" s="1036"/>
      <c r="AX48" s="1036"/>
      <c r="AY48" s="1036"/>
      <c r="AZ48" s="1109"/>
      <c r="BA48" s="1109"/>
      <c r="BB48" s="1109"/>
      <c r="BC48" s="1109"/>
      <c r="BD48" s="1109"/>
      <c r="BE48" s="1037"/>
      <c r="BF48" s="1037"/>
      <c r="BG48" s="1037"/>
      <c r="BH48" s="1037"/>
      <c r="BI48" s="1038"/>
      <c r="BJ48" s="231"/>
      <c r="BK48" s="231"/>
      <c r="BL48" s="231"/>
      <c r="BM48" s="231"/>
      <c r="BN48" s="231"/>
      <c r="BO48" s="240"/>
      <c r="BP48" s="240"/>
      <c r="BQ48" s="237">
        <v>42</v>
      </c>
      <c r="BR48" s="238"/>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9"/>
    </row>
    <row r="49" spans="1:131" ht="26.25" customHeight="1" x14ac:dyDescent="0.2">
      <c r="A49" s="237">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5"/>
      <c r="AL49" s="1036"/>
      <c r="AM49" s="1036"/>
      <c r="AN49" s="1036"/>
      <c r="AO49" s="1036"/>
      <c r="AP49" s="1036"/>
      <c r="AQ49" s="1036"/>
      <c r="AR49" s="1036"/>
      <c r="AS49" s="1036"/>
      <c r="AT49" s="1036"/>
      <c r="AU49" s="1036"/>
      <c r="AV49" s="1036"/>
      <c r="AW49" s="1036"/>
      <c r="AX49" s="1036"/>
      <c r="AY49" s="1036"/>
      <c r="AZ49" s="1109"/>
      <c r="BA49" s="1109"/>
      <c r="BB49" s="1109"/>
      <c r="BC49" s="1109"/>
      <c r="BD49" s="1109"/>
      <c r="BE49" s="1037"/>
      <c r="BF49" s="1037"/>
      <c r="BG49" s="1037"/>
      <c r="BH49" s="1037"/>
      <c r="BI49" s="1038"/>
      <c r="BJ49" s="231"/>
      <c r="BK49" s="231"/>
      <c r="BL49" s="231"/>
      <c r="BM49" s="231"/>
      <c r="BN49" s="231"/>
      <c r="BO49" s="240"/>
      <c r="BP49" s="240"/>
      <c r="BQ49" s="237">
        <v>43</v>
      </c>
      <c r="BR49" s="238"/>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9"/>
    </row>
    <row r="50" spans="1:131" ht="26.25" customHeight="1" x14ac:dyDescent="0.2">
      <c r="A50" s="237">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7"/>
      <c r="BF50" s="1037"/>
      <c r="BG50" s="1037"/>
      <c r="BH50" s="1037"/>
      <c r="BI50" s="1038"/>
      <c r="BJ50" s="231"/>
      <c r="BK50" s="231"/>
      <c r="BL50" s="231"/>
      <c r="BM50" s="231"/>
      <c r="BN50" s="231"/>
      <c r="BO50" s="240"/>
      <c r="BP50" s="240"/>
      <c r="BQ50" s="237">
        <v>44</v>
      </c>
      <c r="BR50" s="238"/>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9"/>
    </row>
    <row r="51" spans="1:131" ht="26.25" customHeight="1" x14ac:dyDescent="0.2">
      <c r="A51" s="237">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7"/>
      <c r="BF51" s="1037"/>
      <c r="BG51" s="1037"/>
      <c r="BH51" s="1037"/>
      <c r="BI51" s="1038"/>
      <c r="BJ51" s="231"/>
      <c r="BK51" s="231"/>
      <c r="BL51" s="231"/>
      <c r="BM51" s="231"/>
      <c r="BN51" s="231"/>
      <c r="BO51" s="240"/>
      <c r="BP51" s="240"/>
      <c r="BQ51" s="237">
        <v>45</v>
      </c>
      <c r="BR51" s="238"/>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9"/>
    </row>
    <row r="52" spans="1:131" ht="26.25" customHeight="1" x14ac:dyDescent="0.2">
      <c r="A52" s="237">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7"/>
      <c r="BF52" s="1037"/>
      <c r="BG52" s="1037"/>
      <c r="BH52" s="1037"/>
      <c r="BI52" s="1038"/>
      <c r="BJ52" s="231"/>
      <c r="BK52" s="231"/>
      <c r="BL52" s="231"/>
      <c r="BM52" s="231"/>
      <c r="BN52" s="231"/>
      <c r="BO52" s="240"/>
      <c r="BP52" s="240"/>
      <c r="BQ52" s="237">
        <v>46</v>
      </c>
      <c r="BR52" s="238"/>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9"/>
    </row>
    <row r="53" spans="1:131" ht="26.25" customHeight="1" x14ac:dyDescent="0.2">
      <c r="A53" s="237">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7"/>
      <c r="BF53" s="1037"/>
      <c r="BG53" s="1037"/>
      <c r="BH53" s="1037"/>
      <c r="BI53" s="1038"/>
      <c r="BJ53" s="231"/>
      <c r="BK53" s="231"/>
      <c r="BL53" s="231"/>
      <c r="BM53" s="231"/>
      <c r="BN53" s="231"/>
      <c r="BO53" s="240"/>
      <c r="BP53" s="240"/>
      <c r="BQ53" s="237">
        <v>47</v>
      </c>
      <c r="BR53" s="238"/>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9"/>
    </row>
    <row r="54" spans="1:131" ht="26.25" customHeight="1" x14ac:dyDescent="0.2">
      <c r="A54" s="237">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7"/>
      <c r="BF54" s="1037"/>
      <c r="BG54" s="1037"/>
      <c r="BH54" s="1037"/>
      <c r="BI54" s="1038"/>
      <c r="BJ54" s="231"/>
      <c r="BK54" s="231"/>
      <c r="BL54" s="231"/>
      <c r="BM54" s="231"/>
      <c r="BN54" s="231"/>
      <c r="BO54" s="240"/>
      <c r="BP54" s="240"/>
      <c r="BQ54" s="237">
        <v>48</v>
      </c>
      <c r="BR54" s="238"/>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9"/>
    </row>
    <row r="55" spans="1:131" ht="26.25" customHeight="1" x14ac:dyDescent="0.2">
      <c r="A55" s="237">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7"/>
      <c r="BF55" s="1037"/>
      <c r="BG55" s="1037"/>
      <c r="BH55" s="1037"/>
      <c r="BI55" s="1038"/>
      <c r="BJ55" s="231"/>
      <c r="BK55" s="231"/>
      <c r="BL55" s="231"/>
      <c r="BM55" s="231"/>
      <c r="BN55" s="231"/>
      <c r="BO55" s="240"/>
      <c r="BP55" s="240"/>
      <c r="BQ55" s="237">
        <v>49</v>
      </c>
      <c r="BR55" s="238"/>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9"/>
    </row>
    <row r="56" spans="1:131" ht="26.25" customHeight="1" x14ac:dyDescent="0.2">
      <c r="A56" s="237">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7"/>
      <c r="BF56" s="1037"/>
      <c r="BG56" s="1037"/>
      <c r="BH56" s="1037"/>
      <c r="BI56" s="1038"/>
      <c r="BJ56" s="231"/>
      <c r="BK56" s="231"/>
      <c r="BL56" s="231"/>
      <c r="BM56" s="231"/>
      <c r="BN56" s="231"/>
      <c r="BO56" s="240"/>
      <c r="BP56" s="240"/>
      <c r="BQ56" s="237">
        <v>50</v>
      </c>
      <c r="BR56" s="238"/>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9"/>
    </row>
    <row r="57" spans="1:131" ht="26.25" customHeight="1" x14ac:dyDescent="0.2">
      <c r="A57" s="237">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7"/>
      <c r="BF57" s="1037"/>
      <c r="BG57" s="1037"/>
      <c r="BH57" s="1037"/>
      <c r="BI57" s="1038"/>
      <c r="BJ57" s="231"/>
      <c r="BK57" s="231"/>
      <c r="BL57" s="231"/>
      <c r="BM57" s="231"/>
      <c r="BN57" s="231"/>
      <c r="BO57" s="240"/>
      <c r="BP57" s="240"/>
      <c r="BQ57" s="237">
        <v>51</v>
      </c>
      <c r="BR57" s="238"/>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9"/>
    </row>
    <row r="58" spans="1:131" ht="26.25" customHeight="1" x14ac:dyDescent="0.2">
      <c r="A58" s="237">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7"/>
      <c r="BF58" s="1037"/>
      <c r="BG58" s="1037"/>
      <c r="BH58" s="1037"/>
      <c r="BI58" s="1038"/>
      <c r="BJ58" s="231"/>
      <c r="BK58" s="231"/>
      <c r="BL58" s="231"/>
      <c r="BM58" s="231"/>
      <c r="BN58" s="231"/>
      <c r="BO58" s="240"/>
      <c r="BP58" s="240"/>
      <c r="BQ58" s="237">
        <v>52</v>
      </c>
      <c r="BR58" s="238"/>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9"/>
    </row>
    <row r="59" spans="1:131" ht="26.25" customHeight="1" x14ac:dyDescent="0.2">
      <c r="A59" s="237">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7"/>
      <c r="BF59" s="1037"/>
      <c r="BG59" s="1037"/>
      <c r="BH59" s="1037"/>
      <c r="BI59" s="1038"/>
      <c r="BJ59" s="231"/>
      <c r="BK59" s="231"/>
      <c r="BL59" s="231"/>
      <c r="BM59" s="231"/>
      <c r="BN59" s="231"/>
      <c r="BO59" s="240"/>
      <c r="BP59" s="240"/>
      <c r="BQ59" s="237">
        <v>53</v>
      </c>
      <c r="BR59" s="238"/>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9"/>
    </row>
    <row r="60" spans="1:131" ht="26.25" customHeight="1" x14ac:dyDescent="0.2">
      <c r="A60" s="237">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7"/>
      <c r="BF60" s="1037"/>
      <c r="BG60" s="1037"/>
      <c r="BH60" s="1037"/>
      <c r="BI60" s="1038"/>
      <c r="BJ60" s="231"/>
      <c r="BK60" s="231"/>
      <c r="BL60" s="231"/>
      <c r="BM60" s="231"/>
      <c r="BN60" s="231"/>
      <c r="BO60" s="240"/>
      <c r="BP60" s="240"/>
      <c r="BQ60" s="237">
        <v>54</v>
      </c>
      <c r="BR60" s="238"/>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9"/>
    </row>
    <row r="61" spans="1:131" ht="26.25" customHeight="1" thickBot="1" x14ac:dyDescent="0.25">
      <c r="A61" s="237">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7"/>
      <c r="BF61" s="1037"/>
      <c r="BG61" s="1037"/>
      <c r="BH61" s="1037"/>
      <c r="BI61" s="1038"/>
      <c r="BJ61" s="231"/>
      <c r="BK61" s="231"/>
      <c r="BL61" s="231"/>
      <c r="BM61" s="231"/>
      <c r="BN61" s="231"/>
      <c r="BO61" s="240"/>
      <c r="BP61" s="240"/>
      <c r="BQ61" s="237">
        <v>55</v>
      </c>
      <c r="BR61" s="238"/>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9"/>
    </row>
    <row r="62" spans="1:131" ht="26.25" customHeight="1" x14ac:dyDescent="0.2">
      <c r="A62" s="237">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7"/>
      <c r="BF62" s="1037"/>
      <c r="BG62" s="1037"/>
      <c r="BH62" s="1037"/>
      <c r="BI62" s="1038"/>
      <c r="BJ62" s="1095" t="s">
        <v>415</v>
      </c>
      <c r="BK62" s="1096"/>
      <c r="BL62" s="1096"/>
      <c r="BM62" s="1096"/>
      <c r="BN62" s="1097"/>
      <c r="BO62" s="240"/>
      <c r="BP62" s="240"/>
      <c r="BQ62" s="237">
        <v>56</v>
      </c>
      <c r="BR62" s="238"/>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9"/>
    </row>
    <row r="63" spans="1:131" ht="26.25" customHeight="1" thickBot="1" x14ac:dyDescent="0.25">
      <c r="A63" s="239" t="s">
        <v>392</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8"/>
      <c r="AF63" s="1089">
        <v>4555</v>
      </c>
      <c r="AG63" s="1024"/>
      <c r="AH63" s="1024"/>
      <c r="AI63" s="1024"/>
      <c r="AJ63" s="1090"/>
      <c r="AK63" s="1091"/>
      <c r="AL63" s="1028"/>
      <c r="AM63" s="1028"/>
      <c r="AN63" s="1028"/>
      <c r="AO63" s="1028"/>
      <c r="AP63" s="1024">
        <v>20011</v>
      </c>
      <c r="AQ63" s="1024"/>
      <c r="AR63" s="1024"/>
      <c r="AS63" s="1024"/>
      <c r="AT63" s="1024"/>
      <c r="AU63" s="1024">
        <v>9979</v>
      </c>
      <c r="AV63" s="1024"/>
      <c r="AW63" s="1024"/>
      <c r="AX63" s="1024"/>
      <c r="AY63" s="1024"/>
      <c r="AZ63" s="1085"/>
      <c r="BA63" s="1085"/>
      <c r="BB63" s="1085"/>
      <c r="BC63" s="1085"/>
      <c r="BD63" s="1085"/>
      <c r="BE63" s="1025"/>
      <c r="BF63" s="1025"/>
      <c r="BG63" s="1025"/>
      <c r="BH63" s="1025"/>
      <c r="BI63" s="1026"/>
      <c r="BJ63" s="1086" t="s">
        <v>417</v>
      </c>
      <c r="BK63" s="1018"/>
      <c r="BL63" s="1018"/>
      <c r="BM63" s="1018"/>
      <c r="BN63" s="1087"/>
      <c r="BO63" s="240"/>
      <c r="BP63" s="240"/>
      <c r="BQ63" s="237">
        <v>57</v>
      </c>
      <c r="BR63" s="238"/>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9"/>
    </row>
    <row r="64" spans="1:131" ht="26.25" customHeight="1" x14ac:dyDescent="0.2">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9"/>
    </row>
    <row r="65" spans="1:131" ht="26.25" customHeight="1" thickBot="1" x14ac:dyDescent="0.25">
      <c r="A65" s="231" t="s">
        <v>418</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9"/>
    </row>
    <row r="66" spans="1:131" ht="26.25" customHeight="1" x14ac:dyDescent="0.2">
      <c r="A66" s="1063" t="s">
        <v>419</v>
      </c>
      <c r="B66" s="1064"/>
      <c r="C66" s="1064"/>
      <c r="D66" s="1064"/>
      <c r="E66" s="1064"/>
      <c r="F66" s="1064"/>
      <c r="G66" s="1064"/>
      <c r="H66" s="1064"/>
      <c r="I66" s="1064"/>
      <c r="J66" s="1064"/>
      <c r="K66" s="1064"/>
      <c r="L66" s="1064"/>
      <c r="M66" s="1064"/>
      <c r="N66" s="1064"/>
      <c r="O66" s="1064"/>
      <c r="P66" s="1065"/>
      <c r="Q66" s="1069" t="s">
        <v>420</v>
      </c>
      <c r="R66" s="1070"/>
      <c r="S66" s="1070"/>
      <c r="T66" s="1070"/>
      <c r="U66" s="1071"/>
      <c r="V66" s="1069" t="s">
        <v>421</v>
      </c>
      <c r="W66" s="1070"/>
      <c r="X66" s="1070"/>
      <c r="Y66" s="1070"/>
      <c r="Z66" s="1071"/>
      <c r="AA66" s="1069" t="s">
        <v>399</v>
      </c>
      <c r="AB66" s="1070"/>
      <c r="AC66" s="1070"/>
      <c r="AD66" s="1070"/>
      <c r="AE66" s="1071"/>
      <c r="AF66" s="1075" t="s">
        <v>422</v>
      </c>
      <c r="AG66" s="1076"/>
      <c r="AH66" s="1076"/>
      <c r="AI66" s="1076"/>
      <c r="AJ66" s="1077"/>
      <c r="AK66" s="1069" t="s">
        <v>423</v>
      </c>
      <c r="AL66" s="1064"/>
      <c r="AM66" s="1064"/>
      <c r="AN66" s="1064"/>
      <c r="AO66" s="1065"/>
      <c r="AP66" s="1069" t="s">
        <v>402</v>
      </c>
      <c r="AQ66" s="1070"/>
      <c r="AR66" s="1070"/>
      <c r="AS66" s="1070"/>
      <c r="AT66" s="1071"/>
      <c r="AU66" s="1069" t="s">
        <v>424</v>
      </c>
      <c r="AV66" s="1070"/>
      <c r="AW66" s="1070"/>
      <c r="AX66" s="1070"/>
      <c r="AY66" s="1071"/>
      <c r="AZ66" s="1069" t="s">
        <v>378</v>
      </c>
      <c r="BA66" s="1070"/>
      <c r="BB66" s="1070"/>
      <c r="BC66" s="1070"/>
      <c r="BD66" s="1083"/>
      <c r="BE66" s="240"/>
      <c r="BF66" s="240"/>
      <c r="BG66" s="240"/>
      <c r="BH66" s="240"/>
      <c r="BI66" s="240"/>
      <c r="BJ66" s="240"/>
      <c r="BK66" s="240"/>
      <c r="BL66" s="240"/>
      <c r="BM66" s="240"/>
      <c r="BN66" s="240"/>
      <c r="BO66" s="240"/>
      <c r="BP66" s="240"/>
      <c r="BQ66" s="237">
        <v>60</v>
      </c>
      <c r="BR66" s="242"/>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9"/>
    </row>
    <row r="67" spans="1:131" ht="26.25" customHeight="1" thickBot="1" x14ac:dyDescent="0.25">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40"/>
      <c r="BF67" s="240"/>
      <c r="BG67" s="240"/>
      <c r="BH67" s="240"/>
      <c r="BI67" s="240"/>
      <c r="BJ67" s="240"/>
      <c r="BK67" s="240"/>
      <c r="BL67" s="240"/>
      <c r="BM67" s="240"/>
      <c r="BN67" s="240"/>
      <c r="BO67" s="240"/>
      <c r="BP67" s="240"/>
      <c r="BQ67" s="237">
        <v>61</v>
      </c>
      <c r="BR67" s="242"/>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9"/>
    </row>
    <row r="68" spans="1:131" ht="26.25" customHeight="1" thickTop="1" x14ac:dyDescent="0.2">
      <c r="A68" s="235">
        <v>1</v>
      </c>
      <c r="B68" s="1053" t="s">
        <v>599</v>
      </c>
      <c r="C68" s="1054"/>
      <c r="D68" s="1054"/>
      <c r="E68" s="1054"/>
      <c r="F68" s="1054"/>
      <c r="G68" s="1054"/>
      <c r="H68" s="1054"/>
      <c r="I68" s="1054"/>
      <c r="J68" s="1054"/>
      <c r="K68" s="1054"/>
      <c r="L68" s="1054"/>
      <c r="M68" s="1054"/>
      <c r="N68" s="1054"/>
      <c r="O68" s="1054"/>
      <c r="P68" s="1055"/>
      <c r="Q68" s="1056">
        <v>125</v>
      </c>
      <c r="R68" s="1047"/>
      <c r="S68" s="1047"/>
      <c r="T68" s="1047"/>
      <c r="U68" s="1047"/>
      <c r="V68" s="1047">
        <v>116</v>
      </c>
      <c r="W68" s="1047"/>
      <c r="X68" s="1047"/>
      <c r="Y68" s="1047"/>
      <c r="Z68" s="1047"/>
      <c r="AA68" s="1047">
        <v>9</v>
      </c>
      <c r="AB68" s="1047"/>
      <c r="AC68" s="1047"/>
      <c r="AD68" s="1047"/>
      <c r="AE68" s="1047"/>
      <c r="AF68" s="1047">
        <v>9</v>
      </c>
      <c r="AG68" s="1047"/>
      <c r="AH68" s="1047"/>
      <c r="AI68" s="1047"/>
      <c r="AJ68" s="1047"/>
      <c r="AK68" s="1047" t="s">
        <v>530</v>
      </c>
      <c r="AL68" s="1047"/>
      <c r="AM68" s="1047"/>
      <c r="AN68" s="1047"/>
      <c r="AO68" s="1047"/>
      <c r="AP68" s="1047" t="s">
        <v>530</v>
      </c>
      <c r="AQ68" s="1047"/>
      <c r="AR68" s="1047"/>
      <c r="AS68" s="1047"/>
      <c r="AT68" s="1047"/>
      <c r="AU68" s="1048" t="s">
        <v>530</v>
      </c>
      <c r="AV68" s="1049"/>
      <c r="AW68" s="1049"/>
      <c r="AX68" s="1049"/>
      <c r="AY68" s="1050"/>
      <c r="AZ68" s="1051"/>
      <c r="BA68" s="1051"/>
      <c r="BB68" s="1051"/>
      <c r="BC68" s="1051"/>
      <c r="BD68" s="1052"/>
      <c r="BE68" s="240"/>
      <c r="BF68" s="240"/>
      <c r="BG68" s="240"/>
      <c r="BH68" s="240"/>
      <c r="BI68" s="240"/>
      <c r="BJ68" s="240"/>
      <c r="BK68" s="240"/>
      <c r="BL68" s="240"/>
      <c r="BM68" s="240"/>
      <c r="BN68" s="240"/>
      <c r="BO68" s="240"/>
      <c r="BP68" s="240"/>
      <c r="BQ68" s="237">
        <v>62</v>
      </c>
      <c r="BR68" s="242"/>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9"/>
    </row>
    <row r="69" spans="1:131" ht="26.25" customHeight="1" x14ac:dyDescent="0.2">
      <c r="A69" s="237">
        <v>2</v>
      </c>
      <c r="B69" s="1039" t="s">
        <v>600</v>
      </c>
      <c r="C69" s="1040"/>
      <c r="D69" s="1040"/>
      <c r="E69" s="1040"/>
      <c r="F69" s="1040"/>
      <c r="G69" s="1040"/>
      <c r="H69" s="1040"/>
      <c r="I69" s="1040"/>
      <c r="J69" s="1040"/>
      <c r="K69" s="1040"/>
      <c r="L69" s="1040"/>
      <c r="M69" s="1040"/>
      <c r="N69" s="1040"/>
      <c r="O69" s="1040"/>
      <c r="P69" s="1041"/>
      <c r="Q69" s="1042">
        <v>456828</v>
      </c>
      <c r="R69" s="1036"/>
      <c r="S69" s="1036"/>
      <c r="T69" s="1036"/>
      <c r="U69" s="1036"/>
      <c r="V69" s="1036">
        <v>441715</v>
      </c>
      <c r="W69" s="1036"/>
      <c r="X69" s="1036"/>
      <c r="Y69" s="1036"/>
      <c r="Z69" s="1036"/>
      <c r="AA69" s="1036">
        <v>15113</v>
      </c>
      <c r="AB69" s="1036"/>
      <c r="AC69" s="1036"/>
      <c r="AD69" s="1036"/>
      <c r="AE69" s="1036"/>
      <c r="AF69" s="1036">
        <v>15113</v>
      </c>
      <c r="AG69" s="1036"/>
      <c r="AH69" s="1036"/>
      <c r="AI69" s="1036"/>
      <c r="AJ69" s="1036"/>
      <c r="AK69" s="1036" t="s">
        <v>530</v>
      </c>
      <c r="AL69" s="1036"/>
      <c r="AM69" s="1036"/>
      <c r="AN69" s="1036"/>
      <c r="AO69" s="1036"/>
      <c r="AP69" s="1036" t="s">
        <v>530</v>
      </c>
      <c r="AQ69" s="1036"/>
      <c r="AR69" s="1036"/>
      <c r="AS69" s="1036"/>
      <c r="AT69" s="1036"/>
      <c r="AU69" s="1036" t="s">
        <v>530</v>
      </c>
      <c r="AV69" s="1036"/>
      <c r="AW69" s="1036"/>
      <c r="AX69" s="1036"/>
      <c r="AY69" s="1036"/>
      <c r="AZ69" s="1037"/>
      <c r="BA69" s="1037"/>
      <c r="BB69" s="1037"/>
      <c r="BC69" s="1037"/>
      <c r="BD69" s="1038"/>
      <c r="BE69" s="240"/>
      <c r="BF69" s="240"/>
      <c r="BG69" s="240"/>
      <c r="BH69" s="240"/>
      <c r="BI69" s="240"/>
      <c r="BJ69" s="240"/>
      <c r="BK69" s="240"/>
      <c r="BL69" s="240"/>
      <c r="BM69" s="240"/>
      <c r="BN69" s="240"/>
      <c r="BO69" s="240"/>
      <c r="BP69" s="240"/>
      <c r="BQ69" s="237">
        <v>63</v>
      </c>
      <c r="BR69" s="242"/>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9"/>
    </row>
    <row r="70" spans="1:131" ht="26.25" customHeight="1" x14ac:dyDescent="0.2">
      <c r="A70" s="237">
        <v>3</v>
      </c>
      <c r="B70" s="1039" t="s">
        <v>601</v>
      </c>
      <c r="C70" s="1040"/>
      <c r="D70" s="1040"/>
      <c r="E70" s="1040"/>
      <c r="F70" s="1040"/>
      <c r="G70" s="1040"/>
      <c r="H70" s="1040"/>
      <c r="I70" s="1040"/>
      <c r="J70" s="1040"/>
      <c r="K70" s="1040"/>
      <c r="L70" s="1040"/>
      <c r="M70" s="1040"/>
      <c r="N70" s="1040"/>
      <c r="O70" s="1040"/>
      <c r="P70" s="1041"/>
      <c r="Q70" s="1042">
        <v>307</v>
      </c>
      <c r="R70" s="1036"/>
      <c r="S70" s="1036"/>
      <c r="T70" s="1036"/>
      <c r="U70" s="1036"/>
      <c r="V70" s="1036">
        <v>291</v>
      </c>
      <c r="W70" s="1036"/>
      <c r="X70" s="1036"/>
      <c r="Y70" s="1036"/>
      <c r="Z70" s="1036"/>
      <c r="AA70" s="1036">
        <v>15</v>
      </c>
      <c r="AB70" s="1036"/>
      <c r="AC70" s="1036"/>
      <c r="AD70" s="1036"/>
      <c r="AE70" s="1036"/>
      <c r="AF70" s="1036">
        <v>15</v>
      </c>
      <c r="AG70" s="1036"/>
      <c r="AH70" s="1036"/>
      <c r="AI70" s="1036"/>
      <c r="AJ70" s="1036"/>
      <c r="AK70" s="1036">
        <v>4</v>
      </c>
      <c r="AL70" s="1036"/>
      <c r="AM70" s="1036"/>
      <c r="AN70" s="1036"/>
      <c r="AO70" s="1036"/>
      <c r="AP70" s="1036" t="s">
        <v>530</v>
      </c>
      <c r="AQ70" s="1036"/>
      <c r="AR70" s="1036"/>
      <c r="AS70" s="1036"/>
      <c r="AT70" s="1036"/>
      <c r="AU70" s="1036" t="s">
        <v>530</v>
      </c>
      <c r="AV70" s="1036"/>
      <c r="AW70" s="1036"/>
      <c r="AX70" s="1036"/>
      <c r="AY70" s="1036"/>
      <c r="AZ70" s="1037"/>
      <c r="BA70" s="1037"/>
      <c r="BB70" s="1037"/>
      <c r="BC70" s="1037"/>
      <c r="BD70" s="1038"/>
      <c r="BE70" s="240"/>
      <c r="BF70" s="240"/>
      <c r="BG70" s="240"/>
      <c r="BH70" s="240"/>
      <c r="BI70" s="240"/>
      <c r="BJ70" s="240"/>
      <c r="BK70" s="240"/>
      <c r="BL70" s="240"/>
      <c r="BM70" s="240"/>
      <c r="BN70" s="240"/>
      <c r="BO70" s="240"/>
      <c r="BP70" s="240"/>
      <c r="BQ70" s="237">
        <v>64</v>
      </c>
      <c r="BR70" s="242"/>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9"/>
    </row>
    <row r="71" spans="1:131" ht="26.25" customHeight="1" x14ac:dyDescent="0.2">
      <c r="A71" s="237">
        <v>4</v>
      </c>
      <c r="B71" s="1039" t="s">
        <v>602</v>
      </c>
      <c r="C71" s="1040"/>
      <c r="D71" s="1040"/>
      <c r="E71" s="1040"/>
      <c r="F71" s="1040"/>
      <c r="G71" s="1040"/>
      <c r="H71" s="1040"/>
      <c r="I71" s="1040"/>
      <c r="J71" s="1040"/>
      <c r="K71" s="1040"/>
      <c r="L71" s="1040"/>
      <c r="M71" s="1040"/>
      <c r="N71" s="1040"/>
      <c r="O71" s="1040"/>
      <c r="P71" s="1041"/>
      <c r="Q71" s="1042">
        <v>6164</v>
      </c>
      <c r="R71" s="1036"/>
      <c r="S71" s="1036"/>
      <c r="T71" s="1036"/>
      <c r="U71" s="1036"/>
      <c r="V71" s="1036">
        <v>6098</v>
      </c>
      <c r="W71" s="1036"/>
      <c r="X71" s="1036"/>
      <c r="Y71" s="1036"/>
      <c r="Z71" s="1036"/>
      <c r="AA71" s="1036">
        <v>66</v>
      </c>
      <c r="AB71" s="1036"/>
      <c r="AC71" s="1036"/>
      <c r="AD71" s="1036"/>
      <c r="AE71" s="1036"/>
      <c r="AF71" s="1036">
        <v>66</v>
      </c>
      <c r="AG71" s="1036"/>
      <c r="AH71" s="1036"/>
      <c r="AI71" s="1036"/>
      <c r="AJ71" s="1036"/>
      <c r="AK71" s="1036" t="s">
        <v>530</v>
      </c>
      <c r="AL71" s="1036"/>
      <c r="AM71" s="1036"/>
      <c r="AN71" s="1036"/>
      <c r="AO71" s="1036"/>
      <c r="AP71" s="1036">
        <v>1705</v>
      </c>
      <c r="AQ71" s="1036"/>
      <c r="AR71" s="1036"/>
      <c r="AS71" s="1036"/>
      <c r="AT71" s="1036"/>
      <c r="AU71" s="1036">
        <v>146</v>
      </c>
      <c r="AV71" s="1036"/>
      <c r="AW71" s="1036"/>
      <c r="AX71" s="1036"/>
      <c r="AY71" s="1036"/>
      <c r="AZ71" s="1037"/>
      <c r="BA71" s="1037"/>
      <c r="BB71" s="1037"/>
      <c r="BC71" s="1037"/>
      <c r="BD71" s="1038"/>
      <c r="BE71" s="240"/>
      <c r="BF71" s="240"/>
      <c r="BG71" s="240"/>
      <c r="BH71" s="240"/>
      <c r="BI71" s="240"/>
      <c r="BJ71" s="240"/>
      <c r="BK71" s="240"/>
      <c r="BL71" s="240"/>
      <c r="BM71" s="240"/>
      <c r="BN71" s="240"/>
      <c r="BO71" s="240"/>
      <c r="BP71" s="240"/>
      <c r="BQ71" s="237">
        <v>65</v>
      </c>
      <c r="BR71" s="242"/>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9"/>
    </row>
    <row r="72" spans="1:131" ht="26.25" customHeight="1" x14ac:dyDescent="0.2">
      <c r="A72" s="237">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40"/>
      <c r="BF72" s="240"/>
      <c r="BG72" s="240"/>
      <c r="BH72" s="240"/>
      <c r="BI72" s="240"/>
      <c r="BJ72" s="240"/>
      <c r="BK72" s="240"/>
      <c r="BL72" s="240"/>
      <c r="BM72" s="240"/>
      <c r="BN72" s="240"/>
      <c r="BO72" s="240"/>
      <c r="BP72" s="240"/>
      <c r="BQ72" s="237">
        <v>66</v>
      </c>
      <c r="BR72" s="242"/>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9"/>
    </row>
    <row r="73" spans="1:131" ht="26.25" customHeight="1" x14ac:dyDescent="0.2">
      <c r="A73" s="237">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0"/>
      <c r="BF73" s="240"/>
      <c r="BG73" s="240"/>
      <c r="BH73" s="240"/>
      <c r="BI73" s="240"/>
      <c r="BJ73" s="240"/>
      <c r="BK73" s="240"/>
      <c r="BL73" s="240"/>
      <c r="BM73" s="240"/>
      <c r="BN73" s="240"/>
      <c r="BO73" s="240"/>
      <c r="BP73" s="240"/>
      <c r="BQ73" s="237">
        <v>67</v>
      </c>
      <c r="BR73" s="242"/>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9"/>
    </row>
    <row r="74" spans="1:131" ht="26.25" customHeight="1" x14ac:dyDescent="0.2">
      <c r="A74" s="237">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0"/>
      <c r="BF74" s="240"/>
      <c r="BG74" s="240"/>
      <c r="BH74" s="240"/>
      <c r="BI74" s="240"/>
      <c r="BJ74" s="240"/>
      <c r="BK74" s="240"/>
      <c r="BL74" s="240"/>
      <c r="BM74" s="240"/>
      <c r="BN74" s="240"/>
      <c r="BO74" s="240"/>
      <c r="BP74" s="240"/>
      <c r="BQ74" s="237">
        <v>68</v>
      </c>
      <c r="BR74" s="242"/>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9"/>
    </row>
    <row r="75" spans="1:131" ht="26.25" customHeight="1" x14ac:dyDescent="0.2">
      <c r="A75" s="237">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0"/>
      <c r="BF75" s="240"/>
      <c r="BG75" s="240"/>
      <c r="BH75" s="240"/>
      <c r="BI75" s="240"/>
      <c r="BJ75" s="240"/>
      <c r="BK75" s="240"/>
      <c r="BL75" s="240"/>
      <c r="BM75" s="240"/>
      <c r="BN75" s="240"/>
      <c r="BO75" s="240"/>
      <c r="BP75" s="240"/>
      <c r="BQ75" s="237">
        <v>69</v>
      </c>
      <c r="BR75" s="242"/>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9"/>
    </row>
    <row r="76" spans="1:131" ht="26.25" customHeight="1" x14ac:dyDescent="0.2">
      <c r="A76" s="237">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0"/>
      <c r="BF76" s="240"/>
      <c r="BG76" s="240"/>
      <c r="BH76" s="240"/>
      <c r="BI76" s="240"/>
      <c r="BJ76" s="240"/>
      <c r="BK76" s="240"/>
      <c r="BL76" s="240"/>
      <c r="BM76" s="240"/>
      <c r="BN76" s="240"/>
      <c r="BO76" s="240"/>
      <c r="BP76" s="240"/>
      <c r="BQ76" s="237">
        <v>70</v>
      </c>
      <c r="BR76" s="242"/>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9"/>
    </row>
    <row r="77" spans="1:131" ht="26.25" customHeight="1" x14ac:dyDescent="0.2">
      <c r="A77" s="237">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0"/>
      <c r="BF77" s="240"/>
      <c r="BG77" s="240"/>
      <c r="BH77" s="240"/>
      <c r="BI77" s="240"/>
      <c r="BJ77" s="240"/>
      <c r="BK77" s="240"/>
      <c r="BL77" s="240"/>
      <c r="BM77" s="240"/>
      <c r="BN77" s="240"/>
      <c r="BO77" s="240"/>
      <c r="BP77" s="240"/>
      <c r="BQ77" s="237">
        <v>71</v>
      </c>
      <c r="BR77" s="242"/>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9"/>
    </row>
    <row r="78" spans="1:131" ht="26.25" customHeight="1" x14ac:dyDescent="0.2">
      <c r="A78" s="237">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0"/>
      <c r="BF78" s="240"/>
      <c r="BG78" s="240"/>
      <c r="BH78" s="240"/>
      <c r="BI78" s="240"/>
      <c r="BJ78" s="229"/>
      <c r="BK78" s="229"/>
      <c r="BL78" s="229"/>
      <c r="BM78" s="229"/>
      <c r="BN78" s="229"/>
      <c r="BO78" s="240"/>
      <c r="BP78" s="240"/>
      <c r="BQ78" s="237">
        <v>72</v>
      </c>
      <c r="BR78" s="242"/>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9"/>
    </row>
    <row r="79" spans="1:131" ht="26.25" customHeight="1" x14ac:dyDescent="0.2">
      <c r="A79" s="237">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0"/>
      <c r="BF79" s="240"/>
      <c r="BG79" s="240"/>
      <c r="BH79" s="240"/>
      <c r="BI79" s="240"/>
      <c r="BJ79" s="229"/>
      <c r="BK79" s="229"/>
      <c r="BL79" s="229"/>
      <c r="BM79" s="229"/>
      <c r="BN79" s="229"/>
      <c r="BO79" s="240"/>
      <c r="BP79" s="240"/>
      <c r="BQ79" s="237">
        <v>73</v>
      </c>
      <c r="BR79" s="242"/>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9"/>
    </row>
    <row r="80" spans="1:131" ht="26.25" customHeight="1" x14ac:dyDescent="0.2">
      <c r="A80" s="237">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0"/>
      <c r="BF80" s="240"/>
      <c r="BG80" s="240"/>
      <c r="BH80" s="240"/>
      <c r="BI80" s="240"/>
      <c r="BJ80" s="240"/>
      <c r="BK80" s="240"/>
      <c r="BL80" s="240"/>
      <c r="BM80" s="240"/>
      <c r="BN80" s="240"/>
      <c r="BO80" s="240"/>
      <c r="BP80" s="240"/>
      <c r="BQ80" s="237">
        <v>74</v>
      </c>
      <c r="BR80" s="242"/>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9"/>
    </row>
    <row r="81" spans="1:131" ht="26.25" customHeight="1" x14ac:dyDescent="0.2">
      <c r="A81" s="237">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0"/>
      <c r="BF81" s="240"/>
      <c r="BG81" s="240"/>
      <c r="BH81" s="240"/>
      <c r="BI81" s="240"/>
      <c r="BJ81" s="240"/>
      <c r="BK81" s="240"/>
      <c r="BL81" s="240"/>
      <c r="BM81" s="240"/>
      <c r="BN81" s="240"/>
      <c r="BO81" s="240"/>
      <c r="BP81" s="240"/>
      <c r="BQ81" s="237">
        <v>75</v>
      </c>
      <c r="BR81" s="242"/>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9"/>
    </row>
    <row r="82" spans="1:131" ht="26.25" customHeight="1" x14ac:dyDescent="0.2">
      <c r="A82" s="237">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0"/>
      <c r="BF82" s="240"/>
      <c r="BG82" s="240"/>
      <c r="BH82" s="240"/>
      <c r="BI82" s="240"/>
      <c r="BJ82" s="240"/>
      <c r="BK82" s="240"/>
      <c r="BL82" s="240"/>
      <c r="BM82" s="240"/>
      <c r="BN82" s="240"/>
      <c r="BO82" s="240"/>
      <c r="BP82" s="240"/>
      <c r="BQ82" s="237">
        <v>76</v>
      </c>
      <c r="BR82" s="242"/>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9"/>
    </row>
    <row r="83" spans="1:131" ht="26.25" customHeight="1" x14ac:dyDescent="0.2">
      <c r="A83" s="237">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0"/>
      <c r="BF83" s="240"/>
      <c r="BG83" s="240"/>
      <c r="BH83" s="240"/>
      <c r="BI83" s="240"/>
      <c r="BJ83" s="240"/>
      <c r="BK83" s="240"/>
      <c r="BL83" s="240"/>
      <c r="BM83" s="240"/>
      <c r="BN83" s="240"/>
      <c r="BO83" s="240"/>
      <c r="BP83" s="240"/>
      <c r="BQ83" s="237">
        <v>77</v>
      </c>
      <c r="BR83" s="242"/>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9"/>
    </row>
    <row r="84" spans="1:131" ht="26.25" customHeight="1" x14ac:dyDescent="0.2">
      <c r="A84" s="237">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0"/>
      <c r="BF84" s="240"/>
      <c r="BG84" s="240"/>
      <c r="BH84" s="240"/>
      <c r="BI84" s="240"/>
      <c r="BJ84" s="240"/>
      <c r="BK84" s="240"/>
      <c r="BL84" s="240"/>
      <c r="BM84" s="240"/>
      <c r="BN84" s="240"/>
      <c r="BO84" s="240"/>
      <c r="BP84" s="240"/>
      <c r="BQ84" s="237">
        <v>78</v>
      </c>
      <c r="BR84" s="242"/>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9"/>
    </row>
    <row r="85" spans="1:131" ht="26.25" customHeight="1" x14ac:dyDescent="0.2">
      <c r="A85" s="237">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0"/>
      <c r="BF85" s="240"/>
      <c r="BG85" s="240"/>
      <c r="BH85" s="240"/>
      <c r="BI85" s="240"/>
      <c r="BJ85" s="240"/>
      <c r="BK85" s="240"/>
      <c r="BL85" s="240"/>
      <c r="BM85" s="240"/>
      <c r="BN85" s="240"/>
      <c r="BO85" s="240"/>
      <c r="BP85" s="240"/>
      <c r="BQ85" s="237">
        <v>79</v>
      </c>
      <c r="BR85" s="242"/>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9"/>
    </row>
    <row r="86" spans="1:131" ht="26.25" customHeight="1" x14ac:dyDescent="0.2">
      <c r="A86" s="237">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0"/>
      <c r="BF86" s="240"/>
      <c r="BG86" s="240"/>
      <c r="BH86" s="240"/>
      <c r="BI86" s="240"/>
      <c r="BJ86" s="240"/>
      <c r="BK86" s="240"/>
      <c r="BL86" s="240"/>
      <c r="BM86" s="240"/>
      <c r="BN86" s="240"/>
      <c r="BO86" s="240"/>
      <c r="BP86" s="240"/>
      <c r="BQ86" s="237">
        <v>80</v>
      </c>
      <c r="BR86" s="242"/>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9"/>
    </row>
    <row r="87" spans="1:131" ht="26.25" customHeight="1" x14ac:dyDescent="0.2">
      <c r="A87" s="243">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0"/>
      <c r="BF87" s="240"/>
      <c r="BG87" s="240"/>
      <c r="BH87" s="240"/>
      <c r="BI87" s="240"/>
      <c r="BJ87" s="240"/>
      <c r="BK87" s="240"/>
      <c r="BL87" s="240"/>
      <c r="BM87" s="240"/>
      <c r="BN87" s="240"/>
      <c r="BO87" s="240"/>
      <c r="BP87" s="240"/>
      <c r="BQ87" s="237">
        <v>81</v>
      </c>
      <c r="BR87" s="242"/>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9"/>
    </row>
    <row r="88" spans="1:131" ht="26.25" customHeight="1" thickBot="1" x14ac:dyDescent="0.25">
      <c r="A88" s="239" t="s">
        <v>392</v>
      </c>
      <c r="B88" s="1002" t="s">
        <v>425</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15203</v>
      </c>
      <c r="AG88" s="1024"/>
      <c r="AH88" s="1024"/>
      <c r="AI88" s="1024"/>
      <c r="AJ88" s="1024"/>
      <c r="AK88" s="1028"/>
      <c r="AL88" s="1028"/>
      <c r="AM88" s="1028"/>
      <c r="AN88" s="1028"/>
      <c r="AO88" s="1028"/>
      <c r="AP88" s="1024">
        <v>1705</v>
      </c>
      <c r="AQ88" s="1024"/>
      <c r="AR88" s="1024"/>
      <c r="AS88" s="1024"/>
      <c r="AT88" s="1024"/>
      <c r="AU88" s="1024">
        <v>146</v>
      </c>
      <c r="AV88" s="1024"/>
      <c r="AW88" s="1024"/>
      <c r="AX88" s="1024"/>
      <c r="AY88" s="1024"/>
      <c r="AZ88" s="1025"/>
      <c r="BA88" s="1025"/>
      <c r="BB88" s="1025"/>
      <c r="BC88" s="1025"/>
      <c r="BD88" s="1026"/>
      <c r="BE88" s="240"/>
      <c r="BF88" s="240"/>
      <c r="BG88" s="240"/>
      <c r="BH88" s="240"/>
      <c r="BI88" s="240"/>
      <c r="BJ88" s="240"/>
      <c r="BK88" s="240"/>
      <c r="BL88" s="240"/>
      <c r="BM88" s="240"/>
      <c r="BN88" s="240"/>
      <c r="BO88" s="240"/>
      <c r="BP88" s="240"/>
      <c r="BQ88" s="237">
        <v>82</v>
      </c>
      <c r="BR88" s="242"/>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9"/>
    </row>
    <row r="89" spans="1:131" ht="26.25" hidden="1" customHeight="1" x14ac:dyDescent="0.2">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9"/>
    </row>
    <row r="90" spans="1:131" ht="26.25" hidden="1" customHeight="1" x14ac:dyDescent="0.2">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9"/>
    </row>
    <row r="91" spans="1:131" ht="26.25" hidden="1" customHeight="1" x14ac:dyDescent="0.2">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9"/>
    </row>
    <row r="92" spans="1:131" ht="26.25" hidden="1" customHeight="1" x14ac:dyDescent="0.2">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9"/>
    </row>
    <row r="93" spans="1:131" ht="26.25" hidden="1" customHeight="1" x14ac:dyDescent="0.2">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9"/>
    </row>
    <row r="94" spans="1:131" ht="26.25" hidden="1" customHeight="1" x14ac:dyDescent="0.2">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9"/>
    </row>
    <row r="95" spans="1:131" ht="26.25" hidden="1" customHeight="1" x14ac:dyDescent="0.2">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9"/>
    </row>
    <row r="96" spans="1:131" ht="26.25" hidden="1" customHeight="1" x14ac:dyDescent="0.2">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9"/>
    </row>
    <row r="97" spans="1:131" ht="26.25" hidden="1" customHeight="1" x14ac:dyDescent="0.2">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9"/>
    </row>
    <row r="98" spans="1:131" ht="26.25" hidden="1" customHeight="1" x14ac:dyDescent="0.2">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9"/>
    </row>
    <row r="99" spans="1:131" ht="26.25" hidden="1" customHeight="1" x14ac:dyDescent="0.2">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9"/>
    </row>
    <row r="100" spans="1:131" ht="26.25" hidden="1" customHeight="1" x14ac:dyDescent="0.2">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9"/>
    </row>
    <row r="101" spans="1:131" ht="26.25" hidden="1" customHeight="1" x14ac:dyDescent="0.2">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9"/>
    </row>
    <row r="102" spans="1:131" ht="26.25" customHeight="1" thickBot="1" x14ac:dyDescent="0.25">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392</v>
      </c>
      <c r="BR102" s="1002" t="s">
        <v>426</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151</v>
      </c>
      <c r="CS102" s="1018"/>
      <c r="CT102" s="1018"/>
      <c r="CU102" s="1018"/>
      <c r="CV102" s="1019"/>
      <c r="CW102" s="1017" t="s">
        <v>530</v>
      </c>
      <c r="CX102" s="1018"/>
      <c r="CY102" s="1018"/>
      <c r="CZ102" s="1018"/>
      <c r="DA102" s="1019"/>
      <c r="DB102" s="1017">
        <v>23</v>
      </c>
      <c r="DC102" s="1018"/>
      <c r="DD102" s="1018"/>
      <c r="DE102" s="1018"/>
      <c r="DF102" s="1019"/>
      <c r="DG102" s="1017" t="s">
        <v>530</v>
      </c>
      <c r="DH102" s="1018"/>
      <c r="DI102" s="1018"/>
      <c r="DJ102" s="1018"/>
      <c r="DK102" s="1019"/>
      <c r="DL102" s="1017" t="s">
        <v>530</v>
      </c>
      <c r="DM102" s="1018"/>
      <c r="DN102" s="1018"/>
      <c r="DO102" s="1018"/>
      <c r="DP102" s="1019"/>
      <c r="DQ102" s="1017" t="s">
        <v>530</v>
      </c>
      <c r="DR102" s="1018"/>
      <c r="DS102" s="1018"/>
      <c r="DT102" s="1018"/>
      <c r="DU102" s="1019"/>
      <c r="DV102" s="1002"/>
      <c r="DW102" s="1003"/>
      <c r="DX102" s="1003"/>
      <c r="DY102" s="1003"/>
      <c r="DZ102" s="1004"/>
      <c r="EA102" s="229"/>
    </row>
    <row r="103" spans="1:131" ht="26.25" customHeight="1" x14ac:dyDescent="0.2">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9"/>
    </row>
    <row r="104" spans="1:131" ht="26.25" customHeight="1" x14ac:dyDescent="0.2">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9"/>
    </row>
    <row r="105" spans="1:131" ht="11.25" customHeight="1" x14ac:dyDescent="0.2">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x14ac:dyDescent="0.2">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x14ac:dyDescent="0.25">
      <c r="A107" s="248" t="s">
        <v>429</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430</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x14ac:dyDescent="0.2">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9" customFormat="1" ht="26.25" customHeight="1" x14ac:dyDescent="0.2">
      <c r="A109" s="960" t="s">
        <v>433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434</v>
      </c>
      <c r="AB109" s="961"/>
      <c r="AC109" s="961"/>
      <c r="AD109" s="961"/>
      <c r="AE109" s="962"/>
      <c r="AF109" s="963" t="s">
        <v>435</v>
      </c>
      <c r="AG109" s="961"/>
      <c r="AH109" s="961"/>
      <c r="AI109" s="961"/>
      <c r="AJ109" s="962"/>
      <c r="AK109" s="963" t="s">
        <v>305</v>
      </c>
      <c r="AL109" s="961"/>
      <c r="AM109" s="961"/>
      <c r="AN109" s="961"/>
      <c r="AO109" s="962"/>
      <c r="AP109" s="963" t="s">
        <v>436</v>
      </c>
      <c r="AQ109" s="961"/>
      <c r="AR109" s="961"/>
      <c r="AS109" s="961"/>
      <c r="AT109" s="994"/>
      <c r="AU109" s="960" t="s">
        <v>433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434</v>
      </c>
      <c r="BR109" s="961"/>
      <c r="BS109" s="961"/>
      <c r="BT109" s="961"/>
      <c r="BU109" s="962"/>
      <c r="BV109" s="963" t="s">
        <v>435</v>
      </c>
      <c r="BW109" s="961"/>
      <c r="BX109" s="961"/>
      <c r="BY109" s="961"/>
      <c r="BZ109" s="962"/>
      <c r="CA109" s="963" t="s">
        <v>305</v>
      </c>
      <c r="CB109" s="961"/>
      <c r="CC109" s="961"/>
      <c r="CD109" s="961"/>
      <c r="CE109" s="962"/>
      <c r="CF109" s="1001" t="s">
        <v>436</v>
      </c>
      <c r="CG109" s="1001"/>
      <c r="CH109" s="1001"/>
      <c r="CI109" s="1001"/>
      <c r="CJ109" s="1001"/>
      <c r="CK109" s="963" t="s">
        <v>437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434</v>
      </c>
      <c r="DH109" s="961"/>
      <c r="DI109" s="961"/>
      <c r="DJ109" s="961"/>
      <c r="DK109" s="962"/>
      <c r="DL109" s="963" t="s">
        <v>435</v>
      </c>
      <c r="DM109" s="961"/>
      <c r="DN109" s="961"/>
      <c r="DO109" s="961"/>
      <c r="DP109" s="962"/>
      <c r="DQ109" s="963" t="s">
        <v>305</v>
      </c>
      <c r="DR109" s="961"/>
      <c r="DS109" s="961"/>
      <c r="DT109" s="961"/>
      <c r="DU109" s="962"/>
      <c r="DV109" s="963" t="s">
        <v>436</v>
      </c>
      <c r="DW109" s="961"/>
      <c r="DX109" s="961"/>
      <c r="DY109" s="961"/>
      <c r="DZ109" s="994"/>
    </row>
    <row r="110" spans="1:131" s="229" customFormat="1" ht="26.25" customHeight="1" x14ac:dyDescent="0.2">
      <c r="A110" s="872" t="s">
        <v>438</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2517650</v>
      </c>
      <c r="AB110" s="954"/>
      <c r="AC110" s="954"/>
      <c r="AD110" s="954"/>
      <c r="AE110" s="955"/>
      <c r="AF110" s="956">
        <v>2471432</v>
      </c>
      <c r="AG110" s="954"/>
      <c r="AH110" s="954"/>
      <c r="AI110" s="954"/>
      <c r="AJ110" s="955"/>
      <c r="AK110" s="956">
        <v>2474103</v>
      </c>
      <c r="AL110" s="954"/>
      <c r="AM110" s="954"/>
      <c r="AN110" s="954"/>
      <c r="AO110" s="955"/>
      <c r="AP110" s="957">
        <v>16.5</v>
      </c>
      <c r="AQ110" s="958"/>
      <c r="AR110" s="958"/>
      <c r="AS110" s="958"/>
      <c r="AT110" s="959"/>
      <c r="AU110" s="995" t="s">
        <v>72</v>
      </c>
      <c r="AV110" s="996"/>
      <c r="AW110" s="996"/>
      <c r="AX110" s="996"/>
      <c r="AY110" s="996"/>
      <c r="AZ110" s="925" t="s">
        <v>439</v>
      </c>
      <c r="BA110" s="873"/>
      <c r="BB110" s="873"/>
      <c r="BC110" s="873"/>
      <c r="BD110" s="873"/>
      <c r="BE110" s="873"/>
      <c r="BF110" s="873"/>
      <c r="BG110" s="873"/>
      <c r="BH110" s="873"/>
      <c r="BI110" s="873"/>
      <c r="BJ110" s="873"/>
      <c r="BK110" s="873"/>
      <c r="BL110" s="873"/>
      <c r="BM110" s="873"/>
      <c r="BN110" s="873"/>
      <c r="BO110" s="873"/>
      <c r="BP110" s="874"/>
      <c r="BQ110" s="926">
        <v>25750773</v>
      </c>
      <c r="BR110" s="907"/>
      <c r="BS110" s="907"/>
      <c r="BT110" s="907"/>
      <c r="BU110" s="907"/>
      <c r="BV110" s="907">
        <v>25483514</v>
      </c>
      <c r="BW110" s="907"/>
      <c r="BX110" s="907"/>
      <c r="BY110" s="907"/>
      <c r="BZ110" s="907"/>
      <c r="CA110" s="907">
        <v>25720725</v>
      </c>
      <c r="CB110" s="907"/>
      <c r="CC110" s="907"/>
      <c r="CD110" s="907"/>
      <c r="CE110" s="907"/>
      <c r="CF110" s="931">
        <v>171.8</v>
      </c>
      <c r="CG110" s="932"/>
      <c r="CH110" s="932"/>
      <c r="CI110" s="932"/>
      <c r="CJ110" s="932"/>
      <c r="CK110" s="991" t="s">
        <v>440</v>
      </c>
      <c r="CL110" s="884"/>
      <c r="CM110" s="925" t="s">
        <v>441</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442</v>
      </c>
      <c r="DH110" s="907"/>
      <c r="DI110" s="907"/>
      <c r="DJ110" s="907"/>
      <c r="DK110" s="907"/>
      <c r="DL110" s="907" t="s">
        <v>443</v>
      </c>
      <c r="DM110" s="907"/>
      <c r="DN110" s="907"/>
      <c r="DO110" s="907"/>
      <c r="DP110" s="907"/>
      <c r="DQ110" s="907" t="s">
        <v>442</v>
      </c>
      <c r="DR110" s="907"/>
      <c r="DS110" s="907"/>
      <c r="DT110" s="907"/>
      <c r="DU110" s="907"/>
      <c r="DV110" s="908" t="s">
        <v>443</v>
      </c>
      <c r="DW110" s="908"/>
      <c r="DX110" s="908"/>
      <c r="DY110" s="908"/>
      <c r="DZ110" s="909"/>
    </row>
    <row r="111" spans="1:131" s="229" customFormat="1" ht="26.25" customHeight="1" x14ac:dyDescent="0.2">
      <c r="A111" s="839" t="s">
        <v>444</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442</v>
      </c>
      <c r="AB111" s="984"/>
      <c r="AC111" s="984"/>
      <c r="AD111" s="984"/>
      <c r="AE111" s="985"/>
      <c r="AF111" s="986" t="s">
        <v>443</v>
      </c>
      <c r="AG111" s="984"/>
      <c r="AH111" s="984"/>
      <c r="AI111" s="984"/>
      <c r="AJ111" s="985"/>
      <c r="AK111" s="986" t="s">
        <v>443</v>
      </c>
      <c r="AL111" s="984"/>
      <c r="AM111" s="984"/>
      <c r="AN111" s="984"/>
      <c r="AO111" s="985"/>
      <c r="AP111" s="987" t="s">
        <v>443</v>
      </c>
      <c r="AQ111" s="988"/>
      <c r="AR111" s="988"/>
      <c r="AS111" s="988"/>
      <c r="AT111" s="989"/>
      <c r="AU111" s="997"/>
      <c r="AV111" s="998"/>
      <c r="AW111" s="998"/>
      <c r="AX111" s="998"/>
      <c r="AY111" s="998"/>
      <c r="AZ111" s="880" t="s">
        <v>445</v>
      </c>
      <c r="BA111" s="817"/>
      <c r="BB111" s="817"/>
      <c r="BC111" s="817"/>
      <c r="BD111" s="817"/>
      <c r="BE111" s="817"/>
      <c r="BF111" s="817"/>
      <c r="BG111" s="817"/>
      <c r="BH111" s="817"/>
      <c r="BI111" s="817"/>
      <c r="BJ111" s="817"/>
      <c r="BK111" s="817"/>
      <c r="BL111" s="817"/>
      <c r="BM111" s="817"/>
      <c r="BN111" s="817"/>
      <c r="BO111" s="817"/>
      <c r="BP111" s="818"/>
      <c r="BQ111" s="881" t="s">
        <v>442</v>
      </c>
      <c r="BR111" s="882"/>
      <c r="BS111" s="882"/>
      <c r="BT111" s="882"/>
      <c r="BU111" s="882"/>
      <c r="BV111" s="882" t="s">
        <v>442</v>
      </c>
      <c r="BW111" s="882"/>
      <c r="BX111" s="882"/>
      <c r="BY111" s="882"/>
      <c r="BZ111" s="882"/>
      <c r="CA111" s="882" t="s">
        <v>442</v>
      </c>
      <c r="CB111" s="882"/>
      <c r="CC111" s="882"/>
      <c r="CD111" s="882"/>
      <c r="CE111" s="882"/>
      <c r="CF111" s="940" t="s">
        <v>446</v>
      </c>
      <c r="CG111" s="941"/>
      <c r="CH111" s="941"/>
      <c r="CI111" s="941"/>
      <c r="CJ111" s="941"/>
      <c r="CK111" s="992"/>
      <c r="CL111" s="886"/>
      <c r="CM111" s="880" t="s">
        <v>447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448</v>
      </c>
      <c r="DH111" s="882"/>
      <c r="DI111" s="882"/>
      <c r="DJ111" s="882"/>
      <c r="DK111" s="882"/>
      <c r="DL111" s="882" t="s">
        <v>443</v>
      </c>
      <c r="DM111" s="882"/>
      <c r="DN111" s="882"/>
      <c r="DO111" s="882"/>
      <c r="DP111" s="882"/>
      <c r="DQ111" s="882" t="s">
        <v>442</v>
      </c>
      <c r="DR111" s="882"/>
      <c r="DS111" s="882"/>
      <c r="DT111" s="882"/>
      <c r="DU111" s="882"/>
      <c r="DV111" s="859" t="s">
        <v>448</v>
      </c>
      <c r="DW111" s="859"/>
      <c r="DX111" s="859"/>
      <c r="DY111" s="859"/>
      <c r="DZ111" s="860"/>
    </row>
    <row r="112" spans="1:131" s="229" customFormat="1" ht="26.25" customHeight="1" x14ac:dyDescent="0.2">
      <c r="A112" s="977" t="s">
        <v>449</v>
      </c>
      <c r="B112" s="978"/>
      <c r="C112" s="817" t="s">
        <v>450</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442</v>
      </c>
      <c r="AB112" s="845"/>
      <c r="AC112" s="845"/>
      <c r="AD112" s="845"/>
      <c r="AE112" s="846"/>
      <c r="AF112" s="847" t="s">
        <v>448</v>
      </c>
      <c r="AG112" s="845"/>
      <c r="AH112" s="845"/>
      <c r="AI112" s="845"/>
      <c r="AJ112" s="846"/>
      <c r="AK112" s="847" t="s">
        <v>442</v>
      </c>
      <c r="AL112" s="845"/>
      <c r="AM112" s="845"/>
      <c r="AN112" s="845"/>
      <c r="AO112" s="846"/>
      <c r="AP112" s="889" t="s">
        <v>448</v>
      </c>
      <c r="AQ112" s="890"/>
      <c r="AR112" s="890"/>
      <c r="AS112" s="890"/>
      <c r="AT112" s="891"/>
      <c r="AU112" s="997"/>
      <c r="AV112" s="998"/>
      <c r="AW112" s="998"/>
      <c r="AX112" s="998"/>
      <c r="AY112" s="998"/>
      <c r="AZ112" s="880" t="s">
        <v>451</v>
      </c>
      <c r="BA112" s="817"/>
      <c r="BB112" s="817"/>
      <c r="BC112" s="817"/>
      <c r="BD112" s="817"/>
      <c r="BE112" s="817"/>
      <c r="BF112" s="817"/>
      <c r="BG112" s="817"/>
      <c r="BH112" s="817"/>
      <c r="BI112" s="817"/>
      <c r="BJ112" s="817"/>
      <c r="BK112" s="817"/>
      <c r="BL112" s="817"/>
      <c r="BM112" s="817"/>
      <c r="BN112" s="817"/>
      <c r="BO112" s="817"/>
      <c r="BP112" s="818"/>
      <c r="BQ112" s="881">
        <v>10425266</v>
      </c>
      <c r="BR112" s="882"/>
      <c r="BS112" s="882"/>
      <c r="BT112" s="882"/>
      <c r="BU112" s="882"/>
      <c r="BV112" s="882">
        <v>9959977</v>
      </c>
      <c r="BW112" s="882"/>
      <c r="BX112" s="882"/>
      <c r="BY112" s="882"/>
      <c r="BZ112" s="882"/>
      <c r="CA112" s="882">
        <v>9798484</v>
      </c>
      <c r="CB112" s="882"/>
      <c r="CC112" s="882"/>
      <c r="CD112" s="882"/>
      <c r="CE112" s="882"/>
      <c r="CF112" s="940">
        <v>65.5</v>
      </c>
      <c r="CG112" s="941"/>
      <c r="CH112" s="941"/>
      <c r="CI112" s="941"/>
      <c r="CJ112" s="941"/>
      <c r="CK112" s="992"/>
      <c r="CL112" s="886"/>
      <c r="CM112" s="880" t="s">
        <v>452</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442</v>
      </c>
      <c r="DH112" s="882"/>
      <c r="DI112" s="882"/>
      <c r="DJ112" s="882"/>
      <c r="DK112" s="882"/>
      <c r="DL112" s="882" t="s">
        <v>442</v>
      </c>
      <c r="DM112" s="882"/>
      <c r="DN112" s="882"/>
      <c r="DO112" s="882"/>
      <c r="DP112" s="882"/>
      <c r="DQ112" s="882" t="s">
        <v>443</v>
      </c>
      <c r="DR112" s="882"/>
      <c r="DS112" s="882"/>
      <c r="DT112" s="882"/>
      <c r="DU112" s="882"/>
      <c r="DV112" s="859" t="s">
        <v>443</v>
      </c>
      <c r="DW112" s="859"/>
      <c r="DX112" s="859"/>
      <c r="DY112" s="859"/>
      <c r="DZ112" s="860"/>
    </row>
    <row r="113" spans="1:130" s="229" customFormat="1" ht="26.25" customHeight="1" x14ac:dyDescent="0.2">
      <c r="A113" s="979"/>
      <c r="B113" s="980"/>
      <c r="C113" s="817" t="s">
        <v>453</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702035</v>
      </c>
      <c r="AB113" s="984"/>
      <c r="AC113" s="984"/>
      <c r="AD113" s="984"/>
      <c r="AE113" s="985"/>
      <c r="AF113" s="986">
        <v>641792</v>
      </c>
      <c r="AG113" s="984"/>
      <c r="AH113" s="984"/>
      <c r="AI113" s="984"/>
      <c r="AJ113" s="985"/>
      <c r="AK113" s="986">
        <v>661294</v>
      </c>
      <c r="AL113" s="984"/>
      <c r="AM113" s="984"/>
      <c r="AN113" s="984"/>
      <c r="AO113" s="985"/>
      <c r="AP113" s="987">
        <v>4.4000000000000004</v>
      </c>
      <c r="AQ113" s="988"/>
      <c r="AR113" s="988"/>
      <c r="AS113" s="988"/>
      <c r="AT113" s="989"/>
      <c r="AU113" s="997"/>
      <c r="AV113" s="998"/>
      <c r="AW113" s="998"/>
      <c r="AX113" s="998"/>
      <c r="AY113" s="998"/>
      <c r="AZ113" s="880" t="s">
        <v>454</v>
      </c>
      <c r="BA113" s="817"/>
      <c r="BB113" s="817"/>
      <c r="BC113" s="817"/>
      <c r="BD113" s="817"/>
      <c r="BE113" s="817"/>
      <c r="BF113" s="817"/>
      <c r="BG113" s="817"/>
      <c r="BH113" s="817"/>
      <c r="BI113" s="817"/>
      <c r="BJ113" s="817"/>
      <c r="BK113" s="817"/>
      <c r="BL113" s="817"/>
      <c r="BM113" s="817"/>
      <c r="BN113" s="817"/>
      <c r="BO113" s="817"/>
      <c r="BP113" s="818"/>
      <c r="BQ113" s="881">
        <v>114323</v>
      </c>
      <c r="BR113" s="882"/>
      <c r="BS113" s="882"/>
      <c r="BT113" s="882"/>
      <c r="BU113" s="882"/>
      <c r="BV113" s="882">
        <v>139849</v>
      </c>
      <c r="BW113" s="882"/>
      <c r="BX113" s="882"/>
      <c r="BY113" s="882"/>
      <c r="BZ113" s="882"/>
      <c r="CA113" s="882">
        <v>146364</v>
      </c>
      <c r="CB113" s="882"/>
      <c r="CC113" s="882"/>
      <c r="CD113" s="882"/>
      <c r="CE113" s="882"/>
      <c r="CF113" s="940">
        <v>1</v>
      </c>
      <c r="CG113" s="941"/>
      <c r="CH113" s="941"/>
      <c r="CI113" s="941"/>
      <c r="CJ113" s="941"/>
      <c r="CK113" s="992"/>
      <c r="CL113" s="886"/>
      <c r="CM113" s="880" t="s">
        <v>455</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442</v>
      </c>
      <c r="DH113" s="845"/>
      <c r="DI113" s="845"/>
      <c r="DJ113" s="845"/>
      <c r="DK113" s="846"/>
      <c r="DL113" s="847" t="s">
        <v>442</v>
      </c>
      <c r="DM113" s="845"/>
      <c r="DN113" s="845"/>
      <c r="DO113" s="845"/>
      <c r="DP113" s="846"/>
      <c r="DQ113" s="847" t="s">
        <v>446</v>
      </c>
      <c r="DR113" s="845"/>
      <c r="DS113" s="845"/>
      <c r="DT113" s="845"/>
      <c r="DU113" s="846"/>
      <c r="DV113" s="889" t="s">
        <v>456</v>
      </c>
      <c r="DW113" s="890"/>
      <c r="DX113" s="890"/>
      <c r="DY113" s="890"/>
      <c r="DZ113" s="891"/>
    </row>
    <row r="114" spans="1:130" s="229" customFormat="1" ht="26.25" customHeight="1" x14ac:dyDescent="0.2">
      <c r="A114" s="979"/>
      <c r="B114" s="980"/>
      <c r="C114" s="817" t="s">
        <v>457</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3025</v>
      </c>
      <c r="AB114" s="845"/>
      <c r="AC114" s="845"/>
      <c r="AD114" s="845"/>
      <c r="AE114" s="846"/>
      <c r="AF114" s="847">
        <v>6276</v>
      </c>
      <c r="AG114" s="845"/>
      <c r="AH114" s="845"/>
      <c r="AI114" s="845"/>
      <c r="AJ114" s="846"/>
      <c r="AK114" s="847">
        <v>8828</v>
      </c>
      <c r="AL114" s="845"/>
      <c r="AM114" s="845"/>
      <c r="AN114" s="845"/>
      <c r="AO114" s="846"/>
      <c r="AP114" s="889">
        <v>0.1</v>
      </c>
      <c r="AQ114" s="890"/>
      <c r="AR114" s="890"/>
      <c r="AS114" s="890"/>
      <c r="AT114" s="891"/>
      <c r="AU114" s="997"/>
      <c r="AV114" s="998"/>
      <c r="AW114" s="998"/>
      <c r="AX114" s="998"/>
      <c r="AY114" s="998"/>
      <c r="AZ114" s="880" t="s">
        <v>458</v>
      </c>
      <c r="BA114" s="817"/>
      <c r="BB114" s="817"/>
      <c r="BC114" s="817"/>
      <c r="BD114" s="817"/>
      <c r="BE114" s="817"/>
      <c r="BF114" s="817"/>
      <c r="BG114" s="817"/>
      <c r="BH114" s="817"/>
      <c r="BI114" s="817"/>
      <c r="BJ114" s="817"/>
      <c r="BK114" s="817"/>
      <c r="BL114" s="817"/>
      <c r="BM114" s="817"/>
      <c r="BN114" s="817"/>
      <c r="BO114" s="817"/>
      <c r="BP114" s="818"/>
      <c r="BQ114" s="881">
        <v>5444428</v>
      </c>
      <c r="BR114" s="882"/>
      <c r="BS114" s="882"/>
      <c r="BT114" s="882"/>
      <c r="BU114" s="882"/>
      <c r="BV114" s="882">
        <v>5307584</v>
      </c>
      <c r="BW114" s="882"/>
      <c r="BX114" s="882"/>
      <c r="BY114" s="882"/>
      <c r="BZ114" s="882"/>
      <c r="CA114" s="882">
        <v>5427303</v>
      </c>
      <c r="CB114" s="882"/>
      <c r="CC114" s="882"/>
      <c r="CD114" s="882"/>
      <c r="CE114" s="882"/>
      <c r="CF114" s="940">
        <v>36.299999999999997</v>
      </c>
      <c r="CG114" s="941"/>
      <c r="CH114" s="941"/>
      <c r="CI114" s="941"/>
      <c r="CJ114" s="941"/>
      <c r="CK114" s="992"/>
      <c r="CL114" s="886"/>
      <c r="CM114" s="880" t="s">
        <v>459</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448</v>
      </c>
      <c r="DH114" s="845"/>
      <c r="DI114" s="845"/>
      <c r="DJ114" s="845"/>
      <c r="DK114" s="846"/>
      <c r="DL114" s="847" t="s">
        <v>443</v>
      </c>
      <c r="DM114" s="845"/>
      <c r="DN114" s="845"/>
      <c r="DO114" s="845"/>
      <c r="DP114" s="846"/>
      <c r="DQ114" s="847" t="s">
        <v>442</v>
      </c>
      <c r="DR114" s="845"/>
      <c r="DS114" s="845"/>
      <c r="DT114" s="845"/>
      <c r="DU114" s="846"/>
      <c r="DV114" s="889" t="s">
        <v>443</v>
      </c>
      <c r="DW114" s="890"/>
      <c r="DX114" s="890"/>
      <c r="DY114" s="890"/>
      <c r="DZ114" s="891"/>
    </row>
    <row r="115" spans="1:130" s="229" customFormat="1" ht="26.25" customHeight="1" x14ac:dyDescent="0.2">
      <c r="A115" s="979"/>
      <c r="B115" s="980"/>
      <c r="C115" s="817" t="s">
        <v>460</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7137</v>
      </c>
      <c r="AB115" s="984"/>
      <c r="AC115" s="984"/>
      <c r="AD115" s="984"/>
      <c r="AE115" s="985"/>
      <c r="AF115" s="986">
        <v>5440</v>
      </c>
      <c r="AG115" s="984"/>
      <c r="AH115" s="984"/>
      <c r="AI115" s="984"/>
      <c r="AJ115" s="985"/>
      <c r="AK115" s="986">
        <v>70175</v>
      </c>
      <c r="AL115" s="984"/>
      <c r="AM115" s="984"/>
      <c r="AN115" s="984"/>
      <c r="AO115" s="985"/>
      <c r="AP115" s="987">
        <v>0.5</v>
      </c>
      <c r="AQ115" s="988"/>
      <c r="AR115" s="988"/>
      <c r="AS115" s="988"/>
      <c r="AT115" s="989"/>
      <c r="AU115" s="997"/>
      <c r="AV115" s="998"/>
      <c r="AW115" s="998"/>
      <c r="AX115" s="998"/>
      <c r="AY115" s="998"/>
      <c r="AZ115" s="880" t="s">
        <v>461</v>
      </c>
      <c r="BA115" s="817"/>
      <c r="BB115" s="817"/>
      <c r="BC115" s="817"/>
      <c r="BD115" s="817"/>
      <c r="BE115" s="817"/>
      <c r="BF115" s="817"/>
      <c r="BG115" s="817"/>
      <c r="BH115" s="817"/>
      <c r="BI115" s="817"/>
      <c r="BJ115" s="817"/>
      <c r="BK115" s="817"/>
      <c r="BL115" s="817"/>
      <c r="BM115" s="817"/>
      <c r="BN115" s="817"/>
      <c r="BO115" s="817"/>
      <c r="BP115" s="818"/>
      <c r="BQ115" s="881" t="s">
        <v>443</v>
      </c>
      <c r="BR115" s="882"/>
      <c r="BS115" s="882"/>
      <c r="BT115" s="882"/>
      <c r="BU115" s="882"/>
      <c r="BV115" s="882" t="s">
        <v>443</v>
      </c>
      <c r="BW115" s="882"/>
      <c r="BX115" s="882"/>
      <c r="BY115" s="882"/>
      <c r="BZ115" s="882"/>
      <c r="CA115" s="882" t="s">
        <v>442</v>
      </c>
      <c r="CB115" s="882"/>
      <c r="CC115" s="882"/>
      <c r="CD115" s="882"/>
      <c r="CE115" s="882"/>
      <c r="CF115" s="940" t="s">
        <v>448</v>
      </c>
      <c r="CG115" s="941"/>
      <c r="CH115" s="941"/>
      <c r="CI115" s="941"/>
      <c r="CJ115" s="941"/>
      <c r="CK115" s="992"/>
      <c r="CL115" s="886"/>
      <c r="CM115" s="880" t="s">
        <v>462</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442</v>
      </c>
      <c r="DH115" s="845"/>
      <c r="DI115" s="845"/>
      <c r="DJ115" s="845"/>
      <c r="DK115" s="846"/>
      <c r="DL115" s="847" t="s">
        <v>443</v>
      </c>
      <c r="DM115" s="845"/>
      <c r="DN115" s="845"/>
      <c r="DO115" s="845"/>
      <c r="DP115" s="846"/>
      <c r="DQ115" s="847" t="s">
        <v>443</v>
      </c>
      <c r="DR115" s="845"/>
      <c r="DS115" s="845"/>
      <c r="DT115" s="845"/>
      <c r="DU115" s="846"/>
      <c r="DV115" s="889" t="s">
        <v>456</v>
      </c>
      <c r="DW115" s="890"/>
      <c r="DX115" s="890"/>
      <c r="DY115" s="890"/>
      <c r="DZ115" s="891"/>
    </row>
    <row r="116" spans="1:130" s="229" customFormat="1" ht="26.25" customHeight="1" x14ac:dyDescent="0.2">
      <c r="A116" s="981"/>
      <c r="B116" s="982"/>
      <c r="C116" s="904" t="s">
        <v>463</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442</v>
      </c>
      <c r="AB116" s="845"/>
      <c r="AC116" s="845"/>
      <c r="AD116" s="845"/>
      <c r="AE116" s="846"/>
      <c r="AF116" s="847" t="s">
        <v>443</v>
      </c>
      <c r="AG116" s="845"/>
      <c r="AH116" s="845"/>
      <c r="AI116" s="845"/>
      <c r="AJ116" s="846"/>
      <c r="AK116" s="847" t="s">
        <v>443</v>
      </c>
      <c r="AL116" s="845"/>
      <c r="AM116" s="845"/>
      <c r="AN116" s="845"/>
      <c r="AO116" s="846"/>
      <c r="AP116" s="889" t="s">
        <v>443</v>
      </c>
      <c r="AQ116" s="890"/>
      <c r="AR116" s="890"/>
      <c r="AS116" s="890"/>
      <c r="AT116" s="891"/>
      <c r="AU116" s="997"/>
      <c r="AV116" s="998"/>
      <c r="AW116" s="998"/>
      <c r="AX116" s="998"/>
      <c r="AY116" s="998"/>
      <c r="AZ116" s="974" t="s">
        <v>464</v>
      </c>
      <c r="BA116" s="975"/>
      <c r="BB116" s="975"/>
      <c r="BC116" s="975"/>
      <c r="BD116" s="975"/>
      <c r="BE116" s="975"/>
      <c r="BF116" s="975"/>
      <c r="BG116" s="975"/>
      <c r="BH116" s="975"/>
      <c r="BI116" s="975"/>
      <c r="BJ116" s="975"/>
      <c r="BK116" s="975"/>
      <c r="BL116" s="975"/>
      <c r="BM116" s="975"/>
      <c r="BN116" s="975"/>
      <c r="BO116" s="975"/>
      <c r="BP116" s="976"/>
      <c r="BQ116" s="881" t="s">
        <v>442</v>
      </c>
      <c r="BR116" s="882"/>
      <c r="BS116" s="882"/>
      <c r="BT116" s="882"/>
      <c r="BU116" s="882"/>
      <c r="BV116" s="882" t="s">
        <v>443</v>
      </c>
      <c r="BW116" s="882"/>
      <c r="BX116" s="882"/>
      <c r="BY116" s="882"/>
      <c r="BZ116" s="882"/>
      <c r="CA116" s="882" t="s">
        <v>442</v>
      </c>
      <c r="CB116" s="882"/>
      <c r="CC116" s="882"/>
      <c r="CD116" s="882"/>
      <c r="CE116" s="882"/>
      <c r="CF116" s="940" t="s">
        <v>442</v>
      </c>
      <c r="CG116" s="941"/>
      <c r="CH116" s="941"/>
      <c r="CI116" s="941"/>
      <c r="CJ116" s="941"/>
      <c r="CK116" s="992"/>
      <c r="CL116" s="886"/>
      <c r="CM116" s="880" t="s">
        <v>465</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443</v>
      </c>
      <c r="DH116" s="845"/>
      <c r="DI116" s="845"/>
      <c r="DJ116" s="845"/>
      <c r="DK116" s="846"/>
      <c r="DL116" s="847" t="s">
        <v>448</v>
      </c>
      <c r="DM116" s="845"/>
      <c r="DN116" s="845"/>
      <c r="DO116" s="845"/>
      <c r="DP116" s="846"/>
      <c r="DQ116" s="847" t="s">
        <v>443</v>
      </c>
      <c r="DR116" s="845"/>
      <c r="DS116" s="845"/>
      <c r="DT116" s="845"/>
      <c r="DU116" s="846"/>
      <c r="DV116" s="889" t="s">
        <v>442</v>
      </c>
      <c r="DW116" s="890"/>
      <c r="DX116" s="890"/>
      <c r="DY116" s="890"/>
      <c r="DZ116" s="891"/>
    </row>
    <row r="117" spans="1:130" s="229" customFormat="1" ht="26.25" customHeight="1" x14ac:dyDescent="0.2">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466</v>
      </c>
      <c r="Z117" s="962"/>
      <c r="AA117" s="967">
        <v>3229847</v>
      </c>
      <c r="AB117" s="968"/>
      <c r="AC117" s="968"/>
      <c r="AD117" s="968"/>
      <c r="AE117" s="969"/>
      <c r="AF117" s="970">
        <v>3124940</v>
      </c>
      <c r="AG117" s="968"/>
      <c r="AH117" s="968"/>
      <c r="AI117" s="968"/>
      <c r="AJ117" s="969"/>
      <c r="AK117" s="970">
        <v>3214400</v>
      </c>
      <c r="AL117" s="968"/>
      <c r="AM117" s="968"/>
      <c r="AN117" s="968"/>
      <c r="AO117" s="969"/>
      <c r="AP117" s="971"/>
      <c r="AQ117" s="972"/>
      <c r="AR117" s="972"/>
      <c r="AS117" s="972"/>
      <c r="AT117" s="973"/>
      <c r="AU117" s="997"/>
      <c r="AV117" s="998"/>
      <c r="AW117" s="998"/>
      <c r="AX117" s="998"/>
      <c r="AY117" s="998"/>
      <c r="AZ117" s="928" t="s">
        <v>467</v>
      </c>
      <c r="BA117" s="929"/>
      <c r="BB117" s="929"/>
      <c r="BC117" s="929"/>
      <c r="BD117" s="929"/>
      <c r="BE117" s="929"/>
      <c r="BF117" s="929"/>
      <c r="BG117" s="929"/>
      <c r="BH117" s="929"/>
      <c r="BI117" s="929"/>
      <c r="BJ117" s="929"/>
      <c r="BK117" s="929"/>
      <c r="BL117" s="929"/>
      <c r="BM117" s="929"/>
      <c r="BN117" s="929"/>
      <c r="BO117" s="929"/>
      <c r="BP117" s="930"/>
      <c r="BQ117" s="881" t="s">
        <v>456</v>
      </c>
      <c r="BR117" s="882"/>
      <c r="BS117" s="882"/>
      <c r="BT117" s="882"/>
      <c r="BU117" s="882"/>
      <c r="BV117" s="882" t="s">
        <v>448</v>
      </c>
      <c r="BW117" s="882"/>
      <c r="BX117" s="882"/>
      <c r="BY117" s="882"/>
      <c r="BZ117" s="882"/>
      <c r="CA117" s="882" t="s">
        <v>456</v>
      </c>
      <c r="CB117" s="882"/>
      <c r="CC117" s="882"/>
      <c r="CD117" s="882"/>
      <c r="CE117" s="882"/>
      <c r="CF117" s="940" t="s">
        <v>456</v>
      </c>
      <c r="CG117" s="941"/>
      <c r="CH117" s="941"/>
      <c r="CI117" s="941"/>
      <c r="CJ117" s="941"/>
      <c r="CK117" s="992"/>
      <c r="CL117" s="886"/>
      <c r="CM117" s="880" t="s">
        <v>468</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443</v>
      </c>
      <c r="DH117" s="845"/>
      <c r="DI117" s="845"/>
      <c r="DJ117" s="845"/>
      <c r="DK117" s="846"/>
      <c r="DL117" s="847" t="s">
        <v>456</v>
      </c>
      <c r="DM117" s="845"/>
      <c r="DN117" s="845"/>
      <c r="DO117" s="845"/>
      <c r="DP117" s="846"/>
      <c r="DQ117" s="847" t="s">
        <v>448</v>
      </c>
      <c r="DR117" s="845"/>
      <c r="DS117" s="845"/>
      <c r="DT117" s="845"/>
      <c r="DU117" s="846"/>
      <c r="DV117" s="889" t="s">
        <v>456</v>
      </c>
      <c r="DW117" s="890"/>
      <c r="DX117" s="890"/>
      <c r="DY117" s="890"/>
      <c r="DZ117" s="891"/>
    </row>
    <row r="118" spans="1:130" s="229" customFormat="1" ht="26.25" customHeight="1" x14ac:dyDescent="0.2">
      <c r="A118" s="960" t="s">
        <v>437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434</v>
      </c>
      <c r="AB118" s="961"/>
      <c r="AC118" s="961"/>
      <c r="AD118" s="961"/>
      <c r="AE118" s="962"/>
      <c r="AF118" s="963" t="s">
        <v>435</v>
      </c>
      <c r="AG118" s="961"/>
      <c r="AH118" s="961"/>
      <c r="AI118" s="961"/>
      <c r="AJ118" s="962"/>
      <c r="AK118" s="963" t="s">
        <v>305</v>
      </c>
      <c r="AL118" s="961"/>
      <c r="AM118" s="961"/>
      <c r="AN118" s="961"/>
      <c r="AO118" s="962"/>
      <c r="AP118" s="964" t="s">
        <v>436</v>
      </c>
      <c r="AQ118" s="965"/>
      <c r="AR118" s="965"/>
      <c r="AS118" s="965"/>
      <c r="AT118" s="966"/>
      <c r="AU118" s="997"/>
      <c r="AV118" s="998"/>
      <c r="AW118" s="998"/>
      <c r="AX118" s="998"/>
      <c r="AY118" s="998"/>
      <c r="AZ118" s="903" t="s">
        <v>469</v>
      </c>
      <c r="BA118" s="904"/>
      <c r="BB118" s="904"/>
      <c r="BC118" s="904"/>
      <c r="BD118" s="904"/>
      <c r="BE118" s="904"/>
      <c r="BF118" s="904"/>
      <c r="BG118" s="904"/>
      <c r="BH118" s="904"/>
      <c r="BI118" s="904"/>
      <c r="BJ118" s="904"/>
      <c r="BK118" s="904"/>
      <c r="BL118" s="904"/>
      <c r="BM118" s="904"/>
      <c r="BN118" s="904"/>
      <c r="BO118" s="904"/>
      <c r="BP118" s="905"/>
      <c r="BQ118" s="944" t="s">
        <v>448</v>
      </c>
      <c r="BR118" s="910"/>
      <c r="BS118" s="910"/>
      <c r="BT118" s="910"/>
      <c r="BU118" s="910"/>
      <c r="BV118" s="910" t="s">
        <v>448</v>
      </c>
      <c r="BW118" s="910"/>
      <c r="BX118" s="910"/>
      <c r="BY118" s="910"/>
      <c r="BZ118" s="910"/>
      <c r="CA118" s="910" t="s">
        <v>448</v>
      </c>
      <c r="CB118" s="910"/>
      <c r="CC118" s="910"/>
      <c r="CD118" s="910"/>
      <c r="CE118" s="910"/>
      <c r="CF118" s="940" t="s">
        <v>448</v>
      </c>
      <c r="CG118" s="941"/>
      <c r="CH118" s="941"/>
      <c r="CI118" s="941"/>
      <c r="CJ118" s="941"/>
      <c r="CK118" s="992"/>
      <c r="CL118" s="886"/>
      <c r="CM118" s="880" t="s">
        <v>470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448</v>
      </c>
      <c r="DH118" s="845"/>
      <c r="DI118" s="845"/>
      <c r="DJ118" s="845"/>
      <c r="DK118" s="846"/>
      <c r="DL118" s="847" t="s">
        <v>448</v>
      </c>
      <c r="DM118" s="845"/>
      <c r="DN118" s="845"/>
      <c r="DO118" s="845"/>
      <c r="DP118" s="846"/>
      <c r="DQ118" s="847" t="s">
        <v>448</v>
      </c>
      <c r="DR118" s="845"/>
      <c r="DS118" s="845"/>
      <c r="DT118" s="845"/>
      <c r="DU118" s="846"/>
      <c r="DV118" s="889" t="s">
        <v>448</v>
      </c>
      <c r="DW118" s="890"/>
      <c r="DX118" s="890"/>
      <c r="DY118" s="890"/>
      <c r="DZ118" s="891"/>
    </row>
    <row r="119" spans="1:130" s="229" customFormat="1" ht="26.25" customHeight="1" x14ac:dyDescent="0.2">
      <c r="A119" s="883" t="s">
        <v>440</v>
      </c>
      <c r="B119" s="884"/>
      <c r="C119" s="925" t="s">
        <v>441</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448</v>
      </c>
      <c r="AB119" s="954"/>
      <c r="AC119" s="954"/>
      <c r="AD119" s="954"/>
      <c r="AE119" s="955"/>
      <c r="AF119" s="956" t="s">
        <v>448</v>
      </c>
      <c r="AG119" s="954"/>
      <c r="AH119" s="954"/>
      <c r="AI119" s="954"/>
      <c r="AJ119" s="955"/>
      <c r="AK119" s="956" t="s">
        <v>448</v>
      </c>
      <c r="AL119" s="954"/>
      <c r="AM119" s="954"/>
      <c r="AN119" s="954"/>
      <c r="AO119" s="955"/>
      <c r="AP119" s="957" t="s">
        <v>448</v>
      </c>
      <c r="AQ119" s="958"/>
      <c r="AR119" s="958"/>
      <c r="AS119" s="958"/>
      <c r="AT119" s="959"/>
      <c r="AU119" s="999"/>
      <c r="AV119" s="1000"/>
      <c r="AW119" s="1000"/>
      <c r="AX119" s="1000"/>
      <c r="AY119" s="1000"/>
      <c r="AZ119" s="250" t="s">
        <v>187</v>
      </c>
      <c r="BA119" s="250"/>
      <c r="BB119" s="250"/>
      <c r="BC119" s="250"/>
      <c r="BD119" s="250"/>
      <c r="BE119" s="250"/>
      <c r="BF119" s="250"/>
      <c r="BG119" s="250"/>
      <c r="BH119" s="250"/>
      <c r="BI119" s="250"/>
      <c r="BJ119" s="250"/>
      <c r="BK119" s="250"/>
      <c r="BL119" s="250"/>
      <c r="BM119" s="250"/>
      <c r="BN119" s="250"/>
      <c r="BO119" s="942" t="s">
        <v>471</v>
      </c>
      <c r="BP119" s="943"/>
      <c r="BQ119" s="944">
        <v>41734790</v>
      </c>
      <c r="BR119" s="910"/>
      <c r="BS119" s="910"/>
      <c r="BT119" s="910"/>
      <c r="BU119" s="910"/>
      <c r="BV119" s="910">
        <v>40890924</v>
      </c>
      <c r="BW119" s="910"/>
      <c r="BX119" s="910"/>
      <c r="BY119" s="910"/>
      <c r="BZ119" s="910"/>
      <c r="CA119" s="910">
        <v>41092876</v>
      </c>
      <c r="CB119" s="910"/>
      <c r="CC119" s="910"/>
      <c r="CD119" s="910"/>
      <c r="CE119" s="910"/>
      <c r="CF119" s="813"/>
      <c r="CG119" s="814"/>
      <c r="CH119" s="814"/>
      <c r="CI119" s="814"/>
      <c r="CJ119" s="899"/>
      <c r="CK119" s="993"/>
      <c r="CL119" s="888"/>
      <c r="CM119" s="903" t="s">
        <v>472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446</v>
      </c>
      <c r="DH119" s="829"/>
      <c r="DI119" s="829"/>
      <c r="DJ119" s="829"/>
      <c r="DK119" s="830"/>
      <c r="DL119" s="831" t="s">
        <v>446</v>
      </c>
      <c r="DM119" s="829"/>
      <c r="DN119" s="829"/>
      <c r="DO119" s="829"/>
      <c r="DP119" s="830"/>
      <c r="DQ119" s="831" t="s">
        <v>473</v>
      </c>
      <c r="DR119" s="829"/>
      <c r="DS119" s="829"/>
      <c r="DT119" s="829"/>
      <c r="DU119" s="830"/>
      <c r="DV119" s="913" t="s">
        <v>446</v>
      </c>
      <c r="DW119" s="914"/>
      <c r="DX119" s="914"/>
      <c r="DY119" s="914"/>
      <c r="DZ119" s="915"/>
    </row>
    <row r="120" spans="1:130" s="229" customFormat="1" ht="26.25" customHeight="1" x14ac:dyDescent="0.2">
      <c r="A120" s="885"/>
      <c r="B120" s="886"/>
      <c r="C120" s="880" t="s">
        <v>447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474</v>
      </c>
      <c r="AB120" s="845"/>
      <c r="AC120" s="845"/>
      <c r="AD120" s="845"/>
      <c r="AE120" s="846"/>
      <c r="AF120" s="847" t="s">
        <v>448</v>
      </c>
      <c r="AG120" s="845"/>
      <c r="AH120" s="845"/>
      <c r="AI120" s="845"/>
      <c r="AJ120" s="846"/>
      <c r="AK120" s="847" t="s">
        <v>475</v>
      </c>
      <c r="AL120" s="845"/>
      <c r="AM120" s="845"/>
      <c r="AN120" s="845"/>
      <c r="AO120" s="846"/>
      <c r="AP120" s="889" t="s">
        <v>476</v>
      </c>
      <c r="AQ120" s="890"/>
      <c r="AR120" s="890"/>
      <c r="AS120" s="890"/>
      <c r="AT120" s="891"/>
      <c r="AU120" s="945" t="s">
        <v>477</v>
      </c>
      <c r="AV120" s="946"/>
      <c r="AW120" s="946"/>
      <c r="AX120" s="946"/>
      <c r="AY120" s="947"/>
      <c r="AZ120" s="925" t="s">
        <v>478</v>
      </c>
      <c r="BA120" s="873"/>
      <c r="BB120" s="873"/>
      <c r="BC120" s="873"/>
      <c r="BD120" s="873"/>
      <c r="BE120" s="873"/>
      <c r="BF120" s="873"/>
      <c r="BG120" s="873"/>
      <c r="BH120" s="873"/>
      <c r="BI120" s="873"/>
      <c r="BJ120" s="873"/>
      <c r="BK120" s="873"/>
      <c r="BL120" s="873"/>
      <c r="BM120" s="873"/>
      <c r="BN120" s="873"/>
      <c r="BO120" s="873"/>
      <c r="BP120" s="874"/>
      <c r="BQ120" s="926">
        <v>9793187</v>
      </c>
      <c r="BR120" s="907"/>
      <c r="BS120" s="907"/>
      <c r="BT120" s="907"/>
      <c r="BU120" s="907"/>
      <c r="BV120" s="907">
        <v>9078966</v>
      </c>
      <c r="BW120" s="907"/>
      <c r="BX120" s="907"/>
      <c r="BY120" s="907"/>
      <c r="BZ120" s="907"/>
      <c r="CA120" s="907">
        <v>10801079</v>
      </c>
      <c r="CB120" s="907"/>
      <c r="CC120" s="907"/>
      <c r="CD120" s="907"/>
      <c r="CE120" s="907"/>
      <c r="CF120" s="931">
        <v>72.2</v>
      </c>
      <c r="CG120" s="932"/>
      <c r="CH120" s="932"/>
      <c r="CI120" s="932"/>
      <c r="CJ120" s="932"/>
      <c r="CK120" s="933" t="s">
        <v>479</v>
      </c>
      <c r="CL120" s="917"/>
      <c r="CM120" s="917"/>
      <c r="CN120" s="917"/>
      <c r="CO120" s="918"/>
      <c r="CP120" s="937" t="s">
        <v>480</v>
      </c>
      <c r="CQ120" s="938"/>
      <c r="CR120" s="938"/>
      <c r="CS120" s="938"/>
      <c r="CT120" s="938"/>
      <c r="CU120" s="938"/>
      <c r="CV120" s="938"/>
      <c r="CW120" s="938"/>
      <c r="CX120" s="938"/>
      <c r="CY120" s="938"/>
      <c r="CZ120" s="938"/>
      <c r="DA120" s="938"/>
      <c r="DB120" s="938"/>
      <c r="DC120" s="938"/>
      <c r="DD120" s="938"/>
      <c r="DE120" s="938"/>
      <c r="DF120" s="939"/>
      <c r="DG120" s="926" t="s">
        <v>475</v>
      </c>
      <c r="DH120" s="907"/>
      <c r="DI120" s="907"/>
      <c r="DJ120" s="907"/>
      <c r="DK120" s="907"/>
      <c r="DL120" s="907">
        <v>8251890</v>
      </c>
      <c r="DM120" s="907"/>
      <c r="DN120" s="907"/>
      <c r="DO120" s="907"/>
      <c r="DP120" s="907"/>
      <c r="DQ120" s="907">
        <v>8117763</v>
      </c>
      <c r="DR120" s="907"/>
      <c r="DS120" s="907"/>
      <c r="DT120" s="907"/>
      <c r="DU120" s="907"/>
      <c r="DV120" s="908">
        <v>54.2</v>
      </c>
      <c r="DW120" s="908"/>
      <c r="DX120" s="908"/>
      <c r="DY120" s="908"/>
      <c r="DZ120" s="909"/>
    </row>
    <row r="121" spans="1:130" s="229" customFormat="1" ht="26.25" customHeight="1" x14ac:dyDescent="0.2">
      <c r="A121" s="885"/>
      <c r="B121" s="886"/>
      <c r="C121" s="928" t="s">
        <v>481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446</v>
      </c>
      <c r="AB121" s="845"/>
      <c r="AC121" s="845"/>
      <c r="AD121" s="845"/>
      <c r="AE121" s="846"/>
      <c r="AF121" s="847" t="s">
        <v>482</v>
      </c>
      <c r="AG121" s="845"/>
      <c r="AH121" s="845"/>
      <c r="AI121" s="845"/>
      <c r="AJ121" s="846"/>
      <c r="AK121" s="847" t="s">
        <v>475</v>
      </c>
      <c r="AL121" s="845"/>
      <c r="AM121" s="845"/>
      <c r="AN121" s="845"/>
      <c r="AO121" s="846"/>
      <c r="AP121" s="889" t="s">
        <v>473</v>
      </c>
      <c r="AQ121" s="890"/>
      <c r="AR121" s="890"/>
      <c r="AS121" s="890"/>
      <c r="AT121" s="891"/>
      <c r="AU121" s="948"/>
      <c r="AV121" s="949"/>
      <c r="AW121" s="949"/>
      <c r="AX121" s="949"/>
      <c r="AY121" s="950"/>
      <c r="AZ121" s="880" t="s">
        <v>483</v>
      </c>
      <c r="BA121" s="817"/>
      <c r="BB121" s="817"/>
      <c r="BC121" s="817"/>
      <c r="BD121" s="817"/>
      <c r="BE121" s="817"/>
      <c r="BF121" s="817"/>
      <c r="BG121" s="817"/>
      <c r="BH121" s="817"/>
      <c r="BI121" s="817"/>
      <c r="BJ121" s="817"/>
      <c r="BK121" s="817"/>
      <c r="BL121" s="817"/>
      <c r="BM121" s="817"/>
      <c r="BN121" s="817"/>
      <c r="BO121" s="817"/>
      <c r="BP121" s="818"/>
      <c r="BQ121" s="881">
        <v>6810366</v>
      </c>
      <c r="BR121" s="882"/>
      <c r="BS121" s="882"/>
      <c r="BT121" s="882"/>
      <c r="BU121" s="882"/>
      <c r="BV121" s="882">
        <v>6115833</v>
      </c>
      <c r="BW121" s="882"/>
      <c r="BX121" s="882"/>
      <c r="BY121" s="882"/>
      <c r="BZ121" s="882"/>
      <c r="CA121" s="882">
        <v>5319016</v>
      </c>
      <c r="CB121" s="882"/>
      <c r="CC121" s="882"/>
      <c r="CD121" s="882"/>
      <c r="CE121" s="882"/>
      <c r="CF121" s="940">
        <v>35.5</v>
      </c>
      <c r="CG121" s="941"/>
      <c r="CH121" s="941"/>
      <c r="CI121" s="941"/>
      <c r="CJ121" s="941"/>
      <c r="CK121" s="934"/>
      <c r="CL121" s="920"/>
      <c r="CM121" s="920"/>
      <c r="CN121" s="920"/>
      <c r="CO121" s="921"/>
      <c r="CP121" s="900" t="s">
        <v>484</v>
      </c>
      <c r="CQ121" s="901"/>
      <c r="CR121" s="901"/>
      <c r="CS121" s="901"/>
      <c r="CT121" s="901"/>
      <c r="CU121" s="901"/>
      <c r="CV121" s="901"/>
      <c r="CW121" s="901"/>
      <c r="CX121" s="901"/>
      <c r="CY121" s="901"/>
      <c r="CZ121" s="901"/>
      <c r="DA121" s="901"/>
      <c r="DB121" s="901"/>
      <c r="DC121" s="901"/>
      <c r="DD121" s="901"/>
      <c r="DE121" s="901"/>
      <c r="DF121" s="902"/>
      <c r="DG121" s="881">
        <v>1803006</v>
      </c>
      <c r="DH121" s="882"/>
      <c r="DI121" s="882"/>
      <c r="DJ121" s="882"/>
      <c r="DK121" s="882"/>
      <c r="DL121" s="882">
        <v>1708087</v>
      </c>
      <c r="DM121" s="882"/>
      <c r="DN121" s="882"/>
      <c r="DO121" s="882"/>
      <c r="DP121" s="882"/>
      <c r="DQ121" s="882">
        <v>1680721</v>
      </c>
      <c r="DR121" s="882"/>
      <c r="DS121" s="882"/>
      <c r="DT121" s="882"/>
      <c r="DU121" s="882"/>
      <c r="DV121" s="859">
        <v>11.2</v>
      </c>
      <c r="DW121" s="859"/>
      <c r="DX121" s="859"/>
      <c r="DY121" s="859"/>
      <c r="DZ121" s="860"/>
    </row>
    <row r="122" spans="1:130" s="229" customFormat="1" ht="26.25" customHeight="1" x14ac:dyDescent="0.2">
      <c r="A122" s="885"/>
      <c r="B122" s="886"/>
      <c r="C122" s="880" t="s">
        <v>459</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475</v>
      </c>
      <c r="AB122" s="845"/>
      <c r="AC122" s="845"/>
      <c r="AD122" s="845"/>
      <c r="AE122" s="846"/>
      <c r="AF122" s="847" t="s">
        <v>476</v>
      </c>
      <c r="AG122" s="845"/>
      <c r="AH122" s="845"/>
      <c r="AI122" s="845"/>
      <c r="AJ122" s="846"/>
      <c r="AK122" s="847" t="s">
        <v>473</v>
      </c>
      <c r="AL122" s="845"/>
      <c r="AM122" s="845"/>
      <c r="AN122" s="845"/>
      <c r="AO122" s="846"/>
      <c r="AP122" s="889" t="s">
        <v>474</v>
      </c>
      <c r="AQ122" s="890"/>
      <c r="AR122" s="890"/>
      <c r="AS122" s="890"/>
      <c r="AT122" s="891"/>
      <c r="AU122" s="948"/>
      <c r="AV122" s="949"/>
      <c r="AW122" s="949"/>
      <c r="AX122" s="949"/>
      <c r="AY122" s="950"/>
      <c r="AZ122" s="903" t="s">
        <v>485</v>
      </c>
      <c r="BA122" s="904"/>
      <c r="BB122" s="904"/>
      <c r="BC122" s="904"/>
      <c r="BD122" s="904"/>
      <c r="BE122" s="904"/>
      <c r="BF122" s="904"/>
      <c r="BG122" s="904"/>
      <c r="BH122" s="904"/>
      <c r="BI122" s="904"/>
      <c r="BJ122" s="904"/>
      <c r="BK122" s="904"/>
      <c r="BL122" s="904"/>
      <c r="BM122" s="904"/>
      <c r="BN122" s="904"/>
      <c r="BO122" s="904"/>
      <c r="BP122" s="905"/>
      <c r="BQ122" s="944">
        <v>23595423</v>
      </c>
      <c r="BR122" s="910"/>
      <c r="BS122" s="910"/>
      <c r="BT122" s="910"/>
      <c r="BU122" s="910"/>
      <c r="BV122" s="910">
        <v>23446504</v>
      </c>
      <c r="BW122" s="910"/>
      <c r="BX122" s="910"/>
      <c r="BY122" s="910"/>
      <c r="BZ122" s="910"/>
      <c r="CA122" s="910">
        <v>22871248</v>
      </c>
      <c r="CB122" s="910"/>
      <c r="CC122" s="910"/>
      <c r="CD122" s="910"/>
      <c r="CE122" s="910"/>
      <c r="CF122" s="911">
        <v>152.80000000000001</v>
      </c>
      <c r="CG122" s="912"/>
      <c r="CH122" s="912"/>
      <c r="CI122" s="912"/>
      <c r="CJ122" s="912"/>
      <c r="CK122" s="934"/>
      <c r="CL122" s="920"/>
      <c r="CM122" s="920"/>
      <c r="CN122" s="920"/>
      <c r="CO122" s="921"/>
      <c r="CP122" s="900" t="s">
        <v>486</v>
      </c>
      <c r="CQ122" s="901"/>
      <c r="CR122" s="901"/>
      <c r="CS122" s="901"/>
      <c r="CT122" s="901"/>
      <c r="CU122" s="901"/>
      <c r="CV122" s="901"/>
      <c r="CW122" s="901"/>
      <c r="CX122" s="901"/>
      <c r="CY122" s="901"/>
      <c r="CZ122" s="901"/>
      <c r="DA122" s="901"/>
      <c r="DB122" s="901"/>
      <c r="DC122" s="901"/>
      <c r="DD122" s="901"/>
      <c r="DE122" s="901"/>
      <c r="DF122" s="902"/>
      <c r="DG122" s="881" t="s">
        <v>473</v>
      </c>
      <c r="DH122" s="882"/>
      <c r="DI122" s="882"/>
      <c r="DJ122" s="882"/>
      <c r="DK122" s="882"/>
      <c r="DL122" s="882" t="s">
        <v>473</v>
      </c>
      <c r="DM122" s="882"/>
      <c r="DN122" s="882"/>
      <c r="DO122" s="882"/>
      <c r="DP122" s="882"/>
      <c r="DQ122" s="882" t="s">
        <v>448</v>
      </c>
      <c r="DR122" s="882"/>
      <c r="DS122" s="882"/>
      <c r="DT122" s="882"/>
      <c r="DU122" s="882"/>
      <c r="DV122" s="859" t="s">
        <v>487</v>
      </c>
      <c r="DW122" s="859"/>
      <c r="DX122" s="859"/>
      <c r="DY122" s="859"/>
      <c r="DZ122" s="860"/>
    </row>
    <row r="123" spans="1:130" s="229" customFormat="1" ht="26.25" customHeight="1" x14ac:dyDescent="0.2">
      <c r="A123" s="885"/>
      <c r="B123" s="886"/>
      <c r="C123" s="880" t="s">
        <v>465</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446</v>
      </c>
      <c r="AB123" s="845"/>
      <c r="AC123" s="845"/>
      <c r="AD123" s="845"/>
      <c r="AE123" s="846"/>
      <c r="AF123" s="847" t="s">
        <v>488</v>
      </c>
      <c r="AG123" s="845"/>
      <c r="AH123" s="845"/>
      <c r="AI123" s="845"/>
      <c r="AJ123" s="846"/>
      <c r="AK123" s="847" t="s">
        <v>475</v>
      </c>
      <c r="AL123" s="845"/>
      <c r="AM123" s="845"/>
      <c r="AN123" s="845"/>
      <c r="AO123" s="846"/>
      <c r="AP123" s="889" t="s">
        <v>489</v>
      </c>
      <c r="AQ123" s="890"/>
      <c r="AR123" s="890"/>
      <c r="AS123" s="890"/>
      <c r="AT123" s="891"/>
      <c r="AU123" s="951"/>
      <c r="AV123" s="952"/>
      <c r="AW123" s="952"/>
      <c r="AX123" s="952"/>
      <c r="AY123" s="952"/>
      <c r="AZ123" s="250" t="s">
        <v>187</v>
      </c>
      <c r="BA123" s="250"/>
      <c r="BB123" s="250"/>
      <c r="BC123" s="250"/>
      <c r="BD123" s="250"/>
      <c r="BE123" s="250"/>
      <c r="BF123" s="250"/>
      <c r="BG123" s="250"/>
      <c r="BH123" s="250"/>
      <c r="BI123" s="250"/>
      <c r="BJ123" s="250"/>
      <c r="BK123" s="250"/>
      <c r="BL123" s="250"/>
      <c r="BM123" s="250"/>
      <c r="BN123" s="250"/>
      <c r="BO123" s="942" t="s">
        <v>490</v>
      </c>
      <c r="BP123" s="943"/>
      <c r="BQ123" s="897">
        <v>40198976</v>
      </c>
      <c r="BR123" s="898"/>
      <c r="BS123" s="898"/>
      <c r="BT123" s="898"/>
      <c r="BU123" s="898"/>
      <c r="BV123" s="898">
        <v>38641303</v>
      </c>
      <c r="BW123" s="898"/>
      <c r="BX123" s="898"/>
      <c r="BY123" s="898"/>
      <c r="BZ123" s="898"/>
      <c r="CA123" s="898">
        <v>38991343</v>
      </c>
      <c r="CB123" s="898"/>
      <c r="CC123" s="898"/>
      <c r="CD123" s="898"/>
      <c r="CE123" s="898"/>
      <c r="CF123" s="813"/>
      <c r="CG123" s="814"/>
      <c r="CH123" s="814"/>
      <c r="CI123" s="814"/>
      <c r="CJ123" s="899"/>
      <c r="CK123" s="934"/>
      <c r="CL123" s="920"/>
      <c r="CM123" s="920"/>
      <c r="CN123" s="920"/>
      <c r="CO123" s="921"/>
      <c r="CP123" s="900" t="s">
        <v>491</v>
      </c>
      <c r="CQ123" s="901"/>
      <c r="CR123" s="901"/>
      <c r="CS123" s="901"/>
      <c r="CT123" s="901"/>
      <c r="CU123" s="901"/>
      <c r="CV123" s="901"/>
      <c r="CW123" s="901"/>
      <c r="CX123" s="901"/>
      <c r="CY123" s="901"/>
      <c r="CZ123" s="901"/>
      <c r="DA123" s="901"/>
      <c r="DB123" s="901"/>
      <c r="DC123" s="901"/>
      <c r="DD123" s="901"/>
      <c r="DE123" s="901"/>
      <c r="DF123" s="902"/>
      <c r="DG123" s="844" t="s">
        <v>446</v>
      </c>
      <c r="DH123" s="845"/>
      <c r="DI123" s="845"/>
      <c r="DJ123" s="845"/>
      <c r="DK123" s="846"/>
      <c r="DL123" s="847" t="s">
        <v>482</v>
      </c>
      <c r="DM123" s="845"/>
      <c r="DN123" s="845"/>
      <c r="DO123" s="845"/>
      <c r="DP123" s="846"/>
      <c r="DQ123" s="847" t="s">
        <v>475</v>
      </c>
      <c r="DR123" s="845"/>
      <c r="DS123" s="845"/>
      <c r="DT123" s="845"/>
      <c r="DU123" s="846"/>
      <c r="DV123" s="889" t="s">
        <v>448</v>
      </c>
      <c r="DW123" s="890"/>
      <c r="DX123" s="890"/>
      <c r="DY123" s="890"/>
      <c r="DZ123" s="891"/>
    </row>
    <row r="124" spans="1:130" s="229" customFormat="1" ht="26.25" customHeight="1" thickBot="1" x14ac:dyDescent="0.25">
      <c r="A124" s="885"/>
      <c r="B124" s="886"/>
      <c r="C124" s="880" t="s">
        <v>468</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475</v>
      </c>
      <c r="AB124" s="845"/>
      <c r="AC124" s="845"/>
      <c r="AD124" s="845"/>
      <c r="AE124" s="846"/>
      <c r="AF124" s="847" t="s">
        <v>482</v>
      </c>
      <c r="AG124" s="845"/>
      <c r="AH124" s="845"/>
      <c r="AI124" s="845"/>
      <c r="AJ124" s="846"/>
      <c r="AK124" s="847" t="s">
        <v>446</v>
      </c>
      <c r="AL124" s="845"/>
      <c r="AM124" s="845"/>
      <c r="AN124" s="845"/>
      <c r="AO124" s="846"/>
      <c r="AP124" s="889" t="s">
        <v>492</v>
      </c>
      <c r="AQ124" s="890"/>
      <c r="AR124" s="890"/>
      <c r="AS124" s="890"/>
      <c r="AT124" s="891"/>
      <c r="AU124" s="892" t="s">
        <v>493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11.3</v>
      </c>
      <c r="BR124" s="896"/>
      <c r="BS124" s="896"/>
      <c r="BT124" s="896"/>
      <c r="BU124" s="896"/>
      <c r="BV124" s="896">
        <v>16</v>
      </c>
      <c r="BW124" s="896"/>
      <c r="BX124" s="896"/>
      <c r="BY124" s="896"/>
      <c r="BZ124" s="896"/>
      <c r="CA124" s="896">
        <v>14</v>
      </c>
      <c r="CB124" s="896"/>
      <c r="CC124" s="896"/>
      <c r="CD124" s="896"/>
      <c r="CE124" s="896"/>
      <c r="CF124" s="791"/>
      <c r="CG124" s="792"/>
      <c r="CH124" s="792"/>
      <c r="CI124" s="792"/>
      <c r="CJ124" s="927"/>
      <c r="CK124" s="935"/>
      <c r="CL124" s="935"/>
      <c r="CM124" s="935"/>
      <c r="CN124" s="935"/>
      <c r="CO124" s="936"/>
      <c r="CP124" s="900" t="s">
        <v>494</v>
      </c>
      <c r="CQ124" s="901"/>
      <c r="CR124" s="901"/>
      <c r="CS124" s="901"/>
      <c r="CT124" s="901"/>
      <c r="CU124" s="901"/>
      <c r="CV124" s="901"/>
      <c r="CW124" s="901"/>
      <c r="CX124" s="901"/>
      <c r="CY124" s="901"/>
      <c r="CZ124" s="901"/>
      <c r="DA124" s="901"/>
      <c r="DB124" s="901"/>
      <c r="DC124" s="901"/>
      <c r="DD124" s="901"/>
      <c r="DE124" s="901"/>
      <c r="DF124" s="902"/>
      <c r="DG124" s="828">
        <v>8622260</v>
      </c>
      <c r="DH124" s="829"/>
      <c r="DI124" s="829"/>
      <c r="DJ124" s="829"/>
      <c r="DK124" s="830"/>
      <c r="DL124" s="831" t="s">
        <v>489</v>
      </c>
      <c r="DM124" s="829"/>
      <c r="DN124" s="829"/>
      <c r="DO124" s="829"/>
      <c r="DP124" s="830"/>
      <c r="DQ124" s="831" t="s">
        <v>475</v>
      </c>
      <c r="DR124" s="829"/>
      <c r="DS124" s="829"/>
      <c r="DT124" s="829"/>
      <c r="DU124" s="830"/>
      <c r="DV124" s="913" t="s">
        <v>487</v>
      </c>
      <c r="DW124" s="914"/>
      <c r="DX124" s="914"/>
      <c r="DY124" s="914"/>
      <c r="DZ124" s="915"/>
    </row>
    <row r="125" spans="1:130" s="229" customFormat="1" ht="26.25" customHeight="1" x14ac:dyDescent="0.2">
      <c r="A125" s="885"/>
      <c r="B125" s="886"/>
      <c r="C125" s="880" t="s">
        <v>470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492</v>
      </c>
      <c r="AB125" s="845"/>
      <c r="AC125" s="845"/>
      <c r="AD125" s="845"/>
      <c r="AE125" s="846"/>
      <c r="AF125" s="847" t="s">
        <v>446</v>
      </c>
      <c r="AG125" s="845"/>
      <c r="AH125" s="845"/>
      <c r="AI125" s="845"/>
      <c r="AJ125" s="846"/>
      <c r="AK125" s="847" t="s">
        <v>473</v>
      </c>
      <c r="AL125" s="845"/>
      <c r="AM125" s="845"/>
      <c r="AN125" s="845"/>
      <c r="AO125" s="846"/>
      <c r="AP125" s="889" t="s">
        <v>446</v>
      </c>
      <c r="AQ125" s="890"/>
      <c r="AR125" s="890"/>
      <c r="AS125" s="890"/>
      <c r="AT125" s="891"/>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916" t="s">
        <v>495</v>
      </c>
      <c r="CL125" s="917"/>
      <c r="CM125" s="917"/>
      <c r="CN125" s="917"/>
      <c r="CO125" s="918"/>
      <c r="CP125" s="925" t="s">
        <v>496</v>
      </c>
      <c r="CQ125" s="873"/>
      <c r="CR125" s="873"/>
      <c r="CS125" s="873"/>
      <c r="CT125" s="873"/>
      <c r="CU125" s="873"/>
      <c r="CV125" s="873"/>
      <c r="CW125" s="873"/>
      <c r="CX125" s="873"/>
      <c r="CY125" s="873"/>
      <c r="CZ125" s="873"/>
      <c r="DA125" s="873"/>
      <c r="DB125" s="873"/>
      <c r="DC125" s="873"/>
      <c r="DD125" s="873"/>
      <c r="DE125" s="873"/>
      <c r="DF125" s="874"/>
      <c r="DG125" s="926" t="s">
        <v>487</v>
      </c>
      <c r="DH125" s="907"/>
      <c r="DI125" s="907"/>
      <c r="DJ125" s="907"/>
      <c r="DK125" s="907"/>
      <c r="DL125" s="907" t="s">
        <v>475</v>
      </c>
      <c r="DM125" s="907"/>
      <c r="DN125" s="907"/>
      <c r="DO125" s="907"/>
      <c r="DP125" s="907"/>
      <c r="DQ125" s="907" t="s">
        <v>487</v>
      </c>
      <c r="DR125" s="907"/>
      <c r="DS125" s="907"/>
      <c r="DT125" s="907"/>
      <c r="DU125" s="907"/>
      <c r="DV125" s="908" t="s">
        <v>446</v>
      </c>
      <c r="DW125" s="908"/>
      <c r="DX125" s="908"/>
      <c r="DY125" s="908"/>
      <c r="DZ125" s="909"/>
    </row>
    <row r="126" spans="1:130" s="229" customFormat="1" ht="26.25" customHeight="1" thickBot="1" x14ac:dyDescent="0.25">
      <c r="A126" s="885"/>
      <c r="B126" s="886"/>
      <c r="C126" s="880" t="s">
        <v>472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482</v>
      </c>
      <c r="AB126" s="845"/>
      <c r="AC126" s="845"/>
      <c r="AD126" s="845"/>
      <c r="AE126" s="846"/>
      <c r="AF126" s="847" t="s">
        <v>475</v>
      </c>
      <c r="AG126" s="845"/>
      <c r="AH126" s="845"/>
      <c r="AI126" s="845"/>
      <c r="AJ126" s="846"/>
      <c r="AK126" s="847" t="s">
        <v>475</v>
      </c>
      <c r="AL126" s="845"/>
      <c r="AM126" s="845"/>
      <c r="AN126" s="845"/>
      <c r="AO126" s="846"/>
      <c r="AP126" s="889" t="s">
        <v>475</v>
      </c>
      <c r="AQ126" s="890"/>
      <c r="AR126" s="890"/>
      <c r="AS126" s="890"/>
      <c r="AT126" s="891"/>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919"/>
      <c r="CL126" s="920"/>
      <c r="CM126" s="920"/>
      <c r="CN126" s="920"/>
      <c r="CO126" s="921"/>
      <c r="CP126" s="880" t="s">
        <v>497</v>
      </c>
      <c r="CQ126" s="817"/>
      <c r="CR126" s="817"/>
      <c r="CS126" s="817"/>
      <c r="CT126" s="817"/>
      <c r="CU126" s="817"/>
      <c r="CV126" s="817"/>
      <c r="CW126" s="817"/>
      <c r="CX126" s="817"/>
      <c r="CY126" s="817"/>
      <c r="CZ126" s="817"/>
      <c r="DA126" s="817"/>
      <c r="DB126" s="817"/>
      <c r="DC126" s="817"/>
      <c r="DD126" s="817"/>
      <c r="DE126" s="817"/>
      <c r="DF126" s="818"/>
      <c r="DG126" s="881" t="s">
        <v>446</v>
      </c>
      <c r="DH126" s="882"/>
      <c r="DI126" s="882"/>
      <c r="DJ126" s="882"/>
      <c r="DK126" s="882"/>
      <c r="DL126" s="882" t="s">
        <v>487</v>
      </c>
      <c r="DM126" s="882"/>
      <c r="DN126" s="882"/>
      <c r="DO126" s="882"/>
      <c r="DP126" s="882"/>
      <c r="DQ126" s="882" t="s">
        <v>475</v>
      </c>
      <c r="DR126" s="882"/>
      <c r="DS126" s="882"/>
      <c r="DT126" s="882"/>
      <c r="DU126" s="882"/>
      <c r="DV126" s="859" t="s">
        <v>448</v>
      </c>
      <c r="DW126" s="859"/>
      <c r="DX126" s="859"/>
      <c r="DY126" s="859"/>
      <c r="DZ126" s="860"/>
    </row>
    <row r="127" spans="1:130" s="229" customFormat="1" ht="26.25" customHeight="1" x14ac:dyDescent="0.2">
      <c r="A127" s="887"/>
      <c r="B127" s="888"/>
      <c r="C127" s="903" t="s">
        <v>498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7137</v>
      </c>
      <c r="AB127" s="845"/>
      <c r="AC127" s="845"/>
      <c r="AD127" s="845"/>
      <c r="AE127" s="846"/>
      <c r="AF127" s="847">
        <v>5440</v>
      </c>
      <c r="AG127" s="845"/>
      <c r="AH127" s="845"/>
      <c r="AI127" s="845"/>
      <c r="AJ127" s="846"/>
      <c r="AK127" s="847">
        <v>70175</v>
      </c>
      <c r="AL127" s="845"/>
      <c r="AM127" s="845"/>
      <c r="AN127" s="845"/>
      <c r="AO127" s="846"/>
      <c r="AP127" s="889">
        <v>0.5</v>
      </c>
      <c r="AQ127" s="890"/>
      <c r="AR127" s="890"/>
      <c r="AS127" s="890"/>
      <c r="AT127" s="891"/>
      <c r="AU127" s="231"/>
      <c r="AV127" s="231"/>
      <c r="AW127" s="231"/>
      <c r="AX127" s="906" t="s">
        <v>499</v>
      </c>
      <c r="AY127" s="877"/>
      <c r="AZ127" s="877"/>
      <c r="BA127" s="877"/>
      <c r="BB127" s="877"/>
      <c r="BC127" s="877"/>
      <c r="BD127" s="877"/>
      <c r="BE127" s="878"/>
      <c r="BF127" s="876" t="s">
        <v>500</v>
      </c>
      <c r="BG127" s="877"/>
      <c r="BH127" s="877"/>
      <c r="BI127" s="877"/>
      <c r="BJ127" s="877"/>
      <c r="BK127" s="877"/>
      <c r="BL127" s="878"/>
      <c r="BM127" s="876" t="s">
        <v>501</v>
      </c>
      <c r="BN127" s="877"/>
      <c r="BO127" s="877"/>
      <c r="BP127" s="877"/>
      <c r="BQ127" s="877"/>
      <c r="BR127" s="877"/>
      <c r="BS127" s="878"/>
      <c r="BT127" s="876" t="s">
        <v>502</v>
      </c>
      <c r="BU127" s="877"/>
      <c r="BV127" s="877"/>
      <c r="BW127" s="877"/>
      <c r="BX127" s="877"/>
      <c r="BY127" s="877"/>
      <c r="BZ127" s="879"/>
      <c r="CA127" s="231"/>
      <c r="CB127" s="231"/>
      <c r="CC127" s="231"/>
      <c r="CD127" s="254"/>
      <c r="CE127" s="254"/>
      <c r="CF127" s="254"/>
      <c r="CG127" s="231"/>
      <c r="CH127" s="231"/>
      <c r="CI127" s="231"/>
      <c r="CJ127" s="253"/>
      <c r="CK127" s="919"/>
      <c r="CL127" s="920"/>
      <c r="CM127" s="920"/>
      <c r="CN127" s="920"/>
      <c r="CO127" s="921"/>
      <c r="CP127" s="880" t="s">
        <v>503</v>
      </c>
      <c r="CQ127" s="817"/>
      <c r="CR127" s="817"/>
      <c r="CS127" s="817"/>
      <c r="CT127" s="817"/>
      <c r="CU127" s="817"/>
      <c r="CV127" s="817"/>
      <c r="CW127" s="817"/>
      <c r="CX127" s="817"/>
      <c r="CY127" s="817"/>
      <c r="CZ127" s="817"/>
      <c r="DA127" s="817"/>
      <c r="DB127" s="817"/>
      <c r="DC127" s="817"/>
      <c r="DD127" s="817"/>
      <c r="DE127" s="817"/>
      <c r="DF127" s="818"/>
      <c r="DG127" s="881" t="s">
        <v>504</v>
      </c>
      <c r="DH127" s="882"/>
      <c r="DI127" s="882"/>
      <c r="DJ127" s="882"/>
      <c r="DK127" s="882"/>
      <c r="DL127" s="882" t="s">
        <v>492</v>
      </c>
      <c r="DM127" s="882"/>
      <c r="DN127" s="882"/>
      <c r="DO127" s="882"/>
      <c r="DP127" s="882"/>
      <c r="DQ127" s="882" t="s">
        <v>487</v>
      </c>
      <c r="DR127" s="882"/>
      <c r="DS127" s="882"/>
      <c r="DT127" s="882"/>
      <c r="DU127" s="882"/>
      <c r="DV127" s="859" t="s">
        <v>492</v>
      </c>
      <c r="DW127" s="859"/>
      <c r="DX127" s="859"/>
      <c r="DY127" s="859"/>
      <c r="DZ127" s="860"/>
    </row>
    <row r="128" spans="1:130" s="229" customFormat="1" ht="26.25" customHeight="1" thickBot="1" x14ac:dyDescent="0.25">
      <c r="A128" s="861" t="s">
        <v>505</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506</v>
      </c>
      <c r="X128" s="863"/>
      <c r="Y128" s="863"/>
      <c r="Z128" s="864"/>
      <c r="AA128" s="865">
        <v>645849</v>
      </c>
      <c r="AB128" s="866"/>
      <c r="AC128" s="866"/>
      <c r="AD128" s="866"/>
      <c r="AE128" s="867"/>
      <c r="AF128" s="868">
        <v>579907</v>
      </c>
      <c r="AG128" s="866"/>
      <c r="AH128" s="866"/>
      <c r="AI128" s="866"/>
      <c r="AJ128" s="867"/>
      <c r="AK128" s="868">
        <v>558986</v>
      </c>
      <c r="AL128" s="866"/>
      <c r="AM128" s="866"/>
      <c r="AN128" s="866"/>
      <c r="AO128" s="867"/>
      <c r="AP128" s="869"/>
      <c r="AQ128" s="870"/>
      <c r="AR128" s="870"/>
      <c r="AS128" s="870"/>
      <c r="AT128" s="871"/>
      <c r="AU128" s="231"/>
      <c r="AV128" s="231"/>
      <c r="AW128" s="231"/>
      <c r="AX128" s="872" t="s">
        <v>507</v>
      </c>
      <c r="AY128" s="873"/>
      <c r="AZ128" s="873"/>
      <c r="BA128" s="873"/>
      <c r="BB128" s="873"/>
      <c r="BC128" s="873"/>
      <c r="BD128" s="873"/>
      <c r="BE128" s="874"/>
      <c r="BF128" s="851" t="s">
        <v>475</v>
      </c>
      <c r="BG128" s="852"/>
      <c r="BH128" s="852"/>
      <c r="BI128" s="852"/>
      <c r="BJ128" s="852"/>
      <c r="BK128" s="852"/>
      <c r="BL128" s="875"/>
      <c r="BM128" s="851">
        <v>12.66</v>
      </c>
      <c r="BN128" s="852"/>
      <c r="BO128" s="852"/>
      <c r="BP128" s="852"/>
      <c r="BQ128" s="852"/>
      <c r="BR128" s="852"/>
      <c r="BS128" s="875"/>
      <c r="BT128" s="851">
        <v>20</v>
      </c>
      <c r="BU128" s="852"/>
      <c r="BV128" s="852"/>
      <c r="BW128" s="852"/>
      <c r="BX128" s="852"/>
      <c r="BY128" s="852"/>
      <c r="BZ128" s="853"/>
      <c r="CA128" s="254"/>
      <c r="CB128" s="254"/>
      <c r="CC128" s="254"/>
      <c r="CD128" s="254"/>
      <c r="CE128" s="254"/>
      <c r="CF128" s="254"/>
      <c r="CG128" s="231"/>
      <c r="CH128" s="231"/>
      <c r="CI128" s="231"/>
      <c r="CJ128" s="253"/>
      <c r="CK128" s="922"/>
      <c r="CL128" s="923"/>
      <c r="CM128" s="923"/>
      <c r="CN128" s="923"/>
      <c r="CO128" s="924"/>
      <c r="CP128" s="854" t="s">
        <v>508</v>
      </c>
      <c r="CQ128" s="795"/>
      <c r="CR128" s="795"/>
      <c r="CS128" s="795"/>
      <c r="CT128" s="795"/>
      <c r="CU128" s="795"/>
      <c r="CV128" s="795"/>
      <c r="CW128" s="795"/>
      <c r="CX128" s="795"/>
      <c r="CY128" s="795"/>
      <c r="CZ128" s="795"/>
      <c r="DA128" s="795"/>
      <c r="DB128" s="795"/>
      <c r="DC128" s="795"/>
      <c r="DD128" s="795"/>
      <c r="DE128" s="795"/>
      <c r="DF128" s="796"/>
      <c r="DG128" s="855" t="s">
        <v>487</v>
      </c>
      <c r="DH128" s="856"/>
      <c r="DI128" s="856"/>
      <c r="DJ128" s="856"/>
      <c r="DK128" s="856"/>
      <c r="DL128" s="856" t="s">
        <v>448</v>
      </c>
      <c r="DM128" s="856"/>
      <c r="DN128" s="856"/>
      <c r="DO128" s="856"/>
      <c r="DP128" s="856"/>
      <c r="DQ128" s="856" t="s">
        <v>489</v>
      </c>
      <c r="DR128" s="856"/>
      <c r="DS128" s="856"/>
      <c r="DT128" s="856"/>
      <c r="DU128" s="856"/>
      <c r="DV128" s="857" t="s">
        <v>475</v>
      </c>
      <c r="DW128" s="857"/>
      <c r="DX128" s="857"/>
      <c r="DY128" s="857"/>
      <c r="DZ128" s="858"/>
    </row>
    <row r="129" spans="1:131" s="229" customFormat="1" ht="26.25" customHeight="1" x14ac:dyDescent="0.2">
      <c r="A129" s="839" t="s">
        <v>105</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509</v>
      </c>
      <c r="X129" s="842"/>
      <c r="Y129" s="842"/>
      <c r="Z129" s="843"/>
      <c r="AA129" s="844">
        <v>15312861</v>
      </c>
      <c r="AB129" s="845"/>
      <c r="AC129" s="845"/>
      <c r="AD129" s="845"/>
      <c r="AE129" s="846"/>
      <c r="AF129" s="847">
        <v>15806803</v>
      </c>
      <c r="AG129" s="845"/>
      <c r="AH129" s="845"/>
      <c r="AI129" s="845"/>
      <c r="AJ129" s="846"/>
      <c r="AK129" s="847">
        <v>16786855</v>
      </c>
      <c r="AL129" s="845"/>
      <c r="AM129" s="845"/>
      <c r="AN129" s="845"/>
      <c r="AO129" s="846"/>
      <c r="AP129" s="848"/>
      <c r="AQ129" s="849"/>
      <c r="AR129" s="849"/>
      <c r="AS129" s="849"/>
      <c r="AT129" s="850"/>
      <c r="AU129" s="232"/>
      <c r="AV129" s="232"/>
      <c r="AW129" s="232"/>
      <c r="AX129" s="816" t="s">
        <v>510</v>
      </c>
      <c r="AY129" s="817"/>
      <c r="AZ129" s="817"/>
      <c r="BA129" s="817"/>
      <c r="BB129" s="817"/>
      <c r="BC129" s="817"/>
      <c r="BD129" s="817"/>
      <c r="BE129" s="818"/>
      <c r="BF129" s="835" t="s">
        <v>489</v>
      </c>
      <c r="BG129" s="836"/>
      <c r="BH129" s="836"/>
      <c r="BI129" s="836"/>
      <c r="BJ129" s="836"/>
      <c r="BK129" s="836"/>
      <c r="BL129" s="837"/>
      <c r="BM129" s="835">
        <v>17.66</v>
      </c>
      <c r="BN129" s="836"/>
      <c r="BO129" s="836"/>
      <c r="BP129" s="836"/>
      <c r="BQ129" s="836"/>
      <c r="BR129" s="836"/>
      <c r="BS129" s="837"/>
      <c r="BT129" s="835">
        <v>30</v>
      </c>
      <c r="BU129" s="836"/>
      <c r="BV129" s="836"/>
      <c r="BW129" s="836"/>
      <c r="BX129" s="836"/>
      <c r="BY129" s="836"/>
      <c r="BZ129" s="838"/>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x14ac:dyDescent="0.2">
      <c r="A130" s="839" t="s">
        <v>511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512</v>
      </c>
      <c r="X130" s="842"/>
      <c r="Y130" s="842"/>
      <c r="Z130" s="843"/>
      <c r="AA130" s="844">
        <v>1762031</v>
      </c>
      <c r="AB130" s="845"/>
      <c r="AC130" s="845"/>
      <c r="AD130" s="845"/>
      <c r="AE130" s="846"/>
      <c r="AF130" s="847">
        <v>1779335</v>
      </c>
      <c r="AG130" s="845"/>
      <c r="AH130" s="845"/>
      <c r="AI130" s="845"/>
      <c r="AJ130" s="846"/>
      <c r="AK130" s="847">
        <v>1817048</v>
      </c>
      <c r="AL130" s="845"/>
      <c r="AM130" s="845"/>
      <c r="AN130" s="845"/>
      <c r="AO130" s="846"/>
      <c r="AP130" s="848"/>
      <c r="AQ130" s="849"/>
      <c r="AR130" s="849"/>
      <c r="AS130" s="849"/>
      <c r="AT130" s="850"/>
      <c r="AU130" s="232"/>
      <c r="AV130" s="232"/>
      <c r="AW130" s="232"/>
      <c r="AX130" s="816" t="s">
        <v>513</v>
      </c>
      <c r="AY130" s="817"/>
      <c r="AZ130" s="817"/>
      <c r="BA130" s="817"/>
      <c r="BB130" s="817"/>
      <c r="BC130" s="817"/>
      <c r="BD130" s="817"/>
      <c r="BE130" s="818"/>
      <c r="BF130" s="819">
        <v>5.7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514</v>
      </c>
      <c r="X131" s="826"/>
      <c r="Y131" s="826"/>
      <c r="Z131" s="827"/>
      <c r="AA131" s="828">
        <v>13550830</v>
      </c>
      <c r="AB131" s="829"/>
      <c r="AC131" s="829"/>
      <c r="AD131" s="829"/>
      <c r="AE131" s="830"/>
      <c r="AF131" s="831">
        <v>14027468</v>
      </c>
      <c r="AG131" s="829"/>
      <c r="AH131" s="829"/>
      <c r="AI131" s="829"/>
      <c r="AJ131" s="830"/>
      <c r="AK131" s="831">
        <v>14969807</v>
      </c>
      <c r="AL131" s="829"/>
      <c r="AM131" s="829"/>
      <c r="AN131" s="829"/>
      <c r="AO131" s="830"/>
      <c r="AP131" s="832"/>
      <c r="AQ131" s="833"/>
      <c r="AR131" s="833"/>
      <c r="AS131" s="833"/>
      <c r="AT131" s="834"/>
      <c r="AU131" s="232"/>
      <c r="AV131" s="232"/>
      <c r="AW131" s="232"/>
      <c r="AX131" s="794" t="s">
        <v>515</v>
      </c>
      <c r="AY131" s="795"/>
      <c r="AZ131" s="795"/>
      <c r="BA131" s="795"/>
      <c r="BB131" s="795"/>
      <c r="BC131" s="795"/>
      <c r="BD131" s="795"/>
      <c r="BE131" s="796"/>
      <c r="BF131" s="797">
        <v>14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x14ac:dyDescent="0.2">
      <c r="A132" s="803" t="s">
        <v>516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517</v>
      </c>
      <c r="W132" s="807"/>
      <c r="X132" s="807"/>
      <c r="Y132" s="807"/>
      <c r="Z132" s="808"/>
      <c r="AA132" s="809">
        <v>6.0658055629999996</v>
      </c>
      <c r="AB132" s="810"/>
      <c r="AC132" s="810"/>
      <c r="AD132" s="810"/>
      <c r="AE132" s="811"/>
      <c r="AF132" s="812">
        <v>5.4585617299999996</v>
      </c>
      <c r="AG132" s="810"/>
      <c r="AH132" s="810"/>
      <c r="AI132" s="810"/>
      <c r="AJ132" s="811"/>
      <c r="AK132" s="812">
        <v>5.6003794840000003</v>
      </c>
      <c r="AL132" s="810"/>
      <c r="AM132" s="810"/>
      <c r="AN132" s="810"/>
      <c r="AO132" s="811"/>
      <c r="AP132" s="813"/>
      <c r="AQ132" s="814"/>
      <c r="AR132" s="814"/>
      <c r="AS132" s="814"/>
      <c r="AT132" s="815"/>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518</v>
      </c>
      <c r="W133" s="786"/>
      <c r="X133" s="786"/>
      <c r="Y133" s="786"/>
      <c r="Z133" s="787"/>
      <c r="AA133" s="788">
        <v>6.1</v>
      </c>
      <c r="AB133" s="789"/>
      <c r="AC133" s="789"/>
      <c r="AD133" s="789"/>
      <c r="AE133" s="790"/>
      <c r="AF133" s="788">
        <v>5.9</v>
      </c>
      <c r="AG133" s="789"/>
      <c r="AH133" s="789"/>
      <c r="AI133" s="789"/>
      <c r="AJ133" s="790"/>
      <c r="AK133" s="788">
        <v>5.7</v>
      </c>
      <c r="AL133" s="789"/>
      <c r="AM133" s="789"/>
      <c r="AN133" s="789"/>
      <c r="AO133" s="790"/>
      <c r="AP133" s="791"/>
      <c r="AQ133" s="792"/>
      <c r="AR133" s="792"/>
      <c r="AS133" s="792"/>
      <c r="AT133" s="793"/>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x14ac:dyDescent="0.2">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 hidden="1" x14ac:dyDescent="0.2">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jdzWKZqj1LXxTCiiQI7g9IPunMjrsrzcQ+klIN7Qe5vjZnPC7wWkpjffuRbwuWGTXMrq1lzI+rgp7OUyNfJV4g==" saltValue="D7XZHbEKnRb+AA0XpOH4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59" customWidth="1"/>
    <col min="121" max="121" width="0" style="258" hidden="1" customWidth="1"/>
    <col min="122" max="16384" width="9" style="258" hidden="1"/>
  </cols>
  <sheetData>
    <row r="1" spans="1:120" ht="13"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8"/>
    </row>
    <row r="17" spans="119:120" ht="13" x14ac:dyDescent="0.2">
      <c r="DP17" s="258"/>
    </row>
    <row r="18" spans="119:120" ht="13" x14ac:dyDescent="0.2"/>
    <row r="19" spans="119:120" ht="13" x14ac:dyDescent="0.2"/>
    <row r="20" spans="119:120" ht="13" x14ac:dyDescent="0.2">
      <c r="DO20" s="258"/>
      <c r="DP20" s="258"/>
    </row>
    <row r="21" spans="119:120" ht="13" x14ac:dyDescent="0.2">
      <c r="DP21" s="258"/>
    </row>
    <row r="22" spans="119:120" ht="13" x14ac:dyDescent="0.2"/>
    <row r="23" spans="119:120" ht="13" x14ac:dyDescent="0.2">
      <c r="DO23" s="258"/>
      <c r="DP23" s="258"/>
    </row>
    <row r="24" spans="119:120" ht="13" x14ac:dyDescent="0.2">
      <c r="DP24" s="258"/>
    </row>
    <row r="25" spans="119:120" ht="13" x14ac:dyDescent="0.2">
      <c r="DP25" s="258"/>
    </row>
    <row r="26" spans="119:120" ht="13" x14ac:dyDescent="0.2">
      <c r="DO26" s="258"/>
      <c r="DP26" s="258"/>
    </row>
    <row r="27" spans="119:120" ht="13" x14ac:dyDescent="0.2"/>
    <row r="28" spans="119:120" ht="13" x14ac:dyDescent="0.2">
      <c r="DO28" s="258"/>
      <c r="DP28" s="258"/>
    </row>
    <row r="29" spans="119:120" ht="13" x14ac:dyDescent="0.2">
      <c r="DP29" s="258"/>
    </row>
    <row r="30" spans="119:120" ht="13" x14ac:dyDescent="0.2"/>
    <row r="31" spans="119:120" ht="13" x14ac:dyDescent="0.2">
      <c r="DO31" s="258"/>
      <c r="DP31" s="258"/>
    </row>
    <row r="32" spans="119:120" ht="13" x14ac:dyDescent="0.2"/>
    <row r="33" spans="98:120" ht="13" x14ac:dyDescent="0.2">
      <c r="DO33" s="258"/>
      <c r="DP33" s="258"/>
    </row>
    <row r="34" spans="98:120" ht="13" x14ac:dyDescent="0.2">
      <c r="DM34" s="258"/>
    </row>
    <row r="35" spans="98:120" ht="13" x14ac:dyDescent="0.2">
      <c r="CT35" s="258"/>
      <c r="CU35" s="258"/>
      <c r="CV35" s="258"/>
      <c r="CY35" s="258"/>
      <c r="CZ35" s="258"/>
      <c r="DA35" s="258"/>
      <c r="DD35" s="258"/>
      <c r="DE35" s="258"/>
      <c r="DF35" s="258"/>
      <c r="DI35" s="258"/>
      <c r="DJ35" s="258"/>
      <c r="DK35" s="258"/>
      <c r="DM35" s="258"/>
      <c r="DN35" s="258"/>
      <c r="DO35" s="258"/>
      <c r="DP35" s="258"/>
    </row>
    <row r="36" spans="98:120" ht="13" x14ac:dyDescent="0.2"/>
    <row r="37" spans="98:120" ht="13" x14ac:dyDescent="0.2">
      <c r="CW37" s="258"/>
      <c r="DB37" s="258"/>
      <c r="DG37" s="258"/>
      <c r="DL37" s="258"/>
      <c r="DP37" s="258"/>
    </row>
    <row r="38" spans="98:120" ht="13" x14ac:dyDescent="0.2">
      <c r="CT38" s="258"/>
      <c r="CU38" s="258"/>
      <c r="CV38" s="258"/>
      <c r="CW38" s="258"/>
      <c r="CY38" s="258"/>
      <c r="CZ38" s="258"/>
      <c r="DA38" s="258"/>
      <c r="DB38" s="258"/>
      <c r="DD38" s="258"/>
      <c r="DE38" s="258"/>
      <c r="DF38" s="258"/>
      <c r="DG38" s="258"/>
      <c r="DI38" s="258"/>
      <c r="DJ38" s="258"/>
      <c r="DK38" s="258"/>
      <c r="DL38" s="258"/>
      <c r="DN38" s="258"/>
      <c r="DO38" s="258"/>
      <c r="DP38" s="25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8"/>
      <c r="DO49" s="258"/>
      <c r="DP49" s="25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8"/>
      <c r="CS63" s="258"/>
      <c r="CX63" s="258"/>
      <c r="DC63" s="258"/>
      <c r="DH63" s="258"/>
    </row>
    <row r="64" spans="22:120" ht="13" x14ac:dyDescent="0.2">
      <c r="V64" s="258"/>
    </row>
    <row r="65" spans="15:120" ht="13" x14ac:dyDescent="0.2">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ht="13" x14ac:dyDescent="0.2">
      <c r="Q66" s="258"/>
      <c r="S66" s="258"/>
      <c r="U66" s="258"/>
      <c r="DM66" s="258"/>
    </row>
    <row r="67" spans="15:120" ht="13" x14ac:dyDescent="0.2">
      <c r="O67" s="258"/>
      <c r="P67" s="258"/>
      <c r="R67" s="258"/>
      <c r="T67" s="258"/>
      <c r="Y67" s="258"/>
      <c r="CT67" s="258"/>
      <c r="CV67" s="258"/>
      <c r="CW67" s="258"/>
      <c r="CY67" s="258"/>
      <c r="DA67" s="258"/>
      <c r="DB67" s="258"/>
      <c r="DD67" s="258"/>
      <c r="DF67" s="258"/>
      <c r="DG67" s="258"/>
      <c r="DI67" s="258"/>
      <c r="DK67" s="258"/>
      <c r="DL67" s="258"/>
      <c r="DN67" s="258"/>
      <c r="DO67" s="258"/>
      <c r="DP67" s="258"/>
    </row>
    <row r="68" spans="15:120" ht="13" x14ac:dyDescent="0.2"/>
    <row r="69" spans="15:120" ht="13" x14ac:dyDescent="0.2"/>
    <row r="70" spans="15:120" ht="13" x14ac:dyDescent="0.2"/>
    <row r="71" spans="15:120" ht="13" x14ac:dyDescent="0.2"/>
    <row r="72" spans="15:120" ht="13" x14ac:dyDescent="0.2">
      <c r="DP72" s="258"/>
    </row>
    <row r="73" spans="15:120" ht="13" x14ac:dyDescent="0.2">
      <c r="DP73" s="25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8"/>
      <c r="CX96" s="258"/>
      <c r="DC96" s="258"/>
      <c r="DH96" s="258"/>
    </row>
    <row r="97" spans="24:120" ht="13" x14ac:dyDescent="0.2">
      <c r="CS97" s="258"/>
      <c r="CX97" s="258"/>
      <c r="DC97" s="258"/>
      <c r="DH97" s="258"/>
      <c r="DP97" s="259" t="s">
        <v>519</v>
      </c>
    </row>
    <row r="98" spans="24:120" ht="13" hidden="1" x14ac:dyDescent="0.2">
      <c r="CS98" s="258"/>
      <c r="CX98" s="258"/>
      <c r="DC98" s="258"/>
      <c r="DH98" s="258"/>
    </row>
    <row r="99" spans="24:120" ht="13" hidden="1" x14ac:dyDescent="0.2">
      <c r="CS99" s="258"/>
      <c r="CX99" s="258"/>
      <c r="DC99" s="258"/>
      <c r="DH99" s="258"/>
    </row>
    <row r="101" spans="24:120" ht="12" hidden="1" customHeight="1" x14ac:dyDescent="0.2">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x14ac:dyDescent="0.2">
      <c r="CU102" s="258"/>
      <c r="CZ102" s="258"/>
      <c r="DE102" s="258"/>
      <c r="DJ102" s="258"/>
      <c r="DM102" s="258"/>
    </row>
    <row r="103" spans="24:120" ht="13" hidden="1" x14ac:dyDescent="0.2">
      <c r="CT103" s="258"/>
      <c r="CV103" s="258"/>
      <c r="CW103" s="258"/>
      <c r="CY103" s="258"/>
      <c r="DA103" s="258"/>
      <c r="DB103" s="258"/>
      <c r="DD103" s="258"/>
      <c r="DF103" s="258"/>
      <c r="DG103" s="258"/>
      <c r="DI103" s="258"/>
      <c r="DK103" s="258"/>
      <c r="DL103" s="258"/>
      <c r="DM103" s="258"/>
      <c r="DN103" s="258"/>
      <c r="DO103" s="258"/>
      <c r="DP103" s="258"/>
    </row>
    <row r="104" spans="24:120" ht="13" hidden="1" x14ac:dyDescent="0.2">
      <c r="CV104" s="258"/>
      <c r="CW104" s="258"/>
      <c r="DA104" s="258"/>
      <c r="DB104" s="258"/>
      <c r="DF104" s="258"/>
      <c r="DG104" s="258"/>
      <c r="DK104" s="258"/>
      <c r="DL104" s="258"/>
      <c r="DN104" s="258"/>
      <c r="DO104" s="258"/>
      <c r="DP104" s="258"/>
    </row>
    <row r="105" spans="24:120" ht="12.75" hidden="1" customHeight="1" x14ac:dyDescent="0.2"/>
  </sheetData>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9" customWidth="1"/>
    <col min="117" max="16384" width="9" style="258" hidden="1"/>
  </cols>
  <sheetData>
    <row r="1" spans="2:116" ht="13"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ht="13" x14ac:dyDescent="0.2"/>
    <row r="3" spans="2:116" ht="13" x14ac:dyDescent="0.2"/>
    <row r="4" spans="2:116" ht="13" x14ac:dyDescent="0.2">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ht="13" x14ac:dyDescent="0.2">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ht="13" x14ac:dyDescent="0.2"/>
    <row r="20" spans="9:116" ht="13" x14ac:dyDescent="0.2"/>
    <row r="21" spans="9:116" ht="13" x14ac:dyDescent="0.2">
      <c r="DL21" s="258"/>
    </row>
    <row r="22" spans="9:116" ht="13" x14ac:dyDescent="0.2">
      <c r="DI22" s="258"/>
      <c r="DJ22" s="258"/>
      <c r="DK22" s="258"/>
      <c r="DL22" s="258"/>
    </row>
    <row r="23" spans="9:116" ht="13" x14ac:dyDescent="0.2">
      <c r="CY23" s="258"/>
      <c r="CZ23" s="258"/>
      <c r="DA23" s="258"/>
      <c r="DB23" s="258"/>
      <c r="DC23" s="258"/>
      <c r="DD23" s="258"/>
      <c r="DE23" s="258"/>
      <c r="DF23" s="258"/>
      <c r="DG23" s="258"/>
      <c r="DH23" s="258"/>
      <c r="DI23" s="258"/>
      <c r="DJ23" s="258"/>
      <c r="DK23" s="258"/>
      <c r="DL23" s="258"/>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8"/>
      <c r="DA35" s="258"/>
      <c r="DB35" s="258"/>
      <c r="DC35" s="258"/>
      <c r="DD35" s="258"/>
      <c r="DE35" s="258"/>
      <c r="DF35" s="258"/>
      <c r="DG35" s="258"/>
      <c r="DH35" s="258"/>
      <c r="DI35" s="258"/>
      <c r="DJ35" s="258"/>
      <c r="DK35" s="258"/>
      <c r="DL35" s="258"/>
    </row>
    <row r="36" spans="15:116" ht="13" x14ac:dyDescent="0.2"/>
    <row r="37" spans="15:116" ht="13" x14ac:dyDescent="0.2">
      <c r="DL37" s="258"/>
    </row>
    <row r="38" spans="15:116" ht="13" x14ac:dyDescent="0.2">
      <c r="DI38" s="258"/>
      <c r="DJ38" s="258"/>
      <c r="DK38" s="258"/>
      <c r="DL38" s="258"/>
    </row>
    <row r="39" spans="15:116" ht="13" x14ac:dyDescent="0.2"/>
    <row r="40" spans="15:116" ht="13" x14ac:dyDescent="0.2"/>
    <row r="41" spans="15:116" ht="13" x14ac:dyDescent="0.2"/>
    <row r="42" spans="15:116" ht="13" x14ac:dyDescent="0.2"/>
    <row r="43" spans="15:116" ht="13" x14ac:dyDescent="0.2">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ht="13" x14ac:dyDescent="0.2">
      <c r="DL44" s="258"/>
    </row>
    <row r="45" spans="15:116" ht="13" x14ac:dyDescent="0.2"/>
    <row r="46" spans="15:116" ht="13" x14ac:dyDescent="0.2">
      <c r="DA46" s="258"/>
      <c r="DB46" s="258"/>
      <c r="DC46" s="258"/>
      <c r="DD46" s="258"/>
      <c r="DE46" s="258"/>
      <c r="DF46" s="258"/>
      <c r="DG46" s="258"/>
      <c r="DH46" s="258"/>
      <c r="DI46" s="258"/>
      <c r="DJ46" s="258"/>
      <c r="DK46" s="258"/>
      <c r="DL46" s="258"/>
    </row>
    <row r="47" spans="15:116" ht="13" x14ac:dyDescent="0.2"/>
    <row r="48" spans="15:116" ht="13" x14ac:dyDescent="0.2"/>
    <row r="49" spans="104:116" ht="13" x14ac:dyDescent="0.2"/>
    <row r="50" spans="104:116" ht="13" x14ac:dyDescent="0.2">
      <c r="CZ50" s="258"/>
      <c r="DA50" s="258"/>
      <c r="DB50" s="258"/>
      <c r="DC50" s="258"/>
      <c r="DD50" s="258"/>
      <c r="DE50" s="258"/>
      <c r="DF50" s="258"/>
      <c r="DG50" s="258"/>
      <c r="DH50" s="258"/>
      <c r="DI50" s="258"/>
      <c r="DJ50" s="258"/>
      <c r="DK50" s="258"/>
      <c r="DL50" s="258"/>
    </row>
    <row r="51" spans="104:116" ht="13" x14ac:dyDescent="0.2"/>
    <row r="52" spans="104:116" ht="13" x14ac:dyDescent="0.2"/>
    <row r="53" spans="104:116" ht="13" x14ac:dyDescent="0.2">
      <c r="DL53" s="258"/>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8"/>
      <c r="DD67" s="258"/>
      <c r="DE67" s="258"/>
      <c r="DF67" s="258"/>
      <c r="DG67" s="258"/>
      <c r="DH67" s="258"/>
      <c r="DI67" s="258"/>
      <c r="DJ67" s="258"/>
      <c r="DK67" s="258"/>
      <c r="DL67" s="258"/>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HLzvMvkyfVkH6yj3UYTQ26ca4iSnppT6f8NPe5QvC1Fi0Alx9Fkzt5mwFbs7lSb64S6IwZLbBqO/wD+KHaBZA==" saltValue="isBMKAlieWlSY0N4CIgc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0" customWidth="1"/>
    <col min="37" max="44" width="17" style="260" customWidth="1"/>
    <col min="45" max="45" width="6.08984375" style="267" customWidth="1"/>
    <col min="46" max="46" width="3" style="265" customWidth="1"/>
    <col min="47" max="47" width="19.08984375" style="260" hidden="1" customWidth="1"/>
    <col min="48" max="52" width="12.6328125" style="260" hidden="1" customWidth="1"/>
    <col min="53" max="16384" width="8.6328125" style="260" hidden="1"/>
  </cols>
  <sheetData>
    <row r="1" spans="1:46" ht="13" x14ac:dyDescent="0.2">
      <c r="AS1" s="261"/>
      <c r="AT1" s="261"/>
    </row>
    <row r="2" spans="1:46" ht="13" x14ac:dyDescent="0.2">
      <c r="AS2" s="261"/>
      <c r="AT2" s="261"/>
    </row>
    <row r="3" spans="1:46" ht="13" x14ac:dyDescent="0.2">
      <c r="AS3" s="261"/>
      <c r="AT3" s="261"/>
    </row>
    <row r="4" spans="1:46" ht="13" x14ac:dyDescent="0.2">
      <c r="AS4" s="261"/>
      <c r="AT4" s="261"/>
    </row>
    <row r="5" spans="1:46" ht="16.5" x14ac:dyDescent="0.2">
      <c r="A5" s="262" t="s">
        <v>520</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ht="13" x14ac:dyDescent="0.2">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521</v>
      </c>
      <c r="AL6" s="266"/>
      <c r="AM6" s="266"/>
      <c r="AN6" s="266"/>
      <c r="AO6" s="261"/>
      <c r="AP6" s="261"/>
      <c r="AQ6" s="261"/>
      <c r="AR6" s="261"/>
    </row>
    <row r="7" spans="1:46" ht="13.5" customHeight="1" x14ac:dyDescent="0.2">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86" t="s">
        <v>522</v>
      </c>
      <c r="AP7" s="271"/>
      <c r="AQ7" s="272" t="s">
        <v>523</v>
      </c>
      <c r="AR7" s="273"/>
    </row>
    <row r="8" spans="1:46" ht="13" x14ac:dyDescent="0.2">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87"/>
      <c r="AP8" s="277" t="s">
        <v>524</v>
      </c>
      <c r="AQ8" s="278" t="s">
        <v>525</v>
      </c>
      <c r="AR8" s="279" t="s">
        <v>526</v>
      </c>
    </row>
    <row r="9" spans="1:46" ht="13" x14ac:dyDescent="0.2">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98" t="s">
        <v>527</v>
      </c>
      <c r="AL9" s="1199"/>
      <c r="AM9" s="1199"/>
      <c r="AN9" s="1200"/>
      <c r="AO9" s="280">
        <v>4882787</v>
      </c>
      <c r="AP9" s="280">
        <v>72797</v>
      </c>
      <c r="AQ9" s="281">
        <v>65025</v>
      </c>
      <c r="AR9" s="282">
        <v>12</v>
      </c>
    </row>
    <row r="10" spans="1:46" ht="13.5" customHeight="1" x14ac:dyDescent="0.2">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98" t="s">
        <v>528</v>
      </c>
      <c r="AL10" s="1199"/>
      <c r="AM10" s="1199"/>
      <c r="AN10" s="1200"/>
      <c r="AO10" s="283">
        <v>779289</v>
      </c>
      <c r="AP10" s="283">
        <v>11618</v>
      </c>
      <c r="AQ10" s="284">
        <v>6119</v>
      </c>
      <c r="AR10" s="285">
        <v>89.9</v>
      </c>
    </row>
    <row r="11" spans="1:46" ht="13.5" customHeight="1" x14ac:dyDescent="0.2">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98" t="s">
        <v>529</v>
      </c>
      <c r="AL11" s="1199"/>
      <c r="AM11" s="1199"/>
      <c r="AN11" s="1200"/>
      <c r="AO11" s="283" t="s">
        <v>530</v>
      </c>
      <c r="AP11" s="283" t="s">
        <v>530</v>
      </c>
      <c r="AQ11" s="284">
        <v>1220</v>
      </c>
      <c r="AR11" s="285" t="s">
        <v>530</v>
      </c>
    </row>
    <row r="12" spans="1:46" ht="13.5" customHeight="1" x14ac:dyDescent="0.2">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98" t="s">
        <v>531</v>
      </c>
      <c r="AL12" s="1199"/>
      <c r="AM12" s="1199"/>
      <c r="AN12" s="1200"/>
      <c r="AO12" s="283" t="s">
        <v>530</v>
      </c>
      <c r="AP12" s="283" t="s">
        <v>530</v>
      </c>
      <c r="AQ12" s="284">
        <v>12</v>
      </c>
      <c r="AR12" s="285" t="s">
        <v>530</v>
      </c>
    </row>
    <row r="13" spans="1:46" ht="13.5" customHeight="1" x14ac:dyDescent="0.2">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98" t="s">
        <v>532</v>
      </c>
      <c r="AL13" s="1199"/>
      <c r="AM13" s="1199"/>
      <c r="AN13" s="1200"/>
      <c r="AO13" s="283" t="s">
        <v>530</v>
      </c>
      <c r="AP13" s="283" t="s">
        <v>530</v>
      </c>
      <c r="AQ13" s="284">
        <v>2792</v>
      </c>
      <c r="AR13" s="285" t="s">
        <v>530</v>
      </c>
    </row>
    <row r="14" spans="1:46" ht="13.5" customHeight="1" x14ac:dyDescent="0.2">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98" t="s">
        <v>533</v>
      </c>
      <c r="AL14" s="1199"/>
      <c r="AM14" s="1199"/>
      <c r="AN14" s="1200"/>
      <c r="AO14" s="283">
        <v>117302</v>
      </c>
      <c r="AP14" s="283">
        <v>1749</v>
      </c>
      <c r="AQ14" s="284">
        <v>1408</v>
      </c>
      <c r="AR14" s="285">
        <v>24.2</v>
      </c>
    </row>
    <row r="15" spans="1:46" ht="13.5" customHeight="1" x14ac:dyDescent="0.2">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201" t="s">
        <v>534</v>
      </c>
      <c r="AL15" s="1202"/>
      <c r="AM15" s="1202"/>
      <c r="AN15" s="1203"/>
      <c r="AO15" s="283">
        <v>-276744</v>
      </c>
      <c r="AP15" s="283">
        <v>-4126</v>
      </c>
      <c r="AQ15" s="284">
        <v>-3962</v>
      </c>
      <c r="AR15" s="285">
        <v>4.0999999999999996</v>
      </c>
    </row>
    <row r="16" spans="1:46" ht="13" x14ac:dyDescent="0.2">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201" t="s">
        <v>187</v>
      </c>
      <c r="AL16" s="1202"/>
      <c r="AM16" s="1202"/>
      <c r="AN16" s="1203"/>
      <c r="AO16" s="283">
        <v>5502634</v>
      </c>
      <c r="AP16" s="283">
        <v>82038</v>
      </c>
      <c r="AQ16" s="284">
        <v>72615</v>
      </c>
      <c r="AR16" s="285">
        <v>13</v>
      </c>
    </row>
    <row r="17" spans="1:46" ht="13" x14ac:dyDescent="0.2">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ht="13" x14ac:dyDescent="0.2">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ht="13" x14ac:dyDescent="0.2">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535</v>
      </c>
      <c r="AL19" s="261"/>
      <c r="AM19" s="261"/>
      <c r="AN19" s="261"/>
      <c r="AO19" s="261"/>
      <c r="AP19" s="261"/>
      <c r="AQ19" s="261"/>
      <c r="AR19" s="261"/>
    </row>
    <row r="20" spans="1:46" ht="13" x14ac:dyDescent="0.2">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536</v>
      </c>
      <c r="AP20" s="292" t="s">
        <v>537</v>
      </c>
      <c r="AQ20" s="293" t="s">
        <v>538</v>
      </c>
      <c r="AR20" s="294"/>
    </row>
    <row r="21" spans="1:46" s="300" customFormat="1" ht="13" x14ac:dyDescent="0.2">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204" t="s">
        <v>539</v>
      </c>
      <c r="AL21" s="1205"/>
      <c r="AM21" s="1205"/>
      <c r="AN21" s="1206"/>
      <c r="AO21" s="296">
        <v>7.84</v>
      </c>
      <c r="AP21" s="297">
        <v>6.51</v>
      </c>
      <c r="AQ21" s="298">
        <v>1.33</v>
      </c>
      <c r="AR21" s="266"/>
      <c r="AS21" s="299"/>
      <c r="AT21" s="295"/>
    </row>
    <row r="22" spans="1:46" s="300" customFormat="1" ht="13" x14ac:dyDescent="0.2">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204" t="s">
        <v>540</v>
      </c>
      <c r="AL22" s="1205"/>
      <c r="AM22" s="1205"/>
      <c r="AN22" s="1206"/>
      <c r="AO22" s="301">
        <v>101.1</v>
      </c>
      <c r="AP22" s="302">
        <v>98.4</v>
      </c>
      <c r="AQ22" s="303">
        <v>2.7</v>
      </c>
      <c r="AR22" s="287"/>
      <c r="AS22" s="299"/>
      <c r="AT22" s="295"/>
    </row>
    <row r="23" spans="1:46" s="300" customFormat="1" ht="13" x14ac:dyDescent="0.2">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ht="13" x14ac:dyDescent="0.2">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ht="13"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ht="13" x14ac:dyDescent="0.2">
      <c r="A26" s="1197" t="s">
        <v>541</v>
      </c>
      <c r="B26" s="1197"/>
      <c r="C26" s="1197"/>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K26" s="1197"/>
      <c r="AL26" s="1197"/>
      <c r="AM26" s="1197"/>
      <c r="AN26" s="1197"/>
      <c r="AO26" s="1197"/>
      <c r="AP26" s="1197"/>
      <c r="AQ26" s="1197"/>
      <c r="AR26" s="1197"/>
      <c r="AS26" s="1197"/>
      <c r="AT26" s="266"/>
    </row>
    <row r="27" spans="1:46" ht="13" x14ac:dyDescent="0.2">
      <c r="A27" s="308"/>
      <c r="AO27" s="261"/>
      <c r="AP27" s="261"/>
      <c r="AQ27" s="261"/>
      <c r="AR27" s="261"/>
      <c r="AS27" s="261"/>
      <c r="AT27" s="261"/>
    </row>
    <row r="28" spans="1:46" ht="16.5" x14ac:dyDescent="0.2">
      <c r="A28" s="262" t="s">
        <v>542</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ht="13" x14ac:dyDescent="0.2">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543</v>
      </c>
      <c r="AL29" s="266"/>
      <c r="AM29" s="266"/>
      <c r="AN29" s="266"/>
      <c r="AO29" s="261"/>
      <c r="AP29" s="261"/>
      <c r="AQ29" s="261"/>
      <c r="AR29" s="261"/>
      <c r="AS29" s="310"/>
    </row>
    <row r="30" spans="1:46" ht="13.5" customHeight="1" x14ac:dyDescent="0.2">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86" t="s">
        <v>522</v>
      </c>
      <c r="AP30" s="271"/>
      <c r="AQ30" s="272" t="s">
        <v>523</v>
      </c>
      <c r="AR30" s="273"/>
    </row>
    <row r="31" spans="1:46" ht="13" x14ac:dyDescent="0.2">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87"/>
      <c r="AP31" s="277" t="s">
        <v>524</v>
      </c>
      <c r="AQ31" s="278" t="s">
        <v>525</v>
      </c>
      <c r="AR31" s="279" t="s">
        <v>526</v>
      </c>
    </row>
    <row r="32" spans="1:46" ht="27" customHeight="1" x14ac:dyDescent="0.2">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88" t="s">
        <v>544</v>
      </c>
      <c r="AL32" s="1189"/>
      <c r="AM32" s="1189"/>
      <c r="AN32" s="1190"/>
      <c r="AO32" s="311">
        <v>2474103</v>
      </c>
      <c r="AP32" s="311">
        <v>36886</v>
      </c>
      <c r="AQ32" s="312">
        <v>34910</v>
      </c>
      <c r="AR32" s="313">
        <v>5.7</v>
      </c>
    </row>
    <row r="33" spans="1:46" ht="13.5" customHeight="1" x14ac:dyDescent="0.2">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88" t="s">
        <v>545</v>
      </c>
      <c r="AL33" s="1189"/>
      <c r="AM33" s="1189"/>
      <c r="AN33" s="1190"/>
      <c r="AO33" s="311" t="s">
        <v>530</v>
      </c>
      <c r="AP33" s="311" t="s">
        <v>530</v>
      </c>
      <c r="AQ33" s="312" t="s">
        <v>530</v>
      </c>
      <c r="AR33" s="313" t="s">
        <v>530</v>
      </c>
    </row>
    <row r="34" spans="1:46" ht="27" customHeight="1" x14ac:dyDescent="0.2">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88" t="s">
        <v>546</v>
      </c>
      <c r="AL34" s="1189"/>
      <c r="AM34" s="1189"/>
      <c r="AN34" s="1190"/>
      <c r="AO34" s="311" t="s">
        <v>530</v>
      </c>
      <c r="AP34" s="311" t="s">
        <v>530</v>
      </c>
      <c r="AQ34" s="312">
        <v>4</v>
      </c>
      <c r="AR34" s="313" t="s">
        <v>530</v>
      </c>
    </row>
    <row r="35" spans="1:46" ht="27" customHeight="1" x14ac:dyDescent="0.2">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88" t="s">
        <v>547</v>
      </c>
      <c r="AL35" s="1189"/>
      <c r="AM35" s="1189"/>
      <c r="AN35" s="1190"/>
      <c r="AO35" s="311">
        <v>661294</v>
      </c>
      <c r="AP35" s="311">
        <v>9859</v>
      </c>
      <c r="AQ35" s="312">
        <v>8517</v>
      </c>
      <c r="AR35" s="313">
        <v>15.8</v>
      </c>
    </row>
    <row r="36" spans="1:46" ht="27" customHeight="1" x14ac:dyDescent="0.2">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88" t="s">
        <v>548</v>
      </c>
      <c r="AL36" s="1189"/>
      <c r="AM36" s="1189"/>
      <c r="AN36" s="1190"/>
      <c r="AO36" s="311">
        <v>8828</v>
      </c>
      <c r="AP36" s="311">
        <v>132</v>
      </c>
      <c r="AQ36" s="312">
        <v>1600</v>
      </c>
      <c r="AR36" s="313">
        <v>-91.8</v>
      </c>
    </row>
    <row r="37" spans="1:46" ht="13.5" customHeight="1" x14ac:dyDescent="0.2">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88" t="s">
        <v>549</v>
      </c>
      <c r="AL37" s="1189"/>
      <c r="AM37" s="1189"/>
      <c r="AN37" s="1190"/>
      <c r="AO37" s="311">
        <v>70175</v>
      </c>
      <c r="AP37" s="311">
        <v>1046</v>
      </c>
      <c r="AQ37" s="312">
        <v>1669</v>
      </c>
      <c r="AR37" s="313">
        <v>-37.299999999999997</v>
      </c>
    </row>
    <row r="38" spans="1:46" ht="27" customHeight="1" x14ac:dyDescent="0.2">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91" t="s">
        <v>550</v>
      </c>
      <c r="AL38" s="1192"/>
      <c r="AM38" s="1192"/>
      <c r="AN38" s="1193"/>
      <c r="AO38" s="314" t="s">
        <v>530</v>
      </c>
      <c r="AP38" s="314" t="s">
        <v>530</v>
      </c>
      <c r="AQ38" s="315">
        <v>1</v>
      </c>
      <c r="AR38" s="303" t="s">
        <v>530</v>
      </c>
      <c r="AS38" s="310"/>
    </row>
    <row r="39" spans="1:46" ht="13" x14ac:dyDescent="0.2">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91" t="s">
        <v>551</v>
      </c>
      <c r="AL39" s="1192"/>
      <c r="AM39" s="1192"/>
      <c r="AN39" s="1193"/>
      <c r="AO39" s="311">
        <v>-558986</v>
      </c>
      <c r="AP39" s="311">
        <v>-8334</v>
      </c>
      <c r="AQ39" s="312">
        <v>-6461</v>
      </c>
      <c r="AR39" s="313">
        <v>29</v>
      </c>
      <c r="AS39" s="310"/>
    </row>
    <row r="40" spans="1:46" ht="27" customHeight="1" x14ac:dyDescent="0.2">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88" t="s">
        <v>552</v>
      </c>
      <c r="AL40" s="1189"/>
      <c r="AM40" s="1189"/>
      <c r="AN40" s="1190"/>
      <c r="AO40" s="311">
        <v>-1817048</v>
      </c>
      <c r="AP40" s="311">
        <v>-27090</v>
      </c>
      <c r="AQ40" s="312">
        <v>-28321</v>
      </c>
      <c r="AR40" s="313">
        <v>-4.3</v>
      </c>
      <c r="AS40" s="310"/>
    </row>
    <row r="41" spans="1:46" ht="13" x14ac:dyDescent="0.2">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94" t="s">
        <v>297</v>
      </c>
      <c r="AL41" s="1195"/>
      <c r="AM41" s="1195"/>
      <c r="AN41" s="1196"/>
      <c r="AO41" s="311">
        <v>838366</v>
      </c>
      <c r="AP41" s="311">
        <v>12499</v>
      </c>
      <c r="AQ41" s="312">
        <v>11918</v>
      </c>
      <c r="AR41" s="313">
        <v>4.9000000000000004</v>
      </c>
      <c r="AS41" s="310"/>
    </row>
    <row r="42" spans="1:46" ht="13" x14ac:dyDescent="0.2">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553</v>
      </c>
      <c r="AL42" s="261"/>
      <c r="AM42" s="261"/>
      <c r="AN42" s="261"/>
      <c r="AO42" s="261"/>
      <c r="AP42" s="261"/>
      <c r="AQ42" s="287"/>
      <c r="AR42" s="287"/>
      <c r="AS42" s="310"/>
    </row>
    <row r="43" spans="1:46" ht="13" x14ac:dyDescent="0.2">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ht="13" x14ac:dyDescent="0.2">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ht="13"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ht="13"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x14ac:dyDescent="0.2">
      <c r="A47" s="320" t="s">
        <v>554</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ht="13" x14ac:dyDescent="0.2">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555</v>
      </c>
      <c r="AL48" s="321"/>
      <c r="AM48" s="321"/>
      <c r="AN48" s="321"/>
      <c r="AO48" s="321"/>
      <c r="AP48" s="321"/>
      <c r="AQ48" s="322"/>
      <c r="AR48" s="321"/>
    </row>
    <row r="49" spans="1:44" ht="13.5" customHeight="1" x14ac:dyDescent="0.2">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81" t="s">
        <v>522</v>
      </c>
      <c r="AN49" s="1183" t="s">
        <v>556</v>
      </c>
      <c r="AO49" s="1184"/>
      <c r="AP49" s="1184"/>
      <c r="AQ49" s="1184"/>
      <c r="AR49" s="1185"/>
    </row>
    <row r="50" spans="1:44" ht="13" x14ac:dyDescent="0.2">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82"/>
      <c r="AN50" s="327" t="s">
        <v>557</v>
      </c>
      <c r="AO50" s="328" t="s">
        <v>558</v>
      </c>
      <c r="AP50" s="329" t="s">
        <v>559</v>
      </c>
      <c r="AQ50" s="330" t="s">
        <v>560</v>
      </c>
      <c r="AR50" s="331" t="s">
        <v>561</v>
      </c>
    </row>
    <row r="51" spans="1:44" ht="13" x14ac:dyDescent="0.2">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562</v>
      </c>
      <c r="AL51" s="324"/>
      <c r="AM51" s="332">
        <v>2065036</v>
      </c>
      <c r="AN51" s="333">
        <v>29505</v>
      </c>
      <c r="AO51" s="334">
        <v>-46.5</v>
      </c>
      <c r="AP51" s="335">
        <v>47820</v>
      </c>
      <c r="AQ51" s="336">
        <v>7.5</v>
      </c>
      <c r="AR51" s="337">
        <v>-54</v>
      </c>
    </row>
    <row r="52" spans="1:44" ht="13" x14ac:dyDescent="0.2">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563</v>
      </c>
      <c r="AM52" s="340">
        <v>1427456</v>
      </c>
      <c r="AN52" s="341">
        <v>20395</v>
      </c>
      <c r="AO52" s="342">
        <v>-55.4</v>
      </c>
      <c r="AP52" s="343">
        <v>25855</v>
      </c>
      <c r="AQ52" s="344">
        <v>-0.1</v>
      </c>
      <c r="AR52" s="345">
        <v>-55.3</v>
      </c>
    </row>
    <row r="53" spans="1:44" ht="13" x14ac:dyDescent="0.2">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564</v>
      </c>
      <c r="AL53" s="324"/>
      <c r="AM53" s="332">
        <v>1755335</v>
      </c>
      <c r="AN53" s="333">
        <v>25361</v>
      </c>
      <c r="AO53" s="334">
        <v>-14</v>
      </c>
      <c r="AP53" s="335">
        <v>41934</v>
      </c>
      <c r="AQ53" s="336">
        <v>-12.3</v>
      </c>
      <c r="AR53" s="337">
        <v>-1.7</v>
      </c>
    </row>
    <row r="54" spans="1:44" ht="13" x14ac:dyDescent="0.2">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563</v>
      </c>
      <c r="AM54" s="340">
        <v>1091472</v>
      </c>
      <c r="AN54" s="341">
        <v>15769</v>
      </c>
      <c r="AO54" s="342">
        <v>-22.7</v>
      </c>
      <c r="AP54" s="343">
        <v>23352</v>
      </c>
      <c r="AQ54" s="344">
        <v>-9.6999999999999993</v>
      </c>
      <c r="AR54" s="345">
        <v>-13</v>
      </c>
    </row>
    <row r="55" spans="1:44" ht="13" x14ac:dyDescent="0.2">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565</v>
      </c>
      <c r="AL55" s="324"/>
      <c r="AM55" s="332">
        <v>2145888</v>
      </c>
      <c r="AN55" s="333">
        <v>31333</v>
      </c>
      <c r="AO55" s="334">
        <v>23.5</v>
      </c>
      <c r="AP55" s="335">
        <v>45588</v>
      </c>
      <c r="AQ55" s="336">
        <v>8.6999999999999993</v>
      </c>
      <c r="AR55" s="337">
        <v>14.8</v>
      </c>
    </row>
    <row r="56" spans="1:44" ht="13" x14ac:dyDescent="0.2">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563</v>
      </c>
      <c r="AM56" s="340">
        <v>1177646</v>
      </c>
      <c r="AN56" s="341">
        <v>17195</v>
      </c>
      <c r="AO56" s="342">
        <v>9</v>
      </c>
      <c r="AP56" s="343">
        <v>24150</v>
      </c>
      <c r="AQ56" s="344">
        <v>3.4</v>
      </c>
      <c r="AR56" s="345">
        <v>5.6</v>
      </c>
    </row>
    <row r="57" spans="1:44" ht="13" x14ac:dyDescent="0.2">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566</v>
      </c>
      <c r="AL57" s="324"/>
      <c r="AM57" s="332">
        <v>1843309</v>
      </c>
      <c r="AN57" s="333">
        <v>27220</v>
      </c>
      <c r="AO57" s="334">
        <v>-13.1</v>
      </c>
      <c r="AP57" s="335">
        <v>45483</v>
      </c>
      <c r="AQ57" s="336">
        <v>-0.2</v>
      </c>
      <c r="AR57" s="337">
        <v>-12.9</v>
      </c>
    </row>
    <row r="58" spans="1:44" ht="13" x14ac:dyDescent="0.2">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563</v>
      </c>
      <c r="AM58" s="340">
        <v>1363870</v>
      </c>
      <c r="AN58" s="341">
        <v>20140</v>
      </c>
      <c r="AO58" s="342">
        <v>17.100000000000001</v>
      </c>
      <c r="AP58" s="343">
        <v>24241</v>
      </c>
      <c r="AQ58" s="344">
        <v>0.4</v>
      </c>
      <c r="AR58" s="345">
        <v>16.7</v>
      </c>
    </row>
    <row r="59" spans="1:44" ht="13" x14ac:dyDescent="0.2">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567</v>
      </c>
      <c r="AL59" s="324"/>
      <c r="AM59" s="332">
        <v>2232384</v>
      </c>
      <c r="AN59" s="333">
        <v>33282</v>
      </c>
      <c r="AO59" s="334">
        <v>22.3</v>
      </c>
      <c r="AP59" s="335">
        <v>45945</v>
      </c>
      <c r="AQ59" s="336">
        <v>1</v>
      </c>
      <c r="AR59" s="337">
        <v>21.3</v>
      </c>
    </row>
    <row r="60" spans="1:44" ht="13" x14ac:dyDescent="0.2">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563</v>
      </c>
      <c r="AM60" s="340">
        <v>1790124</v>
      </c>
      <c r="AN60" s="341">
        <v>26689</v>
      </c>
      <c r="AO60" s="342">
        <v>32.5</v>
      </c>
      <c r="AP60" s="343">
        <v>25180</v>
      </c>
      <c r="AQ60" s="344">
        <v>3.9</v>
      </c>
      <c r="AR60" s="345">
        <v>28.6</v>
      </c>
    </row>
    <row r="61" spans="1:44" ht="13" x14ac:dyDescent="0.2">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568</v>
      </c>
      <c r="AL61" s="346"/>
      <c r="AM61" s="347">
        <v>2008390</v>
      </c>
      <c r="AN61" s="348">
        <v>29340</v>
      </c>
      <c r="AO61" s="349">
        <v>-5.6</v>
      </c>
      <c r="AP61" s="350">
        <v>45354</v>
      </c>
      <c r="AQ61" s="351">
        <v>0.9</v>
      </c>
      <c r="AR61" s="337">
        <v>-6.5</v>
      </c>
    </row>
    <row r="62" spans="1:44" ht="13" x14ac:dyDescent="0.2">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563</v>
      </c>
      <c r="AM62" s="340">
        <v>1370114</v>
      </c>
      <c r="AN62" s="341">
        <v>20038</v>
      </c>
      <c r="AO62" s="342">
        <v>-3.9</v>
      </c>
      <c r="AP62" s="343">
        <v>24556</v>
      </c>
      <c r="AQ62" s="344">
        <v>-0.4</v>
      </c>
      <c r="AR62" s="345">
        <v>-3.5</v>
      </c>
    </row>
    <row r="63" spans="1:44" ht="13" x14ac:dyDescent="0.2">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ht="13" x14ac:dyDescent="0.2">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ht="13" x14ac:dyDescent="0.2">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ht="13"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1"/>
      <c r="AL67" s="261"/>
      <c r="AM67" s="261"/>
      <c r="AN67" s="261"/>
      <c r="AO67" s="261"/>
      <c r="AP67" s="261"/>
      <c r="AQ67" s="261"/>
      <c r="AR67" s="261"/>
      <c r="AS67" s="261"/>
      <c r="AT67" s="261"/>
    </row>
    <row r="68" spans="1:46" ht="13.5" hidden="1" customHeight="1" x14ac:dyDescent="0.2">
      <c r="AK68" s="261"/>
      <c r="AL68" s="261"/>
      <c r="AM68" s="261"/>
      <c r="AN68" s="261"/>
      <c r="AO68" s="261"/>
      <c r="AP68" s="261"/>
      <c r="AQ68" s="261"/>
      <c r="AR68" s="261"/>
    </row>
    <row r="69" spans="1:46" ht="13.5" hidden="1" customHeight="1" x14ac:dyDescent="0.2">
      <c r="AK69" s="261"/>
      <c r="AL69" s="261"/>
      <c r="AM69" s="261"/>
      <c r="AN69" s="261"/>
      <c r="AO69" s="261"/>
      <c r="AP69" s="261"/>
      <c r="AQ69" s="261"/>
      <c r="AR69" s="261"/>
    </row>
    <row r="70" spans="1:46" ht="13" hidden="1" x14ac:dyDescent="0.2">
      <c r="AK70" s="261"/>
      <c r="AL70" s="261"/>
      <c r="AM70" s="261"/>
      <c r="AN70" s="261"/>
      <c r="AO70" s="261"/>
      <c r="AP70" s="261"/>
      <c r="AQ70" s="261"/>
      <c r="AR70" s="261"/>
    </row>
    <row r="71" spans="1:46" ht="13" hidden="1" x14ac:dyDescent="0.2">
      <c r="AK71" s="261"/>
      <c r="AL71" s="261"/>
      <c r="AM71" s="261"/>
      <c r="AN71" s="261"/>
      <c r="AO71" s="261"/>
      <c r="AP71" s="261"/>
      <c r="AQ71" s="261"/>
      <c r="AR71" s="261"/>
    </row>
    <row r="72" spans="1:46" ht="13" hidden="1" x14ac:dyDescent="0.2">
      <c r="AK72" s="261"/>
      <c r="AL72" s="261"/>
      <c r="AM72" s="261"/>
      <c r="AN72" s="261"/>
      <c r="AO72" s="261"/>
      <c r="AP72" s="261"/>
      <c r="AQ72" s="261"/>
      <c r="AR72" s="261"/>
    </row>
    <row r="73" spans="1:46" ht="13" hidden="1" x14ac:dyDescent="0.2">
      <c r="AK73" s="261"/>
      <c r="AL73" s="261"/>
      <c r="AM73" s="261"/>
      <c r="AN73" s="261"/>
      <c r="AO73" s="261"/>
      <c r="AP73" s="261"/>
      <c r="AQ73" s="261"/>
      <c r="AR73" s="261"/>
    </row>
  </sheetData>
  <sheetProtection algorithmName="SHA-512" hashValue="3PNKYynLcgnMVCY/oyab+9HFw/PIHc/2tObpplc/7m9hhQ0do/01PvTltZjPwtvS9nBLhv8/qHvdxHUhdaIMLA==" saltValue="hpEIiRbug3zdj+ZviMy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9" customWidth="1"/>
    <col min="126" max="16384" width="9" style="258" hidden="1"/>
  </cols>
  <sheetData>
    <row r="1" spans="2:125" ht="13.5" customHeight="1" x14ac:dyDescent="0.2">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ht="13" x14ac:dyDescent="0.2">
      <c r="B2" s="258"/>
      <c r="DG2" s="258"/>
    </row>
    <row r="3" spans="2:125" ht="13" x14ac:dyDescent="0.2">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ht="13" x14ac:dyDescent="0.2"/>
    <row r="5" spans="2:125" ht="13" x14ac:dyDescent="0.2"/>
    <row r="6" spans="2:125" ht="13" x14ac:dyDescent="0.2"/>
    <row r="7" spans="2:125" ht="13" x14ac:dyDescent="0.2"/>
    <row r="8" spans="2:125" ht="13" x14ac:dyDescent="0.2"/>
    <row r="9" spans="2:125" ht="13" x14ac:dyDescent="0.2">
      <c r="DU9" s="25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8"/>
    </row>
    <row r="18" spans="125:125" ht="13" x14ac:dyDescent="0.2"/>
    <row r="19" spans="125:125" ht="13" x14ac:dyDescent="0.2"/>
    <row r="20" spans="125:125" ht="13" x14ac:dyDescent="0.2">
      <c r="DU20" s="258"/>
    </row>
    <row r="21" spans="125:125" ht="13" x14ac:dyDescent="0.2">
      <c r="DU21" s="25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8"/>
    </row>
    <row r="29" spans="125:125" ht="13" x14ac:dyDescent="0.2"/>
    <row r="30" spans="125:125" ht="13" x14ac:dyDescent="0.2"/>
    <row r="31" spans="125:125" ht="13" x14ac:dyDescent="0.2"/>
    <row r="32" spans="125:125" ht="13" x14ac:dyDescent="0.2"/>
    <row r="33" spans="2:125" ht="13" x14ac:dyDescent="0.2">
      <c r="B33" s="258"/>
      <c r="G33" s="258"/>
      <c r="I33" s="258"/>
    </row>
    <row r="34" spans="2:125" ht="13" x14ac:dyDescent="0.2">
      <c r="C34" s="258"/>
      <c r="P34" s="258"/>
      <c r="DE34" s="258"/>
      <c r="DH34" s="258"/>
    </row>
    <row r="35" spans="2:125" ht="13" x14ac:dyDescent="0.2">
      <c r="D35" s="258"/>
      <c r="E35" s="258"/>
      <c r="DG35" s="258"/>
      <c r="DJ35" s="258"/>
      <c r="DP35" s="258"/>
      <c r="DQ35" s="258"/>
      <c r="DR35" s="258"/>
      <c r="DS35" s="258"/>
      <c r="DT35" s="258"/>
      <c r="DU35" s="258"/>
    </row>
    <row r="36" spans="2:125" ht="13" x14ac:dyDescent="0.2">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ht="13" x14ac:dyDescent="0.2">
      <c r="DU37" s="258"/>
    </row>
    <row r="38" spans="2:125" ht="13" x14ac:dyDescent="0.2">
      <c r="DT38" s="258"/>
      <c r="DU38" s="258"/>
    </row>
    <row r="39" spans="2:125" ht="13" x14ac:dyDescent="0.2"/>
    <row r="40" spans="2:125" ht="13" x14ac:dyDescent="0.2">
      <c r="DH40" s="258"/>
    </row>
    <row r="41" spans="2:125" ht="13" x14ac:dyDescent="0.2">
      <c r="DE41" s="258"/>
    </row>
    <row r="42" spans="2:125" ht="13" x14ac:dyDescent="0.2">
      <c r="DG42" s="258"/>
      <c r="DJ42" s="258"/>
    </row>
    <row r="43" spans="2:125" ht="13" x14ac:dyDescent="0.2">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ht="13" x14ac:dyDescent="0.2">
      <c r="DU44" s="258"/>
    </row>
    <row r="45" spans="2:125" ht="13" x14ac:dyDescent="0.2"/>
    <row r="46" spans="2:125" ht="13" x14ac:dyDescent="0.2"/>
    <row r="47" spans="2:125" ht="13" x14ac:dyDescent="0.2"/>
    <row r="48" spans="2:125" ht="13" x14ac:dyDescent="0.2">
      <c r="DT48" s="258"/>
      <c r="DU48" s="258"/>
    </row>
    <row r="49" spans="120:125" ht="13" x14ac:dyDescent="0.2">
      <c r="DU49" s="258"/>
    </row>
    <row r="50" spans="120:125" ht="13" x14ac:dyDescent="0.2">
      <c r="DU50" s="258"/>
    </row>
    <row r="51" spans="120:125" ht="13" x14ac:dyDescent="0.2">
      <c r="DP51" s="258"/>
      <c r="DQ51" s="258"/>
      <c r="DR51" s="258"/>
      <c r="DS51" s="258"/>
      <c r="DT51" s="258"/>
      <c r="DU51" s="258"/>
    </row>
    <row r="52" spans="120:125" ht="13" x14ac:dyDescent="0.2"/>
    <row r="53" spans="120:125" ht="13" x14ac:dyDescent="0.2"/>
    <row r="54" spans="120:125" ht="13" x14ac:dyDescent="0.2">
      <c r="DU54" s="258"/>
    </row>
    <row r="55" spans="120:125" ht="13" x14ac:dyDescent="0.2"/>
    <row r="56" spans="120:125" ht="13" x14ac:dyDescent="0.2"/>
    <row r="57" spans="120:125" ht="13" x14ac:dyDescent="0.2"/>
    <row r="58" spans="120:125" ht="13" x14ac:dyDescent="0.2">
      <c r="DU58" s="258"/>
    </row>
    <row r="59" spans="120:125" ht="13" x14ac:dyDescent="0.2"/>
    <row r="60" spans="120:125" ht="13" x14ac:dyDescent="0.2"/>
    <row r="61" spans="120:125" ht="13" x14ac:dyDescent="0.2"/>
    <row r="62" spans="120:125" ht="13" x14ac:dyDescent="0.2"/>
    <row r="63" spans="120:125" ht="13" x14ac:dyDescent="0.2">
      <c r="DU63" s="258"/>
    </row>
    <row r="64" spans="120:125" ht="13" x14ac:dyDescent="0.2">
      <c r="DT64" s="258"/>
      <c r="DU64" s="258"/>
    </row>
    <row r="65" spans="123:125" ht="13" x14ac:dyDescent="0.2"/>
    <row r="66" spans="123:125" ht="13" x14ac:dyDescent="0.2"/>
    <row r="67" spans="123:125" ht="13" x14ac:dyDescent="0.2"/>
    <row r="68" spans="123:125" ht="13" x14ac:dyDescent="0.2"/>
    <row r="69" spans="123:125" ht="13" x14ac:dyDescent="0.2">
      <c r="DS69" s="258"/>
      <c r="DT69" s="258"/>
      <c r="DU69" s="25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8"/>
    </row>
    <row r="83" spans="116:125" ht="13" x14ac:dyDescent="0.2">
      <c r="DM83" s="258"/>
      <c r="DN83" s="258"/>
      <c r="DO83" s="258"/>
      <c r="DP83" s="258"/>
      <c r="DQ83" s="258"/>
      <c r="DR83" s="258"/>
      <c r="DS83" s="258"/>
      <c r="DT83" s="258"/>
      <c r="DU83" s="258"/>
    </row>
    <row r="84" spans="116:125" ht="13" x14ac:dyDescent="0.2"/>
    <row r="85" spans="116:125" ht="13" x14ac:dyDescent="0.2"/>
    <row r="86" spans="116:125" ht="13" x14ac:dyDescent="0.2"/>
    <row r="87" spans="116:125" ht="13" x14ac:dyDescent="0.2"/>
    <row r="88" spans="116:125" ht="13" x14ac:dyDescent="0.2">
      <c r="DU88" s="25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8"/>
      <c r="DT94" s="258"/>
      <c r="DU94" s="258"/>
    </row>
    <row r="95" spans="116:125" ht="13.5" customHeight="1" x14ac:dyDescent="0.2">
      <c r="DU95" s="25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8"/>
    </row>
    <row r="102" spans="124:125" ht="13.5" customHeight="1" x14ac:dyDescent="0.2"/>
    <row r="103" spans="124:125" ht="13.5" customHeight="1" x14ac:dyDescent="0.2"/>
    <row r="104" spans="124:125" ht="13.5" customHeight="1" x14ac:dyDescent="0.2">
      <c r="DT104" s="258"/>
      <c r="DU104" s="25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570</v>
      </c>
    </row>
    <row r="121" spans="125:125" ht="13.5" hidden="1" customHeight="1" x14ac:dyDescent="0.2">
      <c r="DU121" s="258"/>
    </row>
  </sheetData>
  <sheetProtection algorithmName="SHA-512" hashValue="b/w65rxA/a+QA1lUYti0tBMXAfWiWe1pry+NOqRYb4n92kNWM2BbCHpXDizx1xYh4vKpobTfXs5otq7Cj25tbg==" saltValue="9YZuhFRf3N/Sx0LdEFZS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9" customWidth="1"/>
    <col min="126" max="142" width="0" style="258" hidden="1" customWidth="1"/>
    <col min="143" max="16384" width="9" style="258" hidden="1"/>
  </cols>
  <sheetData>
    <row r="1" spans="1:125" ht="13.5" customHeight="1" x14ac:dyDescent="0.2">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ht="13" x14ac:dyDescent="0.2">
      <c r="B2" s="258"/>
      <c r="T2" s="258"/>
    </row>
    <row r="3" spans="1:125" ht="13" x14ac:dyDescent="0.2">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8"/>
      <c r="G33" s="258"/>
      <c r="I33" s="258"/>
    </row>
    <row r="34" spans="2:125" ht="13" x14ac:dyDescent="0.2">
      <c r="C34" s="258"/>
      <c r="P34" s="258"/>
      <c r="R34" s="258"/>
      <c r="U34" s="258"/>
    </row>
    <row r="35" spans="2:125" ht="13" x14ac:dyDescent="0.2">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ht="13" x14ac:dyDescent="0.2">
      <c r="F36" s="258"/>
      <c r="H36" s="258"/>
      <c r="J36" s="258"/>
      <c r="K36" s="258"/>
      <c r="L36" s="258"/>
      <c r="M36" s="258"/>
      <c r="N36" s="258"/>
      <c r="O36" s="258"/>
      <c r="Q36" s="258"/>
      <c r="S36" s="258"/>
      <c r="V36" s="258"/>
    </row>
    <row r="37" spans="2:125" ht="13" x14ac:dyDescent="0.2"/>
    <row r="38" spans="2:125" ht="13" x14ac:dyDescent="0.2"/>
    <row r="39" spans="2:125" ht="13" x14ac:dyDescent="0.2"/>
    <row r="40" spans="2:125" ht="13" x14ac:dyDescent="0.2">
      <c r="U40" s="258"/>
    </row>
    <row r="41" spans="2:125" ht="13" x14ac:dyDescent="0.2">
      <c r="R41" s="258"/>
    </row>
    <row r="42" spans="2:125" ht="13" x14ac:dyDescent="0.2">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ht="13" x14ac:dyDescent="0.2">
      <c r="Q43" s="258"/>
      <c r="S43" s="258"/>
      <c r="V43" s="25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571</v>
      </c>
    </row>
  </sheetData>
  <sheetProtection algorithmName="SHA-512" hashValue="sxvCsllcenSkTLeaZFq5bfJwoU8Gs0Ndkepw80GWcLDWoANvBLmxSLg42YrF0rXGw4DlPfPTyBNMMFLaUdFF7Q==" saltValue="fnsXvs2SVYRCfrMjuJYt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207" t="s">
        <v>3</v>
      </c>
      <c r="D47" s="1207"/>
      <c r="E47" s="1208"/>
      <c r="F47" s="11">
        <v>20.67</v>
      </c>
      <c r="G47" s="12">
        <v>20.8</v>
      </c>
      <c r="H47" s="12">
        <v>20.84</v>
      </c>
      <c r="I47" s="12">
        <v>16.27</v>
      </c>
      <c r="J47" s="13">
        <v>17.579999999999998</v>
      </c>
    </row>
    <row r="48" spans="2:10" ht="57.75" customHeight="1" x14ac:dyDescent="0.2">
      <c r="B48" s="14"/>
      <c r="C48" s="1209" t="s">
        <v>4</v>
      </c>
      <c r="D48" s="1209"/>
      <c r="E48" s="1210"/>
      <c r="F48" s="15">
        <v>5.12</v>
      </c>
      <c r="G48" s="16">
        <v>5.0999999999999996</v>
      </c>
      <c r="H48" s="16">
        <v>2.2599999999999998</v>
      </c>
      <c r="I48" s="16">
        <v>4.25</v>
      </c>
      <c r="J48" s="17">
        <v>5.37</v>
      </c>
    </row>
    <row r="49" spans="2:10" ht="57.75" customHeight="1" thickBot="1" x14ac:dyDescent="0.25">
      <c r="B49" s="18"/>
      <c r="C49" s="1211" t="s">
        <v>5</v>
      </c>
      <c r="D49" s="1211"/>
      <c r="E49" s="1212"/>
      <c r="F49" s="19">
        <v>1.51</v>
      </c>
      <c r="G49" s="20" t="s">
        <v>577</v>
      </c>
      <c r="H49" s="20" t="s">
        <v>578</v>
      </c>
      <c r="I49" s="20" t="s">
        <v>579</v>
      </c>
      <c r="J49" s="21">
        <v>3.63</v>
      </c>
    </row>
    <row r="50" spans="2:10" ht="13" x14ac:dyDescent="0.2"/>
  </sheetData>
  <sheetProtection algorithmName="SHA-512" hashValue="MeEHoVbt2m7Aq1GI1XPaxdSnWK2JWLDzdlBPXJ3dE9UyfoNaYY6896C/cK1OZsVx4kxnnz2obGrQqPvJykxQUQ==" saltValue="zT5JOewMwlk0c9c+gV+8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DAS17037</cp:lastModifiedBy>
  <cp:lastPrinted>2023-10-06T12:52:52Z</cp:lastPrinted>
  <dcterms:created xsi:type="dcterms:W3CDTF">2023-02-20T05:35:04Z</dcterms:created>
  <dcterms:modified xsi:type="dcterms:W3CDTF">2023-11-06T04:20:21Z</dcterms:modified>
  <cp:category/>
</cp:coreProperties>
</file>