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N:\☆財政Ｇ\05年度\113 県調査・報告\231002(10月17日(火)〆切)令和３年度財政状況資料集の作成について（2回目・地方公会計関係）\（11８（水）17時〆切）【修正依頼】R3年度財政状況資料集について\"/>
    </mc:Choice>
  </mc:AlternateContent>
  <xr:revisionPtr revIDLastSave="0" documentId="13_ncr:1_{524622EA-F7EA-4DBC-89FF-A825AA00B344}" xr6:coauthVersionLast="47" xr6:coauthVersionMax="47" xr10:uidLastSave="{00000000-0000-0000-0000-000000000000}"/>
  <bookViews>
    <workbookView xWindow="20370" yWindow="-120" windowWidth="29040" windowHeight="15720" tabRatio="839"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C37" i="10"/>
  <c r="BE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BW34" i="10" l="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<sst xmlns="http://schemas.openxmlformats.org/spreadsheetml/2006/main" count="1105" uniqueCount="607">
  <si>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</si>
  <si>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</si>
  <si>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</si>
  <si>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</si>
  <si>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</si>
  <si>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</si>
  <si>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</si>
  <si>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</si>
  <si>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</si>
  <si>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</si>
  <si>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</si>
  <si>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</si>
  <si>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</si>
  <si>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</si>
  <si>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</si>
  <si>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</si>
  <si>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</si>
  <si>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</si>
  <si>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</si>
  <si>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</si>
  <si>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</si>
  <si>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</si>
  <si>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</si>
  <si>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</si>
  <si>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</si>
  <si>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</si>
  <si>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</si>
  <si>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</si>
  <si>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</si>
  <si>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</si>
  <si>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</si>
  <si>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</si>
  <si>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</si>
  <si>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</si>
  <si>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</si>
  <si>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</si>
  <si>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</si>
  <si>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</si>
  <si>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</si>
  <si>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</si>
  <si>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</si>
  <si>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</si>
  <si>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</si>
  <si>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</si>
  <si>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</si>
  <si>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</si>
  <si>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</si>
  <si>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</si>
  <si>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</si>
  <si>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</si>
  <si>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</si>
  <si>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</si>
  <si>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</si>
  <si>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</si>
  <si>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</si>
  <si>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</si>
  <si>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</si>
  <si>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</si>
  <si>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</si>
  <si>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</si>
  <si>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</si>
  <si>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</si>
  <si>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</si>
  <si>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</si>
  <si>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</si>
  <si>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</si>
  <si>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</si>
  <si>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</si>
  <si>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</si>
  <si>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</si>
  <si>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</si>
  <si>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</si>
  <si>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</si>
  <si>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</si>
  <si>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</si>
  <si>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</si>
  <si>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</si>
  <si>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</si>
  <si>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</si>
  <si>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</si>
  <si>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</si>
  <si>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</si>
  <si>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</si>
  <si>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</si>
  <si>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</si>
  <si>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</si>
  <si>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</si>
  <si>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</si>
  <si>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</si>
  <si>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</si>
  <si>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</si>
  <si>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</si>
  <si>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</si>
  <si>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</si>
  <si>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</si>
  <si>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</si>
  <si>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</si>
  <si>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</si>
  <si>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</si>
  <si>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</si>
  <si>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</si>
  <si>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</si>
  <si>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</si>
  <si>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</si>
  <si>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</si>
  <si>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</si>
  <si>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</si>
  <si>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</si>
  <si>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</si>
  <si>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</si>
  <si>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</si>
  <si>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</si>
  <si>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</si>
  <si>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</si>
  <si>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</si>
  <si>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</si>
  <si>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</si>
  <si>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</si>
  <si>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</si>
  <si>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</si>
  <si>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</si>
  <si>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</si>
  <si>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</si>
  <si>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</si>
  <si>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</si>
  <si>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</si>
  <si>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</si>
  <si>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</si>
  <si>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</si>
  <si>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</si>
  <si>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</si>
  <si>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</si>
  <si>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</si>
  <si>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</si>
  <si>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</si>
  <si>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</si>
  <si>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</si>
  <si>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</si>
  <si>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</si>
  <si>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</si>
  <si>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</si>
  <si>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</si>
  <si>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</si>
  <si>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</si>
  <si>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</si>
  <si>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</si>
  <si>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</si>
  <si>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</si>
  <si>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</si>
  <si>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</si>
  <si>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</si>
  <si>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</si>
  <si>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</si>
  <si>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</si>
  <si>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</si>
  <si>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</si>
  <si>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</si>
  <si>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</si>
  <si>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</si>
  <si>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</si>
  <si>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</si>
  <si>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</si>
  <si>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</si>
  <si>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</si>
  <si>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</si>
  <si>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</si>
  <si>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</si>
  <si>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</si>
  <si>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</si>
  <si>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</si>
  <si>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</si>
  <si>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</si>
  <si>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</si>
  <si>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</si>
  <si>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</si>
  <si>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</si>
  <si>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</si>
  <si>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</si>
  <si>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</si>
  <si>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</si>
  <si>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</si>
  <si>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</si>
  <si>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</si>
  <si>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</si>
  <si>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</si>
  <si>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</si>
  <si>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</si>
  <si>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</si>
  <si>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</si>
  <si>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</si>
  <si>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</si>
  <si>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</si>
  <si>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</si>
  <si>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</si>
  <si>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</si>
  <si>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</si>
  <si>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</si>
  <si>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</si>
  <si>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</si>
  <si>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</si>
  <si>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</si>
  <si>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</si>
  <si>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</si>
  <si>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</si>
  <si>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</si>
  <si>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</si>
  <si>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</si>
  <si>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</si>
  <si>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</si>
  <si>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</si>
  <si>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</si>
  <si>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</si>
  <si>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</si>
  <si>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</si>
  <si>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</si>
  <si>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</si>
  <si>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</si>
  <si>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</si>
  <si>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</si>
  <si>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</si>
  <si>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</si>
  <si>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</si>
  <si>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</si>
  <si>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</si>
  <si>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</si>
  <si>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</si>
  <si>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</si>
  <si>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</si>
  <si>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</si>
  <si>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</si>
  <si>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</si>
  <si>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</si>
  <si>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</si>
  <si>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</si>
  <si>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</si>
  <si>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</si>
  <si>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</si>
  <si>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</si>
  <si>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</si>
  <si>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</si>
  <si>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</si>
  <si>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</si>
  <si>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</si>
  <si>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</si>
  <si>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</si>
  <si>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</si>
  <si>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</si>
  <si>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</si>
  <si>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</si>
  <si>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</si>
  <si>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</si>
  <si>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</si>
  <si>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</si>
  <si>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</si>
  <si>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</si>
  <si>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</si>
  <si>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</si>
  <si>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</si>
  <si>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</si>
  <si>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</si>
  <si>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</si>
  <si>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</si>
  <si>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</si>
  <si>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</si>
  <si>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</si>
  <si>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</si>
  <si>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</si>
  <si>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</si>
  <si>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</si>
  <si>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</si>
  <si>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</si>
  <si>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</si>
  <si>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</si>
  <si>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</si>
  <si>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</si>
  <si>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</si>
  <si>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</si>
  <si>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</si>
  <si>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</si>
  <si>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</si>
  <si>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</si>
  <si>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</si>
  <si>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</si>
  <si>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</si>
  <si>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</si>
  <si>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</si>
  <si>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</si>
  <si>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</si>
  <si>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</si>
  <si>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</si>
  <si>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</si>
  <si>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</si>
  <si>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</si>
  <si>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</si>
  <si>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</si>
  <si>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</si>
  <si>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</si>
  <si>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</si>
  <si>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</si>
  <si>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</si>
  <si>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</si>
  <si>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</si>
  <si>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</si>
  <si>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</si>
  <si>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</si>
  <si>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</si>
  <si>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</si>
  <si>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</si>
  <si>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</si>
  <si>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</si>
  <si>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</si>
  <si>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</si>
  <si>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</si>
  <si>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</si>
  <si>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</si>
  <si>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</si>
  <si>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</si>
  <si>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</si>
  <si>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</si>
  <si>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</si>
  <si>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</si>
  <si>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</si>
  <si>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</si>
  <si>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</si>
  <si>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</si>
  <si>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</si>
  <si>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</si>
  <si>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</si>
  <si>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</si>
  <si>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</si>
  <si>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</si>
  <si>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</si>
  <si>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</si>
  <si>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</si>
  <si>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</si>
  <si>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</si>
  <si>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</si>
  <si>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</si>
  <si>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</si>
  <si>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</si>
  <si>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</si>
  <si>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</si>
  <si>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</si>
  <si>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</si>
  <si>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</si>
  <si>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</si>
  <si>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</si>
  <si>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</si>
  <si>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</si>
  <si>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</si>
  <si>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</si>
  <si>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</si>
  <si>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</si>
  <si>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</si>
  <si>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</si>
  <si>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</si>
  <si>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</si>
  <si>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</si>
  <si>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</si>
  <si>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</si>
  <si>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</si>
  <si>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</si>
  <si>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</si>
  <si>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</si>
  <si>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</si>
  <si>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</si>
  <si>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</si>
  <si>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</si>
  <si>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</si>
  <si>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</si>
  <si>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</si>
  <si>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</si>
  <si>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</si>
  <si>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</si>
  <si>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</si>
  <si>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</si>
  <si>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</si>
  <si>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</si>
  <si>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</si>
  <si>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</si>
  <si>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</si>
  <si>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</si>
  <si>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</si>
  <si>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</si>
  <si>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</si>
  <si>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</si>
  <si>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</si>
  <si>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</si>
  <si>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</si>
  <si>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</si>
  <si>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</si>
  <si>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</si>
  <si>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</si>
  <si>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</si>
  <si>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</si>
  <si>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</si>
  <si>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</si>
  <si>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</si>
  <si>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</si>
  <si>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</si>
  <si>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</si>
  <si>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</si>
  <si>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</si>
  <si>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</si>
  <si>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</si>
  <si>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</si>
  <si>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</si>
  <si>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</si>
  <si>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</si>
  <si>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</si>
  <si>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</si>
  <si>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</si>
  <si>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</si>
  <si>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</si>
  <si>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</si>
  <si>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</si>
  <si>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</si>
  <si>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</si>
  <si>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</si>
  <si>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</si>
  <si>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</si>
  <si>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</si>
  <si>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</si>
  <si>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</si>
  <si>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</si>
  <si>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</si>
  <si>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</si>
  <si>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</si>
  <si>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</si>
  <si>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</si>
  <si>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</si>
  <si>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</si>
  <si>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</si>
  <si>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</si>
  <si>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</si>
  <si>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</si>
  <si>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</si>
  <si>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</si>
  <si>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</si>
  <si>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</si>
  <si>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</si>
  <si>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</si>
  <si>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</si>
  <si>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</si>
  <si>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</si>
  <si>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</si>
  <si>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</si>
  <si>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</si>
  <si>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</si>
  <si>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</si>
  <si>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</si>
  <si>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</si>
  <si>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</si>
  <si>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</si>
  <si>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</si>
  <si>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</si>
  <si>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</si>
  <si>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</si>
  <si>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</si>
  <si>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</si>
  <si>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</si>
  <si>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</si>
  <si>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</si>
  <si>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</si>
  <si>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</si>
  <si>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</si>
  <si>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</si>
  <si>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</si>
  <si>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</si>
  <si>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</si>
  <si>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</si>
  <si>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</si>
  <si>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</si>
  <si>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</si>
  <si>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</si>
  <si>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</si>
  <si>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</si>
  <si>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</si>
  <si>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</si>
  <si>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</si>
  <si>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</si>
  <si>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</si>
  <si>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</si>
  <si>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</si>
  <si>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</si>
  <si>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</si>
  <si>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</si>
  <si>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</si>
  <si>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</si>
  <si>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</si>
  <si>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</si>
  <si>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</si>
  <si>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</si>
  <si>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</si>
  <si>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</si>
  <si>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</si>
  <si>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</si>
  <si>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</si>
  <si>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</si>
  <si>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</si>
  <si>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</si>
  <si>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</si>
  <si>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</si>
  <si>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</si>
  <si>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</si>
  <si>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</si>
  <si>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</si>
  <si>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</si>
  <si>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</si>
  <si>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</si>
  <si>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</si>
  <si>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</si>
  <si>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</si>
  <si>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</si>
  <si>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</si>
  <si>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</si>
  <si>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</si>
  <si>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</si>
  <si>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</si>
  <si>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</si>
  <si>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</si>
  <si>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</si>
  <si>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</si>
  <si>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</si>
  <si>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</si>
  <si>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</si>
  <si>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</si>
  <si>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</si>
  <si>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</si>
  <si>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</si>
  <si>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</si>
  <si>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</si>
  <si>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</si>
  <si>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</si>
  <si>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</si>
  <si>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</si>
  <si>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</si>
  <si>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</si>
  <si>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</si>
  <si>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</si>
  <si>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</si>
  <si>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</si>
  <si>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</si>
  <si>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</si>
  <si>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</si>
  <si>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</si>
  <si>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</si>
  <si>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</si>
  <si>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</si>
  <si>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</si>
  <si>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</si>
  <si>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</si>
  <si>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</si>
  <si>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</si>
  <si>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</si>
  <si>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</si>
  <si>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1.61</t>
  </si>
  <si>
    <t>▲ 3.37</t>
  </si>
  <si>
    <t>▲ 2.91</t>
  </si>
  <si>
    <t>病院事業会計</t>
  </si>
  <si>
    <t>一般会計</t>
  </si>
  <si>
    <t>水道事業会計</t>
  </si>
  <si>
    <t>下水道事業会計</t>
  </si>
  <si>
    <t>介護保険事業特別会計</t>
  </si>
  <si>
    <t>国民健康保険事業特別会計</t>
  </si>
  <si>
    <t>後期高齢者医療事業特別会計</t>
  </si>
  <si>
    <t>駐車場事業特別会計</t>
  </si>
  <si>
    <t>その他会計（赤字）</t>
  </si>
  <si>
    <t>▲ 0.04</t>
  </si>
  <si>
    <t>その他会計（黒字）</t>
  </si>
  <si>
    <t>（百万円）</t>
    <phoneticPr fontId="5"/>
  </si>
  <si>
    <t>H28末</t>
    <phoneticPr fontId="5"/>
  </si>
  <si>
    <t>H29末</t>
    <phoneticPr fontId="5"/>
  </si>
  <si>
    <t>H30末</t>
    <phoneticPr fontId="5"/>
  </si>
  <si>
    <t>R01末</t>
    <phoneticPr fontId="5"/>
  </si>
  <si>
    <t>R02末</t>
    <phoneticPr fontId="5"/>
  </si>
  <si>
    <t>磐田市津波対策事業基金</t>
    <rPh sb="0" eb="3">
      <t>イワタシ</t>
    </rPh>
    <rPh sb="3" eb="5">
      <t>ツナミ</t>
    </rPh>
    <rPh sb="5" eb="7">
      <t>タイサク</t>
    </rPh>
    <rPh sb="7" eb="9">
      <t>ジギョウ</t>
    </rPh>
    <rPh sb="9" eb="11">
      <t>キキン</t>
    </rPh>
    <phoneticPr fontId="5"/>
  </si>
  <si>
    <t>磐田市公共施設整備基金</t>
    <rPh sb="0" eb="3">
      <t>イワタシ</t>
    </rPh>
    <rPh sb="3" eb="5">
      <t>コウキョウ</t>
    </rPh>
    <rPh sb="5" eb="7">
      <t>シセツ</t>
    </rPh>
    <rPh sb="7" eb="9">
      <t>セイビ</t>
    </rPh>
    <rPh sb="9" eb="11">
      <t>キキン</t>
    </rPh>
    <phoneticPr fontId="5"/>
  </si>
  <si>
    <t>磐田市職員退職手当基金</t>
    <rPh sb="0" eb="3">
      <t>イワタシ</t>
    </rPh>
    <rPh sb="3" eb="5">
      <t>ショクイン</t>
    </rPh>
    <rPh sb="5" eb="7">
      <t>タイショク</t>
    </rPh>
    <rPh sb="7" eb="9">
      <t>テアテ</t>
    </rPh>
    <rPh sb="9" eb="11">
      <t>キキン</t>
    </rPh>
    <phoneticPr fontId="5"/>
  </si>
  <si>
    <t>磐田市しっぺいこども福祉基金</t>
    <rPh sb="0" eb="3">
      <t>イワタシ</t>
    </rPh>
    <rPh sb="10" eb="12">
      <t>フクシ</t>
    </rPh>
    <rPh sb="12" eb="14">
      <t>キキン</t>
    </rPh>
    <phoneticPr fontId="5"/>
  </si>
  <si>
    <t>磐田市経済変動対策貸付資金利子補給事業基金</t>
    <rPh sb="0" eb="3">
      <t>イワタシ</t>
    </rPh>
    <rPh sb="3" eb="5">
      <t>ケイザイ</t>
    </rPh>
    <rPh sb="5" eb="7">
      <t>ヘンドウ</t>
    </rPh>
    <rPh sb="7" eb="9">
      <t>タイサク</t>
    </rPh>
    <rPh sb="9" eb="11">
      <t>カシツケ</t>
    </rPh>
    <rPh sb="11" eb="13">
      <t>シキン</t>
    </rPh>
    <rPh sb="13" eb="15">
      <t>リシ</t>
    </rPh>
    <rPh sb="15" eb="17">
      <t>ホキュウ</t>
    </rPh>
    <rPh sb="17" eb="19">
      <t>ジギョウ</t>
    </rPh>
    <rPh sb="19" eb="21">
      <t>キキン</t>
    </rPh>
    <phoneticPr fontId="5"/>
  </si>
  <si>
    <t>-</t>
    <phoneticPr fontId="2"/>
  </si>
  <si>
    <t>養護老人ホームとよおか管理組合</t>
  </si>
  <si>
    <t>太田川原野谷川治水水防組合</t>
  </si>
  <si>
    <t>中遠広域事務組合</t>
  </si>
  <si>
    <t>中東遠看護専門学校組合</t>
  </si>
  <si>
    <t>静岡県後期高齢者医療広域連合</t>
  </si>
  <si>
    <t>静岡地方税滞納整理機構</t>
  </si>
  <si>
    <t>静岡県後期高齢者医療広域連合（事業会計分）</t>
  </si>
  <si>
    <t>磐田市勤労者福祉サービスセンター</t>
    <rPh sb="0" eb="3">
      <t>イワタシ</t>
    </rPh>
    <rPh sb="3" eb="6">
      <t>キンロウシャ</t>
    </rPh>
    <rPh sb="6" eb="8">
      <t>フクシ</t>
    </rPh>
    <phoneticPr fontId="2"/>
  </si>
  <si>
    <t>磐田原総合開発</t>
    <rPh sb="0" eb="2">
      <t>イワタ</t>
    </rPh>
    <rPh sb="2" eb="3">
      <t>ハラ</t>
    </rPh>
    <rPh sb="3" eb="5">
      <t>ソウゴウ</t>
    </rPh>
    <rPh sb="5" eb="7">
      <t>カイハツ</t>
    </rPh>
    <phoneticPr fontId="2"/>
  </si>
  <si>
    <t>磐田市土地開発公社</t>
    <rPh sb="0" eb="3">
      <t>イワタシ</t>
    </rPh>
    <rPh sb="3" eb="9">
      <t>トチカイハツコウシャ</t>
    </rPh>
    <phoneticPr fontId="2"/>
  </si>
  <si>
    <t>とよおか採れたて元気むら</t>
    <rPh sb="4" eb="5">
      <t>ト</t>
    </rPh>
    <rPh sb="8" eb="10">
      <t>ゲンキ</t>
    </rPh>
    <phoneticPr fontId="2"/>
  </si>
  <si>
    <t>○</t>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</si>
  <si>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</si>
  <si>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</si>
  <si>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</si>
  <si>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</si>
  <si>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</si>
  <si>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</si>
  <si>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</si>
  <si>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</si>
  <si>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</si>
  <si>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</si>
  <si>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</si>
  <si>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準元利償還金の減少や交付税措置の高い有利な条件の起債の活用などにより、将来負担比率、実質公債費比率ともに類似団体平均と比較して低くなっている。
今後は、大型事業の進捗によって一時的に起債残高が増加することが想定されるため、引き続き交付税措置の高い有利な条件の起債や基金を活用し、適切かつ計画的な財政運営に努めていく。</t>
    <phoneticPr fontId="5"/>
  </si>
  <si>
    <t>　将来負担比率は、合併特例債などの交付税措置の高い有利な条件の起債を活用したことなどにより令和３年度も数値なしとなった。一方で、有形固定資産減価償却率は類似団体平均よりも高く上昇傾向にある。当市が所有する公共施設は、昭和40年代から50年代に建設されたものが多く、その更新時期が20～30年後に集中することが予想される。令和４年３月に改訂した公共施設等総合管理計画に基づき、施設の統廃合や更新、長寿命化対策などを計画的に進め、将来に過度な負担が生じないよう努める。起債残高については、今後も公共施設整備に伴い一時的に増加が見込まれることから、引き続き起債の抑制に取り組むとともに、有利な条件の起債の活用等により、将来負担比率が過度に上昇しないよう配慮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</si>
</sst>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34" fillId="0" borderId="122" xfId="15" applyFont="1" applyBorder="1" applyAlignment="1" applyProtection="1">
      <alignment horizontal="center" vertical="center" shrinkToFit="1"/>
      <protection locked="0"/>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6973E4D6-B990-4048-9565-E0CDE605E58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868E-4F9C-B4A9-575007DCF4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52253</c:v>
                </c:pt>
                <c:pt idx="1">
                  <c:v>67679</c:v>
                </c:pt>
                <c:pt idx="2">
                  <c:v>79752</c:v>
                </c:pt>
                <c:pt idx="3">
                  <c:v>87743</c:v>
                </c:pt>
                <c:pt idx="4">
                  <c:v>69050</c:v>
                </c:pt>
              </c:numCache>
            </c:numRef>
          </c:val>
          <c:smooth val="0"/>
          <c:extLst>
            <c:ext xmlns:c16="http://schemas.microsoft.com/office/drawing/2014/chart" uri="{C3380CC4-5D6E-409C-BE32-E72D297353CC}">
              <c16:uniqueId val="{00000001-868E-4F9C-B4A9-575007DCF4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5.0999999999999996</c:v>
                </c:pt>
                <c:pt idx="1">
                  <c:v>4.4400000000000004</c:v>
                </c:pt>
                <c:pt idx="2">
                  <c:v>2.29</c:v>
                </c:pt>
                <c:pt idx="3">
                  <c:v>2.71</c:v>
                </c:pt>
                <c:pt idx="4">
                  <c:v>6.76</c:v>
                </c:pt>
              </c:numCache>
            </c:numRef>
          </c:val>
          <c:extLst>
            <c:ext xmlns:c16="http://schemas.microsoft.com/office/drawing/2014/chart" uri="{C3380CC4-5D6E-409C-BE32-E72D297353CC}">
              <c16:uniqueId val="{00000000-7D0C-4704-8A0F-3957D438B3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18.579999999999998</c:v>
                </c:pt>
                <c:pt idx="1">
                  <c:v>20.46</c:v>
                </c:pt>
                <c:pt idx="2">
                  <c:v>21.56</c:v>
                </c:pt>
                <c:pt idx="3">
                  <c:v>18.82</c:v>
                </c:pt>
                <c:pt idx="4">
                  <c:v>19.5</c:v>
                </c:pt>
              </c:numCache>
            </c:numRef>
          </c:val>
          <c:extLst>
            <c:ext xmlns:c16="http://schemas.microsoft.com/office/drawing/2014/chart" uri="{C3380CC4-5D6E-409C-BE32-E72D297353CC}">
              <c16:uniqueId val="{00000001-7D0C-4704-8A0F-3957D438B3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1.52</c:v>
                </c:pt>
                <c:pt idx="1">
                  <c:v>-1.61</c:v>
                </c:pt>
                <c:pt idx="2">
                  <c:v>-3.37</c:v>
                </c:pt>
                <c:pt idx="3">
                  <c:v>-2.91</c:v>
                </c:pt>
                <c:pt idx="4">
                  <c:v>4.1900000000000004</c:v>
                </c:pt>
              </c:numCache>
            </c:numRef>
          </c:val>
          <c:smooth val="0"/>
          <c:extLst>
            <c:ext xmlns:c16="http://schemas.microsoft.com/office/drawing/2014/chart" uri="{C3380CC4-5D6E-409C-BE32-E72D297353CC}">
              <c16:uniqueId val="{00000002-7D0C-4704-8A0F-3957D438B3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0.05</c:v>
                </c:pt>
                <c:pt idx="4">
                  <c:v>0</c:v>
                </c:pt>
                <c:pt idx="5">
                  <c:v>0</c:v>
                </c:pt>
                <c:pt idx="6">
                  <c:v>0</c:v>
                </c:pt>
                <c:pt idx="7">
                  <c:v>0</c:v>
                </c:pt>
                <c:pt idx="8">
                  <c:v>0</c:v>
                </c:pt>
                <c:pt idx="9">
                  <c:v>0</c:v>
                </c:pt>
              </c:numCache>
            </c:numRef>
          </c:val>
          <c:extLst>
            <c:ext xmlns:c16="http://schemas.microsoft.com/office/drawing/2014/chart" uri="{C3380CC4-5D6E-409C-BE32-E72D297353CC}">
              <c16:uniqueId val="{00000000-B64B-48A8-9CAA-D3411D0404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0.04</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B64B-48A8-9CAA-D3411D040452}"/>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64B-48A8-9CAA-D3411D04045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0.01</c:v>
                </c:pt>
                <c:pt idx="8">
                  <c:v>#N/A</c:v>
                </c:pt>
                <c:pt idx="9">
                  <c:v>0.02</c:v>
                </c:pt>
              </c:numCache>
            </c:numRef>
          </c:val>
          <c:extLst>
            <c:ext xmlns:c16="http://schemas.microsoft.com/office/drawing/2014/chart" uri="{C3380CC4-5D6E-409C-BE32-E72D297353CC}">
              <c16:uniqueId val="{00000003-B64B-48A8-9CAA-D3411D04045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2.6</c:v>
                </c:pt>
                <c:pt idx="2">
                  <c:v>#N/A</c:v>
                </c:pt>
                <c:pt idx="3">
                  <c:v>0.89</c:v>
                </c:pt>
                <c:pt idx="4">
                  <c:v>#N/A</c:v>
                </c:pt>
                <c:pt idx="5">
                  <c:v>0.77</c:v>
                </c:pt>
                <c:pt idx="6">
                  <c:v>#N/A</c:v>
                </c:pt>
                <c:pt idx="7">
                  <c:v>0.64</c:v>
                </c:pt>
                <c:pt idx="8">
                  <c:v>#N/A</c:v>
                </c:pt>
                <c:pt idx="9">
                  <c:v>0.61</c:v>
                </c:pt>
              </c:numCache>
            </c:numRef>
          </c:val>
          <c:extLst>
            <c:ext xmlns:c16="http://schemas.microsoft.com/office/drawing/2014/chart" uri="{C3380CC4-5D6E-409C-BE32-E72D297353CC}">
              <c16:uniqueId val="{00000004-B64B-48A8-9CAA-D3411D04045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1.24</c:v>
                </c:pt>
                <c:pt idx="2">
                  <c:v>#N/A</c:v>
                </c:pt>
                <c:pt idx="3">
                  <c:v>1.02</c:v>
                </c:pt>
                <c:pt idx="4">
                  <c:v>#N/A</c:v>
                </c:pt>
                <c:pt idx="5">
                  <c:v>0.97</c:v>
                </c:pt>
                <c:pt idx="6">
                  <c:v>#N/A</c:v>
                </c:pt>
                <c:pt idx="7">
                  <c:v>0.93</c:v>
                </c:pt>
                <c:pt idx="8">
                  <c:v>#N/A</c:v>
                </c:pt>
                <c:pt idx="9">
                  <c:v>1.25</c:v>
                </c:pt>
              </c:numCache>
            </c:numRef>
          </c:val>
          <c:extLst>
            <c:ext xmlns:c16="http://schemas.microsoft.com/office/drawing/2014/chart" uri="{C3380CC4-5D6E-409C-BE32-E72D297353CC}">
              <c16:uniqueId val="{00000005-B64B-48A8-9CAA-D3411D04045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1.25</c:v>
                </c:pt>
                <c:pt idx="6">
                  <c:v>#N/A</c:v>
                </c:pt>
                <c:pt idx="7">
                  <c:v>2.13</c:v>
                </c:pt>
                <c:pt idx="8">
                  <c:v>#N/A</c:v>
                </c:pt>
                <c:pt idx="9">
                  <c:v>2.85</c:v>
                </c:pt>
              </c:numCache>
            </c:numRef>
          </c:val>
          <c:extLst>
            <c:ext xmlns:c16="http://schemas.microsoft.com/office/drawing/2014/chart" uri="{C3380CC4-5D6E-409C-BE32-E72D297353CC}">
              <c16:uniqueId val="{00000006-B64B-48A8-9CAA-D3411D04045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4.01</c:v>
                </c:pt>
                <c:pt idx="2">
                  <c:v>#N/A</c:v>
                </c:pt>
                <c:pt idx="3">
                  <c:v>4.4400000000000004</c:v>
                </c:pt>
                <c:pt idx="4">
                  <c:v>#N/A</c:v>
                </c:pt>
                <c:pt idx="5">
                  <c:v>4.88</c:v>
                </c:pt>
                <c:pt idx="6">
                  <c:v>#N/A</c:v>
                </c:pt>
                <c:pt idx="7">
                  <c:v>4.99</c:v>
                </c:pt>
                <c:pt idx="8">
                  <c:v>#N/A</c:v>
                </c:pt>
                <c:pt idx="9">
                  <c:v>5.04</c:v>
                </c:pt>
              </c:numCache>
            </c:numRef>
          </c:val>
          <c:extLst>
            <c:ext xmlns:c16="http://schemas.microsoft.com/office/drawing/2014/chart" uri="{C3380CC4-5D6E-409C-BE32-E72D297353CC}">
              <c16:uniqueId val="{00000007-B64B-48A8-9CAA-D3411D0404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5.0999999999999996</c:v>
                </c:pt>
                <c:pt idx="2">
                  <c:v>#N/A</c:v>
                </c:pt>
                <c:pt idx="3">
                  <c:v>4.4400000000000004</c:v>
                </c:pt>
                <c:pt idx="4">
                  <c:v>#N/A</c:v>
                </c:pt>
                <c:pt idx="5">
                  <c:v>2.29</c:v>
                </c:pt>
                <c:pt idx="6">
                  <c:v>#N/A</c:v>
                </c:pt>
                <c:pt idx="7">
                  <c:v>2.7</c:v>
                </c:pt>
                <c:pt idx="8">
                  <c:v>#N/A</c:v>
                </c:pt>
                <c:pt idx="9">
                  <c:v>6.76</c:v>
                </c:pt>
              </c:numCache>
            </c:numRef>
          </c:val>
          <c:extLst>
            <c:ext xmlns:c16="http://schemas.microsoft.com/office/drawing/2014/chart" uri="{C3380CC4-5D6E-409C-BE32-E72D297353CC}">
              <c16:uniqueId val="{00000008-B64B-48A8-9CAA-D3411D04045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c:v>
                </c:pt>
                <c:pt idx="2">
                  <c:v>#N/A</c:v>
                </c:pt>
                <c:pt idx="3">
                  <c:v>4.63</c:v>
                </c:pt>
                <c:pt idx="4">
                  <c:v>#N/A</c:v>
                </c:pt>
                <c:pt idx="5">
                  <c:v>4.7</c:v>
                </c:pt>
                <c:pt idx="6">
                  <c:v>#N/A</c:v>
                </c:pt>
                <c:pt idx="7">
                  <c:v>5.55</c:v>
                </c:pt>
                <c:pt idx="8">
                  <c:v>#N/A</c:v>
                </c:pt>
                <c:pt idx="9">
                  <c:v>7.25</c:v>
                </c:pt>
              </c:numCache>
            </c:numRef>
          </c:val>
          <c:extLst>
            <c:ext xmlns:c16="http://schemas.microsoft.com/office/drawing/2014/chart" uri="{C3380CC4-5D6E-409C-BE32-E72D297353CC}">
              <c16:uniqueId val="{00000009-B64B-48A8-9CAA-D3411D0404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8466</c:v>
                </c:pt>
                <c:pt idx="5">
                  <c:v>7835</c:v>
                </c:pt>
                <c:pt idx="8">
                  <c:v>7760</c:v>
                </c:pt>
                <c:pt idx="11">
                  <c:v>7818</c:v>
                </c:pt>
                <c:pt idx="14">
                  <c:v>7878</c:v>
                </c:pt>
              </c:numCache>
            </c:numRef>
          </c:val>
          <c:extLst>
            <c:ext xmlns:c16="http://schemas.microsoft.com/office/drawing/2014/chart" uri="{C3380CC4-5D6E-409C-BE32-E72D297353CC}">
              <c16:uniqueId val="{00000000-962F-463D-928D-FAC6D88690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2F-463D-928D-FAC6D88690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173</c:v>
                </c:pt>
                <c:pt idx="3">
                  <c:v>127</c:v>
                </c:pt>
                <c:pt idx="6">
                  <c:v>141</c:v>
                </c:pt>
                <c:pt idx="9">
                  <c:v>125</c:v>
                </c:pt>
                <c:pt idx="12">
                  <c:v>118</c:v>
                </c:pt>
              </c:numCache>
            </c:numRef>
          </c:val>
          <c:extLst>
            <c:ext xmlns:c16="http://schemas.microsoft.com/office/drawing/2014/chart" uri="{C3380CC4-5D6E-409C-BE32-E72D297353CC}">
              <c16:uniqueId val="{00000002-962F-463D-928D-FAC6D88690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177</c:v>
                </c:pt>
                <c:pt idx="3">
                  <c:v>177</c:v>
                </c:pt>
                <c:pt idx="6">
                  <c:v>134</c:v>
                </c:pt>
                <c:pt idx="9">
                  <c:v>157</c:v>
                </c:pt>
                <c:pt idx="12">
                  <c:v>111</c:v>
                </c:pt>
              </c:numCache>
            </c:numRef>
          </c:val>
          <c:extLst>
            <c:ext xmlns:c16="http://schemas.microsoft.com/office/drawing/2014/chart" uri="{C3380CC4-5D6E-409C-BE32-E72D297353CC}">
              <c16:uniqueId val="{00000003-962F-463D-928D-FAC6D88690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3258</c:v>
                </c:pt>
                <c:pt idx="3">
                  <c:v>3168</c:v>
                </c:pt>
                <c:pt idx="6">
                  <c:v>2941</c:v>
                </c:pt>
                <c:pt idx="9">
                  <c:v>2754</c:v>
                </c:pt>
                <c:pt idx="12">
                  <c:v>2666</c:v>
                </c:pt>
              </c:numCache>
            </c:numRef>
          </c:val>
          <c:extLst>
            <c:ext xmlns:c16="http://schemas.microsoft.com/office/drawing/2014/chart" uri="{C3380CC4-5D6E-409C-BE32-E72D297353CC}">
              <c16:uniqueId val="{00000004-962F-463D-928D-FAC6D88690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2F-463D-928D-FAC6D88690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2F-463D-928D-FAC6D88690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6671</c:v>
                </c:pt>
                <c:pt idx="3">
                  <c:v>5711</c:v>
                </c:pt>
                <c:pt idx="6">
                  <c:v>5583</c:v>
                </c:pt>
                <c:pt idx="9">
                  <c:v>5656</c:v>
                </c:pt>
                <c:pt idx="12">
                  <c:v>5566</c:v>
                </c:pt>
              </c:numCache>
            </c:numRef>
          </c:val>
          <c:extLst>
            <c:ext xmlns:c16="http://schemas.microsoft.com/office/drawing/2014/chart" uri="{C3380CC4-5D6E-409C-BE32-E72D297353CC}">
              <c16:uniqueId val="{00000007-962F-463D-928D-FAC6D88690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1813</c:v>
                </c:pt>
                <c:pt idx="2">
                  <c:v>#N/A</c:v>
                </c:pt>
                <c:pt idx="3">
                  <c:v>#N/A</c:v>
                </c:pt>
                <c:pt idx="4">
                  <c:v>1348</c:v>
                </c:pt>
                <c:pt idx="5">
                  <c:v>#N/A</c:v>
                </c:pt>
                <c:pt idx="6">
                  <c:v>#N/A</c:v>
                </c:pt>
                <c:pt idx="7">
                  <c:v>1039</c:v>
                </c:pt>
                <c:pt idx="8">
                  <c:v>#N/A</c:v>
                </c:pt>
                <c:pt idx="9">
                  <c:v>#N/A</c:v>
                </c:pt>
                <c:pt idx="10">
                  <c:v>874</c:v>
                </c:pt>
                <c:pt idx="11">
                  <c:v>#N/A</c:v>
                </c:pt>
                <c:pt idx="12">
                  <c:v>#N/A</c:v>
                </c:pt>
                <c:pt idx="13">
                  <c:v>583</c:v>
                </c:pt>
                <c:pt idx="14">
                  <c:v>#N/A</c:v>
                </c:pt>
              </c:numCache>
            </c:numRef>
          </c:val>
          <c:smooth val="0"/>
          <c:extLst>
            <c:ext xmlns:c16="http://schemas.microsoft.com/office/drawing/2014/chart" uri="{C3380CC4-5D6E-409C-BE32-E72D297353CC}">
              <c16:uniqueId val="{00000008-962F-463D-928D-FAC6D88690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67690</c:v>
                </c:pt>
                <c:pt idx="5">
                  <c:v>67306</c:v>
                </c:pt>
                <c:pt idx="8">
                  <c:v>65674</c:v>
                </c:pt>
                <c:pt idx="11">
                  <c:v>66779</c:v>
                </c:pt>
                <c:pt idx="14">
                  <c:v>68333</c:v>
                </c:pt>
              </c:numCache>
            </c:numRef>
          </c:val>
          <c:extLst>
            <c:ext xmlns:c16="http://schemas.microsoft.com/office/drawing/2014/chart" uri="{C3380CC4-5D6E-409C-BE32-E72D297353CC}">
              <c16:uniqueId val="{00000000-3867-426F-99E7-AD2A321DBE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11357</c:v>
                </c:pt>
                <c:pt idx="5">
                  <c:v>10726</c:v>
                </c:pt>
                <c:pt idx="8">
                  <c:v>10362</c:v>
                </c:pt>
                <c:pt idx="11">
                  <c:v>10576</c:v>
                </c:pt>
                <c:pt idx="14">
                  <c:v>11128</c:v>
                </c:pt>
              </c:numCache>
            </c:numRef>
          </c:val>
          <c:extLst>
            <c:ext xmlns:c16="http://schemas.microsoft.com/office/drawing/2014/chart" uri="{C3380CC4-5D6E-409C-BE32-E72D297353CC}">
              <c16:uniqueId val="{00000001-3867-426F-99E7-AD2A321DBE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15851</c:v>
                </c:pt>
                <c:pt idx="5">
                  <c:v>16070</c:v>
                </c:pt>
                <c:pt idx="8">
                  <c:v>15394</c:v>
                </c:pt>
                <c:pt idx="11">
                  <c:v>15141</c:v>
                </c:pt>
                <c:pt idx="14">
                  <c:v>15476</c:v>
                </c:pt>
              </c:numCache>
            </c:numRef>
          </c:val>
          <c:extLst>
            <c:ext xmlns:c16="http://schemas.microsoft.com/office/drawing/2014/chart" uri="{C3380CC4-5D6E-409C-BE32-E72D297353CC}">
              <c16:uniqueId val="{00000002-3867-426F-99E7-AD2A321DBE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67-426F-99E7-AD2A321DBE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67-426F-99E7-AD2A321DBE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177</c:v>
                </c:pt>
                <c:pt idx="3">
                  <c:v>164</c:v>
                </c:pt>
                <c:pt idx="6">
                  <c:v>179</c:v>
                </c:pt>
                <c:pt idx="9">
                  <c:v>202</c:v>
                </c:pt>
                <c:pt idx="12">
                  <c:v>175</c:v>
                </c:pt>
              </c:numCache>
            </c:numRef>
          </c:val>
          <c:extLst>
            <c:ext xmlns:c16="http://schemas.microsoft.com/office/drawing/2014/chart" uri="{C3380CC4-5D6E-409C-BE32-E72D297353CC}">
              <c16:uniqueId val="{00000005-3867-426F-99E7-AD2A321DBE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9712</c:v>
                </c:pt>
                <c:pt idx="3">
                  <c:v>9639</c:v>
                </c:pt>
                <c:pt idx="6">
                  <c:v>9696</c:v>
                </c:pt>
                <c:pt idx="9">
                  <c:v>9655</c:v>
                </c:pt>
                <c:pt idx="12">
                  <c:v>9500</c:v>
                </c:pt>
              </c:numCache>
            </c:numRef>
          </c:val>
          <c:extLst>
            <c:ext xmlns:c16="http://schemas.microsoft.com/office/drawing/2014/chart" uri="{C3380CC4-5D6E-409C-BE32-E72D297353CC}">
              <c16:uniqueId val="{00000006-3867-426F-99E7-AD2A321DBE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570</c:v>
                </c:pt>
                <c:pt idx="3">
                  <c:v>431</c:v>
                </c:pt>
                <c:pt idx="6">
                  <c:v>376</c:v>
                </c:pt>
                <c:pt idx="9">
                  <c:v>271</c:v>
                </c:pt>
                <c:pt idx="12">
                  <c:v>190</c:v>
                </c:pt>
              </c:numCache>
            </c:numRef>
          </c:val>
          <c:extLst>
            <c:ext xmlns:c16="http://schemas.microsoft.com/office/drawing/2014/chart" uri="{C3380CC4-5D6E-409C-BE32-E72D297353CC}">
              <c16:uniqueId val="{00000007-3867-426F-99E7-AD2A321DBE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33607</c:v>
                </c:pt>
                <c:pt idx="3">
                  <c:v>31798</c:v>
                </c:pt>
                <c:pt idx="6">
                  <c:v>29963</c:v>
                </c:pt>
                <c:pt idx="9">
                  <c:v>28080</c:v>
                </c:pt>
                <c:pt idx="12">
                  <c:v>22955</c:v>
                </c:pt>
              </c:numCache>
            </c:numRef>
          </c:val>
          <c:extLst>
            <c:ext xmlns:c16="http://schemas.microsoft.com/office/drawing/2014/chart" uri="{C3380CC4-5D6E-409C-BE32-E72D297353CC}">
              <c16:uniqueId val="{00000008-3867-426F-99E7-AD2A321DBE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958</c:v>
                </c:pt>
                <c:pt idx="3">
                  <c:v>964</c:v>
                </c:pt>
                <c:pt idx="6">
                  <c:v>894</c:v>
                </c:pt>
                <c:pt idx="9">
                  <c:v>840</c:v>
                </c:pt>
                <c:pt idx="12">
                  <c:v>728</c:v>
                </c:pt>
              </c:numCache>
            </c:numRef>
          </c:val>
          <c:extLst>
            <c:ext xmlns:c16="http://schemas.microsoft.com/office/drawing/2014/chart" uri="{C3380CC4-5D6E-409C-BE32-E72D297353CC}">
              <c16:uniqueId val="{00000009-3867-426F-99E7-AD2A321DBE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51244</c:v>
                </c:pt>
                <c:pt idx="3">
                  <c:v>51140</c:v>
                </c:pt>
                <c:pt idx="6">
                  <c:v>50445</c:v>
                </c:pt>
                <c:pt idx="9">
                  <c:v>53372</c:v>
                </c:pt>
                <c:pt idx="12">
                  <c:v>56769</c:v>
                </c:pt>
              </c:numCache>
            </c:numRef>
          </c:val>
          <c:extLst>
            <c:ext xmlns:c16="http://schemas.microsoft.com/office/drawing/2014/chart" uri="{C3380CC4-5D6E-409C-BE32-E72D297353CC}">
              <c16:uniqueId val="{0000000A-3867-426F-99E7-AD2A321DBE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1371</c:v>
                </c:pt>
                <c:pt idx="2">
                  <c:v>#N/A</c:v>
                </c:pt>
                <c:pt idx="3">
                  <c:v>#N/A</c:v>
                </c:pt>
                <c:pt idx="4">
                  <c:v>35</c:v>
                </c:pt>
                <c:pt idx="5">
                  <c:v>#N/A</c:v>
                </c:pt>
                <c:pt idx="6">
                  <c:v>#N/A</c:v>
                </c:pt>
                <c:pt idx="7">
                  <c:v>123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67-426F-99E7-AD2A321DBE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8256</c:v>
                </c:pt>
                <c:pt idx="1">
                  <c:v>7370</c:v>
                </c:pt>
                <c:pt idx="2">
                  <c:v>7924</c:v>
                </c:pt>
              </c:numCache>
            </c:numRef>
          </c:val>
          <c:extLst>
            <c:ext xmlns:c16="http://schemas.microsoft.com/office/drawing/2014/chart" uri="{C3380CC4-5D6E-409C-BE32-E72D297353CC}">
              <c16:uniqueId val="{00000000-7906-4C94-8DFA-216C2E6347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906-4C94-8DFA-216C2E6347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5912</c:v>
                </c:pt>
                <c:pt idx="1">
                  <c:v>6828</c:v>
                </c:pt>
                <c:pt idx="2">
                  <c:v>6517</c:v>
                </c:pt>
              </c:numCache>
            </c:numRef>
          </c:val>
          <c:extLst>
            <c:ext xmlns:c16="http://schemas.microsoft.com/office/drawing/2014/chart" uri="{C3380CC4-5D6E-409C-BE32-E72D297353CC}">
              <c16:uniqueId val="{00000002-7906-4C94-8DFA-216C2E6347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{5C6E75BB-91CF-4137-BF83-69A62B81F616}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2A-4C5B-99C4-BF144E6202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{A6C4BFE8-1D29-4474-91B6-FBBAEED5C669}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2A-4C5B-99C4-BF144E6202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{EB41106F-846A-4EB5-912B-68ECACED1A68}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2A-4C5B-99C4-BF144E6202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{E8FF4D38-B3A4-4701-91C2-BB73B33841B1}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2A-4C5B-99C4-BF144E6202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{F8D4A2ED-5368-4ED9-BCC5-B010EF51155B}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2A-4C5B-99C4-BF144E62021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{1FC8FC5F-C1ED-42D5-8E28-3E9AC0E226F9}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2A-4C5B-99C4-BF144E62021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{B4A55B01-F802-4A33-B61C-C5AF86F8CE47}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2A-4C5B-99C4-BF144E62021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{28835553-7236-4AAB-9AED-E6E1A33CBF01}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2A-4C5B-99C4-BF144E62021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{CF4F4A9E-7746-4C7F-BE3D-10150E01F424}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2A-4C5B-99C4-BF144E6202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63.8</c:v>
                </c:pt>
                <c:pt idx="16">
                  <c:v>64.900000000000006</c:v>
                </c:pt>
                <c:pt idx="24">
                  <c:v>65.8</c:v>
                </c:pt>
                <c:pt idx="32">
                  <c:v>66.599999999999994</c:v>
                </c:pt>
              </c:numCache>
            </c:numRef>
          </c:xVal>
          <c:yVal>
            <c:numRef>
              <c:f>公会計指標分析・財政指標組合せ分析表!$BP$51:$DC$51</c:f>
              <c:numCache>
                <c:formatCode>#,##0.0;"▲ "#,##0.0</c:formatCode>
                <c:ptCount val="40"/>
                <c:pt idx="0">
                  <c:v>4.3</c:v>
                </c:pt>
                <c:pt idx="8">
                  <c:v>0.1</c:v>
                </c:pt>
                <c:pt idx="16">
                  <c:v>0.3</c:v>
                </c:pt>
              </c:numCache>
            </c:numRef>
          </c:yVal>
          <c:smooth val="0"/>
          <c:extLst>
            <c:ext xmlns:c16="http://schemas.microsoft.com/office/drawing/2014/chart" uri="{C3380CC4-5D6E-409C-BE32-E72D297353CC}">
              <c16:uniqueId val="{00000009-E32A-4C5B-99C4-BF144E6202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{3F22CBD3-A15E-4FFE-B8C0-2BC2D82A8E05}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2A-4C5B-99C4-BF144E6202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{8B97A10E-F6A4-4FD2-B131-B4F3A017D6F7}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2A-4C5B-99C4-BF144E6202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{4966BEF0-4853-43B9-9890-4ED41486F0B5}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2A-4C5B-99C4-BF144E6202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{905CF395-5BF5-4CD8-B2A0-F243E6BF29ED}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2A-4C5B-99C4-BF144E6202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{E0F40F9C-BE09-43EF-9349-0F4D71795B14}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2A-4C5B-99C4-BF144E62021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{05305B34-6652-4C28-905C-4ADEC0BFDDD4}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2A-4C5B-99C4-BF144E62021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{391EF26D-527F-4145-89C2-228E6E273195}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2A-4C5B-99C4-BF144E62021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{76959A2C-41AA-49A3-B04B-6B56B83218C9}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2A-4C5B-99C4-BF144E62021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{EB8CE038-24B2-463C-AA5A-B8004611E592}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2A-4C5B-99C4-BF144E6202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E32A-4C5B-99C4-BF144E620214}"/>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{9932BE5F-C01B-405C-9A34-40D1F288B6D0}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418-47D6-8F38-7163981D8E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{338EB75C-A3A1-4084-99A2-EBAFCF3EB951}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18-47D6-8F38-7163981D8E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{177AA93F-9213-46C3-AC14-FA387A666E38}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18-47D6-8F38-7163981D8E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{174DBEA3-4AA6-4C74-B909-D8A3945CDB38}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18-47D6-8F38-7163981D8E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{83D48C88-24EA-45F1-BBC5-7A93769F6B71}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18-47D6-8F38-7163981D8E1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{DC75318A-3558-455B-9DB8-8C55CBF3D071}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418-47D6-8F38-7163981D8E1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{46BAB3C9-EDAF-4530-BD66-1035BAA65275}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418-47D6-8F38-7163981D8E1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{0652249D-39CF-480B-AADD-045CA14D9537}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418-47D6-8F38-7163981D8E1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{248B977F-6C55-4502-AE47-838031BFB5F5}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418-47D6-8F38-7163981D8E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5.0999999999999996</c:v>
                </c:pt>
                <c:pt idx="16">
                  <c:v>4.4000000000000004</c:v>
                </c:pt>
                <c:pt idx="24">
                  <c:v>3.3</c:v>
                </c:pt>
                <c:pt idx="32">
                  <c:v>2.5</c:v>
                </c:pt>
              </c:numCache>
            </c:numRef>
          </c:xVal>
          <c:yVal>
            <c:numRef>
              <c:f>公会計指標分析・財政指標組合せ分析表!$BP$73:$DC$73</c:f>
              <c:numCache>
                <c:formatCode>#,##0.0;"▲ "#,##0.0</c:formatCode>
                <c:ptCount val="40"/>
                <c:pt idx="0">
                  <c:v>4.3</c:v>
                </c:pt>
                <c:pt idx="8">
                  <c:v>0.1</c:v>
                </c:pt>
                <c:pt idx="16">
                  <c:v>0.3</c:v>
                </c:pt>
              </c:numCache>
            </c:numRef>
          </c:yVal>
          <c:smooth val="0"/>
          <c:extLst>
            <c:ext xmlns:c16="http://schemas.microsoft.com/office/drawing/2014/chart" uri="{C3380CC4-5D6E-409C-BE32-E72D297353CC}">
              <c16:uniqueId val="{00000009-F418-47D6-8F38-7163981D8E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{316D4A8D-952F-4C5F-AD7F-3760218502D2}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418-47D6-8F38-7163981D8E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{702DECC0-93B0-4DB9-972C-99F60DDE5085}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18-47D6-8F38-7163981D8E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{D025F885-4ADC-4EBC-AD5D-CD7BF38ACB68}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18-47D6-8F38-7163981D8E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{AC30E4AC-2137-4DA5-9713-5F780361D715}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18-47D6-8F38-7163981D8E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{AC8B2670-A6AE-484E-A14B-200D9D6D73ED}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18-47D6-8F38-7163981D8E1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{B411C65F-08CC-4582-B220-876E9AEB17CD}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418-47D6-8F38-7163981D8E1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{BF001C4F-4650-4518-8E03-B4451156B781}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418-47D6-8F38-7163981D8E1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{8564B632-E7F3-490F-BEBD-C0121A9341F7}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418-47D6-8F38-7163981D8E1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{55C91C39-858A-498E-A52D-D2D6662A515E}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418-47D6-8F38-7163981D8E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F418-47D6-8F38-7163981D8E1A}"/>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元利償還金の減及び主に下水道事業会計への繰出金減の影響による準元利償還金の減により、分子は前年度比で</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百万円の減となった。一方、分母は標準財政規模が増となったことなどにより増となった。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今後も大型事業が続くことや、老朽化した施設更新等に伴う財源確保のため、起債借入の増が想定されることから、投資的経費の見直し等を継続的に行い、起債残高の抑制に努めていく。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満期一括償還地方債の該当なし。基金は平成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月</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日をもって廃止した。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将来負担額全体では、前年度と比べ</a:t>
          </a:r>
          <a:r>
            <a:rPr kumimoji="1" lang="en-US" altLang="ja-JP" sz="1400">
              <a:latin typeface="ＭＳ ゴシック" pitchFamily="49" charset="-128"/>
              <a:ea typeface="ＭＳ ゴシック" pitchFamily="49" charset="-128"/>
            </a:rPr>
            <a:t>2,102</a:t>
          </a:r>
          <a:r>
            <a:rPr kumimoji="1" lang="ja-JP" altLang="en-US" sz="1400">
              <a:latin typeface="ＭＳ ゴシック" pitchFamily="49" charset="-128"/>
              <a:ea typeface="ＭＳ ゴシック" pitchFamily="49" charset="-128"/>
            </a:rPr>
            <a:t>百万円の減となっている。一般会計等に係る地方債の現在高が、市民文化会館整備事業をはじめ大規模事業の進捗に伴い増加している一方、公営企業債等繰入見込額は、下水道事業を筆頭に起債残高が減少しており、今後も減少傾向が継続すること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充当可能財源等全体では、前年度と比べ</a:t>
          </a:r>
          <a:r>
            <a:rPr kumimoji="1" lang="en-US" altLang="ja-JP" sz="1400">
              <a:latin typeface="ＭＳ ゴシック" pitchFamily="49" charset="-128"/>
              <a:ea typeface="ＭＳ ゴシック" pitchFamily="49" charset="-128"/>
            </a:rPr>
            <a:t>2,440</a:t>
          </a:r>
          <a:r>
            <a:rPr kumimoji="1" lang="ja-JP" altLang="en-US" sz="1400">
              <a:latin typeface="ＭＳ ゴシック" pitchFamily="49" charset="-128"/>
              <a:ea typeface="ＭＳ ゴシック" pitchFamily="49" charset="-128"/>
            </a:rPr>
            <a:t>百万円の増となっている。充当可能基金が財政調整基金の増などにより増加し、基準財政需要額算入見込額は、合併特例債残高の増などにより増加している。充当可能基金については、特定目的基金において、今後大規模事業の進捗に伴い減少を見込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（仮称）磐田市文化会館整備事業等に磐田市公共施設整備基金を約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億円、こども医療費助成事業等に磐田市しっぺいこども福祉基金を約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億、磐田市津波対策事業基金に約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億円、磐田市公共施設整備基金に約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決算剰余金や寄附金等を財源として積極的に積み立てを行っていく方針だが、今後は大規模事業の進捗により積み立て以上の取り崩しを予定しており、残高は今後減少していく見込みである。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・磐田市津波対策事業基金：静岡県第４次地震被害想定の公表を受け、今後想定される津波から市民の生命、身体及び財産を守るための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津波対策事業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・磐田市職員退職手当基金：職員が退職した場合に支給する退職手当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・磐田市しっぺいこども福祉基金：子ども・子育て支援活動及び地域保健福祉活動を推進するための事業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・磐田市経済変動対策貸付資金利子補給事業基金：新型コロナウイルス感染症の影響による資金繰り支援のための静岡県制度融資「経済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変動対策貸付資金」を利用した事業者に対しての借入金利子補給事業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・磐田市津波対策事業基金：海岸堤防整備事業のため約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億円を取り崩した一方で、精算補正により生じた財源等を財源に約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・磐田市公共施設整備基金：精算補正により生じた財源等を約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億円を積み立てた一方、（仮称）磐田市文化会館整備事業や防災備蓄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ステーション整備事業等に総額約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・磐田市津波対策事業基金：ふるさと納税寄附金を主な財源として、令和８年度までの海岸堤防整備完了を目指し、計画的に積み立てと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・磐田市公共施設整備基金：小中一体校の整備や老朽化した施設更新等への充当により、今後残高は減少していくものと見込んでいる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が、計画的な積み立てと取り崩しを行っていく。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・磐田市しっぺいこども福祉基金：ふるさと納税寄附金を主な財源として、今後も計画的に積み立てと取り崩しを行う。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令和３年度は取崩しがなく、決算剰余金などによる積立てが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億円あったことにより残高は増となった。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市税収入の減少が見込まれる状況の中、繰り入れの増加に伴う残高の減少が予想されるが、主に決算剰余金の積み立て等により、「磐田市中期財政見通し」上の目標値である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億円を下回らない程度を確保していく方針である。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0AB1837-D8C3-4AC6-843B-A951E69CCD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8E15B6-6779-40E2-A4AF-772931CCD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FDB86E1-0905-4FBF-8D4D-9415AF4F107A}"/>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D95951EE-7C8B-415A-BDA9-043829DD04B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3690DFFE-F40B-495E-BF47-7A7D1C516EFF}"/>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BB7DC727-6327-4675-B334-5815C29EA17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BE2C3BDF-327D-4F82-8D35-147DB14B8D7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32918F2B-3C7D-41FC-A1FD-9F48CEFAC9A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BE5A3C72-644D-42B3-B4E3-6DDB15F2A77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E74BF11-4EA9-44F3-836C-3156C98E8A2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43C6863C-F80A-4B93-9FC4-2AD569FCF1A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AE94AE94-16CA-4392-95F1-4E21DA238BD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4379F1A-5C2B-4B37-8894-03C710FCD94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6F49D59-0464-4B8E-9D30-D34F5FB8AF9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B0170ADC-3876-42A5-B5BB-A03B1A69BC4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63CDD107-E9F7-4D80-8066-DA8A69AD952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168,175
159,807
163.45
75,329,595
72,354,969
2,748,344
40,640,100
56,769,010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3B155F25-B03F-4925-B425-138FE493640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1AD0F720-CACD-49B9-A5D0-2D82F854B6A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8C81DBC3-B6EF-453D-8FC4-2EE02D18B99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1AA31BD7-942C-4F56-86D5-22BD8B2BD83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D5CB5510-EB79-4ED7-8631-135F957AA7F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A00E62DB-CD1C-42C3-A825-AB0BD674424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FB2772DF-33F8-4886-87B0-998CAFAA8C0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F02B941-D901-4033-BB74-FF5CBE2F161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187B253A-6D97-4B4F-9587-9367C1F483A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CC6217FD-1BE0-4ED3-85FA-89C171C73C7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158F7E5-CA93-4986-8DC9-8DA77F3BB07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74B5BB06-5D36-4F21-8F51-9702B3B10F3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5DDC9B7-2ED3-4897-A114-E5737E740B1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F9237058-0874-42FA-B35A-41C8AA8BBBB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9B9FE2E4-2336-4E71-B913-7DB7F2E901A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9703B2A4-5F63-424B-B2D2-39005C40FE0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D6B56B03-678B-4079-9799-AE4C09E298D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80EAAF90-C303-428F-A1AC-D06295CDEC6C}"/>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61E347A7-2798-4436-9DAC-9BA04FE6485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361A7A4E-8D0B-4C04-8D99-DF2D56188F4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3A49D4EF-20EE-4B6D-A3BF-F343B7DE323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3345556F-0873-446B-8271-9D0B86DE61E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55526A03-ED2E-4C5C-8D9A-BA1AAA5958D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4ACED0D0-125F-4FB5-B00E-2AE8D472BB7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89D45FE0-13FA-4D78-867B-118A4CE3C45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A89239EF-6ECF-46E2-BEBC-C16E780295A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D65AD347-250D-43ED-8FEA-5437830FF13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C156B58E-C7BA-441D-8BE1-135BC4EA313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E6A9B4FD-B194-4156-9C60-54DA7059E44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E710B294-915B-4E8D-A4EC-8556E84C5DC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C18D21F-1429-4CF4-96F4-9161AF427C9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FBC2F18-D78A-4D40-A88C-55DCE131E726}"/>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9DEA6B4D-B00A-4F1A-831F-C250FA0A8FE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287FFC97-A734-40E1-A6F0-022CEC0B0CC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8952F0EA-B6C8-4713-A399-3FBFB4DB522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有形固定資産減価償却率は、年々上昇しており類似団体平均と比較して高い傾向が続いている。</a:t>
          </a:r>
        </a:p>
        <a:p>
          <a:r>
            <a:rPr kumimoji="1" lang="ja-JP" altLang="en-US" sz="1100">
              <a:latin typeface="ＭＳ Ｐゴシック" panose="020B0600070205080204" pitchFamily="50" charset="-128"/>
              <a:ea typeface="ＭＳ Ｐゴシック" panose="020B0600070205080204" pitchFamily="50" charset="-128"/>
            </a:rPr>
            <a:t>　資産のうち、全体に占める割合の多いインフラ資産や学校施設の有形固定資産減価償却率が類似団体平均に比べて高い傾向にあることが影響していると考えられる。</a:t>
          </a: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今後も公共施設等総合管理計画に基づき、施設の統廃合や更新、長寿命化対策などを計画的に進め、将来に過度な負担が生じないよう努める。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94570A23-712A-4B55-8134-C75CAFF9A91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59CB6785-3180-4790-A6CD-809D004810D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8461978D-956E-40F1-8CC2-53333E729405}"/>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CB9AC0E9-D2E5-4F48-9B8A-F79C19CCFC18}"/>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D8E81989-9A96-42CC-9977-F56B77806BEF}"/>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6E329DA5-CAF7-447F-92F0-52CFC6E3E18A}"/>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3EE407DD-C23A-482F-9194-1A124218DA76}"/>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97BAC1DF-8F97-4A9A-B548-BE0B15929E08}"/>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212CE205-53F7-450E-A3D8-A0D91456D9E9}"/>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CD7B78B8-53AE-4CC2-BB9A-AA7DDAAE442C}"/>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D19BED0B-85E3-487B-BDA8-5026F38AD2E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038412F-FAB1-4A73-B6FB-DCCA541C473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0949224-0190-4F99-BBB9-225BF23E6AE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04F2867-7BCD-4230-9F03-9870859EFB6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7" name="直線コネクタ 66">
          <a:extLst>
            <a:ext uri="{FF2B5EF4-FFF2-40B4-BE49-F238E27FC236}">
              <a16:creationId xmlns:a16="http://schemas.microsoft.com/office/drawing/2014/main" id="{0813A340-2F15-45E9-BCAF-50DF6D981395}"/>
            </a:ext>
          </a:extLst>
        </xdr:cNvPr>
        <xdr:cNvCxnSpPr/>
      </xdr:nvCxnSpPr>
      <xdr:spPr>
        <a:xfrm flipV="1">
          <a:off x="4760595" y="454850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8" name="有形固定資産減価償却率最小値テキスト">
          <a:extLst>
            <a:ext uri="{FF2B5EF4-FFF2-40B4-BE49-F238E27FC236}">
              <a16:creationId xmlns:a16="http://schemas.microsoft.com/office/drawing/2014/main" id="{AF5B6003-1709-49F6-89FE-5FE286B213A6}"/>
            </a:ext>
          </a:extLst>
        </xdr:cNvPr>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9" name="直線コネクタ 68">
          <a:extLst>
            <a:ext uri="{FF2B5EF4-FFF2-40B4-BE49-F238E27FC236}">
              <a16:creationId xmlns:a16="http://schemas.microsoft.com/office/drawing/2014/main" id="{DA8EFF9B-1A5A-4546-B806-FA019F3A1900}"/>
            </a:ext>
          </a:extLst>
        </xdr:cNvPr>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70" name="有形固定資産減価償却率最大値テキスト">
          <a:extLst>
            <a:ext uri="{FF2B5EF4-FFF2-40B4-BE49-F238E27FC236}">
              <a16:creationId xmlns:a16="http://schemas.microsoft.com/office/drawing/2014/main" id="{B75796E9-60E9-4974-9892-33107BF43587}"/>
            </a:ext>
          </a:extLst>
        </xdr:cNvPr>
        <xdr:cNvSpPr txBox="1"/>
      </xdr:nvSpPr>
      <xdr:spPr>
        <a:xfrm>
          <a:off x="4813300" y="43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71" name="直線コネクタ 70">
          <a:extLst>
            <a:ext uri="{FF2B5EF4-FFF2-40B4-BE49-F238E27FC236}">
              <a16:creationId xmlns:a16="http://schemas.microsoft.com/office/drawing/2014/main" id="{BD27E8BC-BC1C-4DF0-9DC4-C6A8482ADFC2}"/>
            </a:ext>
          </a:extLst>
        </xdr:cNvPr>
        <xdr:cNvCxnSpPr/>
      </xdr:nvCxnSpPr>
      <xdr:spPr>
        <a:xfrm>
          <a:off x="4673600" y="45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156100</xdr:rowOff>
    </xdr:from>
    <xdr:ext cx="405111" cy="259045"/>
    <xdr:sp macro="" textlink="">
      <xdr:nvSpPr>
        <xdr:cNvPr id="72" name="有形固定資産減価償却率平均値テキスト">
          <a:extLst>
            <a:ext uri="{FF2B5EF4-FFF2-40B4-BE49-F238E27FC236}">
              <a16:creationId xmlns:a16="http://schemas.microsoft.com/office/drawing/2014/main" id="{9EF323AA-53F8-4CF5-8C58-224B1D4ACF2F}"/>
            </a:ext>
          </a:extLst>
        </xdr:cNvPr>
        <xdr:cNvSpPr txBox="1"/>
      </xdr:nvSpPr>
      <xdr:spPr>
        <a:xfrm>
          <a:off x="4813300" y="4785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3" name="フローチャート: 判断 72">
          <a:extLst>
            <a:ext uri="{FF2B5EF4-FFF2-40B4-BE49-F238E27FC236}">
              <a16:creationId xmlns:a16="http://schemas.microsoft.com/office/drawing/2014/main" id="{16CCCC46-579E-482D-BB1C-C83BD09E55F9}"/>
            </a:ext>
          </a:extLst>
        </xdr:cNvPr>
        <xdr:cNvSpPr/>
      </xdr:nvSpPr>
      <xdr:spPr>
        <a:xfrm>
          <a:off x="47117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4" name="フローチャート: 判断 73">
          <a:extLst>
            <a:ext uri="{FF2B5EF4-FFF2-40B4-BE49-F238E27FC236}">
              <a16:creationId xmlns:a16="http://schemas.microsoft.com/office/drawing/2014/main" id="{37AB0181-50B8-40C4-A323-478A99D3AF9F}"/>
            </a:ext>
          </a:extLst>
        </xdr:cNvPr>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5" name="フローチャート: 判断 74">
          <a:extLst>
            <a:ext uri="{FF2B5EF4-FFF2-40B4-BE49-F238E27FC236}">
              <a16:creationId xmlns:a16="http://schemas.microsoft.com/office/drawing/2014/main" id="{1AB5EEBB-45C0-49AE-8A44-FC95A8B1053D}"/>
            </a:ext>
          </a:extLst>
        </xdr:cNvPr>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6" name="フローチャート: 判断 75">
          <a:extLst>
            <a:ext uri="{FF2B5EF4-FFF2-40B4-BE49-F238E27FC236}">
              <a16:creationId xmlns:a16="http://schemas.microsoft.com/office/drawing/2014/main" id="{8258EE5A-2764-4959-9179-14CD67E46D27}"/>
            </a:ext>
          </a:extLst>
        </xdr:cNvPr>
        <xdr:cNvSpPr/>
      </xdr:nvSpPr>
      <xdr:spPr>
        <a:xfrm>
          <a:off x="2476500" y="49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7" name="フローチャート: 判断 76">
          <a:extLst>
            <a:ext uri="{FF2B5EF4-FFF2-40B4-BE49-F238E27FC236}">
              <a16:creationId xmlns:a16="http://schemas.microsoft.com/office/drawing/2014/main" id="{A5F662FE-FB19-4856-8A1A-938AF926DBB3}"/>
            </a:ext>
          </a:extLst>
        </xdr:cNvPr>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E79DB81-42BF-466D-A5B2-D393EA5CF16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CD6DEF8-40B5-4A67-B0E9-D05E7376C73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E2BF134-574F-4B41-B9B0-3F70A95E5F5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FEC484B-C1F1-4952-BDD9-3CB74567E44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D67B9A7-AD58-4185-8B19-4CD4F27168D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83" name="楕円 82">
          <a:extLst>
            <a:ext uri="{FF2B5EF4-FFF2-40B4-BE49-F238E27FC236}">
              <a16:creationId xmlns:a16="http://schemas.microsoft.com/office/drawing/2014/main" id="{8BBB13F2-59F5-4799-8D16-12B4230CF712}"/>
            </a:ext>
          </a:extLst>
        </xdr:cNvPr>
        <xdr:cNvSpPr/>
      </xdr:nvSpPr>
      <xdr:spPr>
        <a:xfrm>
          <a:off x="47117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114190</xdr:rowOff>
    </xdr:from>
    <xdr:ext cx="405111" cy="259045"/>
    <xdr:sp macro="" textlink="">
      <xdr:nvSpPr>
        <xdr:cNvPr id="84" name="有形固定資産減価償却率該当値テキスト">
          <a:extLst>
            <a:ext uri="{FF2B5EF4-FFF2-40B4-BE49-F238E27FC236}">
              <a16:creationId xmlns:a16="http://schemas.microsoft.com/office/drawing/2014/main" id="{744D6EF7-1504-477D-8150-A17946822F67}"/>
            </a:ext>
          </a:extLst>
        </xdr:cNvPr>
        <xdr:cNvSpPr txBox="1"/>
      </xdr:nvSpPr>
      <xdr:spPr>
        <a:xfrm>
          <a:off x="4813300" y="52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85" name="楕円 84">
          <a:extLst>
            <a:ext uri="{FF2B5EF4-FFF2-40B4-BE49-F238E27FC236}">
              <a16:creationId xmlns:a16="http://schemas.microsoft.com/office/drawing/2014/main" id="{9857660A-B523-461B-8E85-EEA513718EFF}"/>
            </a:ext>
          </a:extLst>
        </xdr:cNvPr>
        <xdr:cNvSpPr/>
      </xdr:nvSpPr>
      <xdr:spPr>
        <a:xfrm>
          <a:off x="4000500" y="52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152019</xdr:rowOff>
    </xdr:from>
    <xdr:to>
      <xdr:col>23</xdr:col>
      <xdr:colOff>85725</xdr:colOff>
      <xdr:row>31</xdr:row>
      <xdr:rowOff>15113</xdr:rowOff>
    </xdr:to>
    <xdr:cxnSp macro="">
      <xdr:nvCxnSpPr>
        <xdr:cNvPr id="86" name="直線コネクタ 85">
          <a:extLst>
            <a:ext uri="{FF2B5EF4-FFF2-40B4-BE49-F238E27FC236}">
              <a16:creationId xmlns:a16="http://schemas.microsoft.com/office/drawing/2014/main" id="{17144A9B-64D1-47DB-BF26-01D2992C691B}"/>
            </a:ext>
          </a:extLst>
        </xdr:cNvPr>
        <xdr:cNvCxnSpPr/>
      </xdr:nvCxnSpPr>
      <xdr:spPr>
        <a:xfrm>
          <a:off x="4051300" y="5295519"/>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62357</xdr:rowOff>
    </xdr:from>
    <xdr:to>
      <xdr:col>15</xdr:col>
      <xdr:colOff>187325</xdr:colOff>
      <xdr:row>30</xdr:row>
      <xdr:rowOff>163957</xdr:rowOff>
    </xdr:to>
    <xdr:sp macro="" textlink="">
      <xdr:nvSpPr>
        <xdr:cNvPr id="87" name="楕円 86">
          <a:extLst>
            <a:ext uri="{FF2B5EF4-FFF2-40B4-BE49-F238E27FC236}">
              <a16:creationId xmlns:a16="http://schemas.microsoft.com/office/drawing/2014/main" id="{07A40478-1218-48CE-B98F-2757D30AA49D}"/>
            </a:ext>
          </a:extLst>
        </xdr:cNvPr>
        <xdr:cNvSpPr/>
      </xdr:nvSpPr>
      <xdr:spPr>
        <a:xfrm>
          <a:off x="3238500" y="52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113157</xdr:rowOff>
    </xdr:from>
    <xdr:to>
      <xdr:col>19</xdr:col>
      <xdr:colOff>136525</xdr:colOff>
      <xdr:row>30</xdr:row>
      <xdr:rowOff>152019</xdr:rowOff>
    </xdr:to>
    <xdr:cxnSp macro="">
      <xdr:nvCxnSpPr>
        <xdr:cNvPr id="88" name="直線コネクタ 87">
          <a:extLst>
            <a:ext uri="{FF2B5EF4-FFF2-40B4-BE49-F238E27FC236}">
              <a16:creationId xmlns:a16="http://schemas.microsoft.com/office/drawing/2014/main" id="{59D62CC4-9995-4B21-90F7-AEE4C0D31DEB}"/>
            </a:ext>
          </a:extLst>
        </xdr:cNvPr>
        <xdr:cNvCxnSpPr/>
      </xdr:nvCxnSpPr>
      <xdr:spPr>
        <a:xfrm>
          <a:off x="3289300" y="525665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14859</xdr:rowOff>
    </xdr:from>
    <xdr:to>
      <xdr:col>11</xdr:col>
      <xdr:colOff>187325</xdr:colOff>
      <xdr:row>30</xdr:row>
      <xdr:rowOff>116459</xdr:rowOff>
    </xdr:to>
    <xdr:sp macro="" textlink="">
      <xdr:nvSpPr>
        <xdr:cNvPr id="89" name="楕円 88">
          <a:extLst>
            <a:ext uri="{FF2B5EF4-FFF2-40B4-BE49-F238E27FC236}">
              <a16:creationId xmlns:a16="http://schemas.microsoft.com/office/drawing/2014/main" id="{70AA07C7-45BA-4E3F-94A2-D5D0F1B0AAAD}"/>
            </a:ext>
          </a:extLst>
        </xdr:cNvPr>
        <xdr:cNvSpPr/>
      </xdr:nvSpPr>
      <xdr:spPr>
        <a:xfrm>
          <a:off x="2476500" y="515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65659</xdr:rowOff>
    </xdr:from>
    <xdr:to>
      <xdr:col>15</xdr:col>
      <xdr:colOff>136525</xdr:colOff>
      <xdr:row>30</xdr:row>
      <xdr:rowOff>113157</xdr:rowOff>
    </xdr:to>
    <xdr:cxnSp macro="">
      <xdr:nvCxnSpPr>
        <xdr:cNvPr id="90" name="直線コネクタ 89">
          <a:extLst>
            <a:ext uri="{FF2B5EF4-FFF2-40B4-BE49-F238E27FC236}">
              <a16:creationId xmlns:a16="http://schemas.microsoft.com/office/drawing/2014/main" id="{2BE5EAF7-3B67-41D4-B59C-A8853F6259BF}"/>
            </a:ext>
          </a:extLst>
        </xdr:cNvPr>
        <xdr:cNvCxnSpPr/>
      </xdr:nvCxnSpPr>
      <xdr:spPr>
        <a:xfrm>
          <a:off x="2527300" y="5209159"/>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117221</xdr:rowOff>
    </xdr:from>
    <xdr:to>
      <xdr:col>7</xdr:col>
      <xdr:colOff>187325</xdr:colOff>
      <xdr:row>30</xdr:row>
      <xdr:rowOff>47371</xdr:rowOff>
    </xdr:to>
    <xdr:sp macro="" textlink="">
      <xdr:nvSpPr>
        <xdr:cNvPr id="91" name="楕円 90">
          <a:extLst>
            <a:ext uri="{FF2B5EF4-FFF2-40B4-BE49-F238E27FC236}">
              <a16:creationId xmlns:a16="http://schemas.microsoft.com/office/drawing/2014/main" id="{1D6A8105-2D2C-49E7-801C-E3E581ACBA03}"/>
            </a:ext>
          </a:extLst>
        </xdr:cNvPr>
        <xdr:cNvSpPr/>
      </xdr:nvSpPr>
      <xdr:spPr>
        <a:xfrm>
          <a:off x="1714500" y="50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168021</xdr:rowOff>
    </xdr:from>
    <xdr:to>
      <xdr:col>11</xdr:col>
      <xdr:colOff>136525</xdr:colOff>
      <xdr:row>30</xdr:row>
      <xdr:rowOff>65659</xdr:rowOff>
    </xdr:to>
    <xdr:cxnSp macro="">
      <xdr:nvCxnSpPr>
        <xdr:cNvPr id="92" name="直線コネクタ 91">
          <a:extLst>
            <a:ext uri="{FF2B5EF4-FFF2-40B4-BE49-F238E27FC236}">
              <a16:creationId xmlns:a16="http://schemas.microsoft.com/office/drawing/2014/main" id="{367BA541-3C71-49BC-A3C7-7158AB01773C}"/>
            </a:ext>
          </a:extLst>
        </xdr:cNvPr>
        <xdr:cNvCxnSpPr/>
      </xdr:nvCxnSpPr>
      <xdr:spPr>
        <a:xfrm>
          <a:off x="1765300" y="5140071"/>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3" name="n_1aveValue有形固定資産減価償却率">
          <a:extLst>
            <a:ext uri="{FF2B5EF4-FFF2-40B4-BE49-F238E27FC236}">
              <a16:creationId xmlns:a16="http://schemas.microsoft.com/office/drawing/2014/main" id="{DC2E0379-83D0-4FBE-9E62-9A38A6E8F3AB}"/>
            </a:ext>
          </a:extLst>
        </xdr:cNvPr>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4" name="n_2aveValue有形固定資産減価償却率">
          <a:extLst>
            <a:ext uri="{FF2B5EF4-FFF2-40B4-BE49-F238E27FC236}">
              <a16:creationId xmlns:a16="http://schemas.microsoft.com/office/drawing/2014/main" id="{43BF4705-E2AB-4266-8191-CC708A1B539A}"/>
            </a:ext>
          </a:extLst>
        </xdr:cNvPr>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95" name="n_3aveValue有形固定資産減価償却率">
          <a:extLst>
            <a:ext uri="{FF2B5EF4-FFF2-40B4-BE49-F238E27FC236}">
              <a16:creationId xmlns:a16="http://schemas.microsoft.com/office/drawing/2014/main" id="{B4096A88-1814-469E-A749-235384060FB7}"/>
            </a:ext>
          </a:extLst>
        </xdr:cNvPr>
        <xdr:cNvSpPr txBox="1"/>
      </xdr:nvSpPr>
      <xdr:spPr>
        <a:xfrm>
          <a:off x="2324744" y="471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6" name="n_4aveValue有形固定資産減価償却率">
          <a:extLst>
            <a:ext uri="{FF2B5EF4-FFF2-40B4-BE49-F238E27FC236}">
              <a16:creationId xmlns:a16="http://schemas.microsoft.com/office/drawing/2014/main" id="{1A633646-76D8-4A87-B374-EB987FFF8779}"/>
            </a:ext>
          </a:extLst>
        </xdr:cNvPr>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22496</xdr:rowOff>
    </xdr:from>
    <xdr:ext cx="405111" cy="259045"/>
    <xdr:sp macro="" textlink="">
      <xdr:nvSpPr>
        <xdr:cNvPr id="97" name="n_1mainValue有形固定資産減価償却率">
          <a:extLst>
            <a:ext uri="{FF2B5EF4-FFF2-40B4-BE49-F238E27FC236}">
              <a16:creationId xmlns:a16="http://schemas.microsoft.com/office/drawing/2014/main" id="{FC400E55-1E3C-4D9D-9023-67A8238CE827}"/>
            </a:ext>
          </a:extLst>
        </xdr:cNvPr>
        <xdr:cNvSpPr txBox="1"/>
      </xdr:nvSpPr>
      <xdr:spPr>
        <a:xfrm>
          <a:off x="3836044" y="5337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155084</xdr:rowOff>
    </xdr:from>
    <xdr:ext cx="405111" cy="259045"/>
    <xdr:sp macro="" textlink="">
      <xdr:nvSpPr>
        <xdr:cNvPr id="98" name="n_2mainValue有形固定資産減価償却率">
          <a:extLst>
            <a:ext uri="{FF2B5EF4-FFF2-40B4-BE49-F238E27FC236}">
              <a16:creationId xmlns:a16="http://schemas.microsoft.com/office/drawing/2014/main" id="{C4B96D47-090A-46A5-AA13-AAB22E145F48}"/>
            </a:ext>
          </a:extLst>
        </xdr:cNvPr>
        <xdr:cNvSpPr txBox="1"/>
      </xdr:nvSpPr>
      <xdr:spPr>
        <a:xfrm>
          <a:off x="3086744" y="5298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107586</xdr:rowOff>
    </xdr:from>
    <xdr:ext cx="405111" cy="259045"/>
    <xdr:sp macro="" textlink="">
      <xdr:nvSpPr>
        <xdr:cNvPr id="99" name="n_3mainValue有形固定資産減価償却率">
          <a:extLst>
            <a:ext uri="{FF2B5EF4-FFF2-40B4-BE49-F238E27FC236}">
              <a16:creationId xmlns:a16="http://schemas.microsoft.com/office/drawing/2014/main" id="{F85BF997-66CE-45AE-9A20-01E4F507734A}"/>
            </a:ext>
          </a:extLst>
        </xdr:cNvPr>
        <xdr:cNvSpPr txBox="1"/>
      </xdr:nvSpPr>
      <xdr:spPr>
        <a:xfrm>
          <a:off x="2324744" y="525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38498</xdr:rowOff>
    </xdr:from>
    <xdr:ext cx="405111" cy="259045"/>
    <xdr:sp macro="" textlink="">
      <xdr:nvSpPr>
        <xdr:cNvPr id="100" name="n_4mainValue有形固定資産減価償却率">
          <a:extLst>
            <a:ext uri="{FF2B5EF4-FFF2-40B4-BE49-F238E27FC236}">
              <a16:creationId xmlns:a16="http://schemas.microsoft.com/office/drawing/2014/main" id="{C3E7F15C-4742-44F1-990B-AEC127FD95BF}"/>
            </a:ext>
          </a:extLst>
        </xdr:cNvPr>
        <xdr:cNvSpPr txBox="1"/>
      </xdr:nvSpPr>
      <xdr:spPr>
        <a:xfrm>
          <a:off x="1562744" y="518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DFA17DF-EF62-4536-A46B-8EEAD24C42E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A6B8E80-5AD9-47A3-999F-0092C811B34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798E98A6-A88E-4D9C-8BE2-0783A4FD49A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4B34E428-1172-48F4-8C95-1B40E598AB7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EEA63EF-358E-4D87-94A9-B9443B23E52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1F4D71E-0DD0-4B33-9FD7-E2A068D7D37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5938A27-B4DF-488D-92CA-96C8E7E64D9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66A92257-D5AF-4112-AD95-2007776FBF3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AB60087-06A9-4097-9B41-6021E2CAA1C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5546DF6-495C-4DFB-AF74-BB061283519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C2314A8-0688-4673-9EA2-537B7122D6A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F27E280-A364-4E7B-9A38-2A0B288CB0D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9950692-C4F3-433B-B9CB-28EBF3ABA47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令和３年度は類似団体平均を下回った。主な要因としては、財政調整基金の繰入れがなかったことにより基金残高が増となったことや下水道事業会計の企業債償還が進み起債残高が減少したことなどが考えられる。</a:t>
          </a:r>
        </a:p>
        <a:p>
          <a:r>
            <a:rPr kumimoji="1" lang="ja-JP" altLang="en-US" sz="1100">
              <a:latin typeface="ＭＳ Ｐゴシック" panose="020B0600070205080204" pitchFamily="50" charset="-128"/>
              <a:ea typeface="ＭＳ Ｐゴシック" panose="020B0600070205080204" pitchFamily="50" charset="-128"/>
            </a:rPr>
            <a:t>　今後も公共施設の更新など大型事業の進捗に伴い歳出が増加することが想定されるため、新規借り入れについては十分に検討し、財政の健全化に努めていく。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C2F1324-9D21-43C8-82D7-A33DEF81D1E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5876704-8B68-4E9A-BA71-90549FBF8EE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17B05AE-1AF1-4D6A-AE7A-57F6458BB69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547B66A4-5FF5-4457-847B-D9A95AC5E256}"/>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06FAC2C5-5C4B-4ACD-9A27-02D7B020CBF7}"/>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D25E362-685C-4004-A43A-DAFB122709C5}"/>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3FFF0E9-E4D6-46B6-8CAE-5B18250083F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C3E0C0CB-921F-4C9C-BBC1-1EF2B96AF907}"/>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FA421E9-6342-4223-95AD-980A9E7A51F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A3088BE-C3C8-45BC-BE16-CA04B56F93F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63BC5ADF-B365-425F-9064-5520CB5CFBC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F594DD0B-D13E-469B-AFE3-B42CAC13BEDE}"/>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C86EC30-C55F-46C1-9926-D6E017DC4811}"/>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8A5370B-E273-471F-A18F-A7148068BF7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5F68027-FCB7-4A33-981F-B1C1EE081E5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29" name="直線コネクタ 128">
          <a:extLst>
            <a:ext uri="{FF2B5EF4-FFF2-40B4-BE49-F238E27FC236}">
              <a16:creationId xmlns:a16="http://schemas.microsoft.com/office/drawing/2014/main" id="{790B9430-2257-4FB7-A869-A18A1D87A317}"/>
            </a:ext>
          </a:extLst>
        </xdr:cNvPr>
        <xdr:cNvCxnSpPr/>
      </xdr:nvCxnSpPr>
      <xdr:spPr>
        <a:xfrm flipV="1">
          <a:off x="14793595" y="4541308"/>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30" name="債務償還比率最小値テキスト">
          <a:extLst>
            <a:ext uri="{FF2B5EF4-FFF2-40B4-BE49-F238E27FC236}">
              <a16:creationId xmlns:a16="http://schemas.microsoft.com/office/drawing/2014/main" id="{0A3740BD-3DAC-4246-BD5F-D32AF0C6DA49}"/>
            </a:ext>
          </a:extLst>
        </xdr:cNvPr>
        <xdr:cNvSpPr txBox="1"/>
      </xdr:nvSpPr>
      <xdr:spPr>
        <a:xfrm>
          <a:off x="14846300" y="5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31" name="直線コネクタ 130">
          <a:extLst>
            <a:ext uri="{FF2B5EF4-FFF2-40B4-BE49-F238E27FC236}">
              <a16:creationId xmlns:a16="http://schemas.microsoft.com/office/drawing/2014/main" id="{91940987-B991-45A9-A63D-620C1C28F868}"/>
            </a:ext>
          </a:extLst>
        </xdr:cNvPr>
        <xdr:cNvCxnSpPr/>
      </xdr:nvCxnSpPr>
      <xdr:spPr>
        <a:xfrm>
          <a:off x="14706600" y="577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1B7AC7F-E455-425F-A1E9-F1EF2371509A}"/>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ACE25173-0BA8-453D-8B06-C538E73FE21D}"/>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72269</xdr:rowOff>
    </xdr:from>
    <xdr:ext cx="469744" cy="259045"/>
    <xdr:sp macro="" textlink="">
      <xdr:nvSpPr>
        <xdr:cNvPr id="134" name="債務償還比率平均値テキスト">
          <a:extLst>
            <a:ext uri="{FF2B5EF4-FFF2-40B4-BE49-F238E27FC236}">
              <a16:creationId xmlns:a16="http://schemas.microsoft.com/office/drawing/2014/main" id="{C1B2EDAA-C171-4686-B7FD-F20C64B83D95}"/>
            </a:ext>
          </a:extLst>
        </xdr:cNvPr>
        <xdr:cNvSpPr txBox="1"/>
      </xdr:nvSpPr>
      <xdr:spPr>
        <a:xfrm>
          <a:off x="14846300" y="5215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35" name="フローチャート: 判断 134">
          <a:extLst>
            <a:ext uri="{FF2B5EF4-FFF2-40B4-BE49-F238E27FC236}">
              <a16:creationId xmlns:a16="http://schemas.microsoft.com/office/drawing/2014/main" id="{C7F40940-D8DE-400C-93D9-BC9B1DF450B3}"/>
            </a:ext>
          </a:extLst>
        </xdr:cNvPr>
        <xdr:cNvSpPr/>
      </xdr:nvSpPr>
      <xdr:spPr>
        <a:xfrm>
          <a:off x="14744700" y="52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36" name="フローチャート: 判断 135">
          <a:extLst>
            <a:ext uri="{FF2B5EF4-FFF2-40B4-BE49-F238E27FC236}">
              <a16:creationId xmlns:a16="http://schemas.microsoft.com/office/drawing/2014/main" id="{998B3EF5-B744-49C6-AB49-57223B448526}"/>
            </a:ext>
          </a:extLst>
        </xdr:cNvPr>
        <xdr:cNvSpPr/>
      </xdr:nvSpPr>
      <xdr:spPr>
        <a:xfrm>
          <a:off x="14033500" y="54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37" name="フローチャート: 判断 136">
          <a:extLst>
            <a:ext uri="{FF2B5EF4-FFF2-40B4-BE49-F238E27FC236}">
              <a16:creationId xmlns:a16="http://schemas.microsoft.com/office/drawing/2014/main" id="{42217297-22C8-4A1A-9498-FA239F7ABBC9}"/>
            </a:ext>
          </a:extLst>
        </xdr:cNvPr>
        <xdr:cNvSpPr/>
      </xdr:nvSpPr>
      <xdr:spPr>
        <a:xfrm>
          <a:off x="13271500" y="545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38" name="フローチャート: 判断 137">
          <a:extLst>
            <a:ext uri="{FF2B5EF4-FFF2-40B4-BE49-F238E27FC236}">
              <a16:creationId xmlns:a16="http://schemas.microsoft.com/office/drawing/2014/main" id="{D55A8910-48AD-4C6F-903C-62A656DC1A62}"/>
            </a:ext>
          </a:extLst>
        </xdr:cNvPr>
        <xdr:cNvSpPr/>
      </xdr:nvSpPr>
      <xdr:spPr>
        <a:xfrm>
          <a:off x="12509500" y="543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39" name="フローチャート: 判断 138">
          <a:extLst>
            <a:ext uri="{FF2B5EF4-FFF2-40B4-BE49-F238E27FC236}">
              <a16:creationId xmlns:a16="http://schemas.microsoft.com/office/drawing/2014/main" id="{C9BA545F-7E36-49BB-A16B-6DF7A237BDD3}"/>
            </a:ext>
          </a:extLst>
        </xdr:cNvPr>
        <xdr:cNvSpPr/>
      </xdr:nvSpPr>
      <xdr:spPr>
        <a:xfrm>
          <a:off x="11747500" y="548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AC72492-0532-44FF-B2A8-CAB09D9034D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1609A40-E613-4C17-B0AA-95F4742AF68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6CF8B20-DE5A-4E25-A1FE-DB66443BB2B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AA3BC3B-D2F1-40E6-92D3-72E4CE1CA00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CADABE5-CA7F-4EB0-B6BF-5F57D659693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73152</xdr:rowOff>
    </xdr:from>
    <xdr:to>
      <xdr:col>76</xdr:col>
      <xdr:colOff>73025</xdr:colOff>
      <xdr:row>31</xdr:row>
      <xdr:rowOff>3302</xdr:rowOff>
    </xdr:to>
    <xdr:sp macro="" textlink="">
      <xdr:nvSpPr>
        <xdr:cNvPr id="145" name="楕円 144">
          <a:extLst>
            <a:ext uri="{FF2B5EF4-FFF2-40B4-BE49-F238E27FC236}">
              <a16:creationId xmlns:a16="http://schemas.microsoft.com/office/drawing/2014/main" id="{F8805430-04F3-481F-8435-5F6B3586D730}"/>
            </a:ext>
          </a:extLst>
        </xdr:cNvPr>
        <xdr:cNvSpPr/>
      </xdr:nvSpPr>
      <xdr:spPr>
        <a:xfrm>
          <a:off x="14744700" y="52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96029</xdr:rowOff>
    </xdr:from>
    <xdr:ext cx="469744" cy="259045"/>
    <xdr:sp macro="" textlink="">
      <xdr:nvSpPr>
        <xdr:cNvPr id="146" name="債務償還比率該当値テキスト">
          <a:extLst>
            <a:ext uri="{FF2B5EF4-FFF2-40B4-BE49-F238E27FC236}">
              <a16:creationId xmlns:a16="http://schemas.microsoft.com/office/drawing/2014/main" id="{58D2145F-1576-44AB-8943-9740655E64DD}"/>
            </a:ext>
          </a:extLst>
        </xdr:cNvPr>
        <xdr:cNvSpPr txBox="1"/>
      </xdr:nvSpPr>
      <xdr:spPr>
        <a:xfrm>
          <a:off x="14846300" y="506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151966</xdr:rowOff>
    </xdr:from>
    <xdr:to>
      <xdr:col>72</xdr:col>
      <xdr:colOff>123825</xdr:colOff>
      <xdr:row>32</xdr:row>
      <xdr:rowOff>82116</xdr:rowOff>
    </xdr:to>
    <xdr:sp macro="" textlink="">
      <xdr:nvSpPr>
        <xdr:cNvPr id="147" name="楕円 146">
          <a:extLst>
            <a:ext uri="{FF2B5EF4-FFF2-40B4-BE49-F238E27FC236}">
              <a16:creationId xmlns:a16="http://schemas.microsoft.com/office/drawing/2014/main" id="{AA953DA2-AFCB-4733-A41B-7708B09531A9}"/>
            </a:ext>
          </a:extLst>
        </xdr:cNvPr>
        <xdr:cNvSpPr/>
      </xdr:nvSpPr>
      <xdr:spPr>
        <a:xfrm>
          <a:off x="14033500" y="54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123952</xdr:rowOff>
    </xdr:from>
    <xdr:to>
      <xdr:col>76</xdr:col>
      <xdr:colOff>22225</xdr:colOff>
      <xdr:row>32</xdr:row>
      <xdr:rowOff>31316</xdr:rowOff>
    </xdr:to>
    <xdr:cxnSp macro="">
      <xdr:nvCxnSpPr>
        <xdr:cNvPr id="148" name="直線コネクタ 147">
          <a:extLst>
            <a:ext uri="{FF2B5EF4-FFF2-40B4-BE49-F238E27FC236}">
              <a16:creationId xmlns:a16="http://schemas.microsoft.com/office/drawing/2014/main" id="{0BFE315D-A725-4512-B1BA-6521AFB6F781}"/>
            </a:ext>
          </a:extLst>
        </xdr:cNvPr>
        <xdr:cNvCxnSpPr/>
      </xdr:nvCxnSpPr>
      <xdr:spPr>
        <a:xfrm flipV="1">
          <a:off x="14084300" y="5267452"/>
          <a:ext cx="711200" cy="25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44196</xdr:rowOff>
    </xdr:from>
    <xdr:to>
      <xdr:col>68</xdr:col>
      <xdr:colOff>123825</xdr:colOff>
      <xdr:row>31</xdr:row>
      <xdr:rowOff>145796</xdr:rowOff>
    </xdr:to>
    <xdr:sp macro="" textlink="">
      <xdr:nvSpPr>
        <xdr:cNvPr id="149" name="楕円 148">
          <a:extLst>
            <a:ext uri="{FF2B5EF4-FFF2-40B4-BE49-F238E27FC236}">
              <a16:creationId xmlns:a16="http://schemas.microsoft.com/office/drawing/2014/main" id="{B65B820B-696C-470C-BD47-B32FA8FE1CAC}"/>
            </a:ext>
          </a:extLst>
        </xdr:cNvPr>
        <xdr:cNvSpPr/>
      </xdr:nvSpPr>
      <xdr:spPr>
        <a:xfrm>
          <a:off x="13271500" y="53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94996</xdr:rowOff>
    </xdr:from>
    <xdr:to>
      <xdr:col>72</xdr:col>
      <xdr:colOff>73025</xdr:colOff>
      <xdr:row>32</xdr:row>
      <xdr:rowOff>31316</xdr:rowOff>
    </xdr:to>
    <xdr:cxnSp macro="">
      <xdr:nvCxnSpPr>
        <xdr:cNvPr id="150" name="直線コネクタ 149">
          <a:extLst>
            <a:ext uri="{FF2B5EF4-FFF2-40B4-BE49-F238E27FC236}">
              <a16:creationId xmlns:a16="http://schemas.microsoft.com/office/drawing/2014/main" id="{A3EB56E2-7C63-4F36-9E3E-246FE46906B2}"/>
            </a:ext>
          </a:extLst>
        </xdr:cNvPr>
        <xdr:cNvCxnSpPr/>
      </xdr:nvCxnSpPr>
      <xdr:spPr>
        <a:xfrm>
          <a:off x="13322300" y="5409946"/>
          <a:ext cx="762000" cy="1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7493</xdr:rowOff>
    </xdr:from>
    <xdr:to>
      <xdr:col>64</xdr:col>
      <xdr:colOff>123825</xdr:colOff>
      <xdr:row>31</xdr:row>
      <xdr:rowOff>109093</xdr:rowOff>
    </xdr:to>
    <xdr:sp macro="" textlink="">
      <xdr:nvSpPr>
        <xdr:cNvPr id="151" name="楕円 150">
          <a:extLst>
            <a:ext uri="{FF2B5EF4-FFF2-40B4-BE49-F238E27FC236}">
              <a16:creationId xmlns:a16="http://schemas.microsoft.com/office/drawing/2014/main" id="{2B807C95-35B4-4C6D-A9C3-5AB28B1ADA34}"/>
            </a:ext>
          </a:extLst>
        </xdr:cNvPr>
        <xdr:cNvSpPr/>
      </xdr:nvSpPr>
      <xdr:spPr>
        <a:xfrm>
          <a:off x="125095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58293</xdr:rowOff>
    </xdr:from>
    <xdr:to>
      <xdr:col>68</xdr:col>
      <xdr:colOff>73025</xdr:colOff>
      <xdr:row>31</xdr:row>
      <xdr:rowOff>94996</xdr:rowOff>
    </xdr:to>
    <xdr:cxnSp macro="">
      <xdr:nvCxnSpPr>
        <xdr:cNvPr id="152" name="直線コネクタ 151">
          <a:extLst>
            <a:ext uri="{FF2B5EF4-FFF2-40B4-BE49-F238E27FC236}">
              <a16:creationId xmlns:a16="http://schemas.microsoft.com/office/drawing/2014/main" id="{C63F5920-B06E-4A7E-9EC9-B639AB2FED86}"/>
            </a:ext>
          </a:extLst>
        </xdr:cNvPr>
        <xdr:cNvCxnSpPr/>
      </xdr:nvCxnSpPr>
      <xdr:spPr>
        <a:xfrm>
          <a:off x="12560300" y="5373243"/>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136123</xdr:rowOff>
    </xdr:from>
    <xdr:to>
      <xdr:col>60</xdr:col>
      <xdr:colOff>123825</xdr:colOff>
      <xdr:row>31</xdr:row>
      <xdr:rowOff>66273</xdr:rowOff>
    </xdr:to>
    <xdr:sp macro="" textlink="">
      <xdr:nvSpPr>
        <xdr:cNvPr id="153" name="楕円 152">
          <a:extLst>
            <a:ext uri="{FF2B5EF4-FFF2-40B4-BE49-F238E27FC236}">
              <a16:creationId xmlns:a16="http://schemas.microsoft.com/office/drawing/2014/main" id="{8DE692ED-955B-4EFA-87AE-A84F7DEB1903}"/>
            </a:ext>
          </a:extLst>
        </xdr:cNvPr>
        <xdr:cNvSpPr/>
      </xdr:nvSpPr>
      <xdr:spPr>
        <a:xfrm>
          <a:off x="11747500" y="52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15473</xdr:rowOff>
    </xdr:from>
    <xdr:to>
      <xdr:col>64</xdr:col>
      <xdr:colOff>73025</xdr:colOff>
      <xdr:row>31</xdr:row>
      <xdr:rowOff>58293</xdr:rowOff>
    </xdr:to>
    <xdr:cxnSp macro="">
      <xdr:nvCxnSpPr>
        <xdr:cNvPr id="154" name="直線コネクタ 153">
          <a:extLst>
            <a:ext uri="{FF2B5EF4-FFF2-40B4-BE49-F238E27FC236}">
              <a16:creationId xmlns:a16="http://schemas.microsoft.com/office/drawing/2014/main" id="{35D8B84F-5E80-42B8-BE45-4DE46ACBB18B}"/>
            </a:ext>
          </a:extLst>
        </xdr:cNvPr>
        <xdr:cNvCxnSpPr/>
      </xdr:nvCxnSpPr>
      <xdr:spPr>
        <a:xfrm>
          <a:off x="11798300" y="5330423"/>
          <a:ext cx="762000" cy="4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53304</xdr:rowOff>
    </xdr:from>
    <xdr:ext cx="469744" cy="259045"/>
    <xdr:sp macro="" textlink="">
      <xdr:nvSpPr>
        <xdr:cNvPr id="155" name="n_1aveValue債務償還比率">
          <a:extLst>
            <a:ext uri="{FF2B5EF4-FFF2-40B4-BE49-F238E27FC236}">
              <a16:creationId xmlns:a16="http://schemas.microsoft.com/office/drawing/2014/main" id="{BFBC8C0D-D7C2-438A-925C-84F1796C595C}"/>
            </a:ext>
          </a:extLst>
        </xdr:cNvPr>
        <xdr:cNvSpPr txBox="1"/>
      </xdr:nvSpPr>
      <xdr:spPr>
        <a:xfrm>
          <a:off x="13836727" y="51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65686</xdr:rowOff>
    </xdr:from>
    <xdr:ext cx="469744" cy="259045"/>
    <xdr:sp macro="" textlink="">
      <xdr:nvSpPr>
        <xdr:cNvPr id="156" name="n_2aveValue債務償還比率">
          <a:extLst>
            <a:ext uri="{FF2B5EF4-FFF2-40B4-BE49-F238E27FC236}">
              <a16:creationId xmlns:a16="http://schemas.microsoft.com/office/drawing/2014/main" id="{E71B713F-967D-41F3-BC2E-A9D2944E2C98}"/>
            </a:ext>
          </a:extLst>
        </xdr:cNvPr>
        <xdr:cNvSpPr txBox="1"/>
      </xdr:nvSpPr>
      <xdr:spPr>
        <a:xfrm>
          <a:off x="13087427" y="555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46076</xdr:rowOff>
    </xdr:from>
    <xdr:ext cx="469744" cy="259045"/>
    <xdr:sp macro="" textlink="">
      <xdr:nvSpPr>
        <xdr:cNvPr id="157" name="n_3aveValue債務償還比率">
          <a:extLst>
            <a:ext uri="{FF2B5EF4-FFF2-40B4-BE49-F238E27FC236}">
              <a16:creationId xmlns:a16="http://schemas.microsoft.com/office/drawing/2014/main" id="{F24CB0EE-5EEB-4106-A574-820697E2C0DB}"/>
            </a:ext>
          </a:extLst>
        </xdr:cNvPr>
        <xdr:cNvSpPr txBox="1"/>
      </xdr:nvSpPr>
      <xdr:spPr>
        <a:xfrm>
          <a:off x="12325427" y="553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88176</xdr:rowOff>
    </xdr:from>
    <xdr:ext cx="469744" cy="259045"/>
    <xdr:sp macro="" textlink="">
      <xdr:nvSpPr>
        <xdr:cNvPr id="158" name="n_4aveValue債務償還比率">
          <a:extLst>
            <a:ext uri="{FF2B5EF4-FFF2-40B4-BE49-F238E27FC236}">
              <a16:creationId xmlns:a16="http://schemas.microsoft.com/office/drawing/2014/main" id="{32AD68B1-D2FA-4D5D-894A-43011109E27B}"/>
            </a:ext>
          </a:extLst>
        </xdr:cNvPr>
        <xdr:cNvSpPr txBox="1"/>
      </xdr:nvSpPr>
      <xdr:spPr>
        <a:xfrm>
          <a:off x="11563427" y="55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73243</xdr:rowOff>
    </xdr:from>
    <xdr:ext cx="469744" cy="259045"/>
    <xdr:sp macro="" textlink="">
      <xdr:nvSpPr>
        <xdr:cNvPr id="159" name="n_1mainValue債務償還比率">
          <a:extLst>
            <a:ext uri="{FF2B5EF4-FFF2-40B4-BE49-F238E27FC236}">
              <a16:creationId xmlns:a16="http://schemas.microsoft.com/office/drawing/2014/main" id="{BABF7D87-140D-4B52-8B1A-6F81A5D858EC}"/>
            </a:ext>
          </a:extLst>
        </xdr:cNvPr>
        <xdr:cNvSpPr txBox="1"/>
      </xdr:nvSpPr>
      <xdr:spPr>
        <a:xfrm>
          <a:off x="13836727" y="55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162323</xdr:rowOff>
    </xdr:from>
    <xdr:ext cx="469744" cy="259045"/>
    <xdr:sp macro="" textlink="">
      <xdr:nvSpPr>
        <xdr:cNvPr id="160" name="n_2mainValue債務償還比率">
          <a:extLst>
            <a:ext uri="{FF2B5EF4-FFF2-40B4-BE49-F238E27FC236}">
              <a16:creationId xmlns:a16="http://schemas.microsoft.com/office/drawing/2014/main" id="{DCF10AF8-7A9D-4715-8EF3-9364B233BD99}"/>
            </a:ext>
          </a:extLst>
        </xdr:cNvPr>
        <xdr:cNvSpPr txBox="1"/>
      </xdr:nvSpPr>
      <xdr:spPr>
        <a:xfrm>
          <a:off x="13087427" y="513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125620</xdr:rowOff>
    </xdr:from>
    <xdr:ext cx="469744" cy="259045"/>
    <xdr:sp macro="" textlink="">
      <xdr:nvSpPr>
        <xdr:cNvPr id="161" name="n_3mainValue債務償還比率">
          <a:extLst>
            <a:ext uri="{FF2B5EF4-FFF2-40B4-BE49-F238E27FC236}">
              <a16:creationId xmlns:a16="http://schemas.microsoft.com/office/drawing/2014/main" id="{7E31F259-9380-4C0C-B51C-1A81A3207107}"/>
            </a:ext>
          </a:extLst>
        </xdr:cNvPr>
        <xdr:cNvSpPr txBox="1"/>
      </xdr:nvSpPr>
      <xdr:spPr>
        <a:xfrm>
          <a:off x="12325427" y="509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82800</xdr:rowOff>
    </xdr:from>
    <xdr:ext cx="469744" cy="259045"/>
    <xdr:sp macro="" textlink="">
      <xdr:nvSpPr>
        <xdr:cNvPr id="162" name="n_4mainValue債務償還比率">
          <a:extLst>
            <a:ext uri="{FF2B5EF4-FFF2-40B4-BE49-F238E27FC236}">
              <a16:creationId xmlns:a16="http://schemas.microsoft.com/office/drawing/2014/main" id="{794B6C34-5165-4E3B-A0A6-5337EE7F5974}"/>
            </a:ext>
          </a:extLst>
        </xdr:cNvPr>
        <xdr:cNvSpPr txBox="1"/>
      </xdr:nvSpPr>
      <xdr:spPr>
        <a:xfrm>
          <a:off x="11563427" y="505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749571D-3E25-4BF4-9573-72E1560CDB0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009AB6C-0654-4DB9-8A12-406F7EE04B1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D229C0A-1B09-4AA5-9730-76D5E4FF405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8FB4366-4E89-4170-BB8A-C2BABEEC611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5137C7E-444C-4160-AC48-1C8DD45080D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EC5CC98-895D-41FE-AAE6-D233E4B6686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1F8730-22CE-489D-B4CA-B104B49B2A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6D63FD-8D40-4316-A414-D76D5DE606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4BBFB2-F223-44C2-AEB0-01C4654456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F582DC-9D28-4B28-ADEB-EA0394AD47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D1509A-0D40-4F93-8FC4-BC04DE75DE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67E9D5-F7A7-4877-984F-D2967011A9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CCA077-C07A-499E-AD76-256E40F8F2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AE121E-E75A-4142-88E2-9B265665D4F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8A08D1-7735-47FE-8F54-0F629489EF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3AE149-7A42-456C-BEBD-B5C125801F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168,175
159,807
163.45
75,329,595
72,354,969
2,748,344
40,640,100
56,769,010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FFC85A-2EEF-4CF3-A21F-4139AE5E76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AE9001-B826-4ADA-A07E-78026F893A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99006E-F8B4-4D5E-9583-BA6E6746DE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7A28C3-1988-45E5-BD9F-47EC0704CB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4D841B-3161-474E-B4B0-E8EAB3E34B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B8A395C-F8A9-4E5A-8E03-ACB0888FF42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C06D6E-469F-4150-9F7E-C8147F7C89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9FAEC9-053A-4424-8AF3-7D81B2F4DE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74E50B-4FA2-4397-8525-E52AD0A2E9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BDCE6C-F4AA-4718-A199-788898E055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052455-614C-411A-8593-ECB04F5CE2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8D2EC5-C3B6-457F-A981-B998AA08BE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B81F31-693D-4DDC-A166-0BE963B511C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C00E3C-ED5B-42F7-8F6A-67C41BD92E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683421-D778-4990-BA1C-5D45678BDD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16CA15-7E3D-4912-96F8-47AF5B5253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47931A-9EBC-44B1-895C-ED66DCA035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05BE52-E06B-43F9-828C-17C4A6212C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D68271-DD03-4AFA-A34A-7CC081679D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2BF8309-6F02-416F-97E2-00D4159A8D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7F19FE-26EB-4A7D-B0F3-3C054AAAD5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F76075-67C9-48EB-8FEB-1C174E28BE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0AFCC7-6AFA-4D08-B153-ACAD0FC738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71626A-C7A0-4AD0-A557-D8BC318FD9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12BAFA-20DF-493A-AF57-08A45394D9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708677-C42A-441F-9E75-A91A77412D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02D330E-9BFB-43C8-A643-A67F9A2842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1970226-B4FC-4BE3-BE18-23519D7BF0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7519A4-3830-4EAF-8684-49811E4B32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DF193A6-02C1-4DB2-AF05-36FC60500A9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27786B-9A8F-4BE2-B097-267FB3814B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E8F57BE-55EC-47DE-9DD7-C208A5298CF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BE36939-592B-4F56-AEAF-C8A7C9F0C15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1E2C5C7-C1F6-477E-9E5D-A9E7B7968E1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C1CAA00-E12B-4D0D-9097-6572E2723E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0A218F4-0E3F-4A46-93F0-0046E3BE0CE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A8ED464-E598-42D2-8C1C-F27F9A0E81E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AAE7B17-E6E2-48D0-A70C-5D9F2293BEB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38F2029-0C9E-460C-81A9-BCB1D44BED8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54B96B2-511F-476A-9C68-D906D4B8C79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F89F7B1-19F2-4EF4-A3CC-838454EF22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7A05927F-DEE1-4633-AF81-F2E2BA1548A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E08BBE7-F88D-4277-B4A6-6E48BEA14A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a:extLst>
            <a:ext uri="{FF2B5EF4-FFF2-40B4-BE49-F238E27FC236}">
              <a16:creationId xmlns:a16="http://schemas.microsoft.com/office/drawing/2014/main" id="{756ADF64-85CF-42A1-B478-65EF9105FA2A}"/>
            </a:ext>
          </a:extLst>
        </xdr:cNvPr>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BBABECEC-355E-4D8A-A1C3-F92426453EE4}"/>
            </a:ext>
          </a:extLst>
        </xdr:cNvPr>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a:extLst>
            <a:ext uri="{FF2B5EF4-FFF2-40B4-BE49-F238E27FC236}">
              <a16:creationId xmlns:a16="http://schemas.microsoft.com/office/drawing/2014/main" id="{BB57361D-0FD5-456E-9E04-842FBAA7F9E7}"/>
            </a:ext>
          </a:extLst>
        </xdr:cNvPr>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a:extLst>
            <a:ext uri="{FF2B5EF4-FFF2-40B4-BE49-F238E27FC236}">
              <a16:creationId xmlns:a16="http://schemas.microsoft.com/office/drawing/2014/main" id="{2B89E904-654D-4E28-9A1A-ED99EB23A9B8}"/>
            </a:ext>
          </a:extLst>
        </xdr:cNvPr>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a:extLst>
            <a:ext uri="{FF2B5EF4-FFF2-40B4-BE49-F238E27FC236}">
              <a16:creationId xmlns:a16="http://schemas.microsoft.com/office/drawing/2014/main" id="{2EF5ADAA-8750-4647-A1CA-ADCCFD25575E}"/>
            </a:ext>
          </a:extLst>
        </xdr:cNvPr>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4843</xdr:rowOff>
    </xdr:from>
    <xdr:ext cx="405111" cy="259045"/>
    <xdr:sp macro="" textlink="">
      <xdr:nvSpPr>
        <xdr:cNvPr id="60" name="【道路】&#10;有形固定資産減価償却率平均値テキスト">
          <a:extLst>
            <a:ext uri="{FF2B5EF4-FFF2-40B4-BE49-F238E27FC236}">
              <a16:creationId xmlns:a16="http://schemas.microsoft.com/office/drawing/2014/main" id="{570D6678-5505-45B2-A225-EFF7C68581E5}"/>
            </a:ext>
          </a:extLst>
        </xdr:cNvPr>
        <xdr:cNvSpPr txBox="1"/>
      </xdr:nvSpPr>
      <xdr:spPr>
        <a:xfrm>
          <a:off x="4673600" y="600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a:extLst>
            <a:ext uri="{FF2B5EF4-FFF2-40B4-BE49-F238E27FC236}">
              <a16:creationId xmlns:a16="http://schemas.microsoft.com/office/drawing/2014/main" id="{2DBBBB58-D7CC-4AFA-BD78-251DE038EBF8}"/>
            </a:ext>
          </a:extLst>
        </xdr:cNvPr>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a:extLst>
            <a:ext uri="{FF2B5EF4-FFF2-40B4-BE49-F238E27FC236}">
              <a16:creationId xmlns:a16="http://schemas.microsoft.com/office/drawing/2014/main" id="{4A27A316-E06A-4D55-B811-94469FABC713}"/>
            </a:ext>
          </a:extLst>
        </xdr:cNvPr>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a:extLst>
            <a:ext uri="{FF2B5EF4-FFF2-40B4-BE49-F238E27FC236}">
              <a16:creationId xmlns:a16="http://schemas.microsoft.com/office/drawing/2014/main" id="{7284A178-37DB-4859-A993-D0D1B332A75C}"/>
            </a:ext>
          </a:extLst>
        </xdr:cNvPr>
        <xdr:cNvSpPr/>
      </xdr:nvSpPr>
      <xdr:spPr>
        <a:xfrm>
          <a:off x="28575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a:extLst>
            <a:ext uri="{FF2B5EF4-FFF2-40B4-BE49-F238E27FC236}">
              <a16:creationId xmlns:a16="http://schemas.microsoft.com/office/drawing/2014/main" id="{0AF55480-9B58-46CC-A3BB-A019E43F2987}"/>
            </a:ext>
          </a:extLst>
        </xdr:cNvPr>
        <xdr:cNvSpPr/>
      </xdr:nvSpPr>
      <xdr:spPr>
        <a:xfrm>
          <a:off x="1968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a:extLst>
            <a:ext uri="{FF2B5EF4-FFF2-40B4-BE49-F238E27FC236}">
              <a16:creationId xmlns:a16="http://schemas.microsoft.com/office/drawing/2014/main" id="{7203D27B-28A1-4871-B081-31E61D4EA4CC}"/>
            </a:ext>
          </a:extLst>
        </xdr:cNvPr>
        <xdr:cNvSpPr/>
      </xdr:nvSpPr>
      <xdr:spPr>
        <a:xfrm>
          <a:off x="1079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40CEB15-B252-4E62-989A-7ACDE5F7391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C3A53EA-4D79-403F-BC52-437EEAA7EF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3A89536-02E7-42D7-9164-79806417F5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891D00-071B-4888-A4FF-108EA5867B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0E4E40-BF3F-4D80-8E46-822B60F5D27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123698</xdr:rowOff>
    </xdr:from>
    <xdr:to>
      <xdr:col>24</xdr:col>
      <xdr:colOff>114300</xdr:colOff>
      <xdr:row>38</xdr:row>
      <xdr:rowOff>53848</xdr:rowOff>
    </xdr:to>
    <xdr:sp macro="" textlink="">
      <xdr:nvSpPr>
        <xdr:cNvPr id="71" name="楕円 70">
          <a:extLst>
            <a:ext uri="{FF2B5EF4-FFF2-40B4-BE49-F238E27FC236}">
              <a16:creationId xmlns:a16="http://schemas.microsoft.com/office/drawing/2014/main" id="{68451E1C-4926-4114-8F2F-8A65FE5F1476}"/>
            </a:ext>
          </a:extLst>
        </xdr:cNvPr>
        <xdr:cNvSpPr/>
      </xdr:nvSpPr>
      <xdr:spPr>
        <a:xfrm>
          <a:off x="4584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102125</xdr:rowOff>
    </xdr:from>
    <xdr:ext cx="405111" cy="259045"/>
    <xdr:sp macro="" textlink="">
      <xdr:nvSpPr>
        <xdr:cNvPr id="72" name="【道路】&#10;有形固定資産減価償却率該当値テキスト">
          <a:extLst>
            <a:ext uri="{FF2B5EF4-FFF2-40B4-BE49-F238E27FC236}">
              <a16:creationId xmlns:a16="http://schemas.microsoft.com/office/drawing/2014/main" id="{407A2800-620B-4232-B499-1EAE6A6729DE}"/>
            </a:ext>
          </a:extLst>
        </xdr:cNvPr>
        <xdr:cNvSpPr txBox="1"/>
      </xdr:nvSpPr>
      <xdr:spPr>
        <a:xfrm>
          <a:off x="4673600"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89408</xdr:rowOff>
    </xdr:from>
    <xdr:to>
      <xdr:col>20</xdr:col>
      <xdr:colOff>38100</xdr:colOff>
      <xdr:row>38</xdr:row>
      <xdr:rowOff>19558</xdr:rowOff>
    </xdr:to>
    <xdr:sp macro="" textlink="">
      <xdr:nvSpPr>
        <xdr:cNvPr id="73" name="楕円 72">
          <a:extLst>
            <a:ext uri="{FF2B5EF4-FFF2-40B4-BE49-F238E27FC236}">
              <a16:creationId xmlns:a16="http://schemas.microsoft.com/office/drawing/2014/main" id="{5ECD2265-11EE-45C9-B083-62CCABED3646}"/>
            </a:ext>
          </a:extLst>
        </xdr:cNvPr>
        <xdr:cNvSpPr/>
      </xdr:nvSpPr>
      <xdr:spPr>
        <a:xfrm>
          <a:off x="3746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140208</xdr:rowOff>
    </xdr:from>
    <xdr:to>
      <xdr:col>24</xdr:col>
      <xdr:colOff>63500</xdr:colOff>
      <xdr:row>38</xdr:row>
      <xdr:rowOff>3048</xdr:rowOff>
    </xdr:to>
    <xdr:cxnSp macro="">
      <xdr:nvCxnSpPr>
        <xdr:cNvPr id="74" name="直線コネクタ 73">
          <a:extLst>
            <a:ext uri="{FF2B5EF4-FFF2-40B4-BE49-F238E27FC236}">
              <a16:creationId xmlns:a16="http://schemas.microsoft.com/office/drawing/2014/main" id="{53D18100-B4C5-48B4-849C-90A8E0A5CDE0}"/>
            </a:ext>
          </a:extLst>
        </xdr:cNvPr>
        <xdr:cNvCxnSpPr/>
      </xdr:nvCxnSpPr>
      <xdr:spPr>
        <a:xfrm>
          <a:off x="3797300" y="648385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5" name="楕円 74">
          <a:extLst>
            <a:ext uri="{FF2B5EF4-FFF2-40B4-BE49-F238E27FC236}">
              <a16:creationId xmlns:a16="http://schemas.microsoft.com/office/drawing/2014/main" id="{DB3B8DF2-4FB5-4260-A536-C5502440E9DD}"/>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140208</xdr:rowOff>
    </xdr:to>
    <xdr:cxnSp macro="">
      <xdr:nvCxnSpPr>
        <xdr:cNvPr id="76" name="直線コネクタ 75">
          <a:extLst>
            <a:ext uri="{FF2B5EF4-FFF2-40B4-BE49-F238E27FC236}">
              <a16:creationId xmlns:a16="http://schemas.microsoft.com/office/drawing/2014/main" id="{2EF6DFE1-AB7B-4F2C-99DF-6445F6AD23B2}"/>
            </a:ext>
          </a:extLst>
        </xdr:cNvPr>
        <xdr:cNvCxnSpPr/>
      </xdr:nvCxnSpPr>
      <xdr:spPr>
        <a:xfrm>
          <a:off x="2908300" y="644271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xdr:rowOff>
    </xdr:from>
    <xdr:to>
      <xdr:col>10</xdr:col>
      <xdr:colOff>165100</xdr:colOff>
      <xdr:row>37</xdr:row>
      <xdr:rowOff>108712</xdr:rowOff>
    </xdr:to>
    <xdr:sp macro="" textlink="">
      <xdr:nvSpPr>
        <xdr:cNvPr id="77" name="楕円 76">
          <a:extLst>
            <a:ext uri="{FF2B5EF4-FFF2-40B4-BE49-F238E27FC236}">
              <a16:creationId xmlns:a16="http://schemas.microsoft.com/office/drawing/2014/main" id="{D5AD153D-F601-4E69-80E6-FD12E1E81A27}"/>
            </a:ext>
          </a:extLst>
        </xdr:cNvPr>
        <xdr:cNvSpPr/>
      </xdr:nvSpPr>
      <xdr:spPr>
        <a:xfrm>
          <a:off x="1968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57912</xdr:rowOff>
    </xdr:from>
    <xdr:to>
      <xdr:col>15</xdr:col>
      <xdr:colOff>50800</xdr:colOff>
      <xdr:row>37</xdr:row>
      <xdr:rowOff>99060</xdr:rowOff>
    </xdr:to>
    <xdr:cxnSp macro="">
      <xdr:nvCxnSpPr>
        <xdr:cNvPr id="78" name="直線コネクタ 77">
          <a:extLst>
            <a:ext uri="{FF2B5EF4-FFF2-40B4-BE49-F238E27FC236}">
              <a16:creationId xmlns:a16="http://schemas.microsoft.com/office/drawing/2014/main" id="{B7932D19-C99A-47D5-AF2F-D14EC8E88D29}"/>
            </a:ext>
          </a:extLst>
        </xdr:cNvPr>
        <xdr:cNvCxnSpPr/>
      </xdr:nvCxnSpPr>
      <xdr:spPr>
        <a:xfrm>
          <a:off x="2019300" y="64015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137414</xdr:rowOff>
    </xdr:from>
    <xdr:to>
      <xdr:col>6</xdr:col>
      <xdr:colOff>38100</xdr:colOff>
      <xdr:row>37</xdr:row>
      <xdr:rowOff>67564</xdr:rowOff>
    </xdr:to>
    <xdr:sp macro="" textlink="">
      <xdr:nvSpPr>
        <xdr:cNvPr id="79" name="楕円 78">
          <a:extLst>
            <a:ext uri="{FF2B5EF4-FFF2-40B4-BE49-F238E27FC236}">
              <a16:creationId xmlns:a16="http://schemas.microsoft.com/office/drawing/2014/main" id="{F25B250A-EDAF-43BD-9BF8-4EB26D4EEBA5}"/>
            </a:ext>
          </a:extLst>
        </xdr:cNvPr>
        <xdr:cNvSpPr/>
      </xdr:nvSpPr>
      <xdr:spPr>
        <a:xfrm>
          <a:off x="1079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xdr:rowOff>
    </xdr:from>
    <xdr:to>
      <xdr:col>10</xdr:col>
      <xdr:colOff>114300</xdr:colOff>
      <xdr:row>37</xdr:row>
      <xdr:rowOff>57912</xdr:rowOff>
    </xdr:to>
    <xdr:cxnSp macro="">
      <xdr:nvCxnSpPr>
        <xdr:cNvPr id="80" name="直線コネクタ 79">
          <a:extLst>
            <a:ext uri="{FF2B5EF4-FFF2-40B4-BE49-F238E27FC236}">
              <a16:creationId xmlns:a16="http://schemas.microsoft.com/office/drawing/2014/main" id="{AAB7F135-BBE3-4768-B03C-CB57A6DF40DB}"/>
            </a:ext>
          </a:extLst>
        </xdr:cNvPr>
        <xdr:cNvCxnSpPr/>
      </xdr:nvCxnSpPr>
      <xdr:spPr>
        <a:xfrm>
          <a:off x="1130300" y="63604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4081</xdr:rowOff>
    </xdr:from>
    <xdr:ext cx="405111" cy="259045"/>
    <xdr:sp macro="" textlink="">
      <xdr:nvSpPr>
        <xdr:cNvPr id="81" name="n_1aveValue【道路】&#10;有形固定資産減価償却率">
          <a:extLst>
            <a:ext uri="{FF2B5EF4-FFF2-40B4-BE49-F238E27FC236}">
              <a16:creationId xmlns:a16="http://schemas.microsoft.com/office/drawing/2014/main" id="{4233E0EF-5C5C-4980-9473-F95C452B90FE}"/>
            </a:ext>
          </a:extLst>
        </xdr:cNvPr>
        <xdr:cNvSpPr txBox="1"/>
      </xdr:nvSpPr>
      <xdr:spPr>
        <a:xfrm>
          <a:off x="3582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82" name="n_2aveValue【道路】&#10;有形固定資産減価償却率">
          <a:extLst>
            <a:ext uri="{FF2B5EF4-FFF2-40B4-BE49-F238E27FC236}">
              <a16:creationId xmlns:a16="http://schemas.microsoft.com/office/drawing/2014/main" id="{F24AD80E-6EC5-4752-90B5-EFF15AF278BA}"/>
            </a:ext>
          </a:extLst>
        </xdr:cNvPr>
        <xdr:cNvSpPr txBox="1"/>
      </xdr:nvSpPr>
      <xdr:spPr>
        <a:xfrm>
          <a:off x="2705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104665</xdr:rowOff>
    </xdr:from>
    <xdr:ext cx="405111" cy="259045"/>
    <xdr:sp macro="" textlink="">
      <xdr:nvSpPr>
        <xdr:cNvPr id="83" name="n_3aveValue【道路】&#10;有形固定資産減価償却率">
          <a:extLst>
            <a:ext uri="{FF2B5EF4-FFF2-40B4-BE49-F238E27FC236}">
              <a16:creationId xmlns:a16="http://schemas.microsoft.com/office/drawing/2014/main" id="{8C769841-5D15-4944-B320-6C1A55E67E2A}"/>
            </a:ext>
          </a:extLst>
        </xdr:cNvPr>
        <xdr:cNvSpPr txBox="1"/>
      </xdr:nvSpPr>
      <xdr:spPr>
        <a:xfrm>
          <a:off x="1816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68089</xdr:rowOff>
    </xdr:from>
    <xdr:ext cx="405111" cy="259045"/>
    <xdr:sp macro="" textlink="">
      <xdr:nvSpPr>
        <xdr:cNvPr id="84" name="n_4aveValue【道路】&#10;有形固定資産減価償却率">
          <a:extLst>
            <a:ext uri="{FF2B5EF4-FFF2-40B4-BE49-F238E27FC236}">
              <a16:creationId xmlns:a16="http://schemas.microsoft.com/office/drawing/2014/main" id="{C9216B5E-9569-478E-8F59-D925022BADE0}"/>
            </a:ext>
          </a:extLst>
        </xdr:cNvPr>
        <xdr:cNvSpPr txBox="1"/>
      </xdr:nvSpPr>
      <xdr:spPr>
        <a:xfrm>
          <a:off x="927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10685</xdr:rowOff>
    </xdr:from>
    <xdr:ext cx="405111" cy="259045"/>
    <xdr:sp macro="" textlink="">
      <xdr:nvSpPr>
        <xdr:cNvPr id="85" name="n_1mainValue【道路】&#10;有形固定資産減価償却率">
          <a:extLst>
            <a:ext uri="{FF2B5EF4-FFF2-40B4-BE49-F238E27FC236}">
              <a16:creationId xmlns:a16="http://schemas.microsoft.com/office/drawing/2014/main" id="{A3049365-9DE6-4CDF-A417-CF7D143862F8}"/>
            </a:ext>
          </a:extLst>
        </xdr:cNvPr>
        <xdr:cNvSpPr txBox="1"/>
      </xdr:nvSpPr>
      <xdr:spPr>
        <a:xfrm>
          <a:off x="3582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6" name="n_2mainValue【道路】&#10;有形固定資産減価償却率">
          <a:extLst>
            <a:ext uri="{FF2B5EF4-FFF2-40B4-BE49-F238E27FC236}">
              <a16:creationId xmlns:a16="http://schemas.microsoft.com/office/drawing/2014/main" id="{C9D764CD-27E8-4EBC-AAC5-360D0404F95D}"/>
            </a:ext>
          </a:extLst>
        </xdr:cNvPr>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99839</xdr:rowOff>
    </xdr:from>
    <xdr:ext cx="405111" cy="259045"/>
    <xdr:sp macro="" textlink="">
      <xdr:nvSpPr>
        <xdr:cNvPr id="87" name="n_3mainValue【道路】&#10;有形固定資産減価償却率">
          <a:extLst>
            <a:ext uri="{FF2B5EF4-FFF2-40B4-BE49-F238E27FC236}">
              <a16:creationId xmlns:a16="http://schemas.microsoft.com/office/drawing/2014/main" id="{9501CFCC-5591-41EC-AA98-A0C0C5ADEEB9}"/>
            </a:ext>
          </a:extLst>
        </xdr:cNvPr>
        <xdr:cNvSpPr txBox="1"/>
      </xdr:nvSpPr>
      <xdr:spPr>
        <a:xfrm>
          <a:off x="1816744" y="644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58691</xdr:rowOff>
    </xdr:from>
    <xdr:ext cx="405111" cy="259045"/>
    <xdr:sp macro="" textlink="">
      <xdr:nvSpPr>
        <xdr:cNvPr id="88" name="n_4mainValue【道路】&#10;有形固定資産減価償却率">
          <a:extLst>
            <a:ext uri="{FF2B5EF4-FFF2-40B4-BE49-F238E27FC236}">
              <a16:creationId xmlns:a16="http://schemas.microsoft.com/office/drawing/2014/main" id="{9E84865F-C59E-4D64-B4F2-D884165CDB89}"/>
            </a:ext>
          </a:extLst>
        </xdr:cNvPr>
        <xdr:cNvSpPr txBox="1"/>
      </xdr:nvSpPr>
      <xdr:spPr>
        <a:xfrm>
          <a:off x="927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83072A2-E99E-4EE6-9071-0191D68899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20469B8-AA21-4BB1-9374-453E929263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7F9CC44-4C90-43B0-8429-DD3E884A63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900F3C5-6FE2-429E-A079-E102B4D13D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9768283-EDF2-4A10-9760-33EADA6144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687CB6C-E9F7-41BC-B620-8CC2675BBC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7B95E0B-9EC0-42D8-8172-D1EC38F795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8F5745B-9704-478B-A4BA-94FE3F8F54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CF22353-75E4-4B02-983C-3642BCB8C8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BF91BCE-DF5A-40C4-A5D2-B35B504319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EB1F6459-C9E9-478C-995A-4DC976AE2093}"/>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8763B7ED-AB40-48F9-8006-941909339BE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34835AB1-B49B-4E2E-B229-7AACB99F71F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7F5E750D-A643-40E7-A339-2502C54A45F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6D976994-E3AC-4C05-9D26-C799BFDCF94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88A117B2-847C-4B15-BADF-255B736BFE4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8B95A2D3-D5FA-4A76-A7E7-8D9DDB292E1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FC9E9EC5-0676-4669-8656-2D280777DC7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0BE854DC-D8A1-4A04-B81A-06624E13E2B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2E674A70-BF46-45A5-9C6E-8FE69A0D239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BB8F9012-F27B-4C43-B0D0-6D79017C550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66C3EE4C-C95D-4724-9579-BBACA265575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E94DD32E-1C06-4B99-904E-C37742D6086E}"/>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080DD34-C335-4E00-9791-484499AB192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B4C38C95-E699-45C2-8EE3-7254DBA8909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E889291-505E-47B2-9B7D-C7DE1BD12E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a:extLst>
            <a:ext uri="{FF2B5EF4-FFF2-40B4-BE49-F238E27FC236}">
              <a16:creationId xmlns:a16="http://schemas.microsoft.com/office/drawing/2014/main" id="{4372F5A9-32E4-4FBE-BCE6-89E055E6DCCE}"/>
            </a:ext>
          </a:extLst>
        </xdr:cNvPr>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a:extLst>
            <a:ext uri="{FF2B5EF4-FFF2-40B4-BE49-F238E27FC236}">
              <a16:creationId xmlns:a16="http://schemas.microsoft.com/office/drawing/2014/main" id="{B7D92DEB-E50A-4627-9D5C-65589D577BDD}"/>
            </a:ext>
          </a:extLst>
        </xdr:cNvPr>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a:extLst>
            <a:ext uri="{FF2B5EF4-FFF2-40B4-BE49-F238E27FC236}">
              <a16:creationId xmlns:a16="http://schemas.microsoft.com/office/drawing/2014/main" id="{11D3FEDD-E161-48B0-8DDA-746B07886DC6}"/>
            </a:ext>
          </a:extLst>
        </xdr:cNvPr>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a:extLst>
            <a:ext uri="{FF2B5EF4-FFF2-40B4-BE49-F238E27FC236}">
              <a16:creationId xmlns:a16="http://schemas.microsoft.com/office/drawing/2014/main" id="{93A9673A-9400-4991-9F82-2CD61E0DCDD1}"/>
            </a:ext>
          </a:extLst>
        </xdr:cNvPr>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a:extLst>
            <a:ext uri="{FF2B5EF4-FFF2-40B4-BE49-F238E27FC236}">
              <a16:creationId xmlns:a16="http://schemas.microsoft.com/office/drawing/2014/main" id="{2ADC56F0-4037-4D87-B702-9F2B418DA481}"/>
            </a:ext>
          </a:extLst>
        </xdr:cNvPr>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90042</xdr:rowOff>
    </xdr:from>
    <xdr:ext cx="469744" cy="259045"/>
    <xdr:sp macro="" textlink="">
      <xdr:nvSpPr>
        <xdr:cNvPr id="120" name="【道路】&#10;一人当たり延長平均値テキスト">
          <a:extLst>
            <a:ext uri="{FF2B5EF4-FFF2-40B4-BE49-F238E27FC236}">
              <a16:creationId xmlns:a16="http://schemas.microsoft.com/office/drawing/2014/main" id="{9CB3AF39-0EF4-4BBB-A518-E2DFF2D4282C}"/>
            </a:ext>
          </a:extLst>
        </xdr:cNvPr>
        <xdr:cNvSpPr txBox="1"/>
      </xdr:nvSpPr>
      <xdr:spPr>
        <a:xfrm>
          <a:off x="10515600" y="626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a:extLst>
            <a:ext uri="{FF2B5EF4-FFF2-40B4-BE49-F238E27FC236}">
              <a16:creationId xmlns:a16="http://schemas.microsoft.com/office/drawing/2014/main" id="{8B1D94B7-FC74-413E-A720-2ED60814ED50}"/>
            </a:ext>
          </a:extLst>
        </xdr:cNvPr>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a:extLst>
            <a:ext uri="{FF2B5EF4-FFF2-40B4-BE49-F238E27FC236}">
              <a16:creationId xmlns:a16="http://schemas.microsoft.com/office/drawing/2014/main" id="{723139BA-ECDB-4B2D-B258-4939880C9309}"/>
            </a:ext>
          </a:extLst>
        </xdr:cNvPr>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a:extLst>
            <a:ext uri="{FF2B5EF4-FFF2-40B4-BE49-F238E27FC236}">
              <a16:creationId xmlns:a16="http://schemas.microsoft.com/office/drawing/2014/main" id="{E3D3F946-64DD-4110-92DF-7251D9B64BDA}"/>
            </a:ext>
          </a:extLst>
        </xdr:cNvPr>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a:extLst>
            <a:ext uri="{FF2B5EF4-FFF2-40B4-BE49-F238E27FC236}">
              <a16:creationId xmlns:a16="http://schemas.microsoft.com/office/drawing/2014/main" id="{E6B4DEE4-A364-48D4-84C4-766E1A5ABDBB}"/>
            </a:ext>
          </a:extLst>
        </xdr:cNvPr>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a:extLst>
            <a:ext uri="{FF2B5EF4-FFF2-40B4-BE49-F238E27FC236}">
              <a16:creationId xmlns:a16="http://schemas.microsoft.com/office/drawing/2014/main" id="{1DB55709-6231-4F47-A234-376BE9936580}"/>
            </a:ext>
          </a:extLst>
        </xdr:cNvPr>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C4734B-2347-46E9-A688-47DA158A3F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A2146D2-2877-4D6E-967C-ED6D101B4B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A6B953C-B33B-4CE6-8621-99D6FE2E26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1199C90-97D7-4F39-B630-CEFB2B99F1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C3CFE44-958A-4D5B-88B3-DB8B5793B1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62792</xdr:rowOff>
    </xdr:from>
    <xdr:to>
      <xdr:col>55</xdr:col>
      <xdr:colOff>50800</xdr:colOff>
      <xdr:row>34</xdr:row>
      <xdr:rowOff>164392</xdr:rowOff>
    </xdr:to>
    <xdr:sp macro="" textlink="">
      <xdr:nvSpPr>
        <xdr:cNvPr id="131" name="楕円 130">
          <a:extLst>
            <a:ext uri="{FF2B5EF4-FFF2-40B4-BE49-F238E27FC236}">
              <a16:creationId xmlns:a16="http://schemas.microsoft.com/office/drawing/2014/main" id="{FFB53FFA-EDBD-4678-8880-01283EAF3967}"/>
            </a:ext>
          </a:extLst>
        </xdr:cNvPr>
        <xdr:cNvSpPr/>
      </xdr:nvSpPr>
      <xdr:spPr>
        <a:xfrm>
          <a:off x="10426700" y="5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85669</xdr:rowOff>
    </xdr:from>
    <xdr:ext cx="534377" cy="259045"/>
    <xdr:sp macro="" textlink="">
      <xdr:nvSpPr>
        <xdr:cNvPr id="132" name="【道路】&#10;一人当たり延長該当値テキスト">
          <a:extLst>
            <a:ext uri="{FF2B5EF4-FFF2-40B4-BE49-F238E27FC236}">
              <a16:creationId xmlns:a16="http://schemas.microsoft.com/office/drawing/2014/main" id="{A4A8FDF0-9F23-4837-BBAE-74D616628D62}"/>
            </a:ext>
          </a:extLst>
        </xdr:cNvPr>
        <xdr:cNvSpPr txBox="1"/>
      </xdr:nvSpPr>
      <xdr:spPr>
        <a:xfrm>
          <a:off x="10515600" y="574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76182</xdr:rowOff>
    </xdr:from>
    <xdr:to>
      <xdr:col>50</xdr:col>
      <xdr:colOff>165100</xdr:colOff>
      <xdr:row>35</xdr:row>
      <xdr:rowOff>6332</xdr:rowOff>
    </xdr:to>
    <xdr:sp macro="" textlink="">
      <xdr:nvSpPr>
        <xdr:cNvPr id="133" name="楕円 132">
          <a:extLst>
            <a:ext uri="{FF2B5EF4-FFF2-40B4-BE49-F238E27FC236}">
              <a16:creationId xmlns:a16="http://schemas.microsoft.com/office/drawing/2014/main" id="{AF8E6436-218F-4CCA-8419-0FC8FB2C9813}"/>
            </a:ext>
          </a:extLst>
        </xdr:cNvPr>
        <xdr:cNvSpPr/>
      </xdr:nvSpPr>
      <xdr:spPr>
        <a:xfrm>
          <a:off x="9588500" y="59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113592</xdr:rowOff>
    </xdr:from>
    <xdr:to>
      <xdr:col>55</xdr:col>
      <xdr:colOff>0</xdr:colOff>
      <xdr:row>34</xdr:row>
      <xdr:rowOff>126982</xdr:rowOff>
    </xdr:to>
    <xdr:cxnSp macro="">
      <xdr:nvCxnSpPr>
        <xdr:cNvPr id="134" name="直線コネクタ 133">
          <a:extLst>
            <a:ext uri="{FF2B5EF4-FFF2-40B4-BE49-F238E27FC236}">
              <a16:creationId xmlns:a16="http://schemas.microsoft.com/office/drawing/2014/main" id="{8F3190A3-D32F-46BF-8FFB-86916EE731A0}"/>
            </a:ext>
          </a:extLst>
        </xdr:cNvPr>
        <xdr:cNvCxnSpPr/>
      </xdr:nvCxnSpPr>
      <xdr:spPr>
        <a:xfrm flipV="1">
          <a:off x="9639300" y="5942892"/>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84346</xdr:rowOff>
    </xdr:from>
    <xdr:to>
      <xdr:col>46</xdr:col>
      <xdr:colOff>38100</xdr:colOff>
      <xdr:row>35</xdr:row>
      <xdr:rowOff>14496</xdr:rowOff>
    </xdr:to>
    <xdr:sp macro="" textlink="">
      <xdr:nvSpPr>
        <xdr:cNvPr id="135" name="楕円 134">
          <a:extLst>
            <a:ext uri="{FF2B5EF4-FFF2-40B4-BE49-F238E27FC236}">
              <a16:creationId xmlns:a16="http://schemas.microsoft.com/office/drawing/2014/main" id="{A2692A01-A00D-4B42-A207-02CE8E8DB6C0}"/>
            </a:ext>
          </a:extLst>
        </xdr:cNvPr>
        <xdr:cNvSpPr/>
      </xdr:nvSpPr>
      <xdr:spPr>
        <a:xfrm>
          <a:off x="8699500" y="59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126982</xdr:rowOff>
    </xdr:from>
    <xdr:to>
      <xdr:col>50</xdr:col>
      <xdr:colOff>114300</xdr:colOff>
      <xdr:row>34</xdr:row>
      <xdr:rowOff>135146</xdr:rowOff>
    </xdr:to>
    <xdr:cxnSp macro="">
      <xdr:nvCxnSpPr>
        <xdr:cNvPr id="136" name="直線コネクタ 135">
          <a:extLst>
            <a:ext uri="{FF2B5EF4-FFF2-40B4-BE49-F238E27FC236}">
              <a16:creationId xmlns:a16="http://schemas.microsoft.com/office/drawing/2014/main" id="{348943E2-2949-4ACE-8BF8-4F37CF2B6933}"/>
            </a:ext>
          </a:extLst>
        </xdr:cNvPr>
        <xdr:cNvCxnSpPr/>
      </xdr:nvCxnSpPr>
      <xdr:spPr>
        <a:xfrm flipV="1">
          <a:off x="8750300" y="595628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87612</xdr:rowOff>
    </xdr:from>
    <xdr:to>
      <xdr:col>41</xdr:col>
      <xdr:colOff>101600</xdr:colOff>
      <xdr:row>35</xdr:row>
      <xdr:rowOff>17762</xdr:rowOff>
    </xdr:to>
    <xdr:sp macro="" textlink="">
      <xdr:nvSpPr>
        <xdr:cNvPr id="137" name="楕円 136">
          <a:extLst>
            <a:ext uri="{FF2B5EF4-FFF2-40B4-BE49-F238E27FC236}">
              <a16:creationId xmlns:a16="http://schemas.microsoft.com/office/drawing/2014/main" id="{5987EADC-A023-47E4-8200-AC51F6D80611}"/>
            </a:ext>
          </a:extLst>
        </xdr:cNvPr>
        <xdr:cNvSpPr/>
      </xdr:nvSpPr>
      <xdr:spPr>
        <a:xfrm>
          <a:off x="7810500" y="591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135146</xdr:rowOff>
    </xdr:from>
    <xdr:to>
      <xdr:col>45</xdr:col>
      <xdr:colOff>177800</xdr:colOff>
      <xdr:row>34</xdr:row>
      <xdr:rowOff>138412</xdr:rowOff>
    </xdr:to>
    <xdr:cxnSp macro="">
      <xdr:nvCxnSpPr>
        <xdr:cNvPr id="138" name="直線コネクタ 137">
          <a:extLst>
            <a:ext uri="{FF2B5EF4-FFF2-40B4-BE49-F238E27FC236}">
              <a16:creationId xmlns:a16="http://schemas.microsoft.com/office/drawing/2014/main" id="{9B0B43B7-8C2A-49D4-B0DE-FDA1517A5391}"/>
            </a:ext>
          </a:extLst>
        </xdr:cNvPr>
        <xdr:cNvCxnSpPr/>
      </xdr:nvCxnSpPr>
      <xdr:spPr>
        <a:xfrm flipV="1">
          <a:off x="7861300" y="59644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89898</xdr:rowOff>
    </xdr:from>
    <xdr:to>
      <xdr:col>36</xdr:col>
      <xdr:colOff>165100</xdr:colOff>
      <xdr:row>35</xdr:row>
      <xdr:rowOff>20048</xdr:rowOff>
    </xdr:to>
    <xdr:sp macro="" textlink="">
      <xdr:nvSpPr>
        <xdr:cNvPr id="139" name="楕円 138">
          <a:extLst>
            <a:ext uri="{FF2B5EF4-FFF2-40B4-BE49-F238E27FC236}">
              <a16:creationId xmlns:a16="http://schemas.microsoft.com/office/drawing/2014/main" id="{3EF010E4-9BE5-442C-BEBC-BC3C69BA1A10}"/>
            </a:ext>
          </a:extLst>
        </xdr:cNvPr>
        <xdr:cNvSpPr/>
      </xdr:nvSpPr>
      <xdr:spPr>
        <a:xfrm>
          <a:off x="6921500" y="59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138412</xdr:rowOff>
    </xdr:from>
    <xdr:to>
      <xdr:col>41</xdr:col>
      <xdr:colOff>50800</xdr:colOff>
      <xdr:row>34</xdr:row>
      <xdr:rowOff>140698</xdr:rowOff>
    </xdr:to>
    <xdr:cxnSp macro="">
      <xdr:nvCxnSpPr>
        <xdr:cNvPr id="140" name="直線コネクタ 139">
          <a:extLst>
            <a:ext uri="{FF2B5EF4-FFF2-40B4-BE49-F238E27FC236}">
              <a16:creationId xmlns:a16="http://schemas.microsoft.com/office/drawing/2014/main" id="{85F97995-9EAD-4C51-9B9B-3AC416D9E27A}"/>
            </a:ext>
          </a:extLst>
        </xdr:cNvPr>
        <xdr:cNvCxnSpPr/>
      </xdr:nvCxnSpPr>
      <xdr:spPr>
        <a:xfrm flipV="1">
          <a:off x="6972300" y="59677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141803</xdr:rowOff>
    </xdr:from>
    <xdr:ext cx="534377" cy="259045"/>
    <xdr:sp macro="" textlink="">
      <xdr:nvSpPr>
        <xdr:cNvPr id="141" name="n_1aveValue【道路】&#10;一人当たり延長">
          <a:extLst>
            <a:ext uri="{FF2B5EF4-FFF2-40B4-BE49-F238E27FC236}">
              <a16:creationId xmlns:a16="http://schemas.microsoft.com/office/drawing/2014/main" id="{406957EF-0479-4BEE-A074-9AEFD182F56D}"/>
            </a:ext>
          </a:extLst>
        </xdr:cNvPr>
        <xdr:cNvSpPr txBox="1"/>
      </xdr:nvSpPr>
      <xdr:spPr>
        <a:xfrm>
          <a:off x="9359411" y="63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109800</xdr:rowOff>
    </xdr:from>
    <xdr:ext cx="534377" cy="259045"/>
    <xdr:sp macro="" textlink="">
      <xdr:nvSpPr>
        <xdr:cNvPr id="142" name="n_2aveValue【道路】&#10;一人当たり延長">
          <a:extLst>
            <a:ext uri="{FF2B5EF4-FFF2-40B4-BE49-F238E27FC236}">
              <a16:creationId xmlns:a16="http://schemas.microsoft.com/office/drawing/2014/main" id="{E1758163-866A-47C7-A8CE-123556A3B417}"/>
            </a:ext>
          </a:extLst>
        </xdr:cNvPr>
        <xdr:cNvSpPr txBox="1"/>
      </xdr:nvSpPr>
      <xdr:spPr>
        <a:xfrm>
          <a:off x="8483111" y="62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117964</xdr:rowOff>
    </xdr:from>
    <xdr:ext cx="534377" cy="259045"/>
    <xdr:sp macro="" textlink="">
      <xdr:nvSpPr>
        <xdr:cNvPr id="143" name="n_3aveValue【道路】&#10;一人当たり延長">
          <a:extLst>
            <a:ext uri="{FF2B5EF4-FFF2-40B4-BE49-F238E27FC236}">
              <a16:creationId xmlns:a16="http://schemas.microsoft.com/office/drawing/2014/main" id="{01509E56-1BA5-43DC-B234-6ED3AA1051E4}"/>
            </a:ext>
          </a:extLst>
        </xdr:cNvPr>
        <xdr:cNvSpPr txBox="1"/>
      </xdr:nvSpPr>
      <xdr:spPr>
        <a:xfrm>
          <a:off x="7594111" y="62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123352</xdr:rowOff>
    </xdr:from>
    <xdr:ext cx="534377" cy="259045"/>
    <xdr:sp macro="" textlink="">
      <xdr:nvSpPr>
        <xdr:cNvPr id="144" name="n_4aveValue【道路】&#10;一人当たり延長">
          <a:extLst>
            <a:ext uri="{FF2B5EF4-FFF2-40B4-BE49-F238E27FC236}">
              <a16:creationId xmlns:a16="http://schemas.microsoft.com/office/drawing/2014/main" id="{6184B531-15F1-44E8-B625-1DB53B177DD1}"/>
            </a:ext>
          </a:extLst>
        </xdr:cNvPr>
        <xdr:cNvSpPr txBox="1"/>
      </xdr:nvSpPr>
      <xdr:spPr>
        <a:xfrm>
          <a:off x="6705111" y="62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22859</xdr:rowOff>
    </xdr:from>
    <xdr:ext cx="534377" cy="259045"/>
    <xdr:sp macro="" textlink="">
      <xdr:nvSpPr>
        <xdr:cNvPr id="145" name="n_1mainValue【道路】&#10;一人当たり延長">
          <a:extLst>
            <a:ext uri="{FF2B5EF4-FFF2-40B4-BE49-F238E27FC236}">
              <a16:creationId xmlns:a16="http://schemas.microsoft.com/office/drawing/2014/main" id="{CF267ADD-9FCD-4E7B-B54F-306A29DE2CAE}"/>
            </a:ext>
          </a:extLst>
        </xdr:cNvPr>
        <xdr:cNvSpPr txBox="1"/>
      </xdr:nvSpPr>
      <xdr:spPr>
        <a:xfrm>
          <a:off x="9359411" y="568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31023</xdr:rowOff>
    </xdr:from>
    <xdr:ext cx="534377" cy="259045"/>
    <xdr:sp macro="" textlink="">
      <xdr:nvSpPr>
        <xdr:cNvPr id="146" name="n_2mainValue【道路】&#10;一人当たり延長">
          <a:extLst>
            <a:ext uri="{FF2B5EF4-FFF2-40B4-BE49-F238E27FC236}">
              <a16:creationId xmlns:a16="http://schemas.microsoft.com/office/drawing/2014/main" id="{1AD6F173-C485-44D8-ABF1-91F666A7A70A}"/>
            </a:ext>
          </a:extLst>
        </xdr:cNvPr>
        <xdr:cNvSpPr txBox="1"/>
      </xdr:nvSpPr>
      <xdr:spPr>
        <a:xfrm>
          <a:off x="8483111" y="56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34289</xdr:rowOff>
    </xdr:from>
    <xdr:ext cx="534377" cy="259045"/>
    <xdr:sp macro="" textlink="">
      <xdr:nvSpPr>
        <xdr:cNvPr id="147" name="n_3mainValue【道路】&#10;一人当たり延長">
          <a:extLst>
            <a:ext uri="{FF2B5EF4-FFF2-40B4-BE49-F238E27FC236}">
              <a16:creationId xmlns:a16="http://schemas.microsoft.com/office/drawing/2014/main" id="{FBA1BEE0-19AA-41DB-8066-AB0685366442}"/>
            </a:ext>
          </a:extLst>
        </xdr:cNvPr>
        <xdr:cNvSpPr txBox="1"/>
      </xdr:nvSpPr>
      <xdr:spPr>
        <a:xfrm>
          <a:off x="7594111" y="569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36575</xdr:rowOff>
    </xdr:from>
    <xdr:ext cx="534377" cy="259045"/>
    <xdr:sp macro="" textlink="">
      <xdr:nvSpPr>
        <xdr:cNvPr id="148" name="n_4mainValue【道路】&#10;一人当たり延長">
          <a:extLst>
            <a:ext uri="{FF2B5EF4-FFF2-40B4-BE49-F238E27FC236}">
              <a16:creationId xmlns:a16="http://schemas.microsoft.com/office/drawing/2014/main" id="{CFED640E-11B5-4CAC-B1E7-D474B0B4D975}"/>
            </a:ext>
          </a:extLst>
        </xdr:cNvPr>
        <xdr:cNvSpPr txBox="1"/>
      </xdr:nvSpPr>
      <xdr:spPr>
        <a:xfrm>
          <a:off x="6705111" y="56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7D3F128-2F2B-4A3B-8405-204AA2D233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037D2F4-0899-4F25-9A13-AD62F25DD8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725EC42-8D77-4D7F-AF84-83FECE869B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07DD8BA-4AAD-4946-9498-C9EEAC108F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5B17379-C2EE-4A88-A2E5-67167DB737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2839440-898A-40BD-BD8E-084ACED18E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3652485-5B03-460C-9DC5-A4D2B6CBAE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F62BC9E-03EE-465C-90D6-7E79927CD85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10C6CD4-52B9-4D1C-90A1-07B425B914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678C552-6F6E-46CC-BF5B-0620618993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92C516DC-7180-4B65-98B3-4EE0A1A1543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7821900-154A-4F90-A44A-A0264193F1D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E1353333-7310-4B99-A80C-EC5FF556179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B06A2FD-0B28-4575-87BD-C602755453F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892AD9B9-2397-4EAC-8ADD-5624FC90F7C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E7521C4-4735-41AE-9154-998A8C00AAE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0CCBEEE-B0F8-46AF-81F5-7DED6966818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60AAEC99-1647-468E-8F9B-A4725D2AA8A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52F4EE2-CD7F-41D9-A831-310729A458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4E057B33-FEE8-4EEB-B68A-83A804B6C2E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2460093A-FCD7-4817-A5E2-43D32AB1D09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C81C492-924F-49DD-B50B-EFA871AA5D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E7619B47-BBC1-40BE-BDC5-9FDFD3AC3B2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16A22DA-FC70-48C0-B133-0F7F8EF006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a:extLst>
            <a:ext uri="{FF2B5EF4-FFF2-40B4-BE49-F238E27FC236}">
              <a16:creationId xmlns:a16="http://schemas.microsoft.com/office/drawing/2014/main" id="{464AA132-EF79-488D-8754-85DE42DABF9F}"/>
            </a:ext>
          </a:extLst>
        </xdr:cNvPr>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A427967-C48D-446A-A1B2-A8444287750C}"/>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a:extLst>
            <a:ext uri="{FF2B5EF4-FFF2-40B4-BE49-F238E27FC236}">
              <a16:creationId xmlns:a16="http://schemas.microsoft.com/office/drawing/2014/main" id="{6EC41192-B079-43A6-83ED-F4B6FA7336A2}"/>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2C8DA5AE-DC23-436E-B829-5FBAA015E049}"/>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a:extLst>
            <a:ext uri="{FF2B5EF4-FFF2-40B4-BE49-F238E27FC236}">
              <a16:creationId xmlns:a16="http://schemas.microsoft.com/office/drawing/2014/main" id="{54F28550-558F-489E-B704-BC14B55BD4D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44467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3D08B91-4C17-4E63-A4C0-9DA95ED140FC}"/>
            </a:ext>
          </a:extLst>
        </xdr:cNvPr>
        <xdr:cNvSpPr txBox="1"/>
      </xdr:nvSpPr>
      <xdr:spPr>
        <a:xfrm>
          <a:off x="4673600" y="998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a:extLst>
            <a:ext uri="{FF2B5EF4-FFF2-40B4-BE49-F238E27FC236}">
              <a16:creationId xmlns:a16="http://schemas.microsoft.com/office/drawing/2014/main" id="{3935B252-6AFB-445B-89A6-20D9535A90F3}"/>
            </a:ext>
          </a:extLst>
        </xdr:cNvPr>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a:extLst>
            <a:ext uri="{FF2B5EF4-FFF2-40B4-BE49-F238E27FC236}">
              <a16:creationId xmlns:a16="http://schemas.microsoft.com/office/drawing/2014/main" id="{E93D849F-A7B2-4ED9-A4AA-687AB8BED213}"/>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a:extLst>
            <a:ext uri="{FF2B5EF4-FFF2-40B4-BE49-F238E27FC236}">
              <a16:creationId xmlns:a16="http://schemas.microsoft.com/office/drawing/2014/main" id="{63810A6E-21FA-4F60-84E1-1C311BBEFEAF}"/>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a:extLst>
            <a:ext uri="{FF2B5EF4-FFF2-40B4-BE49-F238E27FC236}">
              <a16:creationId xmlns:a16="http://schemas.microsoft.com/office/drawing/2014/main" id="{546FC3B8-DF32-4DED-A282-E8F26C11DE0D}"/>
            </a:ext>
          </a:extLst>
        </xdr:cNvPr>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a:extLst>
            <a:ext uri="{FF2B5EF4-FFF2-40B4-BE49-F238E27FC236}">
              <a16:creationId xmlns:a16="http://schemas.microsoft.com/office/drawing/2014/main" id="{4DA3108C-DCB0-4750-9744-763B9697B8B3}"/>
            </a:ext>
          </a:extLst>
        </xdr:cNvPr>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4547A94-E4B8-4B40-919C-FFD3F466E5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A18AF3D-57A1-4C80-BC6E-488A6C66A88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F709380-3D67-4733-99F6-3D3CC866EA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6365346-C8DE-4F88-A4F7-A216415A33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272825A-948C-49D1-BBA2-2DC5D2B77C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9" name="楕円 188">
          <a:extLst>
            <a:ext uri="{FF2B5EF4-FFF2-40B4-BE49-F238E27FC236}">
              <a16:creationId xmlns:a16="http://schemas.microsoft.com/office/drawing/2014/main" id="{C7ACBAC4-5195-4C13-B28E-C278191160C6}"/>
            </a:ext>
          </a:extLst>
        </xdr:cNvPr>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1287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B9967FA-52AE-4DE5-B306-02D96546F628}"/>
            </a:ext>
          </a:extLst>
        </xdr:cNvPr>
        <xdr:cNvSpPr txBox="1"/>
      </xdr:nvSpPr>
      <xdr:spPr>
        <a:xfrm>
          <a:off x="4673600" y="1063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91" name="楕円 190">
          <a:extLst>
            <a:ext uri="{FF2B5EF4-FFF2-40B4-BE49-F238E27FC236}">
              <a16:creationId xmlns:a16="http://schemas.microsoft.com/office/drawing/2014/main" id="{232CD858-098A-4E4E-A07D-7C8BE20F43E8}"/>
            </a:ext>
          </a:extLst>
        </xdr:cNvPr>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110490</xdr:rowOff>
    </xdr:from>
    <xdr:to>
      <xdr:col>24</xdr:col>
      <xdr:colOff>63500</xdr:colOff>
      <xdr:row>62</xdr:row>
      <xdr:rowOff>137160</xdr:rowOff>
    </xdr:to>
    <xdr:cxnSp macro="">
      <xdr:nvCxnSpPr>
        <xdr:cNvPr id="192" name="直線コネクタ 191">
          <a:extLst>
            <a:ext uri="{FF2B5EF4-FFF2-40B4-BE49-F238E27FC236}">
              <a16:creationId xmlns:a16="http://schemas.microsoft.com/office/drawing/2014/main" id="{C8FB3F15-A36E-4B6D-8B9F-664CC82AAC4B}"/>
            </a:ext>
          </a:extLst>
        </xdr:cNvPr>
        <xdr:cNvCxnSpPr/>
      </xdr:nvCxnSpPr>
      <xdr:spPr>
        <a:xfrm>
          <a:off x="3797300" y="107403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93" name="楕円 192">
          <a:extLst>
            <a:ext uri="{FF2B5EF4-FFF2-40B4-BE49-F238E27FC236}">
              <a16:creationId xmlns:a16="http://schemas.microsoft.com/office/drawing/2014/main" id="{D554759F-7820-4487-BB07-577D4785E130}"/>
            </a:ext>
          </a:extLst>
        </xdr:cNvPr>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110490</xdr:rowOff>
    </xdr:to>
    <xdr:cxnSp macro="">
      <xdr:nvCxnSpPr>
        <xdr:cNvPr id="194" name="直線コネクタ 193">
          <a:extLst>
            <a:ext uri="{FF2B5EF4-FFF2-40B4-BE49-F238E27FC236}">
              <a16:creationId xmlns:a16="http://schemas.microsoft.com/office/drawing/2014/main" id="{E5156B63-B108-4F35-B6AC-4D61C980B61A}"/>
            </a:ext>
          </a:extLst>
        </xdr:cNvPr>
        <xdr:cNvCxnSpPr/>
      </xdr:nvCxnSpPr>
      <xdr:spPr>
        <a:xfrm>
          <a:off x="2908300" y="10694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5" name="楕円 194">
          <a:extLst>
            <a:ext uri="{FF2B5EF4-FFF2-40B4-BE49-F238E27FC236}">
              <a16:creationId xmlns:a16="http://schemas.microsoft.com/office/drawing/2014/main" id="{3C189DF5-BDCB-4544-9089-545FB9A2B8D9}"/>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64770</xdr:rowOff>
    </xdr:to>
    <xdr:cxnSp macro="">
      <xdr:nvCxnSpPr>
        <xdr:cNvPr id="196" name="直線コネクタ 195">
          <a:extLst>
            <a:ext uri="{FF2B5EF4-FFF2-40B4-BE49-F238E27FC236}">
              <a16:creationId xmlns:a16="http://schemas.microsoft.com/office/drawing/2014/main" id="{A369DAD1-2820-40E4-AE7B-12821E6EC961}"/>
            </a:ext>
          </a:extLst>
        </xdr:cNvPr>
        <xdr:cNvCxnSpPr/>
      </xdr:nvCxnSpPr>
      <xdr:spPr>
        <a:xfrm>
          <a:off x="2019300" y="106299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7" name="楕円 196">
          <a:extLst>
            <a:ext uri="{FF2B5EF4-FFF2-40B4-BE49-F238E27FC236}">
              <a16:creationId xmlns:a16="http://schemas.microsoft.com/office/drawing/2014/main" id="{CA733339-4D4E-4EC8-96F6-124889A77024}"/>
            </a:ext>
          </a:extLst>
        </xdr:cNvPr>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0</xdr:rowOff>
    </xdr:to>
    <xdr:cxnSp macro="">
      <xdr:nvCxnSpPr>
        <xdr:cNvPr id="198" name="直線コネクタ 197">
          <a:extLst>
            <a:ext uri="{FF2B5EF4-FFF2-40B4-BE49-F238E27FC236}">
              <a16:creationId xmlns:a16="http://schemas.microsoft.com/office/drawing/2014/main" id="{4E6602C6-2A8E-4AE2-99AE-9D1DF91BDAEB}"/>
            </a:ext>
          </a:extLst>
        </xdr:cNvPr>
        <xdr:cNvCxnSpPr/>
      </xdr:nvCxnSpPr>
      <xdr:spPr>
        <a:xfrm>
          <a:off x="1130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3AA3CC7-849C-4B03-8540-51FEBABA5773}"/>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1023091-AECB-4114-8539-1BDAE96AEBB9}"/>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139717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CD96260-A680-43BB-B1CA-EB5DA2BB070E}"/>
            </a:ext>
          </a:extLst>
        </xdr:cNvPr>
        <xdr:cNvSpPr txBox="1"/>
      </xdr:nvSpPr>
      <xdr:spPr>
        <a:xfrm>
          <a:off x="1816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7C314E7-F33F-4DDF-9D4D-6311361ECE40}"/>
            </a:ext>
          </a:extLst>
        </xdr:cNvPr>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152417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AF92C90-FD31-46B3-A106-A442F5B5265B}"/>
            </a:ext>
          </a:extLst>
        </xdr:cNvPr>
        <xdr:cNvSpPr txBox="1"/>
      </xdr:nvSpPr>
      <xdr:spPr>
        <a:xfrm>
          <a:off x="3582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3C93775-4A15-4418-94AB-87AEC00BDD5A}"/>
            </a:ext>
          </a:extLst>
        </xdr:cNvPr>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5047BF4-507B-44F8-8E48-A3EAA2976C08}"/>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A25CAED-E2E6-4B0B-BE0A-EE40F816FBED}"/>
            </a:ext>
          </a:extLst>
        </xdr:cNvPr>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5522152-530C-4DB9-8DEB-084558E7AB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A8A02B3-72D2-46B9-BD53-081380CDE9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1291DBE-99BC-4217-8896-F91848BA8A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229AAE2-63C0-43F6-A262-D7ED47DE25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101FE3A-B655-4329-8895-D61A74427C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414B309-A7A4-41B6-B217-E3B90E2942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1A72A50-2DFE-4C1A-BE5D-19B4B47D43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F7EFAB2-A4E1-41DE-B360-D2E5B73BF0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21A0075-9D1A-4134-81D9-897FE3A67E5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C4E687A-AD62-4A65-B865-6398AF5EB1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F29F9A5-7204-4F6E-9D7C-49339A94DCA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C2C08806-682B-4150-8028-EF1E3F88ADD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A73B6EEF-A23C-4A1E-BD23-399FE9F702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7227753C-5346-418E-AE41-12E897AFE4D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34560C12-6256-4806-A7E4-B1433BF5491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F87DDB03-2873-49F8-B937-0AD4CADDFD0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D4C1F400-C9F2-4060-9436-E2F2EEC6D45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6DF2C594-9759-4CAF-8965-2EFA7D26CD7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7531FC8D-17B7-4F72-8C5B-41E467A8F47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CAA478C0-23FF-48D9-88D6-91E242E2A74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718DE39-92CF-4EE1-B30D-CC27897EE9B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a:extLst>
            <a:ext uri="{FF2B5EF4-FFF2-40B4-BE49-F238E27FC236}">
              <a16:creationId xmlns:a16="http://schemas.microsoft.com/office/drawing/2014/main" id="{6950306F-E23C-4598-829E-154F18A4129E}"/>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B9149D-FF16-468C-9DD3-458A27926E0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55EC4F59-405B-4B7A-9C1C-451D036C1BF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D5D9EBFA-9873-490D-A031-CCCF850829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a:extLst>
            <a:ext uri="{FF2B5EF4-FFF2-40B4-BE49-F238E27FC236}">
              <a16:creationId xmlns:a16="http://schemas.microsoft.com/office/drawing/2014/main" id="{1BAF6F72-D5BA-43F3-ABD7-F40F8C90E2CF}"/>
            </a:ext>
          </a:extLst>
        </xdr:cNvPr>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15C412C3-328B-4167-931A-276722B343F0}"/>
            </a:ext>
          </a:extLst>
        </xdr:cNvPr>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a:extLst>
            <a:ext uri="{FF2B5EF4-FFF2-40B4-BE49-F238E27FC236}">
              <a16:creationId xmlns:a16="http://schemas.microsoft.com/office/drawing/2014/main" id="{A2395997-188A-436D-80F2-FE279E9022C9}"/>
            </a:ext>
          </a:extLst>
        </xdr:cNvPr>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AB984B11-AAB8-4C88-9C7C-76B69BC55717}"/>
            </a:ext>
          </a:extLst>
        </xdr:cNvPr>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a:extLst>
            <a:ext uri="{FF2B5EF4-FFF2-40B4-BE49-F238E27FC236}">
              <a16:creationId xmlns:a16="http://schemas.microsoft.com/office/drawing/2014/main" id="{495C7AB8-C959-4B88-B710-83F671F5FC2D}"/>
            </a:ext>
          </a:extLst>
        </xdr:cNvPr>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128276</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D40A7981-C2B2-4F43-93C4-69ECBD2BCC4E}"/>
            </a:ext>
          </a:extLst>
        </xdr:cNvPr>
        <xdr:cNvSpPr txBox="1"/>
      </xdr:nvSpPr>
      <xdr:spPr>
        <a:xfrm>
          <a:off x="10515600" y="1041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a:extLst>
            <a:ext uri="{FF2B5EF4-FFF2-40B4-BE49-F238E27FC236}">
              <a16:creationId xmlns:a16="http://schemas.microsoft.com/office/drawing/2014/main" id="{523CFD7B-2B46-4B37-A813-00A3FD9E4887}"/>
            </a:ext>
          </a:extLst>
        </xdr:cNvPr>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a:extLst>
            <a:ext uri="{FF2B5EF4-FFF2-40B4-BE49-F238E27FC236}">
              <a16:creationId xmlns:a16="http://schemas.microsoft.com/office/drawing/2014/main" id="{8834B701-6008-45F8-AB91-2700A08C0721}"/>
            </a:ext>
          </a:extLst>
        </xdr:cNvPr>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a:extLst>
            <a:ext uri="{FF2B5EF4-FFF2-40B4-BE49-F238E27FC236}">
              <a16:creationId xmlns:a16="http://schemas.microsoft.com/office/drawing/2014/main" id="{FA759BB7-3E28-4E02-9D41-939EA312B828}"/>
            </a:ext>
          </a:extLst>
        </xdr:cNvPr>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a:extLst>
            <a:ext uri="{FF2B5EF4-FFF2-40B4-BE49-F238E27FC236}">
              <a16:creationId xmlns:a16="http://schemas.microsoft.com/office/drawing/2014/main" id="{C65A6884-1047-4644-8408-3583DC39675A}"/>
            </a:ext>
          </a:extLst>
        </xdr:cNvPr>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a:extLst>
            <a:ext uri="{FF2B5EF4-FFF2-40B4-BE49-F238E27FC236}">
              <a16:creationId xmlns:a16="http://schemas.microsoft.com/office/drawing/2014/main" id="{B29A933F-7B76-4E11-8EEC-5D27254C704C}"/>
            </a:ext>
          </a:extLst>
        </xdr:cNvPr>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AD09370-B5A3-47BF-9BA0-1BE1E9D1BE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63B1DCA-6874-4195-9B17-B227F2C3A3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C865B01-B15F-4ABA-83D1-53E2DCC52D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78B5CFF-7BE1-43D8-BCDE-CD010B6A7C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7E448DB-62E3-45DE-AA4D-15D0D66469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84930</xdr:rowOff>
    </xdr:from>
    <xdr:to>
      <xdr:col>55</xdr:col>
      <xdr:colOff>50800</xdr:colOff>
      <xdr:row>60</xdr:row>
      <xdr:rowOff>15080</xdr:rowOff>
    </xdr:to>
    <xdr:sp macro="" textlink="">
      <xdr:nvSpPr>
        <xdr:cNvPr id="248" name="楕円 247">
          <a:extLst>
            <a:ext uri="{FF2B5EF4-FFF2-40B4-BE49-F238E27FC236}">
              <a16:creationId xmlns:a16="http://schemas.microsoft.com/office/drawing/2014/main" id="{69875DD5-E5EA-4FFE-B453-5E2D4C7D40B2}"/>
            </a:ext>
          </a:extLst>
        </xdr:cNvPr>
        <xdr:cNvSpPr/>
      </xdr:nvSpPr>
      <xdr:spPr>
        <a:xfrm>
          <a:off x="10426700" y="102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107807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DF6A58A4-D34D-47BF-888C-41887402E9D3}"/>
            </a:ext>
          </a:extLst>
        </xdr:cNvPr>
        <xdr:cNvSpPr txBox="1"/>
      </xdr:nvSpPr>
      <xdr:spPr>
        <a:xfrm>
          <a:off x="10515600" y="1005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96813</xdr:rowOff>
    </xdr:from>
    <xdr:to>
      <xdr:col>50</xdr:col>
      <xdr:colOff>165100</xdr:colOff>
      <xdr:row>60</xdr:row>
      <xdr:rowOff>26963</xdr:rowOff>
    </xdr:to>
    <xdr:sp macro="" textlink="">
      <xdr:nvSpPr>
        <xdr:cNvPr id="250" name="楕円 249">
          <a:extLst>
            <a:ext uri="{FF2B5EF4-FFF2-40B4-BE49-F238E27FC236}">
              <a16:creationId xmlns:a16="http://schemas.microsoft.com/office/drawing/2014/main" id="{01D47E0A-E6CA-499D-A896-722A6168BAFD}"/>
            </a:ext>
          </a:extLst>
        </xdr:cNvPr>
        <xdr:cNvSpPr/>
      </xdr:nvSpPr>
      <xdr:spPr>
        <a:xfrm>
          <a:off x="9588500" y="102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135730</xdr:rowOff>
    </xdr:from>
    <xdr:to>
      <xdr:col>55</xdr:col>
      <xdr:colOff>0</xdr:colOff>
      <xdr:row>59</xdr:row>
      <xdr:rowOff>147613</xdr:rowOff>
    </xdr:to>
    <xdr:cxnSp macro="">
      <xdr:nvCxnSpPr>
        <xdr:cNvPr id="251" name="直線コネクタ 250">
          <a:extLst>
            <a:ext uri="{FF2B5EF4-FFF2-40B4-BE49-F238E27FC236}">
              <a16:creationId xmlns:a16="http://schemas.microsoft.com/office/drawing/2014/main" id="{F53A6D15-4876-445A-8A84-4BA1D37281D5}"/>
            </a:ext>
          </a:extLst>
        </xdr:cNvPr>
        <xdr:cNvCxnSpPr/>
      </xdr:nvCxnSpPr>
      <xdr:spPr>
        <a:xfrm flipV="1">
          <a:off x="9639300" y="10251280"/>
          <a:ext cx="8382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103253</xdr:rowOff>
    </xdr:from>
    <xdr:to>
      <xdr:col>46</xdr:col>
      <xdr:colOff>38100</xdr:colOff>
      <xdr:row>60</xdr:row>
      <xdr:rowOff>33403</xdr:rowOff>
    </xdr:to>
    <xdr:sp macro="" textlink="">
      <xdr:nvSpPr>
        <xdr:cNvPr id="252" name="楕円 251">
          <a:extLst>
            <a:ext uri="{FF2B5EF4-FFF2-40B4-BE49-F238E27FC236}">
              <a16:creationId xmlns:a16="http://schemas.microsoft.com/office/drawing/2014/main" id="{30C1AE95-B169-4BC6-87C4-1EF409E88F4B}"/>
            </a:ext>
          </a:extLst>
        </xdr:cNvPr>
        <xdr:cNvSpPr/>
      </xdr:nvSpPr>
      <xdr:spPr>
        <a:xfrm>
          <a:off x="8699500" y="102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147613</xdr:rowOff>
    </xdr:from>
    <xdr:to>
      <xdr:col>50</xdr:col>
      <xdr:colOff>114300</xdr:colOff>
      <xdr:row>59</xdr:row>
      <xdr:rowOff>154053</xdr:rowOff>
    </xdr:to>
    <xdr:cxnSp macro="">
      <xdr:nvCxnSpPr>
        <xdr:cNvPr id="253" name="直線コネクタ 252">
          <a:extLst>
            <a:ext uri="{FF2B5EF4-FFF2-40B4-BE49-F238E27FC236}">
              <a16:creationId xmlns:a16="http://schemas.microsoft.com/office/drawing/2014/main" id="{18154233-88E1-4968-998A-09A60E2735FE}"/>
            </a:ext>
          </a:extLst>
        </xdr:cNvPr>
        <xdr:cNvCxnSpPr/>
      </xdr:nvCxnSpPr>
      <xdr:spPr>
        <a:xfrm flipV="1">
          <a:off x="8750300" y="10263163"/>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104550</xdr:rowOff>
    </xdr:from>
    <xdr:to>
      <xdr:col>41</xdr:col>
      <xdr:colOff>101600</xdr:colOff>
      <xdr:row>60</xdr:row>
      <xdr:rowOff>34700</xdr:rowOff>
    </xdr:to>
    <xdr:sp macro="" textlink="">
      <xdr:nvSpPr>
        <xdr:cNvPr id="254" name="楕円 253">
          <a:extLst>
            <a:ext uri="{FF2B5EF4-FFF2-40B4-BE49-F238E27FC236}">
              <a16:creationId xmlns:a16="http://schemas.microsoft.com/office/drawing/2014/main" id="{E8C32F04-33A9-495A-B4D7-B242FC27E0A8}"/>
            </a:ext>
          </a:extLst>
        </xdr:cNvPr>
        <xdr:cNvSpPr/>
      </xdr:nvSpPr>
      <xdr:spPr>
        <a:xfrm>
          <a:off x="7810500" y="102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154053</xdr:rowOff>
    </xdr:from>
    <xdr:to>
      <xdr:col>45</xdr:col>
      <xdr:colOff>177800</xdr:colOff>
      <xdr:row>59</xdr:row>
      <xdr:rowOff>155350</xdr:rowOff>
    </xdr:to>
    <xdr:cxnSp macro="">
      <xdr:nvCxnSpPr>
        <xdr:cNvPr id="255" name="直線コネクタ 254">
          <a:extLst>
            <a:ext uri="{FF2B5EF4-FFF2-40B4-BE49-F238E27FC236}">
              <a16:creationId xmlns:a16="http://schemas.microsoft.com/office/drawing/2014/main" id="{5FA10685-88E3-4D94-A4FA-E0ADD2F84EE3}"/>
            </a:ext>
          </a:extLst>
        </xdr:cNvPr>
        <xdr:cNvCxnSpPr/>
      </xdr:nvCxnSpPr>
      <xdr:spPr>
        <a:xfrm flipV="1">
          <a:off x="7861300" y="10269603"/>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113276</xdr:rowOff>
    </xdr:from>
    <xdr:to>
      <xdr:col>36</xdr:col>
      <xdr:colOff>165100</xdr:colOff>
      <xdr:row>60</xdr:row>
      <xdr:rowOff>43426</xdr:rowOff>
    </xdr:to>
    <xdr:sp macro="" textlink="">
      <xdr:nvSpPr>
        <xdr:cNvPr id="256" name="楕円 255">
          <a:extLst>
            <a:ext uri="{FF2B5EF4-FFF2-40B4-BE49-F238E27FC236}">
              <a16:creationId xmlns:a16="http://schemas.microsoft.com/office/drawing/2014/main" id="{A3BDF972-CCAD-49E8-B528-E880182E9D62}"/>
            </a:ext>
          </a:extLst>
        </xdr:cNvPr>
        <xdr:cNvSpPr/>
      </xdr:nvSpPr>
      <xdr:spPr>
        <a:xfrm>
          <a:off x="6921500" y="102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155350</xdr:rowOff>
    </xdr:from>
    <xdr:to>
      <xdr:col>41</xdr:col>
      <xdr:colOff>50800</xdr:colOff>
      <xdr:row>59</xdr:row>
      <xdr:rowOff>164076</xdr:rowOff>
    </xdr:to>
    <xdr:cxnSp macro="">
      <xdr:nvCxnSpPr>
        <xdr:cNvPr id="257" name="直線コネクタ 256">
          <a:extLst>
            <a:ext uri="{FF2B5EF4-FFF2-40B4-BE49-F238E27FC236}">
              <a16:creationId xmlns:a16="http://schemas.microsoft.com/office/drawing/2014/main" id="{79A940FB-0082-4752-ABB5-7DB5CFCF7773}"/>
            </a:ext>
          </a:extLst>
        </xdr:cNvPr>
        <xdr:cNvCxnSpPr/>
      </xdr:nvCxnSpPr>
      <xdr:spPr>
        <a:xfrm flipV="1">
          <a:off x="6972300" y="10270900"/>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98522</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CBA9E45E-2A3E-43DB-803F-A55B96733647}"/>
            </a:ext>
          </a:extLst>
        </xdr:cNvPr>
        <xdr:cNvSpPr txBox="1"/>
      </xdr:nvSpPr>
      <xdr:spPr>
        <a:xfrm>
          <a:off x="9327095" y="1038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92046</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F84ABDA1-D85B-4E97-9EA7-E7527BC67C58}"/>
            </a:ext>
          </a:extLst>
        </xdr:cNvPr>
        <xdr:cNvSpPr txBox="1"/>
      </xdr:nvSpPr>
      <xdr:spPr>
        <a:xfrm>
          <a:off x="8450795" y="1037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95900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A8BBE9A5-F81D-4643-B02E-3525D4562091}"/>
            </a:ext>
          </a:extLst>
        </xdr:cNvPr>
        <xdr:cNvSpPr txBox="1"/>
      </xdr:nvSpPr>
      <xdr:spPr>
        <a:xfrm>
          <a:off x="7561795" y="1038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97800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762A5830-0550-44B3-84D5-B7BF64A2D19F}"/>
            </a:ext>
          </a:extLst>
        </xdr:cNvPr>
        <xdr:cNvSpPr txBox="1"/>
      </xdr:nvSpPr>
      <xdr:spPr>
        <a:xfrm>
          <a:off x="6672795" y="1038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43490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6F320D38-1791-4DC8-B443-B2129B57C740}"/>
            </a:ext>
          </a:extLst>
        </xdr:cNvPr>
        <xdr:cNvSpPr txBox="1"/>
      </xdr:nvSpPr>
      <xdr:spPr>
        <a:xfrm>
          <a:off x="9327095" y="99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49930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16B3FE5B-1F29-4775-96E5-EA5F9BA41563}"/>
            </a:ext>
          </a:extLst>
        </xdr:cNvPr>
        <xdr:cNvSpPr txBox="1"/>
      </xdr:nvSpPr>
      <xdr:spPr>
        <a:xfrm>
          <a:off x="8450795" y="999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51227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CF773089-162C-49F7-BA0D-9F7F7F327D82}"/>
            </a:ext>
          </a:extLst>
        </xdr:cNvPr>
        <xdr:cNvSpPr txBox="1"/>
      </xdr:nvSpPr>
      <xdr:spPr>
        <a:xfrm>
          <a:off x="7561795" y="9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59953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6C37A3B8-8644-41F5-B508-EDC47F6E85CA}"/>
            </a:ext>
          </a:extLst>
        </xdr:cNvPr>
        <xdr:cNvSpPr txBox="1"/>
      </xdr:nvSpPr>
      <xdr:spPr>
        <a:xfrm>
          <a:off x="6672795" y="1000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511B8F1-7FA1-4D46-BE2A-92269CA5C1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B1E5211-E6D6-4592-97B8-57198149D1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1952F5BF-D96B-4333-8A9C-CC1A7F5CFC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677AA1E-0788-4BEC-A70C-6CAE8FCE7B4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73A5A8A-2E58-4F34-8E30-A6A6F4829B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666B1C0-5415-4E4A-937A-7751DD655CF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B03C9AF-C687-4F5A-8997-F5419DE046B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721BD80-7B75-41BB-B30C-0104B3871A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7A48227-441A-4DF9-8D04-CF5DD8D057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7A924BB2-50B4-4C49-8E43-6A01CB4F15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ECA2E4B-84ED-41BF-A292-AFA0FC053FD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9EDCA7F4-9333-4667-BD21-A1981299F03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a:extLst>
            <a:ext uri="{FF2B5EF4-FFF2-40B4-BE49-F238E27FC236}">
              <a16:creationId xmlns:a16="http://schemas.microsoft.com/office/drawing/2014/main" id="{16915CD0-19A9-4D64-955A-CA1DD25BF658}"/>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366C06BE-CCA8-4A22-BC4C-FBD0CFEA887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EB654CA1-ADE0-428A-A78C-81BFD0B74A9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316D9F80-F34F-449A-A2E1-10EC3F4EF29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9C95CA7B-A5D7-4D60-9EDC-A51FE93422F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00EB0B5F-117B-41C7-82C9-26187718784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619A4087-C562-456A-9478-D65BA2BFB76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209CCEB-6FE7-42CB-BD05-5603627D34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619C510A-B9C3-4557-ABF5-F6AF35D1F00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D912681-3DD1-4DF7-A783-C2ACAF43AD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a:extLst>
            <a:ext uri="{FF2B5EF4-FFF2-40B4-BE49-F238E27FC236}">
              <a16:creationId xmlns:a16="http://schemas.microsoft.com/office/drawing/2014/main" id="{C8D41955-3277-4FFA-94F8-0847438B0A27}"/>
            </a:ext>
          </a:extLst>
        </xdr:cNvPr>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A94188CD-1C6D-423A-8FCE-B7AF86E9D150}"/>
            </a:ext>
          </a:extLst>
        </xdr:cNvPr>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a:extLst>
            <a:ext uri="{FF2B5EF4-FFF2-40B4-BE49-F238E27FC236}">
              <a16:creationId xmlns:a16="http://schemas.microsoft.com/office/drawing/2014/main" id="{D7E22A76-3D7F-4700-9B50-041CB58F9D9D}"/>
            </a:ext>
          </a:extLst>
        </xdr:cNvPr>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C1BFC1F-493C-4686-85B0-3D1C21D16C26}"/>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a:extLst>
            <a:ext uri="{FF2B5EF4-FFF2-40B4-BE49-F238E27FC236}">
              <a16:creationId xmlns:a16="http://schemas.microsoft.com/office/drawing/2014/main" id="{0CC23A68-57F8-458D-9523-F16E4DAEC6F2}"/>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46C37922-3041-4853-AE07-F7E61EA6BC6A}"/>
            </a:ext>
          </a:extLst>
        </xdr:cNvPr>
        <xdr:cNvSpPr txBox="1"/>
      </xdr:nvSpPr>
      <xdr:spPr>
        <a:xfrm>
          <a:off x="4673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a:extLst>
            <a:ext uri="{FF2B5EF4-FFF2-40B4-BE49-F238E27FC236}">
              <a16:creationId xmlns:a16="http://schemas.microsoft.com/office/drawing/2014/main" id="{FB61F68E-E299-4D94-A5AB-14A06E508348}"/>
            </a:ext>
          </a:extLst>
        </xdr:cNvPr>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a:extLst>
            <a:ext uri="{FF2B5EF4-FFF2-40B4-BE49-F238E27FC236}">
              <a16:creationId xmlns:a16="http://schemas.microsoft.com/office/drawing/2014/main" id="{9BB2CF4B-335E-4177-B197-1659D268628A}"/>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6" name="フローチャート: 判断 295">
          <a:extLst>
            <a:ext uri="{FF2B5EF4-FFF2-40B4-BE49-F238E27FC236}">
              <a16:creationId xmlns:a16="http://schemas.microsoft.com/office/drawing/2014/main" id="{EFCDD7E1-430C-482B-96EE-54C675F9A21A}"/>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7" name="フローチャート: 判断 296">
          <a:extLst>
            <a:ext uri="{FF2B5EF4-FFF2-40B4-BE49-F238E27FC236}">
              <a16:creationId xmlns:a16="http://schemas.microsoft.com/office/drawing/2014/main" id="{0D940A64-795A-4EFB-B0F9-45CF6519F33B}"/>
            </a:ext>
          </a:extLst>
        </xdr:cNvPr>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98" name="フローチャート: 判断 297">
          <a:extLst>
            <a:ext uri="{FF2B5EF4-FFF2-40B4-BE49-F238E27FC236}">
              <a16:creationId xmlns:a16="http://schemas.microsoft.com/office/drawing/2014/main" id="{795EE984-5360-4752-8DFF-7BBE32C6D974}"/>
            </a:ext>
          </a:extLst>
        </xdr:cNvPr>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306C6AC-BB6B-4770-965A-86FB345530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67F3056-BF3A-4772-8DF7-89486ADF8F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E58A45F-7FFE-43E6-9AC5-7C4CB100CE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57123BC-F3E3-4A04-A5FC-3724010F4B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F51356C-C114-475C-94B7-377F566651D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304" name="楕円 303">
          <a:extLst>
            <a:ext uri="{FF2B5EF4-FFF2-40B4-BE49-F238E27FC236}">
              <a16:creationId xmlns:a16="http://schemas.microsoft.com/office/drawing/2014/main" id="{8E655165-2F0F-42E3-A464-F18029483020}"/>
            </a:ext>
          </a:extLst>
        </xdr:cNvPr>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5E81CE7-D605-4F72-98BC-88C121B74A81}"/>
            </a:ext>
          </a:extLst>
        </xdr:cNvPr>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306" name="楕円 305">
          <a:extLst>
            <a:ext uri="{FF2B5EF4-FFF2-40B4-BE49-F238E27FC236}">
              <a16:creationId xmlns:a16="http://schemas.microsoft.com/office/drawing/2014/main" id="{A0EC503B-D00F-492F-A4EC-A5E58DFCCAA6}"/>
            </a:ext>
          </a:extLst>
        </xdr:cNvPr>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106680</xdr:rowOff>
    </xdr:to>
    <xdr:cxnSp macro="">
      <xdr:nvCxnSpPr>
        <xdr:cNvPr id="307" name="直線コネクタ 306">
          <a:extLst>
            <a:ext uri="{FF2B5EF4-FFF2-40B4-BE49-F238E27FC236}">
              <a16:creationId xmlns:a16="http://schemas.microsoft.com/office/drawing/2014/main" id="{1A9D7EB0-F26F-4AA8-8E6D-5738523495B5}"/>
            </a:ext>
          </a:extLst>
        </xdr:cNvPr>
        <xdr:cNvCxnSpPr/>
      </xdr:nvCxnSpPr>
      <xdr:spPr>
        <a:xfrm>
          <a:off x="3797300" y="13754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85598</xdr:rowOff>
    </xdr:from>
    <xdr:to>
      <xdr:col>15</xdr:col>
      <xdr:colOff>101600</xdr:colOff>
      <xdr:row>80</xdr:row>
      <xdr:rowOff>15748</xdr:rowOff>
    </xdr:to>
    <xdr:sp macro="" textlink="">
      <xdr:nvSpPr>
        <xdr:cNvPr id="308" name="楕円 307">
          <a:extLst>
            <a:ext uri="{FF2B5EF4-FFF2-40B4-BE49-F238E27FC236}">
              <a16:creationId xmlns:a16="http://schemas.microsoft.com/office/drawing/2014/main" id="{4F8EC4E5-77D5-4914-AD4F-14E14962EB6F}"/>
            </a:ext>
          </a:extLst>
        </xdr:cNvPr>
        <xdr:cNvSpPr/>
      </xdr:nvSpPr>
      <xdr:spPr>
        <a:xfrm>
          <a:off x="2857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136398</xdr:rowOff>
    </xdr:from>
    <xdr:to>
      <xdr:col>19</xdr:col>
      <xdr:colOff>177800</xdr:colOff>
      <xdr:row>80</xdr:row>
      <xdr:rowOff>38100</xdr:rowOff>
    </xdr:to>
    <xdr:cxnSp macro="">
      <xdr:nvCxnSpPr>
        <xdr:cNvPr id="309" name="直線コネクタ 308">
          <a:extLst>
            <a:ext uri="{FF2B5EF4-FFF2-40B4-BE49-F238E27FC236}">
              <a16:creationId xmlns:a16="http://schemas.microsoft.com/office/drawing/2014/main" id="{3A748E31-5A40-4F45-A7FF-7FAC0438A55F}"/>
            </a:ext>
          </a:extLst>
        </xdr:cNvPr>
        <xdr:cNvCxnSpPr/>
      </xdr:nvCxnSpPr>
      <xdr:spPr>
        <a:xfrm>
          <a:off x="2908300" y="136809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12446</xdr:rowOff>
    </xdr:from>
    <xdr:to>
      <xdr:col>10</xdr:col>
      <xdr:colOff>165100</xdr:colOff>
      <xdr:row>79</xdr:row>
      <xdr:rowOff>114046</xdr:rowOff>
    </xdr:to>
    <xdr:sp macro="" textlink="">
      <xdr:nvSpPr>
        <xdr:cNvPr id="310" name="楕円 309">
          <a:extLst>
            <a:ext uri="{FF2B5EF4-FFF2-40B4-BE49-F238E27FC236}">
              <a16:creationId xmlns:a16="http://schemas.microsoft.com/office/drawing/2014/main" id="{1079859E-8A82-47B0-B487-AB3C43B41D3A}"/>
            </a:ext>
          </a:extLst>
        </xdr:cNvPr>
        <xdr:cNvSpPr/>
      </xdr:nvSpPr>
      <xdr:spPr>
        <a:xfrm>
          <a:off x="1968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63246</xdr:rowOff>
    </xdr:from>
    <xdr:to>
      <xdr:col>15</xdr:col>
      <xdr:colOff>50800</xdr:colOff>
      <xdr:row>79</xdr:row>
      <xdr:rowOff>136398</xdr:rowOff>
    </xdr:to>
    <xdr:cxnSp macro="">
      <xdr:nvCxnSpPr>
        <xdr:cNvPr id="311" name="直線コネクタ 310">
          <a:extLst>
            <a:ext uri="{FF2B5EF4-FFF2-40B4-BE49-F238E27FC236}">
              <a16:creationId xmlns:a16="http://schemas.microsoft.com/office/drawing/2014/main" id="{DFC81421-5015-48E3-B057-A86C8DAD96AB}"/>
            </a:ext>
          </a:extLst>
        </xdr:cNvPr>
        <xdr:cNvCxnSpPr/>
      </xdr:nvCxnSpPr>
      <xdr:spPr>
        <a:xfrm>
          <a:off x="2019300" y="13607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110744</xdr:rowOff>
    </xdr:from>
    <xdr:to>
      <xdr:col>6</xdr:col>
      <xdr:colOff>38100</xdr:colOff>
      <xdr:row>79</xdr:row>
      <xdr:rowOff>40894</xdr:rowOff>
    </xdr:to>
    <xdr:sp macro="" textlink="">
      <xdr:nvSpPr>
        <xdr:cNvPr id="312" name="楕円 311">
          <a:extLst>
            <a:ext uri="{FF2B5EF4-FFF2-40B4-BE49-F238E27FC236}">
              <a16:creationId xmlns:a16="http://schemas.microsoft.com/office/drawing/2014/main" id="{731C35CE-0783-4014-AB05-26E53FDEE26E}"/>
            </a:ext>
          </a:extLst>
        </xdr:cNvPr>
        <xdr:cNvSpPr/>
      </xdr:nvSpPr>
      <xdr:spPr>
        <a:xfrm>
          <a:off x="1079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161544</xdr:rowOff>
    </xdr:from>
    <xdr:to>
      <xdr:col>10</xdr:col>
      <xdr:colOff>114300</xdr:colOff>
      <xdr:row>79</xdr:row>
      <xdr:rowOff>63246</xdr:rowOff>
    </xdr:to>
    <xdr:cxnSp macro="">
      <xdr:nvCxnSpPr>
        <xdr:cNvPr id="313" name="直線コネクタ 312">
          <a:extLst>
            <a:ext uri="{FF2B5EF4-FFF2-40B4-BE49-F238E27FC236}">
              <a16:creationId xmlns:a16="http://schemas.microsoft.com/office/drawing/2014/main" id="{CFCFA710-0333-4DDE-880A-4AF0EBA0A473}"/>
            </a:ext>
          </a:extLst>
        </xdr:cNvPr>
        <xdr:cNvCxnSpPr/>
      </xdr:nvCxnSpPr>
      <xdr:spPr>
        <a:xfrm>
          <a:off x="1130300" y="13534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4" name="n_1aveValue【公営住宅】&#10;有形固定資産減価償却率">
          <a:extLst>
            <a:ext uri="{FF2B5EF4-FFF2-40B4-BE49-F238E27FC236}">
              <a16:creationId xmlns:a16="http://schemas.microsoft.com/office/drawing/2014/main" id="{A24B5BE8-7CF6-4242-A9AA-B3CAD50EEFC7}"/>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5" name="n_2aveValue【公営住宅】&#10;有形固定資産減価償却率">
          <a:extLst>
            <a:ext uri="{FF2B5EF4-FFF2-40B4-BE49-F238E27FC236}">
              <a16:creationId xmlns:a16="http://schemas.microsoft.com/office/drawing/2014/main" id="{847DBA5B-5BBB-452E-AC27-16DFE40188EC}"/>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6" name="n_3aveValue【公営住宅】&#10;有形固定資産減価償却率">
          <a:extLst>
            <a:ext uri="{FF2B5EF4-FFF2-40B4-BE49-F238E27FC236}">
              <a16:creationId xmlns:a16="http://schemas.microsoft.com/office/drawing/2014/main" id="{B50D99D7-7243-4DB6-AAD1-63AC1B238281}"/>
            </a:ext>
          </a:extLst>
        </xdr:cNvPr>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17" name="n_4aveValue【公営住宅】&#10;有形固定資産減価償却率">
          <a:extLst>
            <a:ext uri="{FF2B5EF4-FFF2-40B4-BE49-F238E27FC236}">
              <a16:creationId xmlns:a16="http://schemas.microsoft.com/office/drawing/2014/main" id="{CFAE3B2E-35EC-45EE-83C1-30DCB3A44851}"/>
            </a:ext>
          </a:extLst>
        </xdr:cNvPr>
        <xdr:cNvSpPr txBox="1"/>
      </xdr:nvSpPr>
      <xdr:spPr>
        <a:xfrm>
          <a:off x="927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105427</xdr:rowOff>
    </xdr:from>
    <xdr:ext cx="405111" cy="259045"/>
    <xdr:sp macro="" textlink="">
      <xdr:nvSpPr>
        <xdr:cNvPr id="318" name="n_1mainValue【公営住宅】&#10;有形固定資産減価償却率">
          <a:extLst>
            <a:ext uri="{FF2B5EF4-FFF2-40B4-BE49-F238E27FC236}">
              <a16:creationId xmlns:a16="http://schemas.microsoft.com/office/drawing/2014/main" id="{78FCEA1C-427D-47D1-939A-84E660400581}"/>
            </a:ext>
          </a:extLst>
        </xdr:cNvPr>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32275</xdr:rowOff>
    </xdr:from>
    <xdr:ext cx="405111" cy="259045"/>
    <xdr:sp macro="" textlink="">
      <xdr:nvSpPr>
        <xdr:cNvPr id="319" name="n_2mainValue【公営住宅】&#10;有形固定資産減価償却率">
          <a:extLst>
            <a:ext uri="{FF2B5EF4-FFF2-40B4-BE49-F238E27FC236}">
              <a16:creationId xmlns:a16="http://schemas.microsoft.com/office/drawing/2014/main" id="{F067A7E3-F5F1-4F56-8298-1419F4AC1C9A}"/>
            </a:ext>
          </a:extLst>
        </xdr:cNvPr>
        <xdr:cNvSpPr txBox="1"/>
      </xdr:nvSpPr>
      <xdr:spPr>
        <a:xfrm>
          <a:off x="2705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130573</xdr:rowOff>
    </xdr:from>
    <xdr:ext cx="405111" cy="259045"/>
    <xdr:sp macro="" textlink="">
      <xdr:nvSpPr>
        <xdr:cNvPr id="320" name="n_3mainValue【公営住宅】&#10;有形固定資産減価償却率">
          <a:extLst>
            <a:ext uri="{FF2B5EF4-FFF2-40B4-BE49-F238E27FC236}">
              <a16:creationId xmlns:a16="http://schemas.microsoft.com/office/drawing/2014/main" id="{C6818DC7-5514-4459-B1DB-3C73CC54D163}"/>
            </a:ext>
          </a:extLst>
        </xdr:cNvPr>
        <xdr:cNvSpPr txBox="1"/>
      </xdr:nvSpPr>
      <xdr:spPr>
        <a:xfrm>
          <a:off x="18167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57421</xdr:rowOff>
    </xdr:from>
    <xdr:ext cx="405111" cy="259045"/>
    <xdr:sp macro="" textlink="">
      <xdr:nvSpPr>
        <xdr:cNvPr id="321" name="n_4mainValue【公営住宅】&#10;有形固定資産減価償却率">
          <a:extLst>
            <a:ext uri="{FF2B5EF4-FFF2-40B4-BE49-F238E27FC236}">
              <a16:creationId xmlns:a16="http://schemas.microsoft.com/office/drawing/2014/main" id="{C4556517-4326-4A6A-97E2-30496384B7CF}"/>
            </a:ext>
          </a:extLst>
        </xdr:cNvPr>
        <xdr:cNvSpPr txBox="1"/>
      </xdr:nvSpPr>
      <xdr:spPr>
        <a:xfrm>
          <a:off x="927744"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349A9A5-F0B8-449F-9EC4-793A107A9A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B005B16-648F-46CC-8968-E24F1453DD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5397DD9-847A-4549-ACA3-71A0D627A6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54CBE95-0949-4EC4-90DC-71E494BCE4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387786D-2BF5-4E63-BC1B-7BF0423D48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6949DEE-82A8-43EF-8FA8-99DE84ABDA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9AF3AEF-9B5B-4124-9B52-1581E88561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9EF3FA1-B1D6-4C9E-83D3-F9BFA84098F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E60FBBC-87D9-4ADD-B46D-3946CA651C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B3CE09F-0DEE-46B8-88F4-8FF5C1B665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3158B3F1-205B-48A0-8579-62C4F115248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1A44DF04-C7D4-415A-B7FE-05CBCB74FDE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331DD3BD-0751-4893-AC4A-78D79949144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48AAEE36-EE2B-4859-ABFA-18440207F56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CBC5E88F-DF43-49E3-A6DB-CCA2D030492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6D1B9CAB-1F5E-4F21-8C46-6231B9F2341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4D38C87-7ED6-4562-B949-5EA1D279A45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D459FED4-C204-46F8-9740-3B57DF28EC4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43995A47-5490-4001-B1B9-CE833E27BF6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82C3D6D1-6EF9-4D81-9047-E8AC169D7CB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13C4F975-E861-48FD-82A9-9384D7A305C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F8A3B768-C267-4380-86C6-970F0CAA89E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DD32BFB-9F92-46D1-A6B5-03307602DE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F875C05-FEBE-43ED-A024-F4D0324365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52F2090-AD1B-4B44-92B7-581192D5A4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a:extLst>
            <a:ext uri="{FF2B5EF4-FFF2-40B4-BE49-F238E27FC236}">
              <a16:creationId xmlns:a16="http://schemas.microsoft.com/office/drawing/2014/main" id="{8051B8D0-0518-4988-A2D9-822FDA0B00B7}"/>
            </a:ext>
          </a:extLst>
        </xdr:cNvPr>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a:extLst>
            <a:ext uri="{FF2B5EF4-FFF2-40B4-BE49-F238E27FC236}">
              <a16:creationId xmlns:a16="http://schemas.microsoft.com/office/drawing/2014/main" id="{CC945D05-558C-4E8B-ADAA-B61F4C47D524}"/>
            </a:ext>
          </a:extLst>
        </xdr:cNvPr>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a:extLst>
            <a:ext uri="{FF2B5EF4-FFF2-40B4-BE49-F238E27FC236}">
              <a16:creationId xmlns:a16="http://schemas.microsoft.com/office/drawing/2014/main" id="{36136F45-2938-4AA0-BC03-1C17ABF0A899}"/>
            </a:ext>
          </a:extLst>
        </xdr:cNvPr>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a:extLst>
            <a:ext uri="{FF2B5EF4-FFF2-40B4-BE49-F238E27FC236}">
              <a16:creationId xmlns:a16="http://schemas.microsoft.com/office/drawing/2014/main" id="{3E8A2E53-5A56-4ACC-B7D5-B9132BEB734D}"/>
            </a:ext>
          </a:extLst>
        </xdr:cNvPr>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a:extLst>
            <a:ext uri="{FF2B5EF4-FFF2-40B4-BE49-F238E27FC236}">
              <a16:creationId xmlns:a16="http://schemas.microsoft.com/office/drawing/2014/main" id="{6356944C-3829-43C8-BF50-E4A382AF204F}"/>
            </a:ext>
          </a:extLst>
        </xdr:cNvPr>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108693</xdr:rowOff>
    </xdr:from>
    <xdr:ext cx="469744" cy="259045"/>
    <xdr:sp macro="" textlink="">
      <xdr:nvSpPr>
        <xdr:cNvPr id="352" name="【公営住宅】&#10;一人当たり面積平均値テキスト">
          <a:extLst>
            <a:ext uri="{FF2B5EF4-FFF2-40B4-BE49-F238E27FC236}">
              <a16:creationId xmlns:a16="http://schemas.microsoft.com/office/drawing/2014/main" id="{E2E4D44A-756D-4471-AA51-0A47009E5DC3}"/>
            </a:ext>
          </a:extLst>
        </xdr:cNvPr>
        <xdr:cNvSpPr txBox="1"/>
      </xdr:nvSpPr>
      <xdr:spPr>
        <a:xfrm>
          <a:off x="10515600" y="1416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a:extLst>
            <a:ext uri="{FF2B5EF4-FFF2-40B4-BE49-F238E27FC236}">
              <a16:creationId xmlns:a16="http://schemas.microsoft.com/office/drawing/2014/main" id="{DBB4F405-12AD-4C82-93B2-EB4F69EA1D3D}"/>
            </a:ext>
          </a:extLst>
        </xdr:cNvPr>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a:extLst>
            <a:ext uri="{FF2B5EF4-FFF2-40B4-BE49-F238E27FC236}">
              <a16:creationId xmlns:a16="http://schemas.microsoft.com/office/drawing/2014/main" id="{50BE32E8-9259-4240-826F-677F75487E06}"/>
            </a:ext>
          </a:extLst>
        </xdr:cNvPr>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フローチャート: 判断 354">
          <a:extLst>
            <a:ext uri="{FF2B5EF4-FFF2-40B4-BE49-F238E27FC236}">
              <a16:creationId xmlns:a16="http://schemas.microsoft.com/office/drawing/2014/main" id="{C08595BD-43CB-48FD-8FAB-6893642D1B48}"/>
            </a:ext>
          </a:extLst>
        </xdr:cNvPr>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a:extLst>
            <a:ext uri="{FF2B5EF4-FFF2-40B4-BE49-F238E27FC236}">
              <a16:creationId xmlns:a16="http://schemas.microsoft.com/office/drawing/2014/main" id="{45733AAA-8B25-41AC-B6D8-B889070CA128}"/>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7" name="フローチャート: 判断 356">
          <a:extLst>
            <a:ext uri="{FF2B5EF4-FFF2-40B4-BE49-F238E27FC236}">
              <a16:creationId xmlns:a16="http://schemas.microsoft.com/office/drawing/2014/main" id="{0DFEFB50-B443-4DFB-8CC3-C91432B3B5BB}"/>
            </a:ext>
          </a:extLst>
        </xdr:cNvPr>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C1DF7A2-1F97-43DE-96B4-20C720BFAF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9A6690F-6AE2-41D4-89D4-7BB213277E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F6CD364-FAB4-4FBD-8C8E-A70582F024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5419191-72B6-4FF8-B43B-311D9A03FA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330ABF9-F2FE-4454-9386-284C47EE83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63" name="楕円 362">
          <a:extLst>
            <a:ext uri="{FF2B5EF4-FFF2-40B4-BE49-F238E27FC236}">
              <a16:creationId xmlns:a16="http://schemas.microsoft.com/office/drawing/2014/main" id="{C633000B-1F5E-4FBB-AC0F-21F7F3B054BE}"/>
            </a:ext>
          </a:extLst>
        </xdr:cNvPr>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64" name="【公営住宅】&#10;一人当たり面積該当値テキスト">
          <a:extLst>
            <a:ext uri="{FF2B5EF4-FFF2-40B4-BE49-F238E27FC236}">
              <a16:creationId xmlns:a16="http://schemas.microsoft.com/office/drawing/2014/main" id="{F116D4BB-6FB7-4157-A898-8F420CA2C53F}"/>
            </a:ext>
          </a:extLst>
        </xdr:cNvPr>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98879</xdr:rowOff>
    </xdr:from>
    <xdr:to>
      <xdr:col>50</xdr:col>
      <xdr:colOff>165100</xdr:colOff>
      <xdr:row>86</xdr:row>
      <xdr:rowOff>29029</xdr:rowOff>
    </xdr:to>
    <xdr:sp macro="" textlink="">
      <xdr:nvSpPr>
        <xdr:cNvPr id="365" name="楕円 364">
          <a:extLst>
            <a:ext uri="{FF2B5EF4-FFF2-40B4-BE49-F238E27FC236}">
              <a16:creationId xmlns:a16="http://schemas.microsoft.com/office/drawing/2014/main" id="{D323C072-D25F-47D5-8759-6CD869BFCB46}"/>
            </a:ext>
          </a:extLst>
        </xdr:cNvPr>
        <xdr:cNvSpPr/>
      </xdr:nvSpPr>
      <xdr:spPr>
        <a:xfrm>
          <a:off x="95885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149679</xdr:rowOff>
    </xdr:to>
    <xdr:cxnSp macro="">
      <xdr:nvCxnSpPr>
        <xdr:cNvPr id="366" name="直線コネクタ 365">
          <a:extLst>
            <a:ext uri="{FF2B5EF4-FFF2-40B4-BE49-F238E27FC236}">
              <a16:creationId xmlns:a16="http://schemas.microsoft.com/office/drawing/2014/main" id="{124C7920-C0F2-424C-B0F3-28CB7302FFAE}"/>
            </a:ext>
          </a:extLst>
        </xdr:cNvPr>
        <xdr:cNvCxnSpPr/>
      </xdr:nvCxnSpPr>
      <xdr:spPr>
        <a:xfrm flipV="1">
          <a:off x="9639300" y="14721839"/>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99968</xdr:rowOff>
    </xdr:from>
    <xdr:to>
      <xdr:col>46</xdr:col>
      <xdr:colOff>38100</xdr:colOff>
      <xdr:row>86</xdr:row>
      <xdr:rowOff>30118</xdr:rowOff>
    </xdr:to>
    <xdr:sp macro="" textlink="">
      <xdr:nvSpPr>
        <xdr:cNvPr id="367" name="楕円 366">
          <a:extLst>
            <a:ext uri="{FF2B5EF4-FFF2-40B4-BE49-F238E27FC236}">
              <a16:creationId xmlns:a16="http://schemas.microsoft.com/office/drawing/2014/main" id="{D708AD5D-24AF-4321-A62F-29A936F1E3F7}"/>
            </a:ext>
          </a:extLst>
        </xdr:cNvPr>
        <xdr:cNvSpPr/>
      </xdr:nvSpPr>
      <xdr:spPr>
        <a:xfrm>
          <a:off x="8699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149679</xdr:rowOff>
    </xdr:from>
    <xdr:to>
      <xdr:col>50</xdr:col>
      <xdr:colOff>114300</xdr:colOff>
      <xdr:row>85</xdr:row>
      <xdr:rowOff>150768</xdr:rowOff>
    </xdr:to>
    <xdr:cxnSp macro="">
      <xdr:nvCxnSpPr>
        <xdr:cNvPr id="368" name="直線コネクタ 367">
          <a:extLst>
            <a:ext uri="{FF2B5EF4-FFF2-40B4-BE49-F238E27FC236}">
              <a16:creationId xmlns:a16="http://schemas.microsoft.com/office/drawing/2014/main" id="{0C2BFF89-436F-46D8-B811-3B8CA3466BE0}"/>
            </a:ext>
          </a:extLst>
        </xdr:cNvPr>
        <xdr:cNvCxnSpPr/>
      </xdr:nvCxnSpPr>
      <xdr:spPr>
        <a:xfrm flipV="1">
          <a:off x="8750300" y="147229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94524</xdr:rowOff>
    </xdr:from>
    <xdr:to>
      <xdr:col>41</xdr:col>
      <xdr:colOff>101600</xdr:colOff>
      <xdr:row>86</xdr:row>
      <xdr:rowOff>24674</xdr:rowOff>
    </xdr:to>
    <xdr:sp macro="" textlink="">
      <xdr:nvSpPr>
        <xdr:cNvPr id="369" name="楕円 368">
          <a:extLst>
            <a:ext uri="{FF2B5EF4-FFF2-40B4-BE49-F238E27FC236}">
              <a16:creationId xmlns:a16="http://schemas.microsoft.com/office/drawing/2014/main" id="{3594365E-B96A-471A-BD90-4DACA533A25C}"/>
            </a:ext>
          </a:extLst>
        </xdr:cNvPr>
        <xdr:cNvSpPr/>
      </xdr:nvSpPr>
      <xdr:spPr>
        <a:xfrm>
          <a:off x="7810500" y="146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145324</xdr:rowOff>
    </xdr:from>
    <xdr:to>
      <xdr:col>45</xdr:col>
      <xdr:colOff>177800</xdr:colOff>
      <xdr:row>85</xdr:row>
      <xdr:rowOff>150768</xdr:rowOff>
    </xdr:to>
    <xdr:cxnSp macro="">
      <xdr:nvCxnSpPr>
        <xdr:cNvPr id="370" name="直線コネクタ 369">
          <a:extLst>
            <a:ext uri="{FF2B5EF4-FFF2-40B4-BE49-F238E27FC236}">
              <a16:creationId xmlns:a16="http://schemas.microsoft.com/office/drawing/2014/main" id="{EF82B880-08C8-4C90-9C47-8028F7E2B2B6}"/>
            </a:ext>
          </a:extLst>
        </xdr:cNvPr>
        <xdr:cNvCxnSpPr/>
      </xdr:nvCxnSpPr>
      <xdr:spPr>
        <a:xfrm>
          <a:off x="7861300" y="14718574"/>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95613</xdr:rowOff>
    </xdr:from>
    <xdr:to>
      <xdr:col>36</xdr:col>
      <xdr:colOff>165100</xdr:colOff>
      <xdr:row>86</xdr:row>
      <xdr:rowOff>25763</xdr:rowOff>
    </xdr:to>
    <xdr:sp macro="" textlink="">
      <xdr:nvSpPr>
        <xdr:cNvPr id="371" name="楕円 370">
          <a:extLst>
            <a:ext uri="{FF2B5EF4-FFF2-40B4-BE49-F238E27FC236}">
              <a16:creationId xmlns:a16="http://schemas.microsoft.com/office/drawing/2014/main" id="{FB0FAB32-A00F-4DEE-BAD7-C080DB504E9E}"/>
            </a:ext>
          </a:extLst>
        </xdr:cNvPr>
        <xdr:cNvSpPr/>
      </xdr:nvSpPr>
      <xdr:spPr>
        <a:xfrm>
          <a:off x="6921500" y="14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145324</xdr:rowOff>
    </xdr:from>
    <xdr:to>
      <xdr:col>41</xdr:col>
      <xdr:colOff>50800</xdr:colOff>
      <xdr:row>85</xdr:row>
      <xdr:rowOff>146413</xdr:rowOff>
    </xdr:to>
    <xdr:cxnSp macro="">
      <xdr:nvCxnSpPr>
        <xdr:cNvPr id="372" name="直線コネクタ 371">
          <a:extLst>
            <a:ext uri="{FF2B5EF4-FFF2-40B4-BE49-F238E27FC236}">
              <a16:creationId xmlns:a16="http://schemas.microsoft.com/office/drawing/2014/main" id="{23141646-4DD3-4516-B4F0-F1B50DD6091F}"/>
            </a:ext>
          </a:extLst>
        </xdr:cNvPr>
        <xdr:cNvCxnSpPr/>
      </xdr:nvCxnSpPr>
      <xdr:spPr>
        <a:xfrm flipV="1">
          <a:off x="6972300" y="147185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3" name="n_1aveValue【公営住宅】&#10;一人当たり面積">
          <a:extLst>
            <a:ext uri="{FF2B5EF4-FFF2-40B4-BE49-F238E27FC236}">
              <a16:creationId xmlns:a16="http://schemas.microsoft.com/office/drawing/2014/main" id="{9AB75DFC-7613-46C0-8ADC-63ADB30F4EEF}"/>
            </a:ext>
          </a:extLst>
        </xdr:cNvPr>
        <xdr:cNvSpPr txBox="1"/>
      </xdr:nvSpPr>
      <xdr:spPr>
        <a:xfrm>
          <a:off x="93917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4" name="n_2aveValue【公営住宅】&#10;一人当たり面積">
          <a:extLst>
            <a:ext uri="{FF2B5EF4-FFF2-40B4-BE49-F238E27FC236}">
              <a16:creationId xmlns:a16="http://schemas.microsoft.com/office/drawing/2014/main" id="{E619272D-F25E-479F-98D2-F7C684189E72}"/>
            </a:ext>
          </a:extLst>
        </xdr:cNvPr>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5" name="n_3aveValue【公営住宅】&#10;一人当たり面積">
          <a:extLst>
            <a:ext uri="{FF2B5EF4-FFF2-40B4-BE49-F238E27FC236}">
              <a16:creationId xmlns:a16="http://schemas.microsoft.com/office/drawing/2014/main" id="{4C2EBAB3-9A40-42FE-8373-1A3C50C72F7E}"/>
            </a:ext>
          </a:extLst>
        </xdr:cNvPr>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22696</xdr:rowOff>
    </xdr:from>
    <xdr:ext cx="469744" cy="259045"/>
    <xdr:sp macro="" textlink="">
      <xdr:nvSpPr>
        <xdr:cNvPr id="376" name="n_4aveValue【公営住宅】&#10;一人当たり面積">
          <a:extLst>
            <a:ext uri="{FF2B5EF4-FFF2-40B4-BE49-F238E27FC236}">
              <a16:creationId xmlns:a16="http://schemas.microsoft.com/office/drawing/2014/main" id="{B9F43DCC-4487-4BE6-8680-FB28FB834017}"/>
            </a:ext>
          </a:extLst>
        </xdr:cNvPr>
        <xdr:cNvSpPr txBox="1"/>
      </xdr:nvSpPr>
      <xdr:spPr>
        <a:xfrm>
          <a:off x="6737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20156</xdr:rowOff>
    </xdr:from>
    <xdr:ext cx="469744" cy="259045"/>
    <xdr:sp macro="" textlink="">
      <xdr:nvSpPr>
        <xdr:cNvPr id="377" name="n_1mainValue【公営住宅】&#10;一人当たり面積">
          <a:extLst>
            <a:ext uri="{FF2B5EF4-FFF2-40B4-BE49-F238E27FC236}">
              <a16:creationId xmlns:a16="http://schemas.microsoft.com/office/drawing/2014/main" id="{7977916A-422C-46FA-A397-7D3973C4F47B}"/>
            </a:ext>
          </a:extLst>
        </xdr:cNvPr>
        <xdr:cNvSpPr txBox="1"/>
      </xdr:nvSpPr>
      <xdr:spPr>
        <a:xfrm>
          <a:off x="9391727" y="147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21245</xdr:rowOff>
    </xdr:from>
    <xdr:ext cx="469744" cy="259045"/>
    <xdr:sp macro="" textlink="">
      <xdr:nvSpPr>
        <xdr:cNvPr id="378" name="n_2mainValue【公営住宅】&#10;一人当たり面積">
          <a:extLst>
            <a:ext uri="{FF2B5EF4-FFF2-40B4-BE49-F238E27FC236}">
              <a16:creationId xmlns:a16="http://schemas.microsoft.com/office/drawing/2014/main" id="{CC419995-17B7-410D-8271-44FF33A93C30}"/>
            </a:ext>
          </a:extLst>
        </xdr:cNvPr>
        <xdr:cNvSpPr txBox="1"/>
      </xdr:nvSpPr>
      <xdr:spPr>
        <a:xfrm>
          <a:off x="8515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15801</xdr:rowOff>
    </xdr:from>
    <xdr:ext cx="469744" cy="259045"/>
    <xdr:sp macro="" textlink="">
      <xdr:nvSpPr>
        <xdr:cNvPr id="379" name="n_3mainValue【公営住宅】&#10;一人当たり面積">
          <a:extLst>
            <a:ext uri="{FF2B5EF4-FFF2-40B4-BE49-F238E27FC236}">
              <a16:creationId xmlns:a16="http://schemas.microsoft.com/office/drawing/2014/main" id="{326B94A4-4D28-4A36-926B-E615B0E6EF7A}"/>
            </a:ext>
          </a:extLst>
        </xdr:cNvPr>
        <xdr:cNvSpPr txBox="1"/>
      </xdr:nvSpPr>
      <xdr:spPr>
        <a:xfrm>
          <a:off x="7626427" y="1476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16890</xdr:rowOff>
    </xdr:from>
    <xdr:ext cx="469744" cy="259045"/>
    <xdr:sp macro="" textlink="">
      <xdr:nvSpPr>
        <xdr:cNvPr id="380" name="n_4mainValue【公営住宅】&#10;一人当たり面積">
          <a:extLst>
            <a:ext uri="{FF2B5EF4-FFF2-40B4-BE49-F238E27FC236}">
              <a16:creationId xmlns:a16="http://schemas.microsoft.com/office/drawing/2014/main" id="{5E0172CC-91FD-465B-8F81-B3C03A5D9CC9}"/>
            </a:ext>
          </a:extLst>
        </xdr:cNvPr>
        <xdr:cNvSpPr txBox="1"/>
      </xdr:nvSpPr>
      <xdr:spPr>
        <a:xfrm>
          <a:off x="6737427" y="147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74471A8-713B-459B-B008-D496CDC4F4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DF1BDFBA-F378-44F7-83B9-DC157B3243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8A8FF69-E039-4549-BA9F-4E74F084B7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E3F8AA8-E902-4038-8E11-7EEE228786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9DF7777-80B6-4198-9D15-639166EF75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6C6284F-F9BD-4B8D-A221-2397A90567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A76F9F0-7816-4516-967E-27B53A8F1E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D6938C4-B0FF-452C-BCF5-AB93852CA8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7102A548-1817-411A-B730-27AAD97313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EE8352F-CDD7-47B7-9F92-FF285A9BB3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A2B2E32A-937C-493B-9203-61C6D9C177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2CEC534-91E1-4811-8987-6BFE2D64F3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A5ABC4A1-0F78-40FD-BEAE-5689652E72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EBDF956-6B84-41FA-BAA9-02A99CD01F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9263677-1924-4702-A6CD-A9BB7E39B4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2DF6C9B-A651-455C-91A2-D854085FF1C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0E564A3-D087-4A6C-BBA2-63B67198B2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EF4DAD5D-A29B-4D72-AFBF-AC5F580F0B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4DE42CE-023D-41A0-94A1-BC42D07C91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B69E5F0-B6AF-49E8-AAC3-58F15AE8A3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26DA880-A722-4FF7-A59A-118325E066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7EE873F-E5A3-4E7D-851E-64180726BA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B35CD9A-F3D3-4A13-8CEC-9B4CE04FCB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A856317-2A7F-413D-95A1-A814AA9EAA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7055209-39D4-4A76-823A-D8F39F905C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7E392F15-786B-4A6C-AB84-9E1FC649FC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0E384AB-97AD-495C-A805-0ACBBBDC2F1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8" name="直線コネクタ 407">
          <a:extLst>
            <a:ext uri="{FF2B5EF4-FFF2-40B4-BE49-F238E27FC236}">
              <a16:creationId xmlns:a16="http://schemas.microsoft.com/office/drawing/2014/main" id="{EDC5E367-5627-49C8-9082-8DC16650F026}"/>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09" name="テキスト ボックス 408">
          <a:extLst>
            <a:ext uri="{FF2B5EF4-FFF2-40B4-BE49-F238E27FC236}">
              <a16:creationId xmlns:a16="http://schemas.microsoft.com/office/drawing/2014/main" id="{FF1432A1-1C0D-42D5-B979-1B7A6DA46A46}"/>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1CF9D73A-546A-49CE-A49A-DE0C1751E3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F0409F50-E543-4E32-B8BC-E230B5EA8E4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2" name="直線コネクタ 411">
          <a:extLst>
            <a:ext uri="{FF2B5EF4-FFF2-40B4-BE49-F238E27FC236}">
              <a16:creationId xmlns:a16="http://schemas.microsoft.com/office/drawing/2014/main" id="{87CA23DC-A9CD-441E-BE5F-BAF69CFC0923}"/>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3" name="テキスト ボックス 412">
          <a:extLst>
            <a:ext uri="{FF2B5EF4-FFF2-40B4-BE49-F238E27FC236}">
              <a16:creationId xmlns:a16="http://schemas.microsoft.com/office/drawing/2014/main" id="{49639E23-DA94-4233-9B26-4E3A350F29F7}"/>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D54BAC7-2B19-4043-86D2-68BB4AA45C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a:extLst>
            <a:ext uri="{FF2B5EF4-FFF2-40B4-BE49-F238E27FC236}">
              <a16:creationId xmlns:a16="http://schemas.microsoft.com/office/drawing/2014/main" id="{311C9FF8-3F52-4D32-BD49-7097BF9CAA41}"/>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483C2043-A98D-4DF5-BCA4-F451CCAE6C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417" name="直線コネクタ 416">
          <a:extLst>
            <a:ext uri="{FF2B5EF4-FFF2-40B4-BE49-F238E27FC236}">
              <a16:creationId xmlns:a16="http://schemas.microsoft.com/office/drawing/2014/main" id="{4FDE711C-4CED-41A7-83F2-89FFAB77AC7F}"/>
            </a:ext>
          </a:extLst>
        </xdr:cNvPr>
        <xdr:cNvCxnSpPr/>
      </xdr:nvCxnSpPr>
      <xdr:spPr>
        <a:xfrm flipV="1">
          <a:off x="16318864" y="5742622"/>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3D813D5E-B359-49CE-9176-9FF212A44068}"/>
            </a:ext>
          </a:extLst>
        </xdr:cNvPr>
        <xdr:cNvSpPr txBox="1"/>
      </xdr:nvSpPr>
      <xdr:spPr>
        <a:xfrm>
          <a:off x="16357600" y="71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419" name="直線コネクタ 418">
          <a:extLst>
            <a:ext uri="{FF2B5EF4-FFF2-40B4-BE49-F238E27FC236}">
              <a16:creationId xmlns:a16="http://schemas.microsoft.com/office/drawing/2014/main" id="{2CB36FE6-BD5D-432D-94B3-C147B7A53A02}"/>
            </a:ext>
          </a:extLst>
        </xdr:cNvPr>
        <xdr:cNvCxnSpPr/>
      </xdr:nvCxnSpPr>
      <xdr:spPr>
        <a:xfrm>
          <a:off x="16230600" y="718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C638FCDA-81CA-401A-A92D-7F5A7AB94245}"/>
            </a:ext>
          </a:extLst>
        </xdr:cNvPr>
        <xdr:cNvSpPr txBox="1"/>
      </xdr:nvSpPr>
      <xdr:spPr>
        <a:xfrm>
          <a:off x="163576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421" name="直線コネクタ 420">
          <a:extLst>
            <a:ext uri="{FF2B5EF4-FFF2-40B4-BE49-F238E27FC236}">
              <a16:creationId xmlns:a16="http://schemas.microsoft.com/office/drawing/2014/main" id="{EB22059D-FAFB-43DF-9089-C1903AE23638}"/>
            </a:ext>
          </a:extLst>
        </xdr:cNvPr>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55262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79DA51DE-FE07-47FB-8D4A-9FCB38F71519}"/>
            </a:ext>
          </a:extLst>
        </xdr:cNvPr>
        <xdr:cNvSpPr txBox="1"/>
      </xdr:nvSpPr>
      <xdr:spPr>
        <a:xfrm>
          <a:off x="1635760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23" name="フローチャート: 判断 422">
          <a:extLst>
            <a:ext uri="{FF2B5EF4-FFF2-40B4-BE49-F238E27FC236}">
              <a16:creationId xmlns:a16="http://schemas.microsoft.com/office/drawing/2014/main" id="{C1105FE7-BDF5-473E-9DF7-C4A2FCFF9012}"/>
            </a:ext>
          </a:extLst>
        </xdr:cNvPr>
        <xdr:cNvSpPr/>
      </xdr:nvSpPr>
      <xdr:spPr>
        <a:xfrm>
          <a:off x="16268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424" name="フローチャート: 判断 423">
          <a:extLst>
            <a:ext uri="{FF2B5EF4-FFF2-40B4-BE49-F238E27FC236}">
              <a16:creationId xmlns:a16="http://schemas.microsoft.com/office/drawing/2014/main" id="{46AE2B6D-7038-4FFF-9BEB-C805422883A4}"/>
            </a:ext>
          </a:extLst>
        </xdr:cNvPr>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5" name="フローチャート: 判断 424">
          <a:extLst>
            <a:ext uri="{FF2B5EF4-FFF2-40B4-BE49-F238E27FC236}">
              <a16:creationId xmlns:a16="http://schemas.microsoft.com/office/drawing/2014/main" id="{26BF1213-C552-49B8-940E-EFFB67919FA2}"/>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a:extLst>
            <a:ext uri="{FF2B5EF4-FFF2-40B4-BE49-F238E27FC236}">
              <a16:creationId xmlns:a16="http://schemas.microsoft.com/office/drawing/2014/main" id="{1A6C9DA7-B2EB-40FB-BFCC-55607DCB33DE}"/>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427" name="フローチャート: 判断 426">
          <a:extLst>
            <a:ext uri="{FF2B5EF4-FFF2-40B4-BE49-F238E27FC236}">
              <a16:creationId xmlns:a16="http://schemas.microsoft.com/office/drawing/2014/main" id="{E59BA2A4-4D00-4CBF-9D10-B3262ED495A0}"/>
            </a:ext>
          </a:extLst>
        </xdr:cNvPr>
        <xdr:cNvSpPr/>
      </xdr:nvSpPr>
      <xdr:spPr>
        <a:xfrm>
          <a:off x="12763500" y="637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04DEE7A-DE79-4070-A955-4FAB0604E5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9E8A94A-0A51-4448-81DD-FCCC1A9E099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C81B6FC-F357-4C38-AB71-903B41573C4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C1951E8-3D15-4244-A37B-83AC7000CE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87C8B0F-9D09-40DD-A674-A523991230B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33" name="楕円 432">
          <a:extLst>
            <a:ext uri="{FF2B5EF4-FFF2-40B4-BE49-F238E27FC236}">
              <a16:creationId xmlns:a16="http://schemas.microsoft.com/office/drawing/2014/main" id="{210D6722-4013-4B74-80AE-12D80BDC990A}"/>
            </a:ext>
          </a:extLst>
        </xdr:cNvPr>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22AA2179-F3DA-45A2-817C-7288BA88C987}"/>
            </a:ext>
          </a:extLst>
        </xdr:cNvPr>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435" name="楕円 434">
          <a:extLst>
            <a:ext uri="{FF2B5EF4-FFF2-40B4-BE49-F238E27FC236}">
              <a16:creationId xmlns:a16="http://schemas.microsoft.com/office/drawing/2014/main" id="{A260E4DD-2D9F-47D5-BD58-8493E16C5D71}"/>
            </a:ext>
          </a:extLst>
        </xdr:cNvPr>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99060</xdr:rowOff>
    </xdr:to>
    <xdr:cxnSp macro="">
      <xdr:nvCxnSpPr>
        <xdr:cNvPr id="436" name="直線コネクタ 435">
          <a:extLst>
            <a:ext uri="{FF2B5EF4-FFF2-40B4-BE49-F238E27FC236}">
              <a16:creationId xmlns:a16="http://schemas.microsoft.com/office/drawing/2014/main" id="{17C3A933-02E6-4B17-86C5-6FDA97874E91}"/>
            </a:ext>
          </a:extLst>
        </xdr:cNvPr>
        <xdr:cNvCxnSpPr/>
      </xdr:nvCxnSpPr>
      <xdr:spPr>
        <a:xfrm>
          <a:off x="15481300" y="6202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79692</xdr:rowOff>
    </xdr:from>
    <xdr:to>
      <xdr:col>76</xdr:col>
      <xdr:colOff>165100</xdr:colOff>
      <xdr:row>36</xdr:row>
      <xdr:rowOff>9842</xdr:rowOff>
    </xdr:to>
    <xdr:sp macro="" textlink="">
      <xdr:nvSpPr>
        <xdr:cNvPr id="437" name="楕円 436">
          <a:extLst>
            <a:ext uri="{FF2B5EF4-FFF2-40B4-BE49-F238E27FC236}">
              <a16:creationId xmlns:a16="http://schemas.microsoft.com/office/drawing/2014/main" id="{7B789008-DED8-4119-BCDA-BC0A50BE6CEF}"/>
            </a:ext>
          </a:extLst>
        </xdr:cNvPr>
        <xdr:cNvSpPr/>
      </xdr:nvSpPr>
      <xdr:spPr>
        <a:xfrm>
          <a:off x="14541500" y="60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130492</xdr:rowOff>
    </xdr:from>
    <xdr:to>
      <xdr:col>81</xdr:col>
      <xdr:colOff>50800</xdr:colOff>
      <xdr:row>36</xdr:row>
      <xdr:rowOff>30480</xdr:rowOff>
    </xdr:to>
    <xdr:cxnSp macro="">
      <xdr:nvCxnSpPr>
        <xdr:cNvPr id="438" name="直線コネクタ 437">
          <a:extLst>
            <a:ext uri="{FF2B5EF4-FFF2-40B4-BE49-F238E27FC236}">
              <a16:creationId xmlns:a16="http://schemas.microsoft.com/office/drawing/2014/main" id="{0948C299-589F-4F3C-87A6-8E80716C72CA}"/>
            </a:ext>
          </a:extLst>
        </xdr:cNvPr>
        <xdr:cNvCxnSpPr/>
      </xdr:nvCxnSpPr>
      <xdr:spPr>
        <a:xfrm>
          <a:off x="14592300" y="6131242"/>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91122</xdr:rowOff>
    </xdr:from>
    <xdr:to>
      <xdr:col>72</xdr:col>
      <xdr:colOff>38100</xdr:colOff>
      <xdr:row>37</xdr:row>
      <xdr:rowOff>21272</xdr:rowOff>
    </xdr:to>
    <xdr:sp macro="" textlink="">
      <xdr:nvSpPr>
        <xdr:cNvPr id="439" name="楕円 438">
          <a:extLst>
            <a:ext uri="{FF2B5EF4-FFF2-40B4-BE49-F238E27FC236}">
              <a16:creationId xmlns:a16="http://schemas.microsoft.com/office/drawing/2014/main" id="{869C0BF8-0EE8-446E-8786-1C25175AA7A0}"/>
            </a:ext>
          </a:extLst>
        </xdr:cNvPr>
        <xdr:cNvSpPr/>
      </xdr:nvSpPr>
      <xdr:spPr>
        <a:xfrm>
          <a:off x="13652500" y="62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130492</xdr:rowOff>
    </xdr:from>
    <xdr:to>
      <xdr:col>76</xdr:col>
      <xdr:colOff>114300</xdr:colOff>
      <xdr:row>36</xdr:row>
      <xdr:rowOff>141922</xdr:rowOff>
    </xdr:to>
    <xdr:cxnSp macro="">
      <xdr:nvCxnSpPr>
        <xdr:cNvPr id="440" name="直線コネクタ 439">
          <a:extLst>
            <a:ext uri="{FF2B5EF4-FFF2-40B4-BE49-F238E27FC236}">
              <a16:creationId xmlns:a16="http://schemas.microsoft.com/office/drawing/2014/main" id="{FFC1A58B-E74D-4688-81DB-B9D06C0500C8}"/>
            </a:ext>
          </a:extLst>
        </xdr:cNvPr>
        <xdr:cNvCxnSpPr/>
      </xdr:nvCxnSpPr>
      <xdr:spPr>
        <a:xfrm flipV="1">
          <a:off x="13703300" y="613124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441" name="楕円 440">
          <a:extLst>
            <a:ext uri="{FF2B5EF4-FFF2-40B4-BE49-F238E27FC236}">
              <a16:creationId xmlns:a16="http://schemas.microsoft.com/office/drawing/2014/main" id="{D96FEA2F-9D80-4557-A6FC-7F30BE0FFBA1}"/>
            </a:ext>
          </a:extLst>
        </xdr:cNvPr>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141922</xdr:rowOff>
    </xdr:to>
    <xdr:cxnSp macro="">
      <xdr:nvCxnSpPr>
        <xdr:cNvPr id="442" name="直線コネクタ 441">
          <a:extLst>
            <a:ext uri="{FF2B5EF4-FFF2-40B4-BE49-F238E27FC236}">
              <a16:creationId xmlns:a16="http://schemas.microsoft.com/office/drawing/2014/main" id="{158F0717-7548-4711-A420-BB1BFAE5FDE2}"/>
            </a:ext>
          </a:extLst>
        </xdr:cNvPr>
        <xdr:cNvCxnSpPr/>
      </xdr:nvCxnSpPr>
      <xdr:spPr>
        <a:xfrm>
          <a:off x="12814300" y="624840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9542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61DF013-5F08-40EB-9886-89341ABF7899}"/>
            </a:ext>
          </a:extLst>
        </xdr:cNvPr>
        <xdr:cNvSpPr txBox="1"/>
      </xdr:nvSpPr>
      <xdr:spPr>
        <a:xfrm>
          <a:off x="152660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5A95CD31-B8D6-4391-9B6F-1AD67287BC89}"/>
            </a:ext>
          </a:extLst>
        </xdr:cNvPr>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0773390-37B9-4C78-BA62-FFFD4651CDB9}"/>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120985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61DB584-4F67-45CD-BE3F-931F97640F3C}"/>
            </a:ext>
          </a:extLst>
        </xdr:cNvPr>
        <xdr:cNvSpPr txBox="1"/>
      </xdr:nvSpPr>
      <xdr:spPr>
        <a:xfrm>
          <a:off x="12611744" y="646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15A40786-2AB6-49F2-9561-2F2B8AA540C8}"/>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26369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38C139A3-6B11-4E9F-840E-54F9064C5CEC}"/>
            </a:ext>
          </a:extLst>
        </xdr:cNvPr>
        <xdr:cNvSpPr txBox="1"/>
      </xdr:nvSpPr>
      <xdr:spPr>
        <a:xfrm>
          <a:off x="14389744" y="585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37799</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A1AB96D7-EEBD-4C5E-A18D-C1392A01F42A}"/>
            </a:ext>
          </a:extLst>
        </xdr:cNvPr>
        <xdr:cNvSpPr txBox="1"/>
      </xdr:nvSpPr>
      <xdr:spPr>
        <a:xfrm>
          <a:off x="13500744" y="603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73088E4C-57C6-423D-B5D4-CF4EB77A5867}"/>
            </a:ext>
          </a:extLst>
        </xdr:cNvPr>
        <xdr:cNvSpPr txBox="1"/>
      </xdr:nvSpPr>
      <xdr:spPr>
        <a:xfrm>
          <a:off x="12611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BADB707E-B363-4D1A-B664-6CFFC90D51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156F367-C4AF-4735-BFE9-D126152132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605CCA37-F55A-465E-8BB4-0B53464B16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7327E357-59E8-44B6-9D81-383BB3E849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53B11661-CAC5-490A-B7CE-3400CE01DA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F64746BC-01A2-4D2B-8724-6BD3CEF68C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8D292379-5E74-4D26-8452-0B96E7678F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97FC5FC2-AC89-4DC6-991F-51BBDA72A2E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320E20C4-A26F-4ACB-BBCD-8C4D29C2E4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4D302A28-38FA-46A0-B612-8EF472C089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DC33E3E8-F454-45C3-9421-2C7282B0F52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3040BA79-83A4-4B91-A486-B41A1E48643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942266A5-325B-41DF-96AC-40E2E86DC13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2C914C9B-17A2-4E09-BFA0-6434588887D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78CEEE41-5CDC-4830-8338-DD729350D70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B6B2AD0A-34CF-4C0F-9E05-AC9C3DFBF8B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8040FFEE-032F-4086-B203-755691961C6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90B5D99A-85C7-4EE3-9544-305FA98A0A6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07B469C-B524-4F10-906C-2B15DCA845F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A155A0AE-148D-4896-B7FD-F135784C3A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D427FCE7-7E91-4D9E-89A2-294B024B13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2" name="直線コネクタ 471">
          <a:extLst>
            <a:ext uri="{FF2B5EF4-FFF2-40B4-BE49-F238E27FC236}">
              <a16:creationId xmlns:a16="http://schemas.microsoft.com/office/drawing/2014/main" id="{5838C125-7FE5-4866-B5D8-D491C158EEA4}"/>
            </a:ext>
          </a:extLst>
        </xdr:cNvPr>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1FAE6603-AE39-46C9-9CD2-36EB493460C7}"/>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4" name="直線コネクタ 473">
          <a:extLst>
            <a:ext uri="{FF2B5EF4-FFF2-40B4-BE49-F238E27FC236}">
              <a16:creationId xmlns:a16="http://schemas.microsoft.com/office/drawing/2014/main" id="{684CA7CF-D7EF-458C-A1E9-6339CE741399}"/>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9FF7694B-0FD5-462E-A551-7D08BE7DC90B}"/>
            </a:ext>
          </a:extLst>
        </xdr:cNvPr>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76" name="直線コネクタ 475">
          <a:extLst>
            <a:ext uri="{FF2B5EF4-FFF2-40B4-BE49-F238E27FC236}">
              <a16:creationId xmlns:a16="http://schemas.microsoft.com/office/drawing/2014/main" id="{44202419-9CAB-434F-BEA3-B3F5C508BEE7}"/>
            </a:ext>
          </a:extLst>
        </xdr:cNvPr>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F0C3C7F6-08B9-4FCB-8467-354F7F61C2DA}"/>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8" name="フローチャート: 判断 477">
          <a:extLst>
            <a:ext uri="{FF2B5EF4-FFF2-40B4-BE49-F238E27FC236}">
              <a16:creationId xmlns:a16="http://schemas.microsoft.com/office/drawing/2014/main" id="{0431B260-15E3-4C5C-95E8-D78C8933825D}"/>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79" name="フローチャート: 判断 478">
          <a:extLst>
            <a:ext uri="{FF2B5EF4-FFF2-40B4-BE49-F238E27FC236}">
              <a16:creationId xmlns:a16="http://schemas.microsoft.com/office/drawing/2014/main" id="{CE1F2FE6-38F3-4373-9F7B-76926F75576B}"/>
            </a:ext>
          </a:extLst>
        </xdr:cNvPr>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0" name="フローチャート: 判断 479">
          <a:extLst>
            <a:ext uri="{FF2B5EF4-FFF2-40B4-BE49-F238E27FC236}">
              <a16:creationId xmlns:a16="http://schemas.microsoft.com/office/drawing/2014/main" id="{F5BA492D-5F98-4A71-8B1D-642B76807AC5}"/>
            </a:ext>
          </a:extLst>
        </xdr:cNvPr>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1" name="フローチャート: 判断 480">
          <a:extLst>
            <a:ext uri="{FF2B5EF4-FFF2-40B4-BE49-F238E27FC236}">
              <a16:creationId xmlns:a16="http://schemas.microsoft.com/office/drawing/2014/main" id="{5240ECA2-C3C7-441F-B543-7D750D916F2F}"/>
            </a:ext>
          </a:extLst>
        </xdr:cNvPr>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2" name="フローチャート: 判断 481">
          <a:extLst>
            <a:ext uri="{FF2B5EF4-FFF2-40B4-BE49-F238E27FC236}">
              <a16:creationId xmlns:a16="http://schemas.microsoft.com/office/drawing/2014/main" id="{4F860ABB-13EE-4B43-AEAD-A4D0122FFD68}"/>
            </a:ext>
          </a:extLst>
        </xdr:cNvPr>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6429C06-3A38-4EA5-A1DB-B1F3C3A0B3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B3F0EF8-47EB-4DB6-857F-89D9CC4ABE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94AD24A-E964-40F5-B035-B3BD1A7D14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F2F517A-A86A-4592-B4EC-D932E041E4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87C2D13-77B4-4568-A1F2-4C7FBD8EBD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41402</xdr:rowOff>
    </xdr:from>
    <xdr:to>
      <xdr:col>116</xdr:col>
      <xdr:colOff>114300</xdr:colOff>
      <xdr:row>37</xdr:row>
      <xdr:rowOff>143002</xdr:rowOff>
    </xdr:to>
    <xdr:sp macro="" textlink="">
      <xdr:nvSpPr>
        <xdr:cNvPr id="488" name="楕円 487">
          <a:extLst>
            <a:ext uri="{FF2B5EF4-FFF2-40B4-BE49-F238E27FC236}">
              <a16:creationId xmlns:a16="http://schemas.microsoft.com/office/drawing/2014/main" id="{F032220E-2F8A-455B-87D0-03CC9647A157}"/>
            </a:ext>
          </a:extLst>
        </xdr:cNvPr>
        <xdr:cNvSpPr/>
      </xdr:nvSpPr>
      <xdr:spPr>
        <a:xfrm>
          <a:off x="22110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64279</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6A88C8FB-3406-40B7-8226-2119E98D4092}"/>
            </a:ext>
          </a:extLst>
        </xdr:cNvPr>
        <xdr:cNvSpPr txBox="1"/>
      </xdr:nvSpPr>
      <xdr:spPr>
        <a:xfrm>
          <a:off x="22199600"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45974</xdr:rowOff>
    </xdr:from>
    <xdr:to>
      <xdr:col>112</xdr:col>
      <xdr:colOff>38100</xdr:colOff>
      <xdr:row>37</xdr:row>
      <xdr:rowOff>147574</xdr:rowOff>
    </xdr:to>
    <xdr:sp macro="" textlink="">
      <xdr:nvSpPr>
        <xdr:cNvPr id="490" name="楕円 489">
          <a:extLst>
            <a:ext uri="{FF2B5EF4-FFF2-40B4-BE49-F238E27FC236}">
              <a16:creationId xmlns:a16="http://schemas.microsoft.com/office/drawing/2014/main" id="{1CBE729E-90F8-4EB2-A83B-9B0825379676}"/>
            </a:ext>
          </a:extLst>
        </xdr:cNvPr>
        <xdr:cNvSpPr/>
      </xdr:nvSpPr>
      <xdr:spPr>
        <a:xfrm>
          <a:off x="21272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92202</xdr:rowOff>
    </xdr:from>
    <xdr:to>
      <xdr:col>116</xdr:col>
      <xdr:colOff>63500</xdr:colOff>
      <xdr:row>37</xdr:row>
      <xdr:rowOff>96774</xdr:rowOff>
    </xdr:to>
    <xdr:cxnSp macro="">
      <xdr:nvCxnSpPr>
        <xdr:cNvPr id="491" name="直線コネクタ 490">
          <a:extLst>
            <a:ext uri="{FF2B5EF4-FFF2-40B4-BE49-F238E27FC236}">
              <a16:creationId xmlns:a16="http://schemas.microsoft.com/office/drawing/2014/main" id="{892D8828-9650-4027-B7B7-59E10DB65708}"/>
            </a:ext>
          </a:extLst>
        </xdr:cNvPr>
        <xdr:cNvCxnSpPr/>
      </xdr:nvCxnSpPr>
      <xdr:spPr>
        <a:xfrm flipV="1">
          <a:off x="21323300" y="64358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45974</xdr:rowOff>
    </xdr:from>
    <xdr:to>
      <xdr:col>107</xdr:col>
      <xdr:colOff>101600</xdr:colOff>
      <xdr:row>37</xdr:row>
      <xdr:rowOff>147574</xdr:rowOff>
    </xdr:to>
    <xdr:sp macro="" textlink="">
      <xdr:nvSpPr>
        <xdr:cNvPr id="492" name="楕円 491">
          <a:extLst>
            <a:ext uri="{FF2B5EF4-FFF2-40B4-BE49-F238E27FC236}">
              <a16:creationId xmlns:a16="http://schemas.microsoft.com/office/drawing/2014/main" id="{95E66349-55BD-4126-9D71-91E75C9BD8D3}"/>
            </a:ext>
          </a:extLst>
        </xdr:cNvPr>
        <xdr:cNvSpPr/>
      </xdr:nvSpPr>
      <xdr:spPr>
        <a:xfrm>
          <a:off x="20383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96774</xdr:rowOff>
    </xdr:from>
    <xdr:to>
      <xdr:col>111</xdr:col>
      <xdr:colOff>177800</xdr:colOff>
      <xdr:row>37</xdr:row>
      <xdr:rowOff>96774</xdr:rowOff>
    </xdr:to>
    <xdr:cxnSp macro="">
      <xdr:nvCxnSpPr>
        <xdr:cNvPr id="493" name="直線コネクタ 492">
          <a:extLst>
            <a:ext uri="{FF2B5EF4-FFF2-40B4-BE49-F238E27FC236}">
              <a16:creationId xmlns:a16="http://schemas.microsoft.com/office/drawing/2014/main" id="{BD1F43A5-61B6-4325-AC62-C1AB1CC9AAA7}"/>
            </a:ext>
          </a:extLst>
        </xdr:cNvPr>
        <xdr:cNvCxnSpPr/>
      </xdr:nvCxnSpPr>
      <xdr:spPr>
        <a:xfrm>
          <a:off x="20434300" y="6440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xdr:rowOff>
    </xdr:from>
    <xdr:to>
      <xdr:col>102</xdr:col>
      <xdr:colOff>165100</xdr:colOff>
      <xdr:row>36</xdr:row>
      <xdr:rowOff>113284</xdr:rowOff>
    </xdr:to>
    <xdr:sp macro="" textlink="">
      <xdr:nvSpPr>
        <xdr:cNvPr id="494" name="楕円 493">
          <a:extLst>
            <a:ext uri="{FF2B5EF4-FFF2-40B4-BE49-F238E27FC236}">
              <a16:creationId xmlns:a16="http://schemas.microsoft.com/office/drawing/2014/main" id="{3A9552FB-04C5-4CA2-A6D6-A78DE3EF2FFB}"/>
            </a:ext>
          </a:extLst>
        </xdr:cNvPr>
        <xdr:cNvSpPr/>
      </xdr:nvSpPr>
      <xdr:spPr>
        <a:xfrm>
          <a:off x="19494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62484</xdr:rowOff>
    </xdr:from>
    <xdr:to>
      <xdr:col>107</xdr:col>
      <xdr:colOff>50800</xdr:colOff>
      <xdr:row>37</xdr:row>
      <xdr:rowOff>96774</xdr:rowOff>
    </xdr:to>
    <xdr:cxnSp macro="">
      <xdr:nvCxnSpPr>
        <xdr:cNvPr id="495" name="直線コネクタ 494">
          <a:extLst>
            <a:ext uri="{FF2B5EF4-FFF2-40B4-BE49-F238E27FC236}">
              <a16:creationId xmlns:a16="http://schemas.microsoft.com/office/drawing/2014/main" id="{D1194AB8-4A21-4266-B495-31B4BE94432C}"/>
            </a:ext>
          </a:extLst>
        </xdr:cNvPr>
        <xdr:cNvCxnSpPr/>
      </xdr:nvCxnSpPr>
      <xdr:spPr>
        <a:xfrm>
          <a:off x="19545300" y="623468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xdr:rowOff>
    </xdr:from>
    <xdr:to>
      <xdr:col>98</xdr:col>
      <xdr:colOff>38100</xdr:colOff>
      <xdr:row>36</xdr:row>
      <xdr:rowOff>113284</xdr:rowOff>
    </xdr:to>
    <xdr:sp macro="" textlink="">
      <xdr:nvSpPr>
        <xdr:cNvPr id="496" name="楕円 495">
          <a:extLst>
            <a:ext uri="{FF2B5EF4-FFF2-40B4-BE49-F238E27FC236}">
              <a16:creationId xmlns:a16="http://schemas.microsoft.com/office/drawing/2014/main" id="{88F81E11-CE27-47C6-BFA1-B5A5E6EBF019}"/>
            </a:ext>
          </a:extLst>
        </xdr:cNvPr>
        <xdr:cNvSpPr/>
      </xdr:nvSpPr>
      <xdr:spPr>
        <a:xfrm>
          <a:off x="18605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62484</xdr:rowOff>
    </xdr:from>
    <xdr:to>
      <xdr:col>102</xdr:col>
      <xdr:colOff>114300</xdr:colOff>
      <xdr:row>36</xdr:row>
      <xdr:rowOff>62484</xdr:rowOff>
    </xdr:to>
    <xdr:cxnSp macro="">
      <xdr:nvCxnSpPr>
        <xdr:cNvPr id="497" name="直線コネクタ 496">
          <a:extLst>
            <a:ext uri="{FF2B5EF4-FFF2-40B4-BE49-F238E27FC236}">
              <a16:creationId xmlns:a16="http://schemas.microsoft.com/office/drawing/2014/main" id="{8489A358-631B-49B1-B67E-46C80F8B7B83}"/>
            </a:ext>
          </a:extLst>
        </xdr:cNvPr>
        <xdr:cNvCxnSpPr/>
      </xdr:nvCxnSpPr>
      <xdr:spPr>
        <a:xfrm>
          <a:off x="18656300" y="6234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24CCEA08-579B-442B-BF2B-AE07253F6536}"/>
            </a:ext>
          </a:extLst>
        </xdr:cNvPr>
        <xdr:cNvSpPr txBox="1"/>
      </xdr:nvSpPr>
      <xdr:spPr>
        <a:xfrm>
          <a:off x="210757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F3EE3FB0-D97A-4180-B855-AA992C3995CC}"/>
            </a:ext>
          </a:extLst>
        </xdr:cNvPr>
        <xdr:cNvSpPr txBox="1"/>
      </xdr:nvSpPr>
      <xdr:spPr>
        <a:xfrm>
          <a:off x="20199427"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CFE0232-4266-40E9-8DED-0A88CC319D97}"/>
            </a:ext>
          </a:extLst>
        </xdr:cNvPr>
        <xdr:cNvSpPr txBox="1"/>
      </xdr:nvSpPr>
      <xdr:spPr>
        <a:xfrm>
          <a:off x="19310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3861804-94C6-4837-8F46-389A0F528855}"/>
            </a:ext>
          </a:extLst>
        </xdr:cNvPr>
        <xdr:cNvSpPr txBox="1"/>
      </xdr:nvSpPr>
      <xdr:spPr>
        <a:xfrm>
          <a:off x="18421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164101</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E810455D-7530-41CD-8907-6CEB946077D8}"/>
            </a:ext>
          </a:extLst>
        </xdr:cNvPr>
        <xdr:cNvSpPr txBox="1"/>
      </xdr:nvSpPr>
      <xdr:spPr>
        <a:xfrm>
          <a:off x="210757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164101</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AE892AD5-BD39-4EAA-9A3B-C64AC6FB59E0}"/>
            </a:ext>
          </a:extLst>
        </xdr:cNvPr>
        <xdr:cNvSpPr txBox="1"/>
      </xdr:nvSpPr>
      <xdr:spPr>
        <a:xfrm>
          <a:off x="201994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129811</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9BB53371-CA15-4FF7-B271-633C52FB83A4}"/>
            </a:ext>
          </a:extLst>
        </xdr:cNvPr>
        <xdr:cNvSpPr txBox="1"/>
      </xdr:nvSpPr>
      <xdr:spPr>
        <a:xfrm>
          <a:off x="19310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129811</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B365788F-289A-4BD2-BFBB-32690647FF21}"/>
            </a:ext>
          </a:extLst>
        </xdr:cNvPr>
        <xdr:cNvSpPr txBox="1"/>
      </xdr:nvSpPr>
      <xdr:spPr>
        <a:xfrm>
          <a:off x="18421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AACAB2D6-77AF-4BBE-8FD9-A705A16A13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C44CF35B-4A86-4C54-8B91-30E960DBBA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6E476771-211E-4F79-AA6F-61FBF3168C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27C4CD9F-03DD-4516-AAFD-D2DDE9F2F0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A597875F-8A58-4DAD-8067-A8F46FFC3F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72CBC5FF-F40C-43E7-B5C4-8642A97D65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F9DD41FF-8C14-44FD-B67E-2447B69166C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6222CE0F-DCDE-457A-B872-126638DF0C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7584B5AC-EF80-4BDF-BC60-7D319E7E7C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C16B8F75-DF3C-462E-A051-C4BDB018FD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039E1412-01D3-42D7-B94C-81707B6B30F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32A92CCF-61B6-4A38-BB00-BE3DFEFBCC3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C13798D0-37A4-460D-A069-16F473558E6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B901DD79-B326-4F26-97C3-C866ABEC4B9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74532981-4302-46F3-9FEA-6263AB6DE66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5737009C-DF1A-433B-91C6-9AE72941FF2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91D67503-B60E-4167-A54F-D56A4C59E88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A164B56A-1901-47C8-809F-5F918780834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A719447E-DE99-454A-8A60-712F4F92456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F424770-EE92-4056-86FB-B16E3149B37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33D0FF08-5191-48D0-B057-A4F13E1E233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F6116D7B-9B31-4F2D-BA8D-33FF23178F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28" name="直線コネクタ 527">
          <a:extLst>
            <a:ext uri="{FF2B5EF4-FFF2-40B4-BE49-F238E27FC236}">
              <a16:creationId xmlns:a16="http://schemas.microsoft.com/office/drawing/2014/main" id="{A9A5199F-C028-4D69-B3E4-84770E8EB4D1}"/>
            </a:ext>
          </a:extLst>
        </xdr:cNvPr>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5FEEE795-AAED-4F89-8D77-8FA9CDB5FA34}"/>
            </a:ext>
          </a:extLst>
        </xdr:cNvPr>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30" name="直線コネクタ 529">
          <a:extLst>
            <a:ext uri="{FF2B5EF4-FFF2-40B4-BE49-F238E27FC236}">
              <a16:creationId xmlns:a16="http://schemas.microsoft.com/office/drawing/2014/main" id="{6D5E8798-CCED-4810-ADB2-D272A734AD79}"/>
            </a:ext>
          </a:extLst>
        </xdr:cNvPr>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D08297C6-CA85-4352-B374-0D2A0AE79B55}"/>
            </a:ext>
          </a:extLst>
        </xdr:cNvPr>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2" name="直線コネクタ 531">
          <a:extLst>
            <a:ext uri="{FF2B5EF4-FFF2-40B4-BE49-F238E27FC236}">
              <a16:creationId xmlns:a16="http://schemas.microsoft.com/office/drawing/2014/main" id="{E5AC4A94-0A3F-4195-B1ED-7E72798E32D0}"/>
            </a:ext>
          </a:extLst>
        </xdr:cNvPr>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48E88EA0-9E2C-42D6-AB34-A65543A8EFA2}"/>
            </a:ext>
          </a:extLst>
        </xdr:cNvPr>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4" name="フローチャート: 判断 533">
          <a:extLst>
            <a:ext uri="{FF2B5EF4-FFF2-40B4-BE49-F238E27FC236}">
              <a16:creationId xmlns:a16="http://schemas.microsoft.com/office/drawing/2014/main" id="{F5A4D239-9364-494B-89BB-5F623843713E}"/>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5" name="フローチャート: 判断 534">
          <a:extLst>
            <a:ext uri="{FF2B5EF4-FFF2-40B4-BE49-F238E27FC236}">
              <a16:creationId xmlns:a16="http://schemas.microsoft.com/office/drawing/2014/main" id="{0C9F7C4C-3C78-4941-8018-2FA98ADACF22}"/>
            </a:ext>
          </a:extLst>
        </xdr:cNvPr>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536" name="フローチャート: 判断 535">
          <a:extLst>
            <a:ext uri="{FF2B5EF4-FFF2-40B4-BE49-F238E27FC236}">
              <a16:creationId xmlns:a16="http://schemas.microsoft.com/office/drawing/2014/main" id="{B13D2B38-DCCB-412D-A5F1-EDC8EFB3EABE}"/>
            </a:ext>
          </a:extLst>
        </xdr:cNvPr>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37" name="フローチャート: 判断 536">
          <a:extLst>
            <a:ext uri="{FF2B5EF4-FFF2-40B4-BE49-F238E27FC236}">
              <a16:creationId xmlns:a16="http://schemas.microsoft.com/office/drawing/2014/main" id="{166C769A-4438-40B7-8946-6921E563FD0E}"/>
            </a:ext>
          </a:extLst>
        </xdr:cNvPr>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38" name="フローチャート: 判断 537">
          <a:extLst>
            <a:ext uri="{FF2B5EF4-FFF2-40B4-BE49-F238E27FC236}">
              <a16:creationId xmlns:a16="http://schemas.microsoft.com/office/drawing/2014/main" id="{30E602F7-E697-4EFE-87A8-8A4DDBF17C49}"/>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270A8DD7-CF44-4902-854F-6393CBE997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761CD89-13DE-4049-BE26-AFED85532F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F937676-BA7D-46E0-879A-7933C789AA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6DCA0EC-6607-4270-87A0-A7B45FE324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93F08DD-BD14-4718-B983-73260013B3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145796</xdr:rowOff>
    </xdr:from>
    <xdr:to>
      <xdr:col>85</xdr:col>
      <xdr:colOff>177800</xdr:colOff>
      <xdr:row>61</xdr:row>
      <xdr:rowOff>75946</xdr:rowOff>
    </xdr:to>
    <xdr:sp macro="" textlink="">
      <xdr:nvSpPr>
        <xdr:cNvPr id="544" name="楕円 543">
          <a:extLst>
            <a:ext uri="{FF2B5EF4-FFF2-40B4-BE49-F238E27FC236}">
              <a16:creationId xmlns:a16="http://schemas.microsoft.com/office/drawing/2014/main" id="{A4B66A88-2A05-4283-A2FC-CDBD76283455}"/>
            </a:ext>
          </a:extLst>
        </xdr:cNvPr>
        <xdr:cNvSpPr/>
      </xdr:nvSpPr>
      <xdr:spPr>
        <a:xfrm>
          <a:off x="16268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124223</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D72468E9-23FC-4496-B599-585B500995D2}"/>
            </a:ext>
          </a:extLst>
        </xdr:cNvPr>
        <xdr:cNvSpPr txBox="1"/>
      </xdr:nvSpPr>
      <xdr:spPr>
        <a:xfrm>
          <a:off x="16357600"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100076</xdr:rowOff>
    </xdr:from>
    <xdr:to>
      <xdr:col>81</xdr:col>
      <xdr:colOff>101600</xdr:colOff>
      <xdr:row>63</xdr:row>
      <xdr:rowOff>30226</xdr:rowOff>
    </xdr:to>
    <xdr:sp macro="" textlink="">
      <xdr:nvSpPr>
        <xdr:cNvPr id="546" name="楕円 545">
          <a:extLst>
            <a:ext uri="{FF2B5EF4-FFF2-40B4-BE49-F238E27FC236}">
              <a16:creationId xmlns:a16="http://schemas.microsoft.com/office/drawing/2014/main" id="{B9C6A02D-FD05-43E0-8758-680B8217DB9E}"/>
            </a:ext>
          </a:extLst>
        </xdr:cNvPr>
        <xdr:cNvSpPr/>
      </xdr:nvSpPr>
      <xdr:spPr>
        <a:xfrm>
          <a:off x="15430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25146</xdr:rowOff>
    </xdr:from>
    <xdr:to>
      <xdr:col>85</xdr:col>
      <xdr:colOff>127000</xdr:colOff>
      <xdr:row>62</xdr:row>
      <xdr:rowOff>150876</xdr:rowOff>
    </xdr:to>
    <xdr:cxnSp macro="">
      <xdr:nvCxnSpPr>
        <xdr:cNvPr id="547" name="直線コネクタ 546">
          <a:extLst>
            <a:ext uri="{FF2B5EF4-FFF2-40B4-BE49-F238E27FC236}">
              <a16:creationId xmlns:a16="http://schemas.microsoft.com/office/drawing/2014/main" id="{E0AD5333-DF63-4C3B-BF8E-7C5498D1232C}"/>
            </a:ext>
          </a:extLst>
        </xdr:cNvPr>
        <xdr:cNvCxnSpPr/>
      </xdr:nvCxnSpPr>
      <xdr:spPr>
        <a:xfrm flipV="1">
          <a:off x="15481300" y="10483596"/>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22352</xdr:rowOff>
    </xdr:from>
    <xdr:to>
      <xdr:col>76</xdr:col>
      <xdr:colOff>165100</xdr:colOff>
      <xdr:row>62</xdr:row>
      <xdr:rowOff>123952</xdr:rowOff>
    </xdr:to>
    <xdr:sp macro="" textlink="">
      <xdr:nvSpPr>
        <xdr:cNvPr id="548" name="楕円 547">
          <a:extLst>
            <a:ext uri="{FF2B5EF4-FFF2-40B4-BE49-F238E27FC236}">
              <a16:creationId xmlns:a16="http://schemas.microsoft.com/office/drawing/2014/main" id="{F55E142A-FA06-437A-8648-1382B74749F1}"/>
            </a:ext>
          </a:extLst>
        </xdr:cNvPr>
        <xdr:cNvSpPr/>
      </xdr:nvSpPr>
      <xdr:spPr>
        <a:xfrm>
          <a:off x="14541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73152</xdr:rowOff>
    </xdr:from>
    <xdr:to>
      <xdr:col>81</xdr:col>
      <xdr:colOff>50800</xdr:colOff>
      <xdr:row>62</xdr:row>
      <xdr:rowOff>150876</xdr:rowOff>
    </xdr:to>
    <xdr:cxnSp macro="">
      <xdr:nvCxnSpPr>
        <xdr:cNvPr id="549" name="直線コネクタ 548">
          <a:extLst>
            <a:ext uri="{FF2B5EF4-FFF2-40B4-BE49-F238E27FC236}">
              <a16:creationId xmlns:a16="http://schemas.microsoft.com/office/drawing/2014/main" id="{CE998926-2626-4787-BF33-21DD13D14F33}"/>
            </a:ext>
          </a:extLst>
        </xdr:cNvPr>
        <xdr:cNvCxnSpPr/>
      </xdr:nvCxnSpPr>
      <xdr:spPr>
        <a:xfrm>
          <a:off x="14592300" y="10703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111506</xdr:rowOff>
    </xdr:from>
    <xdr:to>
      <xdr:col>72</xdr:col>
      <xdr:colOff>38100</xdr:colOff>
      <xdr:row>62</xdr:row>
      <xdr:rowOff>41656</xdr:rowOff>
    </xdr:to>
    <xdr:sp macro="" textlink="">
      <xdr:nvSpPr>
        <xdr:cNvPr id="550" name="楕円 549">
          <a:extLst>
            <a:ext uri="{FF2B5EF4-FFF2-40B4-BE49-F238E27FC236}">
              <a16:creationId xmlns:a16="http://schemas.microsoft.com/office/drawing/2014/main" id="{C10ACE9D-B376-4CB7-A194-0F9C4943F18B}"/>
            </a:ext>
          </a:extLst>
        </xdr:cNvPr>
        <xdr:cNvSpPr/>
      </xdr:nvSpPr>
      <xdr:spPr>
        <a:xfrm>
          <a:off x="1365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162306</xdr:rowOff>
    </xdr:from>
    <xdr:to>
      <xdr:col>76</xdr:col>
      <xdr:colOff>114300</xdr:colOff>
      <xdr:row>62</xdr:row>
      <xdr:rowOff>73152</xdr:rowOff>
    </xdr:to>
    <xdr:cxnSp macro="">
      <xdr:nvCxnSpPr>
        <xdr:cNvPr id="551" name="直線コネクタ 550">
          <a:extLst>
            <a:ext uri="{FF2B5EF4-FFF2-40B4-BE49-F238E27FC236}">
              <a16:creationId xmlns:a16="http://schemas.microsoft.com/office/drawing/2014/main" id="{B42E82E7-F2B7-4017-B8E8-A46F48B0DFDB}"/>
            </a:ext>
          </a:extLst>
        </xdr:cNvPr>
        <xdr:cNvCxnSpPr/>
      </xdr:nvCxnSpPr>
      <xdr:spPr>
        <a:xfrm>
          <a:off x="13703300" y="106207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52" name="楕円 551">
          <a:extLst>
            <a:ext uri="{FF2B5EF4-FFF2-40B4-BE49-F238E27FC236}">
              <a16:creationId xmlns:a16="http://schemas.microsoft.com/office/drawing/2014/main" id="{9B86E3BC-6862-4A93-8F19-DEEA2A2E8BD9}"/>
            </a:ext>
          </a:extLst>
        </xdr:cNvPr>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162306</xdr:rowOff>
    </xdr:to>
    <xdr:cxnSp macro="">
      <xdr:nvCxnSpPr>
        <xdr:cNvPr id="553" name="直線コネクタ 552">
          <a:extLst>
            <a:ext uri="{FF2B5EF4-FFF2-40B4-BE49-F238E27FC236}">
              <a16:creationId xmlns:a16="http://schemas.microsoft.com/office/drawing/2014/main" id="{EE0B72A4-2CAF-437E-BAE6-7EA1380180A1}"/>
            </a:ext>
          </a:extLst>
        </xdr:cNvPr>
        <xdr:cNvCxnSpPr/>
      </xdr:nvCxnSpPr>
      <xdr:spPr>
        <a:xfrm>
          <a:off x="12814300" y="10538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54" name="n_1aveValue【学校施設】&#10;有形固定資産減価償却率">
          <a:extLst>
            <a:ext uri="{FF2B5EF4-FFF2-40B4-BE49-F238E27FC236}">
              <a16:creationId xmlns:a16="http://schemas.microsoft.com/office/drawing/2014/main" id="{C493A298-C454-4993-8079-F3404AECC826}"/>
            </a:ext>
          </a:extLst>
        </xdr:cNvPr>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119905</xdr:rowOff>
    </xdr:from>
    <xdr:ext cx="405111" cy="259045"/>
    <xdr:sp macro="" textlink="">
      <xdr:nvSpPr>
        <xdr:cNvPr id="555" name="n_2aveValue【学校施設】&#10;有形固定資産減価償却率">
          <a:extLst>
            <a:ext uri="{FF2B5EF4-FFF2-40B4-BE49-F238E27FC236}">
              <a16:creationId xmlns:a16="http://schemas.microsoft.com/office/drawing/2014/main" id="{229A52C4-400B-40A3-B1A0-66BFD0B1ECEC}"/>
            </a:ext>
          </a:extLst>
        </xdr:cNvPr>
        <xdr:cNvSpPr txBox="1"/>
      </xdr:nvSpPr>
      <xdr:spPr>
        <a:xfrm>
          <a:off x="14389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56" name="n_3aveValue【学校施設】&#10;有形固定資産減価償却率">
          <a:extLst>
            <a:ext uri="{FF2B5EF4-FFF2-40B4-BE49-F238E27FC236}">
              <a16:creationId xmlns:a16="http://schemas.microsoft.com/office/drawing/2014/main" id="{7923CB17-17AF-4A0E-B53D-93507F3BF115}"/>
            </a:ext>
          </a:extLst>
        </xdr:cNvPr>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57" name="n_4aveValue【学校施設】&#10;有形固定資産減価償却率">
          <a:extLst>
            <a:ext uri="{FF2B5EF4-FFF2-40B4-BE49-F238E27FC236}">
              <a16:creationId xmlns:a16="http://schemas.microsoft.com/office/drawing/2014/main" id="{207F2655-345B-41F1-9BB1-7BD2A961D5FA}"/>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21353</xdr:rowOff>
    </xdr:from>
    <xdr:ext cx="405111" cy="259045"/>
    <xdr:sp macro="" textlink="">
      <xdr:nvSpPr>
        <xdr:cNvPr id="558" name="n_1mainValue【学校施設】&#10;有形固定資産減価償却率">
          <a:extLst>
            <a:ext uri="{FF2B5EF4-FFF2-40B4-BE49-F238E27FC236}">
              <a16:creationId xmlns:a16="http://schemas.microsoft.com/office/drawing/2014/main" id="{9BE5A618-B735-4CC6-A1B6-B141E791C6C2}"/>
            </a:ext>
          </a:extLst>
        </xdr:cNvPr>
        <xdr:cNvSpPr txBox="1"/>
      </xdr:nvSpPr>
      <xdr:spPr>
        <a:xfrm>
          <a:off x="15266044"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115079</xdr:rowOff>
    </xdr:from>
    <xdr:ext cx="405111" cy="259045"/>
    <xdr:sp macro="" textlink="">
      <xdr:nvSpPr>
        <xdr:cNvPr id="559" name="n_2mainValue【学校施設】&#10;有形固定資産減価償却率">
          <a:extLst>
            <a:ext uri="{FF2B5EF4-FFF2-40B4-BE49-F238E27FC236}">
              <a16:creationId xmlns:a16="http://schemas.microsoft.com/office/drawing/2014/main" id="{110DA476-6C48-42FA-8D05-3DE3E9E20708}"/>
            </a:ext>
          </a:extLst>
        </xdr:cNvPr>
        <xdr:cNvSpPr txBox="1"/>
      </xdr:nvSpPr>
      <xdr:spPr>
        <a:xfrm>
          <a:off x="14389744"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32783</xdr:rowOff>
    </xdr:from>
    <xdr:ext cx="405111" cy="259045"/>
    <xdr:sp macro="" textlink="">
      <xdr:nvSpPr>
        <xdr:cNvPr id="560" name="n_3mainValue【学校施設】&#10;有形固定資産減価償却率">
          <a:extLst>
            <a:ext uri="{FF2B5EF4-FFF2-40B4-BE49-F238E27FC236}">
              <a16:creationId xmlns:a16="http://schemas.microsoft.com/office/drawing/2014/main" id="{65DC9FC5-CB83-4A75-A08C-F9E591ACE579}"/>
            </a:ext>
          </a:extLst>
        </xdr:cNvPr>
        <xdr:cNvSpPr txBox="1"/>
      </xdr:nvSpPr>
      <xdr:spPr>
        <a:xfrm>
          <a:off x="13500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61" name="n_4mainValue【学校施設】&#10;有形固定資産減価償却率">
          <a:extLst>
            <a:ext uri="{FF2B5EF4-FFF2-40B4-BE49-F238E27FC236}">
              <a16:creationId xmlns:a16="http://schemas.microsoft.com/office/drawing/2014/main" id="{94CC3817-5BFF-4F0E-8A44-775546C9A833}"/>
            </a:ext>
          </a:extLst>
        </xdr:cNvPr>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55DCCDC3-86C1-4261-A362-2C9824B20E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1A4BD6BE-5DC5-4B44-8F6D-912D7B4E2A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52F8EA4F-2412-4927-9D24-BF8A334926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FB23A555-4858-4780-A906-DEDBAD039F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77F55EA5-6866-4857-97BB-CA0919759B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7AF16A80-8721-4195-8010-01EF9CB9D5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768BF545-049A-4D82-A860-831CC90520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CC45FA8E-A074-4FA9-860D-F1AD76D4CA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66A6BAA4-B330-4F69-ADC6-10CA88D0139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9DC994B7-497F-4169-93F1-C0081CEECD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1FB416D9-56EF-4A8B-9AF1-7A39D0121BE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3" name="直線コネクタ 572">
          <a:extLst>
            <a:ext uri="{FF2B5EF4-FFF2-40B4-BE49-F238E27FC236}">
              <a16:creationId xmlns:a16="http://schemas.microsoft.com/office/drawing/2014/main" id="{A65CA8F7-D71C-45B0-9124-99B4F88FB9DC}"/>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4" name="テキスト ボックス 573">
          <a:extLst>
            <a:ext uri="{FF2B5EF4-FFF2-40B4-BE49-F238E27FC236}">
              <a16:creationId xmlns:a16="http://schemas.microsoft.com/office/drawing/2014/main" id="{CBCA8EFF-56D2-44C6-B7D9-CE014CE6F2E3}"/>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5" name="直線コネクタ 574">
          <a:extLst>
            <a:ext uri="{FF2B5EF4-FFF2-40B4-BE49-F238E27FC236}">
              <a16:creationId xmlns:a16="http://schemas.microsoft.com/office/drawing/2014/main" id="{EAC56734-A1C1-47A3-817C-509F89FCD72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6" name="テキスト ボックス 575">
          <a:extLst>
            <a:ext uri="{FF2B5EF4-FFF2-40B4-BE49-F238E27FC236}">
              <a16:creationId xmlns:a16="http://schemas.microsoft.com/office/drawing/2014/main" id="{86183A6E-864E-4919-83F2-6EA0717C006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77" name="直線コネクタ 576">
          <a:extLst>
            <a:ext uri="{FF2B5EF4-FFF2-40B4-BE49-F238E27FC236}">
              <a16:creationId xmlns:a16="http://schemas.microsoft.com/office/drawing/2014/main" id="{F3736D2D-536A-4784-95AD-403BC4EA1695}"/>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78" name="テキスト ボックス 577">
          <a:extLst>
            <a:ext uri="{FF2B5EF4-FFF2-40B4-BE49-F238E27FC236}">
              <a16:creationId xmlns:a16="http://schemas.microsoft.com/office/drawing/2014/main" id="{5ADBB726-D6EF-42C1-8EAD-D1E214362B3B}"/>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6BD9D508-705E-415F-998C-E1783E75013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16A19B4D-89AB-46C3-92BA-547F7333F19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1" name="直線コネクタ 580">
          <a:extLst>
            <a:ext uri="{FF2B5EF4-FFF2-40B4-BE49-F238E27FC236}">
              <a16:creationId xmlns:a16="http://schemas.microsoft.com/office/drawing/2014/main" id="{A9D75DE2-8DFF-48E1-AD5E-52629F84DE98}"/>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2" name="テキスト ボックス 581">
          <a:extLst>
            <a:ext uri="{FF2B5EF4-FFF2-40B4-BE49-F238E27FC236}">
              <a16:creationId xmlns:a16="http://schemas.microsoft.com/office/drawing/2014/main" id="{36A697E0-F3F2-48B6-9B3F-BB75451C90D8}"/>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3" name="直線コネクタ 582">
          <a:extLst>
            <a:ext uri="{FF2B5EF4-FFF2-40B4-BE49-F238E27FC236}">
              <a16:creationId xmlns:a16="http://schemas.microsoft.com/office/drawing/2014/main" id="{A3CE03EC-CECC-4D93-A169-575F8BA052C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4" name="テキスト ボックス 583">
          <a:extLst>
            <a:ext uri="{FF2B5EF4-FFF2-40B4-BE49-F238E27FC236}">
              <a16:creationId xmlns:a16="http://schemas.microsoft.com/office/drawing/2014/main" id="{CBB270A9-6C51-4750-BA22-96BA2126A558}"/>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5" name="直線コネクタ 584">
          <a:extLst>
            <a:ext uri="{FF2B5EF4-FFF2-40B4-BE49-F238E27FC236}">
              <a16:creationId xmlns:a16="http://schemas.microsoft.com/office/drawing/2014/main" id="{47D30774-D2E7-4239-90E3-0E66D2D83FCC}"/>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6" name="テキスト ボックス 585">
          <a:extLst>
            <a:ext uri="{FF2B5EF4-FFF2-40B4-BE49-F238E27FC236}">
              <a16:creationId xmlns:a16="http://schemas.microsoft.com/office/drawing/2014/main" id="{8B9AFBAF-E509-4E6F-B209-B6BC5D080458}"/>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FCA1AE03-91EB-4DA7-82B7-10DB913B02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1AC5EC73-264F-47B0-97F7-C098E4932DB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3B937B6-C1C5-4CF2-8910-98D895C76C3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61437</xdr:rowOff>
    </xdr:from>
    <xdr:to>
      <xdr:col>116</xdr:col>
      <xdr:colOff>62864</xdr:colOff>
      <xdr:row>63</xdr:row>
      <xdr:rowOff>155734</xdr:rowOff>
    </xdr:to>
    <xdr:cxnSp macro="">
      <xdr:nvCxnSpPr>
        <xdr:cNvPr id="590" name="直線コネクタ 589">
          <a:extLst>
            <a:ext uri="{FF2B5EF4-FFF2-40B4-BE49-F238E27FC236}">
              <a16:creationId xmlns:a16="http://schemas.microsoft.com/office/drawing/2014/main" id="{084F2115-4B6C-4D5E-A149-C2AF5FAA96DD}"/>
            </a:ext>
          </a:extLst>
        </xdr:cNvPr>
        <xdr:cNvCxnSpPr/>
      </xdr:nvCxnSpPr>
      <xdr:spPr>
        <a:xfrm flipV="1">
          <a:off x="22160864" y="9662637"/>
          <a:ext cx="0" cy="129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159561</xdr:rowOff>
    </xdr:from>
    <xdr:ext cx="469744" cy="259045"/>
    <xdr:sp macro="" textlink="">
      <xdr:nvSpPr>
        <xdr:cNvPr id="591" name="【学校施設】&#10;一人当たり面積最小値テキスト">
          <a:extLst>
            <a:ext uri="{FF2B5EF4-FFF2-40B4-BE49-F238E27FC236}">
              <a16:creationId xmlns:a16="http://schemas.microsoft.com/office/drawing/2014/main" id="{EB45647B-A336-451E-BC23-078AFC62088F}"/>
            </a:ext>
          </a:extLst>
        </xdr:cNvPr>
        <xdr:cNvSpPr txBox="1"/>
      </xdr:nvSpPr>
      <xdr:spPr>
        <a:xfrm>
          <a:off x="22199600" y="1096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155734</xdr:rowOff>
    </xdr:from>
    <xdr:to>
      <xdr:col>116</xdr:col>
      <xdr:colOff>152400</xdr:colOff>
      <xdr:row>63</xdr:row>
      <xdr:rowOff>155734</xdr:rowOff>
    </xdr:to>
    <xdr:cxnSp macro="">
      <xdr:nvCxnSpPr>
        <xdr:cNvPr id="592" name="直線コネクタ 591">
          <a:extLst>
            <a:ext uri="{FF2B5EF4-FFF2-40B4-BE49-F238E27FC236}">
              <a16:creationId xmlns:a16="http://schemas.microsoft.com/office/drawing/2014/main" id="{82BFDAFF-D229-45DE-9D6B-E6A1614A55C6}"/>
            </a:ext>
          </a:extLst>
        </xdr:cNvPr>
        <xdr:cNvCxnSpPr/>
      </xdr:nvCxnSpPr>
      <xdr:spPr>
        <a:xfrm>
          <a:off x="22072600" y="1095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8114</xdr:rowOff>
    </xdr:from>
    <xdr:ext cx="469744" cy="259045"/>
    <xdr:sp macro="" textlink="">
      <xdr:nvSpPr>
        <xdr:cNvPr id="593" name="【学校施設】&#10;一人当たり面積最大値テキスト">
          <a:extLst>
            <a:ext uri="{FF2B5EF4-FFF2-40B4-BE49-F238E27FC236}">
              <a16:creationId xmlns:a16="http://schemas.microsoft.com/office/drawing/2014/main" id="{4B75418C-84E4-43D8-ABE2-939933D89DF4}"/>
            </a:ext>
          </a:extLst>
        </xdr:cNvPr>
        <xdr:cNvSpPr txBox="1"/>
      </xdr:nvSpPr>
      <xdr:spPr>
        <a:xfrm>
          <a:off x="22199600" y="943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61437</xdr:rowOff>
    </xdr:from>
    <xdr:to>
      <xdr:col>116</xdr:col>
      <xdr:colOff>152400</xdr:colOff>
      <xdr:row>56</xdr:row>
      <xdr:rowOff>61437</xdr:rowOff>
    </xdr:to>
    <xdr:cxnSp macro="">
      <xdr:nvCxnSpPr>
        <xdr:cNvPr id="594" name="直線コネクタ 593">
          <a:extLst>
            <a:ext uri="{FF2B5EF4-FFF2-40B4-BE49-F238E27FC236}">
              <a16:creationId xmlns:a16="http://schemas.microsoft.com/office/drawing/2014/main" id="{BF39A27B-6F9A-453D-84E3-1DF8134A3B99}"/>
            </a:ext>
          </a:extLst>
        </xdr:cNvPr>
        <xdr:cNvCxnSpPr/>
      </xdr:nvCxnSpPr>
      <xdr:spPr>
        <a:xfrm>
          <a:off x="22072600" y="966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30497</xdr:rowOff>
    </xdr:from>
    <xdr:ext cx="469744" cy="259045"/>
    <xdr:sp macro="" textlink="">
      <xdr:nvSpPr>
        <xdr:cNvPr id="595" name="【学校施設】&#10;一人当たり面積平均値テキスト">
          <a:extLst>
            <a:ext uri="{FF2B5EF4-FFF2-40B4-BE49-F238E27FC236}">
              <a16:creationId xmlns:a16="http://schemas.microsoft.com/office/drawing/2014/main" id="{37CA59D6-3C24-4780-B710-96E70FC17135}"/>
            </a:ext>
          </a:extLst>
        </xdr:cNvPr>
        <xdr:cNvSpPr txBox="1"/>
      </xdr:nvSpPr>
      <xdr:spPr>
        <a:xfrm>
          <a:off x="22199600" y="10317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52070</xdr:rowOff>
    </xdr:from>
    <xdr:to>
      <xdr:col>116</xdr:col>
      <xdr:colOff>114300</xdr:colOff>
      <xdr:row>60</xdr:row>
      <xdr:rowOff>153670</xdr:rowOff>
    </xdr:to>
    <xdr:sp macro="" textlink="">
      <xdr:nvSpPr>
        <xdr:cNvPr id="596" name="フローチャート: 判断 595">
          <a:extLst>
            <a:ext uri="{FF2B5EF4-FFF2-40B4-BE49-F238E27FC236}">
              <a16:creationId xmlns:a16="http://schemas.microsoft.com/office/drawing/2014/main" id="{61B2C3F3-A3FB-4387-9D5C-6908A5B3AA21}"/>
            </a:ext>
          </a:extLst>
        </xdr:cNvPr>
        <xdr:cNvSpPr/>
      </xdr:nvSpPr>
      <xdr:spPr>
        <a:xfrm>
          <a:off x="221107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24924</xdr:rowOff>
    </xdr:from>
    <xdr:to>
      <xdr:col>112</xdr:col>
      <xdr:colOff>38100</xdr:colOff>
      <xdr:row>60</xdr:row>
      <xdr:rowOff>126524</xdr:rowOff>
    </xdr:to>
    <xdr:sp macro="" textlink="">
      <xdr:nvSpPr>
        <xdr:cNvPr id="597" name="フローチャート: 判断 596">
          <a:extLst>
            <a:ext uri="{FF2B5EF4-FFF2-40B4-BE49-F238E27FC236}">
              <a16:creationId xmlns:a16="http://schemas.microsoft.com/office/drawing/2014/main" id="{22817789-4D62-4801-92C2-C0E688CADCB7}"/>
            </a:ext>
          </a:extLst>
        </xdr:cNvPr>
        <xdr:cNvSpPr/>
      </xdr:nvSpPr>
      <xdr:spPr>
        <a:xfrm>
          <a:off x="21272500" y="1031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76359</xdr:rowOff>
    </xdr:from>
    <xdr:to>
      <xdr:col>107</xdr:col>
      <xdr:colOff>101600</xdr:colOff>
      <xdr:row>61</xdr:row>
      <xdr:rowOff>6509</xdr:rowOff>
    </xdr:to>
    <xdr:sp macro="" textlink="">
      <xdr:nvSpPr>
        <xdr:cNvPr id="598" name="フローチャート: 判断 597">
          <a:extLst>
            <a:ext uri="{FF2B5EF4-FFF2-40B4-BE49-F238E27FC236}">
              <a16:creationId xmlns:a16="http://schemas.microsoft.com/office/drawing/2014/main" id="{587AB284-6347-4A7B-A6A2-311CEC781B9E}"/>
            </a:ext>
          </a:extLst>
        </xdr:cNvPr>
        <xdr:cNvSpPr/>
      </xdr:nvSpPr>
      <xdr:spPr>
        <a:xfrm>
          <a:off x="20383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72072</xdr:rowOff>
    </xdr:from>
    <xdr:to>
      <xdr:col>102</xdr:col>
      <xdr:colOff>165100</xdr:colOff>
      <xdr:row>61</xdr:row>
      <xdr:rowOff>2222</xdr:rowOff>
    </xdr:to>
    <xdr:sp macro="" textlink="">
      <xdr:nvSpPr>
        <xdr:cNvPr id="599" name="フローチャート: 判断 598">
          <a:extLst>
            <a:ext uri="{FF2B5EF4-FFF2-40B4-BE49-F238E27FC236}">
              <a16:creationId xmlns:a16="http://schemas.microsoft.com/office/drawing/2014/main" id="{9CFE350E-D67F-40B6-8D59-FF526FCADCDA}"/>
            </a:ext>
          </a:extLst>
        </xdr:cNvPr>
        <xdr:cNvSpPr/>
      </xdr:nvSpPr>
      <xdr:spPr>
        <a:xfrm>
          <a:off x="19494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106363</xdr:rowOff>
    </xdr:from>
    <xdr:to>
      <xdr:col>98</xdr:col>
      <xdr:colOff>38100</xdr:colOff>
      <xdr:row>61</xdr:row>
      <xdr:rowOff>36513</xdr:rowOff>
    </xdr:to>
    <xdr:sp macro="" textlink="">
      <xdr:nvSpPr>
        <xdr:cNvPr id="600" name="フローチャート: 判断 599">
          <a:extLst>
            <a:ext uri="{FF2B5EF4-FFF2-40B4-BE49-F238E27FC236}">
              <a16:creationId xmlns:a16="http://schemas.microsoft.com/office/drawing/2014/main" id="{1F47F20D-1ED9-4540-B97B-F12C0517B243}"/>
            </a:ext>
          </a:extLst>
        </xdr:cNvPr>
        <xdr:cNvSpPr/>
      </xdr:nvSpPr>
      <xdr:spPr>
        <a:xfrm>
          <a:off x="18605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F0EE55C-1B7A-4524-BFE6-EFB887FE4B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12BF507-C29A-4759-BD40-9145D101DF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1977117-ECDA-4B9B-9423-659CE467BE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396898F-8E10-46A6-959A-A576302A17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2FB46CB-F1C6-47A6-AE27-DCD11337C65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10637</xdr:rowOff>
    </xdr:from>
    <xdr:to>
      <xdr:col>116</xdr:col>
      <xdr:colOff>114300</xdr:colOff>
      <xdr:row>56</xdr:row>
      <xdr:rowOff>112237</xdr:rowOff>
    </xdr:to>
    <xdr:sp macro="" textlink="">
      <xdr:nvSpPr>
        <xdr:cNvPr id="606" name="楕円 605">
          <a:extLst>
            <a:ext uri="{FF2B5EF4-FFF2-40B4-BE49-F238E27FC236}">
              <a16:creationId xmlns:a16="http://schemas.microsoft.com/office/drawing/2014/main" id="{F0E2848D-04E9-467E-9050-11EF37F20F5D}"/>
            </a:ext>
          </a:extLst>
        </xdr:cNvPr>
        <xdr:cNvSpPr/>
      </xdr:nvSpPr>
      <xdr:spPr>
        <a:xfrm>
          <a:off x="22110700" y="96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135114</xdr:rowOff>
    </xdr:from>
    <xdr:ext cx="469744" cy="259045"/>
    <xdr:sp macro="" textlink="">
      <xdr:nvSpPr>
        <xdr:cNvPr id="607" name="【学校施設】&#10;一人当たり面積該当値テキスト">
          <a:extLst>
            <a:ext uri="{FF2B5EF4-FFF2-40B4-BE49-F238E27FC236}">
              <a16:creationId xmlns:a16="http://schemas.microsoft.com/office/drawing/2014/main" id="{E9C61165-6E32-4F2E-9E5A-039D04DB590D}"/>
            </a:ext>
          </a:extLst>
        </xdr:cNvPr>
        <xdr:cNvSpPr txBox="1"/>
      </xdr:nvSpPr>
      <xdr:spPr>
        <a:xfrm>
          <a:off x="22199600" y="956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124937</xdr:rowOff>
    </xdr:from>
    <xdr:to>
      <xdr:col>112</xdr:col>
      <xdr:colOff>38100</xdr:colOff>
      <xdr:row>56</xdr:row>
      <xdr:rowOff>55087</xdr:rowOff>
    </xdr:to>
    <xdr:sp macro="" textlink="">
      <xdr:nvSpPr>
        <xdr:cNvPr id="608" name="楕円 607">
          <a:extLst>
            <a:ext uri="{FF2B5EF4-FFF2-40B4-BE49-F238E27FC236}">
              <a16:creationId xmlns:a16="http://schemas.microsoft.com/office/drawing/2014/main" id="{E64EC6F7-6EA7-4572-A7E3-81F0F7B57E5F}"/>
            </a:ext>
          </a:extLst>
        </xdr:cNvPr>
        <xdr:cNvSpPr/>
      </xdr:nvSpPr>
      <xdr:spPr>
        <a:xfrm>
          <a:off x="21272500" y="95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4287</xdr:rowOff>
    </xdr:from>
    <xdr:to>
      <xdr:col>116</xdr:col>
      <xdr:colOff>63500</xdr:colOff>
      <xdr:row>56</xdr:row>
      <xdr:rowOff>61437</xdr:rowOff>
    </xdr:to>
    <xdr:cxnSp macro="">
      <xdr:nvCxnSpPr>
        <xdr:cNvPr id="609" name="直線コネクタ 608">
          <a:extLst>
            <a:ext uri="{FF2B5EF4-FFF2-40B4-BE49-F238E27FC236}">
              <a16:creationId xmlns:a16="http://schemas.microsoft.com/office/drawing/2014/main" id="{D4606620-09C3-466F-9E16-FCC6E3922F96}"/>
            </a:ext>
          </a:extLst>
        </xdr:cNvPr>
        <xdr:cNvCxnSpPr/>
      </xdr:nvCxnSpPr>
      <xdr:spPr>
        <a:xfrm>
          <a:off x="21323300" y="960548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133509</xdr:rowOff>
    </xdr:from>
    <xdr:to>
      <xdr:col>107</xdr:col>
      <xdr:colOff>101600</xdr:colOff>
      <xdr:row>56</xdr:row>
      <xdr:rowOff>63659</xdr:rowOff>
    </xdr:to>
    <xdr:sp macro="" textlink="">
      <xdr:nvSpPr>
        <xdr:cNvPr id="610" name="楕円 609">
          <a:extLst>
            <a:ext uri="{FF2B5EF4-FFF2-40B4-BE49-F238E27FC236}">
              <a16:creationId xmlns:a16="http://schemas.microsoft.com/office/drawing/2014/main" id="{24D6421D-432B-44AA-8827-8E89547D21B5}"/>
            </a:ext>
          </a:extLst>
        </xdr:cNvPr>
        <xdr:cNvSpPr/>
      </xdr:nvSpPr>
      <xdr:spPr>
        <a:xfrm>
          <a:off x="20383500" y="95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4287</xdr:rowOff>
    </xdr:from>
    <xdr:to>
      <xdr:col>111</xdr:col>
      <xdr:colOff>177800</xdr:colOff>
      <xdr:row>56</xdr:row>
      <xdr:rowOff>12859</xdr:rowOff>
    </xdr:to>
    <xdr:cxnSp macro="">
      <xdr:nvCxnSpPr>
        <xdr:cNvPr id="611" name="直線コネクタ 610">
          <a:extLst>
            <a:ext uri="{FF2B5EF4-FFF2-40B4-BE49-F238E27FC236}">
              <a16:creationId xmlns:a16="http://schemas.microsoft.com/office/drawing/2014/main" id="{C1A253A6-733B-4ACF-8168-5917B157F97F}"/>
            </a:ext>
          </a:extLst>
        </xdr:cNvPr>
        <xdr:cNvCxnSpPr/>
      </xdr:nvCxnSpPr>
      <xdr:spPr>
        <a:xfrm flipV="1">
          <a:off x="20434300" y="960548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137795</xdr:rowOff>
    </xdr:from>
    <xdr:to>
      <xdr:col>102</xdr:col>
      <xdr:colOff>165100</xdr:colOff>
      <xdr:row>56</xdr:row>
      <xdr:rowOff>67945</xdr:rowOff>
    </xdr:to>
    <xdr:sp macro="" textlink="">
      <xdr:nvSpPr>
        <xdr:cNvPr id="612" name="楕円 611">
          <a:extLst>
            <a:ext uri="{FF2B5EF4-FFF2-40B4-BE49-F238E27FC236}">
              <a16:creationId xmlns:a16="http://schemas.microsoft.com/office/drawing/2014/main" id="{1D1C80EB-D054-4ECE-809F-630F6F1FAD40}"/>
            </a:ext>
          </a:extLst>
        </xdr:cNvPr>
        <xdr:cNvSpPr/>
      </xdr:nvSpPr>
      <xdr:spPr>
        <a:xfrm>
          <a:off x="194945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12859</xdr:rowOff>
    </xdr:from>
    <xdr:to>
      <xdr:col>107</xdr:col>
      <xdr:colOff>50800</xdr:colOff>
      <xdr:row>56</xdr:row>
      <xdr:rowOff>17145</xdr:rowOff>
    </xdr:to>
    <xdr:cxnSp macro="">
      <xdr:nvCxnSpPr>
        <xdr:cNvPr id="613" name="直線コネクタ 612">
          <a:extLst>
            <a:ext uri="{FF2B5EF4-FFF2-40B4-BE49-F238E27FC236}">
              <a16:creationId xmlns:a16="http://schemas.microsoft.com/office/drawing/2014/main" id="{E090DF53-9A1B-47B1-95B5-DFD8266E4855}"/>
            </a:ext>
          </a:extLst>
        </xdr:cNvPr>
        <xdr:cNvCxnSpPr/>
      </xdr:nvCxnSpPr>
      <xdr:spPr>
        <a:xfrm flipV="1">
          <a:off x="19545300" y="9614059"/>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140653</xdr:rowOff>
    </xdr:from>
    <xdr:to>
      <xdr:col>98</xdr:col>
      <xdr:colOff>38100</xdr:colOff>
      <xdr:row>56</xdr:row>
      <xdr:rowOff>70803</xdr:rowOff>
    </xdr:to>
    <xdr:sp macro="" textlink="">
      <xdr:nvSpPr>
        <xdr:cNvPr id="614" name="楕円 613">
          <a:extLst>
            <a:ext uri="{FF2B5EF4-FFF2-40B4-BE49-F238E27FC236}">
              <a16:creationId xmlns:a16="http://schemas.microsoft.com/office/drawing/2014/main" id="{1C53491B-95B3-45DA-AE60-E5DA51A34C9D}"/>
            </a:ext>
          </a:extLst>
        </xdr:cNvPr>
        <xdr:cNvSpPr/>
      </xdr:nvSpPr>
      <xdr:spPr>
        <a:xfrm>
          <a:off x="18605500" y="9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17145</xdr:rowOff>
    </xdr:from>
    <xdr:to>
      <xdr:col>102</xdr:col>
      <xdr:colOff>114300</xdr:colOff>
      <xdr:row>56</xdr:row>
      <xdr:rowOff>20003</xdr:rowOff>
    </xdr:to>
    <xdr:cxnSp macro="">
      <xdr:nvCxnSpPr>
        <xdr:cNvPr id="615" name="直線コネクタ 614">
          <a:extLst>
            <a:ext uri="{FF2B5EF4-FFF2-40B4-BE49-F238E27FC236}">
              <a16:creationId xmlns:a16="http://schemas.microsoft.com/office/drawing/2014/main" id="{975EA999-9184-4197-91DB-41715430CE29}"/>
            </a:ext>
          </a:extLst>
        </xdr:cNvPr>
        <xdr:cNvCxnSpPr/>
      </xdr:nvCxnSpPr>
      <xdr:spPr>
        <a:xfrm flipV="1">
          <a:off x="18656300" y="96183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117651</xdr:rowOff>
    </xdr:from>
    <xdr:ext cx="469744" cy="259045"/>
    <xdr:sp macro="" textlink="">
      <xdr:nvSpPr>
        <xdr:cNvPr id="616" name="n_1aveValue【学校施設】&#10;一人当たり面積">
          <a:extLst>
            <a:ext uri="{FF2B5EF4-FFF2-40B4-BE49-F238E27FC236}">
              <a16:creationId xmlns:a16="http://schemas.microsoft.com/office/drawing/2014/main" id="{02A0C741-01E4-4C28-B943-D39620D8258A}"/>
            </a:ext>
          </a:extLst>
        </xdr:cNvPr>
        <xdr:cNvSpPr txBox="1"/>
      </xdr:nvSpPr>
      <xdr:spPr>
        <a:xfrm>
          <a:off x="21075727" y="1040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169086</xdr:rowOff>
    </xdr:from>
    <xdr:ext cx="469744" cy="259045"/>
    <xdr:sp macro="" textlink="">
      <xdr:nvSpPr>
        <xdr:cNvPr id="617" name="n_2aveValue【学校施設】&#10;一人当たり面積">
          <a:extLst>
            <a:ext uri="{FF2B5EF4-FFF2-40B4-BE49-F238E27FC236}">
              <a16:creationId xmlns:a16="http://schemas.microsoft.com/office/drawing/2014/main" id="{5F24D50C-3876-472A-A663-F5C47B3E001C}"/>
            </a:ext>
          </a:extLst>
        </xdr:cNvPr>
        <xdr:cNvSpPr txBox="1"/>
      </xdr:nvSpPr>
      <xdr:spPr>
        <a:xfrm>
          <a:off x="201994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164799</xdr:rowOff>
    </xdr:from>
    <xdr:ext cx="469744" cy="259045"/>
    <xdr:sp macro="" textlink="">
      <xdr:nvSpPr>
        <xdr:cNvPr id="618" name="n_3aveValue【学校施設】&#10;一人当たり面積">
          <a:extLst>
            <a:ext uri="{FF2B5EF4-FFF2-40B4-BE49-F238E27FC236}">
              <a16:creationId xmlns:a16="http://schemas.microsoft.com/office/drawing/2014/main" id="{4106AFBA-9CE6-484E-91CC-2473C6DCB921}"/>
            </a:ext>
          </a:extLst>
        </xdr:cNvPr>
        <xdr:cNvSpPr txBox="1"/>
      </xdr:nvSpPr>
      <xdr:spPr>
        <a:xfrm>
          <a:off x="19310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27640</xdr:rowOff>
    </xdr:from>
    <xdr:ext cx="469744" cy="259045"/>
    <xdr:sp macro="" textlink="">
      <xdr:nvSpPr>
        <xdr:cNvPr id="619" name="n_4aveValue【学校施設】&#10;一人当たり面積">
          <a:extLst>
            <a:ext uri="{FF2B5EF4-FFF2-40B4-BE49-F238E27FC236}">
              <a16:creationId xmlns:a16="http://schemas.microsoft.com/office/drawing/2014/main" id="{38A98D50-18C5-4896-A1B1-AA76C2CB2FEB}"/>
            </a:ext>
          </a:extLst>
        </xdr:cNvPr>
        <xdr:cNvSpPr txBox="1"/>
      </xdr:nvSpPr>
      <xdr:spPr>
        <a:xfrm>
          <a:off x="18421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71614</xdr:rowOff>
    </xdr:from>
    <xdr:ext cx="469744" cy="259045"/>
    <xdr:sp macro="" textlink="">
      <xdr:nvSpPr>
        <xdr:cNvPr id="620" name="n_1mainValue【学校施設】&#10;一人当たり面積">
          <a:extLst>
            <a:ext uri="{FF2B5EF4-FFF2-40B4-BE49-F238E27FC236}">
              <a16:creationId xmlns:a16="http://schemas.microsoft.com/office/drawing/2014/main" id="{8D4F95A0-C9D0-4A47-8D1E-E0742A794353}"/>
            </a:ext>
          </a:extLst>
        </xdr:cNvPr>
        <xdr:cNvSpPr txBox="1"/>
      </xdr:nvSpPr>
      <xdr:spPr>
        <a:xfrm>
          <a:off x="21075727" y="932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80186</xdr:rowOff>
    </xdr:from>
    <xdr:ext cx="469744" cy="259045"/>
    <xdr:sp macro="" textlink="">
      <xdr:nvSpPr>
        <xdr:cNvPr id="621" name="n_2mainValue【学校施設】&#10;一人当たり面積">
          <a:extLst>
            <a:ext uri="{FF2B5EF4-FFF2-40B4-BE49-F238E27FC236}">
              <a16:creationId xmlns:a16="http://schemas.microsoft.com/office/drawing/2014/main" id="{181DDA9A-51B2-48B4-8566-D2522D5D7F68}"/>
            </a:ext>
          </a:extLst>
        </xdr:cNvPr>
        <xdr:cNvSpPr txBox="1"/>
      </xdr:nvSpPr>
      <xdr:spPr>
        <a:xfrm>
          <a:off x="20199427" y="93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84472</xdr:rowOff>
    </xdr:from>
    <xdr:ext cx="469744" cy="259045"/>
    <xdr:sp macro="" textlink="">
      <xdr:nvSpPr>
        <xdr:cNvPr id="622" name="n_3mainValue【学校施設】&#10;一人当たり面積">
          <a:extLst>
            <a:ext uri="{FF2B5EF4-FFF2-40B4-BE49-F238E27FC236}">
              <a16:creationId xmlns:a16="http://schemas.microsoft.com/office/drawing/2014/main" id="{E60D77BD-D3A2-4EC4-A7A1-A1487F2B8ACE}"/>
            </a:ext>
          </a:extLst>
        </xdr:cNvPr>
        <xdr:cNvSpPr txBox="1"/>
      </xdr:nvSpPr>
      <xdr:spPr>
        <a:xfrm>
          <a:off x="19310427" y="934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87330</xdr:rowOff>
    </xdr:from>
    <xdr:ext cx="469744" cy="259045"/>
    <xdr:sp macro="" textlink="">
      <xdr:nvSpPr>
        <xdr:cNvPr id="623" name="n_4mainValue【学校施設】&#10;一人当たり面積">
          <a:extLst>
            <a:ext uri="{FF2B5EF4-FFF2-40B4-BE49-F238E27FC236}">
              <a16:creationId xmlns:a16="http://schemas.microsoft.com/office/drawing/2014/main" id="{0D08AF0F-D773-470B-982A-72C4587E8C8B}"/>
            </a:ext>
          </a:extLst>
        </xdr:cNvPr>
        <xdr:cNvSpPr txBox="1"/>
      </xdr:nvSpPr>
      <xdr:spPr>
        <a:xfrm>
          <a:off x="18421427" y="934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F7B91DBA-4B60-4184-B3CA-643E0EFD5B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3A312ED5-FDA4-477D-878F-2436CF7EB3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E8FB170-0787-4099-B572-6245A83CCE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1437EB1-48FD-41C2-87CF-AA1E6ADE7B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A1635F93-AA18-4B9B-8A29-088449761D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E0C1ABC-A235-4530-8AA8-0DF3409C79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908F8501-FE33-4B52-B5A7-F7B2F78DAF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A9576F41-D56F-4A60-BE57-19A30922729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336C5A54-4F1E-43C0-A3E4-2F3AD86464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73539059-7640-4101-BF43-836E0FB5F6F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129D321-CCF4-4C94-AF08-D851F2E50C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99095F37-E2AD-4237-A5B9-671F0BF404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507435CE-1A03-49A2-A626-DDCC9D87932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1238EF61-5BD9-4FF8-86C2-C47A9F7389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21E7521-CD30-4E57-9F89-078F38B43E2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FA9B53C6-8B6B-4638-8530-556232110F9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29059C99-0C0F-4FA6-8DB9-13B068CE09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629D932-8FBC-411A-8975-C3FA7EF78A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17DBD06-E16A-4313-A134-292E0A35B1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680A217E-BD47-482C-837A-4C0441679A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978B5DF-466D-46DC-B852-8D1D7C533F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ED101D74-AEE1-44D6-B609-0723A7B03E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DC09A43D-3007-4866-8D7D-D3D357552C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AD4D309A-B037-47DE-ABE4-79F4D48A22E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26CECAA5-E94D-463A-AFE3-0C0874C5FA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AC8F20A2-91EB-4451-B023-99A0F1965D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D38C2BC9-C15F-4343-BC39-774456437D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5166B515-7F45-448F-A306-5CCED3419D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7F12C0C2-C349-40C8-A1E2-55E5ED5B9E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BB4FC05A-901A-4628-8A45-981267D919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ADA81091-37BC-491E-9C0A-B60ECA7BA2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14658C85-2077-499C-8B52-8D038435341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DA462373-CD2B-4B08-BB24-1B35555843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6E0D3295-ED79-4A7D-A4FB-4ABF7654D6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114253DD-FFD3-440E-88A2-FA7B477192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類似団体平均と比較して特に有形固定資産減価償却率が高くなっている施設は、道路、橋りょうである。特に橋りょうは、昭和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設置されていることから計画的な更新が求められている。インフラ資産は、市民生活や産業の基盤となるものであり、重要な役割を担っているため、効率的な維持管理、計画的な更新を推進していく。学校施設も類似団体平均と比較して有形固定資産減価償却率が高くなっているが、令和３年度にながふじ学府一体校が開校し新校舎となったことにより、数値は低下した。学校施設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施設が多く、今後老朽化に対応した大規模修繕や更新費用の増加が懸念される。少子化の進行に伴う児童・生徒数の減少を踏まえつつ、教育環境の整備を行っていく。また、学校施設や認定こども園・幼稚園・保育所の一人当たり面積は、５市町村の合併団体という要因もあり類似団体平均に比べて大きくなっていることから、公共施設等総合管理計画及び個別施設計画を基に、施設配置の適正化を図ることで施設全体の維持保全費用の抑制に努める。公営住宅については、有形固定資産減価償却率、一人当たり面積ともに類似団体平均より低くなっている。これは、市営住宅ストック再編計画により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年代に建設された老朽化した建物を計画的に廃止したためである。なお、児童館及び公民館については廃止や用途変更により、該当施設の保有が無くなったため該当数値がない。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E6FBC1-04A4-46B0-8767-7153F44458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2EE0DC-6552-43C5-B961-52635AE3E9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758672-EF89-4707-838A-D2E2EAA404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C1EE62-E7CD-4309-88AB-4AE97E83BC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9194C0-406D-4C0F-ADB9-A4EB2E6960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E9E92F-6643-4EF1-9B2E-F670A3FDC1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625914-94C5-4CEC-AA36-24328082F9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23F956-2D7E-4454-9A2F-085CE1ED6A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595855-D121-438E-B6F0-5489FBFEB0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F04812-1A86-42A0-9E73-2AE5EC8D26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168,175
159,807
163.45
75,329,595
72,354,969
2,748,344
40,640,100
56,769,010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B520B4-095E-42FB-B09C-94E95A0A91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DB3307-1BB0-4334-B697-DDFFDE0C46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97D42A-12FC-47F4-97A1-27C5A36D22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84D731-0FF3-43FC-9C32-6208BE7D3C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BBB04A-F82D-4FA5-8061-AA26F07378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10224C-F854-4873-B674-2F79E42D78F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5BF566-F02F-42A3-BB47-2D1C5554B6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FB8775-A9AF-4CD5-9EED-3C7F6D7605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30C4F8-98F2-418A-BB70-712A49160C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1A1D75-F184-4A01-9B82-E69EC361F0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E3DF03-67A9-410D-8744-EEF5307A23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79A2B3-773E-4697-ABED-AE5A6C8E80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EF288E-43A5-485E-96A8-0F8CF7F4BB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2BB3ED-E60C-4A0E-84EB-1E12A6D2D8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6A3FC4-F79B-40E3-9824-674B065D38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F1B9BB-8B14-4801-B6FF-F36319C907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FC1B76-FD59-4EFB-9AC2-DC9456704F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06A352-BE05-4670-81F6-65A46DCA3B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DF4E82-C4BE-439F-9205-4D62E8722D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606FFF7-B1BC-403D-9F1F-4A9067BD296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074A1E-8031-4FE8-941E-3599619D1D2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D06261-2127-4BB4-8B94-04A44A9B24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B099B4-51BF-486A-8B4C-99951D4A96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2F16EC-E816-46F4-A077-80F84DCB81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D89B87-7326-4D9D-B0C9-D1DD1E18E8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8791F9-9661-4371-B723-B1A0B640D1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A47865-3F0D-4BF7-A3DB-0F1E1FF817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5FE299-ABBF-4521-893B-8E58F37FA8E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9A3A43-576D-400A-8D24-4D2804D767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F16253-98BF-4110-8419-F8D4068F82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414D4D-41B5-4E52-A2FF-F836B0CC14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6FD5EC-2910-44E1-95D3-4F62F14962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64FA868-0672-49BA-9D63-8CE537B6413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1D00FA0-BF29-4C03-A543-0F900861C69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55C7B59-D3CF-4212-B358-5BE32BFEDC7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A20F673-433A-4DCC-B305-4FB8BC0D437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D5EE803-0324-409B-82F3-1E70E1CAD94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36B027C-748C-4A7C-A71E-2496271B6AB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136218E-FCA3-439B-8B92-FA879247243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AB5849C-C9E8-4E7F-91A1-E9CE89D8FCF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CCB64F0-0E15-4051-BCC2-3943A011A6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4336B6B3-C808-423B-80CC-ABE6E0D5B2E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D197FCD4-74F3-487D-A795-49DBFCDBD1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a:extLst>
            <a:ext uri="{FF2B5EF4-FFF2-40B4-BE49-F238E27FC236}">
              <a16:creationId xmlns:a16="http://schemas.microsoft.com/office/drawing/2014/main" id="{2AAA3862-DD34-4CAC-93F6-05E0BDF0D18C}"/>
            </a:ext>
          </a:extLst>
        </xdr:cNvPr>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a:extLst>
            <a:ext uri="{FF2B5EF4-FFF2-40B4-BE49-F238E27FC236}">
              <a16:creationId xmlns:a16="http://schemas.microsoft.com/office/drawing/2014/main" id="{C20DC4FA-7CB6-415D-ACB3-CB95B64E324A}"/>
            </a:ext>
          </a:extLst>
        </xdr:cNvPr>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a:extLst>
            <a:ext uri="{FF2B5EF4-FFF2-40B4-BE49-F238E27FC236}">
              <a16:creationId xmlns:a16="http://schemas.microsoft.com/office/drawing/2014/main" id="{907C9EC0-7FBE-42ED-949D-9E19DEDAB206}"/>
            </a:ext>
          </a:extLst>
        </xdr:cNvPr>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E1813CF5-C90C-492E-8AF0-7B47AD2883D8}"/>
            </a:ext>
          </a:extLst>
        </xdr:cNvPr>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a:extLst>
            <a:ext uri="{FF2B5EF4-FFF2-40B4-BE49-F238E27FC236}">
              <a16:creationId xmlns:a16="http://schemas.microsoft.com/office/drawing/2014/main" id="{174453AF-6386-484F-9C2D-F52A5F2F6F28}"/>
            </a:ext>
          </a:extLst>
        </xdr:cNvPr>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130573</xdr:rowOff>
    </xdr:from>
    <xdr:ext cx="405111" cy="259045"/>
    <xdr:sp macro="" textlink="">
      <xdr:nvSpPr>
        <xdr:cNvPr id="60" name="【図書館】&#10;有形固定資産減価償却率平均値テキスト">
          <a:extLst>
            <a:ext uri="{FF2B5EF4-FFF2-40B4-BE49-F238E27FC236}">
              <a16:creationId xmlns:a16="http://schemas.microsoft.com/office/drawing/2014/main" id="{6E50B3B8-FBEC-44FF-B045-9402AA99945B}"/>
            </a:ext>
          </a:extLst>
        </xdr:cNvPr>
        <xdr:cNvSpPr txBox="1"/>
      </xdr:nvSpPr>
      <xdr:spPr>
        <a:xfrm>
          <a:off x="4673600" y="630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a:extLst>
            <a:ext uri="{FF2B5EF4-FFF2-40B4-BE49-F238E27FC236}">
              <a16:creationId xmlns:a16="http://schemas.microsoft.com/office/drawing/2014/main" id="{B90C2FAC-CBF1-48C0-9BC3-84D2584BC9CA}"/>
            </a:ext>
          </a:extLst>
        </xdr:cNvPr>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a:extLst>
            <a:ext uri="{FF2B5EF4-FFF2-40B4-BE49-F238E27FC236}">
              <a16:creationId xmlns:a16="http://schemas.microsoft.com/office/drawing/2014/main" id="{53A13C41-43F8-4E1E-9CAC-009084C071C8}"/>
            </a:ext>
          </a:extLst>
        </xdr:cNvPr>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a:extLst>
            <a:ext uri="{FF2B5EF4-FFF2-40B4-BE49-F238E27FC236}">
              <a16:creationId xmlns:a16="http://schemas.microsoft.com/office/drawing/2014/main" id="{8A186703-5D04-4F97-A842-79091C5E37F7}"/>
            </a:ext>
          </a:extLst>
        </xdr:cNvPr>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a:extLst>
            <a:ext uri="{FF2B5EF4-FFF2-40B4-BE49-F238E27FC236}">
              <a16:creationId xmlns:a16="http://schemas.microsoft.com/office/drawing/2014/main" id="{B8C2CC04-BB32-4F18-BAF7-3F9CE1C617BA}"/>
            </a:ext>
          </a:extLst>
        </xdr:cNvPr>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a:extLst>
            <a:ext uri="{FF2B5EF4-FFF2-40B4-BE49-F238E27FC236}">
              <a16:creationId xmlns:a16="http://schemas.microsoft.com/office/drawing/2014/main" id="{92D4B7FA-6E3E-4DD3-A955-39BCA5CA5BD4}"/>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74CA160-56AF-4D04-9C08-2740FB027E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0172E88-1E44-40BD-87A9-5FBA871528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919707-8120-493B-A845-F50806E9B7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CB1A86-9C12-43C3-B8DC-03804215E3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273EB6C-77E8-4336-B435-129E3F114D7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114554</xdr:rowOff>
    </xdr:from>
    <xdr:to>
      <xdr:col>24</xdr:col>
      <xdr:colOff>114300</xdr:colOff>
      <xdr:row>39</xdr:row>
      <xdr:rowOff>44704</xdr:rowOff>
    </xdr:to>
    <xdr:sp macro="" textlink="">
      <xdr:nvSpPr>
        <xdr:cNvPr id="71" name="楕円 70">
          <a:extLst>
            <a:ext uri="{FF2B5EF4-FFF2-40B4-BE49-F238E27FC236}">
              <a16:creationId xmlns:a16="http://schemas.microsoft.com/office/drawing/2014/main" id="{E6DBEE14-BCAD-4EC3-873F-112454DE0816}"/>
            </a:ext>
          </a:extLst>
        </xdr:cNvPr>
        <xdr:cNvSpPr/>
      </xdr:nvSpPr>
      <xdr:spPr>
        <a:xfrm>
          <a:off x="45847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92981</xdr:rowOff>
    </xdr:from>
    <xdr:ext cx="405111" cy="259045"/>
    <xdr:sp macro="" textlink="">
      <xdr:nvSpPr>
        <xdr:cNvPr id="72" name="【図書館】&#10;有形固定資産減価償却率該当値テキスト">
          <a:extLst>
            <a:ext uri="{FF2B5EF4-FFF2-40B4-BE49-F238E27FC236}">
              <a16:creationId xmlns:a16="http://schemas.microsoft.com/office/drawing/2014/main" id="{7FD569B5-CAC0-4D64-B542-9874A08C5303}"/>
            </a:ext>
          </a:extLst>
        </xdr:cNvPr>
        <xdr:cNvSpPr txBox="1"/>
      </xdr:nvSpPr>
      <xdr:spPr>
        <a:xfrm>
          <a:off x="4673600"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66548</xdr:rowOff>
    </xdr:from>
    <xdr:to>
      <xdr:col>20</xdr:col>
      <xdr:colOff>38100</xdr:colOff>
      <xdr:row>38</xdr:row>
      <xdr:rowOff>168148</xdr:rowOff>
    </xdr:to>
    <xdr:sp macro="" textlink="">
      <xdr:nvSpPr>
        <xdr:cNvPr id="73" name="楕円 72">
          <a:extLst>
            <a:ext uri="{FF2B5EF4-FFF2-40B4-BE49-F238E27FC236}">
              <a16:creationId xmlns:a16="http://schemas.microsoft.com/office/drawing/2014/main" id="{21A10D36-4EB4-4B54-9EFB-D419B11008F4}"/>
            </a:ext>
          </a:extLst>
        </xdr:cNvPr>
        <xdr:cNvSpPr/>
      </xdr:nvSpPr>
      <xdr:spPr>
        <a:xfrm>
          <a:off x="3746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117348</xdr:rowOff>
    </xdr:from>
    <xdr:to>
      <xdr:col>24</xdr:col>
      <xdr:colOff>63500</xdr:colOff>
      <xdr:row>38</xdr:row>
      <xdr:rowOff>165354</xdr:rowOff>
    </xdr:to>
    <xdr:cxnSp macro="">
      <xdr:nvCxnSpPr>
        <xdr:cNvPr id="74" name="直線コネクタ 73">
          <a:extLst>
            <a:ext uri="{FF2B5EF4-FFF2-40B4-BE49-F238E27FC236}">
              <a16:creationId xmlns:a16="http://schemas.microsoft.com/office/drawing/2014/main" id="{46D3D46F-D869-46C7-8BBF-1362DD3F6453}"/>
            </a:ext>
          </a:extLst>
        </xdr:cNvPr>
        <xdr:cNvCxnSpPr/>
      </xdr:nvCxnSpPr>
      <xdr:spPr>
        <a:xfrm>
          <a:off x="3797300" y="66324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a:extLst>
            <a:ext uri="{FF2B5EF4-FFF2-40B4-BE49-F238E27FC236}">
              <a16:creationId xmlns:a16="http://schemas.microsoft.com/office/drawing/2014/main" id="{C9F000BE-5295-4C48-8A69-7690D7E07D4A}"/>
            </a:ext>
          </a:extLst>
        </xdr:cNvPr>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117348</xdr:rowOff>
    </xdr:to>
    <xdr:cxnSp macro="">
      <xdr:nvCxnSpPr>
        <xdr:cNvPr id="76" name="直線コネクタ 75">
          <a:extLst>
            <a:ext uri="{FF2B5EF4-FFF2-40B4-BE49-F238E27FC236}">
              <a16:creationId xmlns:a16="http://schemas.microsoft.com/office/drawing/2014/main" id="{4403BAF2-6262-4E80-AD89-A504100D58E4}"/>
            </a:ext>
          </a:extLst>
        </xdr:cNvPr>
        <xdr:cNvCxnSpPr/>
      </xdr:nvCxnSpPr>
      <xdr:spPr>
        <a:xfrm>
          <a:off x="2908300" y="65844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144272</xdr:rowOff>
    </xdr:from>
    <xdr:to>
      <xdr:col>10</xdr:col>
      <xdr:colOff>165100</xdr:colOff>
      <xdr:row>38</xdr:row>
      <xdr:rowOff>74422</xdr:rowOff>
    </xdr:to>
    <xdr:sp macro="" textlink="">
      <xdr:nvSpPr>
        <xdr:cNvPr id="77" name="楕円 76">
          <a:extLst>
            <a:ext uri="{FF2B5EF4-FFF2-40B4-BE49-F238E27FC236}">
              <a16:creationId xmlns:a16="http://schemas.microsoft.com/office/drawing/2014/main" id="{B560ABA6-564D-4333-85CA-DB5AF8D67824}"/>
            </a:ext>
          </a:extLst>
        </xdr:cNvPr>
        <xdr:cNvSpPr/>
      </xdr:nvSpPr>
      <xdr:spPr>
        <a:xfrm>
          <a:off x="1968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23622</xdr:rowOff>
    </xdr:from>
    <xdr:to>
      <xdr:col>15</xdr:col>
      <xdr:colOff>50800</xdr:colOff>
      <xdr:row>38</xdr:row>
      <xdr:rowOff>69342</xdr:rowOff>
    </xdr:to>
    <xdr:cxnSp macro="">
      <xdr:nvCxnSpPr>
        <xdr:cNvPr id="78" name="直線コネクタ 77">
          <a:extLst>
            <a:ext uri="{FF2B5EF4-FFF2-40B4-BE49-F238E27FC236}">
              <a16:creationId xmlns:a16="http://schemas.microsoft.com/office/drawing/2014/main" id="{FA791E84-110C-440C-98B1-28B4FA97C48B}"/>
            </a:ext>
          </a:extLst>
        </xdr:cNvPr>
        <xdr:cNvCxnSpPr/>
      </xdr:nvCxnSpPr>
      <xdr:spPr>
        <a:xfrm>
          <a:off x="2019300" y="65387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96266</xdr:rowOff>
    </xdr:from>
    <xdr:to>
      <xdr:col>6</xdr:col>
      <xdr:colOff>38100</xdr:colOff>
      <xdr:row>38</xdr:row>
      <xdr:rowOff>26415</xdr:rowOff>
    </xdr:to>
    <xdr:sp macro="" textlink="">
      <xdr:nvSpPr>
        <xdr:cNvPr id="79" name="楕円 78">
          <a:extLst>
            <a:ext uri="{FF2B5EF4-FFF2-40B4-BE49-F238E27FC236}">
              <a16:creationId xmlns:a16="http://schemas.microsoft.com/office/drawing/2014/main" id="{BFDDCC65-8E6B-4421-977A-0498C44A1567}"/>
            </a:ext>
          </a:extLst>
        </xdr:cNvPr>
        <xdr:cNvSpPr/>
      </xdr:nvSpPr>
      <xdr:spPr>
        <a:xfrm>
          <a:off x="1079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147066</xdr:rowOff>
    </xdr:from>
    <xdr:to>
      <xdr:col>10</xdr:col>
      <xdr:colOff>114300</xdr:colOff>
      <xdr:row>38</xdr:row>
      <xdr:rowOff>23622</xdr:rowOff>
    </xdr:to>
    <xdr:cxnSp macro="">
      <xdr:nvCxnSpPr>
        <xdr:cNvPr id="80" name="直線コネクタ 79">
          <a:extLst>
            <a:ext uri="{FF2B5EF4-FFF2-40B4-BE49-F238E27FC236}">
              <a16:creationId xmlns:a16="http://schemas.microsoft.com/office/drawing/2014/main" id="{03343B6F-6724-464F-8E5F-AFEB02950063}"/>
            </a:ext>
          </a:extLst>
        </xdr:cNvPr>
        <xdr:cNvCxnSpPr/>
      </xdr:nvCxnSpPr>
      <xdr:spPr>
        <a:xfrm>
          <a:off x="1130300" y="649071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81" name="n_1aveValue【図書館】&#10;有形固定資産減価償却率">
          <a:extLst>
            <a:ext uri="{FF2B5EF4-FFF2-40B4-BE49-F238E27FC236}">
              <a16:creationId xmlns:a16="http://schemas.microsoft.com/office/drawing/2014/main" id="{173D7467-B584-432C-96F4-64F5EA0F9796}"/>
            </a:ext>
          </a:extLst>
        </xdr:cNvPr>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82" name="n_2aveValue【図書館】&#10;有形固定資産減価償却率">
          <a:extLst>
            <a:ext uri="{FF2B5EF4-FFF2-40B4-BE49-F238E27FC236}">
              <a16:creationId xmlns:a16="http://schemas.microsoft.com/office/drawing/2014/main" id="{BFD42E43-0F98-4BC4-9E16-358B76118473}"/>
            </a:ext>
          </a:extLst>
        </xdr:cNvPr>
        <xdr:cNvSpPr txBox="1"/>
      </xdr:nvSpPr>
      <xdr:spPr>
        <a:xfrm>
          <a:off x="2705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765039BD-BD85-403A-8AB5-AA1F85DE9B07}"/>
            </a:ext>
          </a:extLst>
        </xdr:cNvPr>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a:extLst>
            <a:ext uri="{FF2B5EF4-FFF2-40B4-BE49-F238E27FC236}">
              <a16:creationId xmlns:a16="http://schemas.microsoft.com/office/drawing/2014/main" id="{C02816C5-E0D8-4854-A707-E27BF63780F2}"/>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159275</xdr:rowOff>
    </xdr:from>
    <xdr:ext cx="405111" cy="259045"/>
    <xdr:sp macro="" textlink="">
      <xdr:nvSpPr>
        <xdr:cNvPr id="85" name="n_1mainValue【図書館】&#10;有形固定資産減価償却率">
          <a:extLst>
            <a:ext uri="{FF2B5EF4-FFF2-40B4-BE49-F238E27FC236}">
              <a16:creationId xmlns:a16="http://schemas.microsoft.com/office/drawing/2014/main" id="{6F9E3FFE-CA8D-4272-9690-3BB8EF6FA9F3}"/>
            </a:ext>
          </a:extLst>
        </xdr:cNvPr>
        <xdr:cNvSpPr txBox="1"/>
      </xdr:nvSpPr>
      <xdr:spPr>
        <a:xfrm>
          <a:off x="35820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111269</xdr:rowOff>
    </xdr:from>
    <xdr:ext cx="405111" cy="259045"/>
    <xdr:sp macro="" textlink="">
      <xdr:nvSpPr>
        <xdr:cNvPr id="86" name="n_2mainValue【図書館】&#10;有形固定資産減価償却率">
          <a:extLst>
            <a:ext uri="{FF2B5EF4-FFF2-40B4-BE49-F238E27FC236}">
              <a16:creationId xmlns:a16="http://schemas.microsoft.com/office/drawing/2014/main" id="{5A043126-79B3-4DB8-B34E-0F605C2D677E}"/>
            </a:ext>
          </a:extLst>
        </xdr:cNvPr>
        <xdr:cNvSpPr txBox="1"/>
      </xdr:nvSpPr>
      <xdr:spPr>
        <a:xfrm>
          <a:off x="2705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65549</xdr:rowOff>
    </xdr:from>
    <xdr:ext cx="405111" cy="259045"/>
    <xdr:sp macro="" textlink="">
      <xdr:nvSpPr>
        <xdr:cNvPr id="87" name="n_3mainValue【図書館】&#10;有形固定資産減価償却率">
          <a:extLst>
            <a:ext uri="{FF2B5EF4-FFF2-40B4-BE49-F238E27FC236}">
              <a16:creationId xmlns:a16="http://schemas.microsoft.com/office/drawing/2014/main" id="{575CD22B-47B3-40CE-B06F-DA0366CD734A}"/>
            </a:ext>
          </a:extLst>
        </xdr:cNvPr>
        <xdr:cNvSpPr txBox="1"/>
      </xdr:nvSpPr>
      <xdr:spPr>
        <a:xfrm>
          <a:off x="18167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17543</xdr:rowOff>
    </xdr:from>
    <xdr:ext cx="405111" cy="259045"/>
    <xdr:sp macro="" textlink="">
      <xdr:nvSpPr>
        <xdr:cNvPr id="88" name="n_4mainValue【図書館】&#10;有形固定資産減価償却率">
          <a:extLst>
            <a:ext uri="{FF2B5EF4-FFF2-40B4-BE49-F238E27FC236}">
              <a16:creationId xmlns:a16="http://schemas.microsoft.com/office/drawing/2014/main" id="{06D7043C-888A-4788-BF76-B32E882B2E48}"/>
            </a:ext>
          </a:extLst>
        </xdr:cNvPr>
        <xdr:cNvSpPr txBox="1"/>
      </xdr:nvSpPr>
      <xdr:spPr>
        <a:xfrm>
          <a:off x="927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EF25129-9B94-4998-90C4-42F863CF84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633DB49-4A74-4EC7-A1DE-45C26D2C06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E3E66FB-805E-4B44-B280-2B7119405A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C59D3E9-8C1D-4D5C-BD5D-FCBF9D83EE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59C77A2-9A68-4021-961B-03DE3814C1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350C899-7592-4A1F-AAC8-8C091E9124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9D3ACB3-F8AF-453A-9246-0763B85E38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BC27C3E-6280-422D-9B00-8D8B46DE1F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71E8541E-9881-40BA-A402-36DDE9F96C3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BE0AD63-8CB8-4A76-BA71-2C4D915A30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3B015490-CE95-405E-95AD-FEADBCC93CB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405DEE61-7672-454D-9D7B-127368ED2B3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81A3D34-997D-4DF9-B9C5-CAD40C4194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D74455C9-F9E6-4C6F-A7C5-3AC16564AA4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C20DDF3-7A78-4C5C-9E67-521BABB4AD9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9D6D137F-344C-4C46-9E6C-07C700FCD3F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E8CDFD8E-F970-4B96-BB3B-273C153822C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7573E055-3A47-43BB-A7E6-AB66CF636CA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C0502DC-78F7-4734-AE12-5E9A4DD917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61119C6-6C67-4F6A-B49F-3EDFFA0C788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BB5D3505-A028-4A90-A47C-7F127A04B99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96190567-C15E-4A20-BE6B-DB6113096FE5}"/>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272C34AB-BC1F-4E8A-9450-6031FAA04A95}"/>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8A67E7EB-1AFC-455F-8A85-0F13F87D1FA4}"/>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46DC6F7B-E1A9-49D8-BB89-4355D80929FB}"/>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B0EB41CE-9D89-48FB-AE5F-7AB913459B5B}"/>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5" name="【図書館】&#10;一人当たり面積平均値テキスト">
          <a:extLst>
            <a:ext uri="{FF2B5EF4-FFF2-40B4-BE49-F238E27FC236}">
              <a16:creationId xmlns:a16="http://schemas.microsoft.com/office/drawing/2014/main" id="{9881421F-0F99-439C-8001-E1793D8DF034}"/>
            </a:ext>
          </a:extLst>
        </xdr:cNvPr>
        <xdr:cNvSpPr txBox="1"/>
      </xdr:nvSpPr>
      <xdr:spPr>
        <a:xfrm>
          <a:off x="105156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a:extLst>
            <a:ext uri="{FF2B5EF4-FFF2-40B4-BE49-F238E27FC236}">
              <a16:creationId xmlns:a16="http://schemas.microsoft.com/office/drawing/2014/main" id="{690B099A-88FB-49E4-9853-0F952094F3BE}"/>
            </a:ext>
          </a:extLst>
        </xdr:cNvPr>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a:extLst>
            <a:ext uri="{FF2B5EF4-FFF2-40B4-BE49-F238E27FC236}">
              <a16:creationId xmlns:a16="http://schemas.microsoft.com/office/drawing/2014/main" id="{6A014BE5-EE3B-4CE4-B11C-B8C7CF949ABA}"/>
            </a:ext>
          </a:extLst>
        </xdr:cNvPr>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74185CDD-544A-441A-BFE7-CE0C297CB72C}"/>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287AE40D-ED9F-456C-9D53-2F5BF432ED33}"/>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a:extLst>
            <a:ext uri="{FF2B5EF4-FFF2-40B4-BE49-F238E27FC236}">
              <a16:creationId xmlns:a16="http://schemas.microsoft.com/office/drawing/2014/main" id="{CC6753EC-CB80-477A-B580-F7AEC26FCE26}"/>
            </a:ext>
          </a:extLst>
        </xdr:cNvPr>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D8B3DAC-664A-43F1-AE14-9B183C82B7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311DE47-FC01-4F16-9FCC-94FC449A47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C1D0A6B-F165-41C7-A761-82F62ED53C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1E743F-E5C4-444F-A54E-FF9DAF135A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857798A-3A49-4299-AD10-41D82AA1EC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105410</xdr:rowOff>
    </xdr:from>
    <xdr:to>
      <xdr:col>55</xdr:col>
      <xdr:colOff>50800</xdr:colOff>
      <xdr:row>36</xdr:row>
      <xdr:rowOff>35560</xdr:rowOff>
    </xdr:to>
    <xdr:sp macro="" textlink="">
      <xdr:nvSpPr>
        <xdr:cNvPr id="126" name="楕円 125">
          <a:extLst>
            <a:ext uri="{FF2B5EF4-FFF2-40B4-BE49-F238E27FC236}">
              <a16:creationId xmlns:a16="http://schemas.microsoft.com/office/drawing/2014/main" id="{9228D518-125C-400C-98AE-84DEAF853219}"/>
            </a:ext>
          </a:extLst>
        </xdr:cNvPr>
        <xdr:cNvSpPr/>
      </xdr:nvSpPr>
      <xdr:spPr>
        <a:xfrm>
          <a:off x="10426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128287</xdr:rowOff>
    </xdr:from>
    <xdr:ext cx="469744" cy="259045"/>
    <xdr:sp macro="" textlink="">
      <xdr:nvSpPr>
        <xdr:cNvPr id="127" name="【図書館】&#10;一人当たり面積該当値テキスト">
          <a:extLst>
            <a:ext uri="{FF2B5EF4-FFF2-40B4-BE49-F238E27FC236}">
              <a16:creationId xmlns:a16="http://schemas.microsoft.com/office/drawing/2014/main" id="{1766D033-AC29-4B62-8319-5F9E5E747733}"/>
            </a:ext>
          </a:extLst>
        </xdr:cNvPr>
        <xdr:cNvSpPr txBox="1"/>
      </xdr:nvSpPr>
      <xdr:spPr>
        <a:xfrm>
          <a:off x="10515600"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105410</xdr:rowOff>
    </xdr:from>
    <xdr:to>
      <xdr:col>50</xdr:col>
      <xdr:colOff>165100</xdr:colOff>
      <xdr:row>36</xdr:row>
      <xdr:rowOff>35560</xdr:rowOff>
    </xdr:to>
    <xdr:sp macro="" textlink="">
      <xdr:nvSpPr>
        <xdr:cNvPr id="128" name="楕円 127">
          <a:extLst>
            <a:ext uri="{FF2B5EF4-FFF2-40B4-BE49-F238E27FC236}">
              <a16:creationId xmlns:a16="http://schemas.microsoft.com/office/drawing/2014/main" id="{988EA069-D7AA-4760-8143-8045EE761C4D}"/>
            </a:ext>
          </a:extLst>
        </xdr:cNvPr>
        <xdr:cNvSpPr/>
      </xdr:nvSpPr>
      <xdr:spPr>
        <a:xfrm>
          <a:off x="958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156210</xdr:rowOff>
    </xdr:from>
    <xdr:to>
      <xdr:col>55</xdr:col>
      <xdr:colOff>0</xdr:colOff>
      <xdr:row>35</xdr:row>
      <xdr:rowOff>156210</xdr:rowOff>
    </xdr:to>
    <xdr:cxnSp macro="">
      <xdr:nvCxnSpPr>
        <xdr:cNvPr id="129" name="直線コネクタ 128">
          <a:extLst>
            <a:ext uri="{FF2B5EF4-FFF2-40B4-BE49-F238E27FC236}">
              <a16:creationId xmlns:a16="http://schemas.microsoft.com/office/drawing/2014/main" id="{5AB1695E-6EE9-4498-BBA5-E5DC780C3EB8}"/>
            </a:ext>
          </a:extLst>
        </xdr:cNvPr>
        <xdr:cNvCxnSpPr/>
      </xdr:nvCxnSpPr>
      <xdr:spPr>
        <a:xfrm>
          <a:off x="9639300" y="6156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105410</xdr:rowOff>
    </xdr:from>
    <xdr:to>
      <xdr:col>46</xdr:col>
      <xdr:colOff>38100</xdr:colOff>
      <xdr:row>36</xdr:row>
      <xdr:rowOff>35560</xdr:rowOff>
    </xdr:to>
    <xdr:sp macro="" textlink="">
      <xdr:nvSpPr>
        <xdr:cNvPr id="130" name="楕円 129">
          <a:extLst>
            <a:ext uri="{FF2B5EF4-FFF2-40B4-BE49-F238E27FC236}">
              <a16:creationId xmlns:a16="http://schemas.microsoft.com/office/drawing/2014/main" id="{F691A7AC-1F95-4435-8C5E-1727D13BDDAE}"/>
            </a:ext>
          </a:extLst>
        </xdr:cNvPr>
        <xdr:cNvSpPr/>
      </xdr:nvSpPr>
      <xdr:spPr>
        <a:xfrm>
          <a:off x="869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156210</xdr:rowOff>
    </xdr:from>
    <xdr:to>
      <xdr:col>50</xdr:col>
      <xdr:colOff>114300</xdr:colOff>
      <xdr:row>35</xdr:row>
      <xdr:rowOff>156210</xdr:rowOff>
    </xdr:to>
    <xdr:cxnSp macro="">
      <xdr:nvCxnSpPr>
        <xdr:cNvPr id="131" name="直線コネクタ 130">
          <a:extLst>
            <a:ext uri="{FF2B5EF4-FFF2-40B4-BE49-F238E27FC236}">
              <a16:creationId xmlns:a16="http://schemas.microsoft.com/office/drawing/2014/main" id="{1E80D771-40EC-494D-8897-A8ED0FF67CBE}"/>
            </a:ext>
          </a:extLst>
        </xdr:cNvPr>
        <xdr:cNvCxnSpPr/>
      </xdr:nvCxnSpPr>
      <xdr:spPr>
        <a:xfrm>
          <a:off x="8750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105410</xdr:rowOff>
    </xdr:from>
    <xdr:to>
      <xdr:col>41</xdr:col>
      <xdr:colOff>101600</xdr:colOff>
      <xdr:row>36</xdr:row>
      <xdr:rowOff>35560</xdr:rowOff>
    </xdr:to>
    <xdr:sp macro="" textlink="">
      <xdr:nvSpPr>
        <xdr:cNvPr id="132" name="楕円 131">
          <a:extLst>
            <a:ext uri="{FF2B5EF4-FFF2-40B4-BE49-F238E27FC236}">
              <a16:creationId xmlns:a16="http://schemas.microsoft.com/office/drawing/2014/main" id="{777F2E49-CE90-4910-B963-3D6563C329D8}"/>
            </a:ext>
          </a:extLst>
        </xdr:cNvPr>
        <xdr:cNvSpPr/>
      </xdr:nvSpPr>
      <xdr:spPr>
        <a:xfrm>
          <a:off x="781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156210</xdr:rowOff>
    </xdr:from>
    <xdr:to>
      <xdr:col>45</xdr:col>
      <xdr:colOff>177800</xdr:colOff>
      <xdr:row>35</xdr:row>
      <xdr:rowOff>156210</xdr:rowOff>
    </xdr:to>
    <xdr:cxnSp macro="">
      <xdr:nvCxnSpPr>
        <xdr:cNvPr id="133" name="直線コネクタ 132">
          <a:extLst>
            <a:ext uri="{FF2B5EF4-FFF2-40B4-BE49-F238E27FC236}">
              <a16:creationId xmlns:a16="http://schemas.microsoft.com/office/drawing/2014/main" id="{6697D58C-9206-43DD-A135-8A00B486A09D}"/>
            </a:ext>
          </a:extLst>
        </xdr:cNvPr>
        <xdr:cNvCxnSpPr/>
      </xdr:nvCxnSpPr>
      <xdr:spPr>
        <a:xfrm>
          <a:off x="7861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105410</xdr:rowOff>
    </xdr:from>
    <xdr:to>
      <xdr:col>36</xdr:col>
      <xdr:colOff>165100</xdr:colOff>
      <xdr:row>36</xdr:row>
      <xdr:rowOff>35560</xdr:rowOff>
    </xdr:to>
    <xdr:sp macro="" textlink="">
      <xdr:nvSpPr>
        <xdr:cNvPr id="134" name="楕円 133">
          <a:extLst>
            <a:ext uri="{FF2B5EF4-FFF2-40B4-BE49-F238E27FC236}">
              <a16:creationId xmlns:a16="http://schemas.microsoft.com/office/drawing/2014/main" id="{2084B685-CD55-4377-A61F-40757C73C5FA}"/>
            </a:ext>
          </a:extLst>
        </xdr:cNvPr>
        <xdr:cNvSpPr/>
      </xdr:nvSpPr>
      <xdr:spPr>
        <a:xfrm>
          <a:off x="692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156210</xdr:rowOff>
    </xdr:from>
    <xdr:to>
      <xdr:col>41</xdr:col>
      <xdr:colOff>50800</xdr:colOff>
      <xdr:row>35</xdr:row>
      <xdr:rowOff>156210</xdr:rowOff>
    </xdr:to>
    <xdr:cxnSp macro="">
      <xdr:nvCxnSpPr>
        <xdr:cNvPr id="135" name="直線コネクタ 134">
          <a:extLst>
            <a:ext uri="{FF2B5EF4-FFF2-40B4-BE49-F238E27FC236}">
              <a16:creationId xmlns:a16="http://schemas.microsoft.com/office/drawing/2014/main" id="{FF6409A0-A82C-4D86-B318-1E807B1EBC26}"/>
            </a:ext>
          </a:extLst>
        </xdr:cNvPr>
        <xdr:cNvCxnSpPr/>
      </xdr:nvCxnSpPr>
      <xdr:spPr>
        <a:xfrm>
          <a:off x="6972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6" name="n_1aveValue【図書館】&#10;一人当たり面積">
          <a:extLst>
            <a:ext uri="{FF2B5EF4-FFF2-40B4-BE49-F238E27FC236}">
              <a16:creationId xmlns:a16="http://schemas.microsoft.com/office/drawing/2014/main" id="{4D9E9970-6492-4991-9E9C-C7740649000C}"/>
            </a:ext>
          </a:extLst>
        </xdr:cNvPr>
        <xdr:cNvSpPr txBox="1"/>
      </xdr:nvSpPr>
      <xdr:spPr>
        <a:xfrm>
          <a:off x="9391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a:extLst>
            <a:ext uri="{FF2B5EF4-FFF2-40B4-BE49-F238E27FC236}">
              <a16:creationId xmlns:a16="http://schemas.microsoft.com/office/drawing/2014/main" id="{7CB8179F-1308-4692-A266-5A654CC75D85}"/>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a:extLst>
            <a:ext uri="{FF2B5EF4-FFF2-40B4-BE49-F238E27FC236}">
              <a16:creationId xmlns:a16="http://schemas.microsoft.com/office/drawing/2014/main" id="{1D4F889B-CFAE-4DED-A223-5F1A03934937}"/>
            </a:ext>
          </a:extLst>
        </xdr:cNvPr>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9" name="n_4aveValue【図書館】&#10;一人当たり面積">
          <a:extLst>
            <a:ext uri="{FF2B5EF4-FFF2-40B4-BE49-F238E27FC236}">
              <a16:creationId xmlns:a16="http://schemas.microsoft.com/office/drawing/2014/main" id="{F3A93224-1479-4219-81C0-DE071A7259E7}"/>
            </a:ext>
          </a:extLst>
        </xdr:cNvPr>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52087</xdr:rowOff>
    </xdr:from>
    <xdr:ext cx="469744" cy="259045"/>
    <xdr:sp macro="" textlink="">
      <xdr:nvSpPr>
        <xdr:cNvPr id="140" name="n_1mainValue【図書館】&#10;一人当たり面積">
          <a:extLst>
            <a:ext uri="{FF2B5EF4-FFF2-40B4-BE49-F238E27FC236}">
              <a16:creationId xmlns:a16="http://schemas.microsoft.com/office/drawing/2014/main" id="{3D146845-F6AD-4A16-90D5-3C0E789D5772}"/>
            </a:ext>
          </a:extLst>
        </xdr:cNvPr>
        <xdr:cNvSpPr txBox="1"/>
      </xdr:nvSpPr>
      <xdr:spPr>
        <a:xfrm>
          <a:off x="9391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52087</xdr:rowOff>
    </xdr:from>
    <xdr:ext cx="469744" cy="259045"/>
    <xdr:sp macro="" textlink="">
      <xdr:nvSpPr>
        <xdr:cNvPr id="141" name="n_2mainValue【図書館】&#10;一人当たり面積">
          <a:extLst>
            <a:ext uri="{FF2B5EF4-FFF2-40B4-BE49-F238E27FC236}">
              <a16:creationId xmlns:a16="http://schemas.microsoft.com/office/drawing/2014/main" id="{7587A00E-8295-4C96-94F2-B9C9584FF3B6}"/>
            </a:ext>
          </a:extLst>
        </xdr:cNvPr>
        <xdr:cNvSpPr txBox="1"/>
      </xdr:nvSpPr>
      <xdr:spPr>
        <a:xfrm>
          <a:off x="8515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52087</xdr:rowOff>
    </xdr:from>
    <xdr:ext cx="469744" cy="259045"/>
    <xdr:sp macro="" textlink="">
      <xdr:nvSpPr>
        <xdr:cNvPr id="142" name="n_3mainValue【図書館】&#10;一人当たり面積">
          <a:extLst>
            <a:ext uri="{FF2B5EF4-FFF2-40B4-BE49-F238E27FC236}">
              <a16:creationId xmlns:a16="http://schemas.microsoft.com/office/drawing/2014/main" id="{D5FA0611-5D1E-4017-9BB6-C8E4F635EC17}"/>
            </a:ext>
          </a:extLst>
        </xdr:cNvPr>
        <xdr:cNvSpPr txBox="1"/>
      </xdr:nvSpPr>
      <xdr:spPr>
        <a:xfrm>
          <a:off x="7626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52087</xdr:rowOff>
    </xdr:from>
    <xdr:ext cx="469744" cy="259045"/>
    <xdr:sp macro="" textlink="">
      <xdr:nvSpPr>
        <xdr:cNvPr id="143" name="n_4mainValue【図書館】&#10;一人当たり面積">
          <a:extLst>
            <a:ext uri="{FF2B5EF4-FFF2-40B4-BE49-F238E27FC236}">
              <a16:creationId xmlns:a16="http://schemas.microsoft.com/office/drawing/2014/main" id="{F7EB28AA-2932-4DD4-A9A7-33FDE0694B5D}"/>
            </a:ext>
          </a:extLst>
        </xdr:cNvPr>
        <xdr:cNvSpPr txBox="1"/>
      </xdr:nvSpPr>
      <xdr:spPr>
        <a:xfrm>
          <a:off x="6737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9D486A0E-71C4-4C09-B4BE-7ED8AA8B729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8A9729E5-B9E9-4505-A0E9-B446A5D67A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3E7D0C4A-4ECC-4B43-98F3-1E9336002E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CBE66C06-9C17-42CF-8C7D-3AB4AFE045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96B28A98-31F8-413F-853C-3B021003E2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9D518CEF-ED78-4DF2-9818-7C97E269C8E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841D4A81-2E40-4126-A5AC-88DC57122F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6128EAA0-25AA-4580-8A1C-DD72B0E37F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EC215AC5-4E9A-48DE-AD43-B9D93A28AF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FEFFB8A1-6880-4FC3-8742-498BFA76C6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30D8B6B-9024-4EAD-815C-AEDEAD0DBE5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735ACBF6-26A9-40A0-94BF-D97B89B0D76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F9C6ACFF-6D92-4152-82D0-CC6C6E5592E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35F897A3-5CAD-4370-8128-83E17D9118C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D96EA622-81BC-48A3-B400-F1D1D7AB81A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0849D228-95BD-4FA0-B9CB-96F12B4CA9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357F2B83-EB8E-425C-9FBC-29ECB91C1A8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27393CB6-C8C1-48DC-91E0-5E74F771C4D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EE09E464-D95C-4064-9762-7AA145276C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E68FCED6-B216-430E-8EFD-92A9F7D0B7B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B955D114-A549-474E-A553-0F643B488D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CC1C21BA-3681-48EC-BA73-39067C8804D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CAC920C4-7D92-44CE-90DA-66C38AC84E3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D6124C4-E5DE-4E45-A97C-018560AB50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E74665B0-7DA9-4B08-8111-3774E4AEAC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a:extLst>
            <a:ext uri="{FF2B5EF4-FFF2-40B4-BE49-F238E27FC236}">
              <a16:creationId xmlns:a16="http://schemas.microsoft.com/office/drawing/2014/main" id="{1E6F8EDB-B2DC-48DE-ABD1-6D0FE23AC2CE}"/>
            </a:ext>
          </a:extLst>
        </xdr:cNvPr>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D18E19E4-86DD-4261-B510-B35FA3BA0099}"/>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a:extLst>
            <a:ext uri="{FF2B5EF4-FFF2-40B4-BE49-F238E27FC236}">
              <a16:creationId xmlns:a16="http://schemas.microsoft.com/office/drawing/2014/main" id="{D73692E6-D8F2-434E-9A8C-A03612830522}"/>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E74B5165-5E03-4487-B4BD-DE3014B456D2}"/>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a:extLst>
            <a:ext uri="{FF2B5EF4-FFF2-40B4-BE49-F238E27FC236}">
              <a16:creationId xmlns:a16="http://schemas.microsoft.com/office/drawing/2014/main" id="{92DEE8CA-61A5-4238-94C8-2BC04F1E29FB}"/>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36D46B46-1D44-4496-BA8C-FB7B4B8CD928}"/>
            </a:ext>
          </a:extLst>
        </xdr:cNvPr>
        <xdr:cNvSpPr txBox="1"/>
      </xdr:nvSpPr>
      <xdr:spPr>
        <a:xfrm>
          <a:off x="4673600" y="1022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a:extLst>
            <a:ext uri="{FF2B5EF4-FFF2-40B4-BE49-F238E27FC236}">
              <a16:creationId xmlns:a16="http://schemas.microsoft.com/office/drawing/2014/main" id="{EEBB9F5C-0B59-410F-B7F8-31A955D10D51}"/>
            </a:ext>
          </a:extLst>
        </xdr:cNvPr>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a:extLst>
            <a:ext uri="{FF2B5EF4-FFF2-40B4-BE49-F238E27FC236}">
              <a16:creationId xmlns:a16="http://schemas.microsoft.com/office/drawing/2014/main" id="{9EFCD9FD-CD45-4596-8D05-92D16E750A3B}"/>
            </a:ext>
          </a:extLst>
        </xdr:cNvPr>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a:extLst>
            <a:ext uri="{FF2B5EF4-FFF2-40B4-BE49-F238E27FC236}">
              <a16:creationId xmlns:a16="http://schemas.microsoft.com/office/drawing/2014/main" id="{793D93D6-8B08-4392-B644-4A7F580B5E1C}"/>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a:extLst>
            <a:ext uri="{FF2B5EF4-FFF2-40B4-BE49-F238E27FC236}">
              <a16:creationId xmlns:a16="http://schemas.microsoft.com/office/drawing/2014/main" id="{6C8688D7-BCA8-4E97-90E5-58E0BB345399}"/>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a:extLst>
            <a:ext uri="{FF2B5EF4-FFF2-40B4-BE49-F238E27FC236}">
              <a16:creationId xmlns:a16="http://schemas.microsoft.com/office/drawing/2014/main" id="{1906DE97-3A29-462F-8257-C4D16A7C2634}"/>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45CFEB9-37B9-4A3E-B309-01BE523923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65B81EF-EE53-4B60-8B34-D826C2BB800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768D9E4-06EF-46C7-AD0F-BC183F7CC6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2E1810B-540A-4A65-8C47-2131E5332C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CA35A54-5352-4C95-8A46-685E4646D0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5" name="楕円 184">
          <a:extLst>
            <a:ext uri="{FF2B5EF4-FFF2-40B4-BE49-F238E27FC236}">
              <a16:creationId xmlns:a16="http://schemas.microsoft.com/office/drawing/2014/main" id="{5826B458-4848-4E0F-B035-CAD473F6D64B}"/>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63C77EAE-F8A0-4D39-87CA-E48D7A8034BA}"/>
            </a:ext>
          </a:extLst>
        </xdr:cNvPr>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87" name="楕円 186">
          <a:extLst>
            <a:ext uri="{FF2B5EF4-FFF2-40B4-BE49-F238E27FC236}">
              <a16:creationId xmlns:a16="http://schemas.microsoft.com/office/drawing/2014/main" id="{96FFCB77-B295-42BE-B4F3-515BF03671D2}"/>
            </a:ext>
          </a:extLst>
        </xdr:cNvPr>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34290</xdr:rowOff>
    </xdr:to>
    <xdr:cxnSp macro="">
      <xdr:nvCxnSpPr>
        <xdr:cNvPr id="188" name="直線コネクタ 187">
          <a:extLst>
            <a:ext uri="{FF2B5EF4-FFF2-40B4-BE49-F238E27FC236}">
              <a16:creationId xmlns:a16="http://schemas.microsoft.com/office/drawing/2014/main" id="{72331D03-B970-4E0B-8B5E-D693AEB86BA1}"/>
            </a:ext>
          </a:extLst>
        </xdr:cNvPr>
        <xdr:cNvCxnSpPr/>
      </xdr:nvCxnSpPr>
      <xdr:spPr>
        <a:xfrm>
          <a:off x="3797300" y="104568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89" name="楕円 188">
          <a:extLst>
            <a:ext uri="{FF2B5EF4-FFF2-40B4-BE49-F238E27FC236}">
              <a16:creationId xmlns:a16="http://schemas.microsoft.com/office/drawing/2014/main" id="{7B3F4B69-46CF-4320-B2C5-D9513824E148}"/>
            </a:ext>
          </a:extLst>
        </xdr:cNvPr>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169817</xdr:rowOff>
    </xdr:to>
    <xdr:cxnSp macro="">
      <xdr:nvCxnSpPr>
        <xdr:cNvPr id="190" name="直線コネクタ 189">
          <a:extLst>
            <a:ext uri="{FF2B5EF4-FFF2-40B4-BE49-F238E27FC236}">
              <a16:creationId xmlns:a16="http://schemas.microsoft.com/office/drawing/2014/main" id="{BBE4274C-BB01-465F-8C89-6F8E322D2A32}"/>
            </a:ext>
          </a:extLst>
        </xdr:cNvPr>
        <xdr:cNvCxnSpPr/>
      </xdr:nvCxnSpPr>
      <xdr:spPr>
        <a:xfrm>
          <a:off x="2908300" y="104045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1" name="楕円 190">
          <a:extLst>
            <a:ext uri="{FF2B5EF4-FFF2-40B4-BE49-F238E27FC236}">
              <a16:creationId xmlns:a16="http://schemas.microsoft.com/office/drawing/2014/main" id="{BD42843C-C426-4AFE-91D0-7B688F9286EA}"/>
            </a:ext>
          </a:extLst>
        </xdr:cNvPr>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117566</xdr:rowOff>
    </xdr:to>
    <xdr:cxnSp macro="">
      <xdr:nvCxnSpPr>
        <xdr:cNvPr id="192" name="直線コネクタ 191">
          <a:extLst>
            <a:ext uri="{FF2B5EF4-FFF2-40B4-BE49-F238E27FC236}">
              <a16:creationId xmlns:a16="http://schemas.microsoft.com/office/drawing/2014/main" id="{C3638794-2CC5-4AD6-A423-EA162914A508}"/>
            </a:ext>
          </a:extLst>
        </xdr:cNvPr>
        <xdr:cNvCxnSpPr/>
      </xdr:nvCxnSpPr>
      <xdr:spPr>
        <a:xfrm>
          <a:off x="2019300" y="1036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3" name="楕円 192">
          <a:extLst>
            <a:ext uri="{FF2B5EF4-FFF2-40B4-BE49-F238E27FC236}">
              <a16:creationId xmlns:a16="http://schemas.microsoft.com/office/drawing/2014/main" id="{8A60366D-2A6D-42B9-853E-82E3FB9F68EB}"/>
            </a:ext>
          </a:extLst>
        </xdr:cNvPr>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81643</xdr:rowOff>
    </xdr:to>
    <xdr:cxnSp macro="">
      <xdr:nvCxnSpPr>
        <xdr:cNvPr id="194" name="直線コネクタ 193">
          <a:extLst>
            <a:ext uri="{FF2B5EF4-FFF2-40B4-BE49-F238E27FC236}">
              <a16:creationId xmlns:a16="http://schemas.microsoft.com/office/drawing/2014/main" id="{E2B98F1A-583D-4767-8465-2C3FA6676D39}"/>
            </a:ext>
          </a:extLst>
        </xdr:cNvPr>
        <xdr:cNvCxnSpPr/>
      </xdr:nvCxnSpPr>
      <xdr:spPr>
        <a:xfrm>
          <a:off x="1130300" y="103310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a:extLst>
            <a:ext uri="{FF2B5EF4-FFF2-40B4-BE49-F238E27FC236}">
              <a16:creationId xmlns:a16="http://schemas.microsoft.com/office/drawing/2014/main" id="{8E969E40-B55A-4699-8BA4-08850277D791}"/>
            </a:ext>
          </a:extLst>
        </xdr:cNvPr>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6" name="n_2aveValue【体育館・プール】&#10;有形固定資産減価償却率">
          <a:extLst>
            <a:ext uri="{FF2B5EF4-FFF2-40B4-BE49-F238E27FC236}">
              <a16:creationId xmlns:a16="http://schemas.microsoft.com/office/drawing/2014/main" id="{9BA86D13-C851-4858-B4A8-83243306A078}"/>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97" name="n_3aveValue【体育館・プール】&#10;有形固定資産減価償却率">
          <a:extLst>
            <a:ext uri="{FF2B5EF4-FFF2-40B4-BE49-F238E27FC236}">
              <a16:creationId xmlns:a16="http://schemas.microsoft.com/office/drawing/2014/main" id="{F80B314A-9D22-4882-9DF4-DF9AF29C6BBF}"/>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198" name="n_4aveValue【体育館・プール】&#10;有形固定資産減価償却率">
          <a:extLst>
            <a:ext uri="{FF2B5EF4-FFF2-40B4-BE49-F238E27FC236}">
              <a16:creationId xmlns:a16="http://schemas.microsoft.com/office/drawing/2014/main" id="{019C8FFE-8245-4A78-9EC8-C251F967B0F5}"/>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40294</xdr:rowOff>
    </xdr:from>
    <xdr:ext cx="405111" cy="259045"/>
    <xdr:sp macro="" textlink="">
      <xdr:nvSpPr>
        <xdr:cNvPr id="199" name="n_1mainValue【体育館・プール】&#10;有形固定資産減価償却率">
          <a:extLst>
            <a:ext uri="{FF2B5EF4-FFF2-40B4-BE49-F238E27FC236}">
              <a16:creationId xmlns:a16="http://schemas.microsoft.com/office/drawing/2014/main" id="{BFFE80BF-D39A-4A37-86DD-7FFF61BAECBE}"/>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0" name="n_2mainValue【体育館・プール】&#10;有形固定資産減価償却率">
          <a:extLst>
            <a:ext uri="{FF2B5EF4-FFF2-40B4-BE49-F238E27FC236}">
              <a16:creationId xmlns:a16="http://schemas.microsoft.com/office/drawing/2014/main" id="{EC63297C-C291-42EA-8EEF-A582836BD992}"/>
            </a:ext>
          </a:extLst>
        </xdr:cNvPr>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1" name="n_3mainValue【体育館・プール】&#10;有形固定資産減価償却率">
          <a:extLst>
            <a:ext uri="{FF2B5EF4-FFF2-40B4-BE49-F238E27FC236}">
              <a16:creationId xmlns:a16="http://schemas.microsoft.com/office/drawing/2014/main" id="{A6D73B8C-79A1-4386-B546-8EFF5756355F}"/>
            </a:ext>
          </a:extLst>
        </xdr:cNvPr>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mainValue【体育館・プール】&#10;有形固定資産減価償却率">
          <a:extLst>
            <a:ext uri="{FF2B5EF4-FFF2-40B4-BE49-F238E27FC236}">
              <a16:creationId xmlns:a16="http://schemas.microsoft.com/office/drawing/2014/main" id="{851CF14E-98AC-4CD7-85C3-3B9818BB999D}"/>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93125F1-7764-4808-8AB6-304A1E575C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2CF21DA0-A7C9-4241-B65F-F46B90632C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E2672FCC-4ECB-4913-8E82-3114D606F5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49326C06-6C61-4574-A525-7D9846FBB8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B5796F9A-17FF-4E54-8CFF-3F545F7DA4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C6C5B98F-C88B-4118-8D5C-E038A0210D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82DE90A-D0A5-465E-B4F7-F1CB994408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BACABAB9-0F51-47C7-9776-B487A687A7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774CEB5D-35C0-4FA4-9E16-B25CF3D5C1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7B49A366-4DD2-490F-B730-0AFCD67209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CE02DE43-60B4-449F-9D09-D5F775E867C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88221A04-30C0-407C-953F-CA14EB640C1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930C656-8453-4CA5-882E-9DD7DB976E1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F7A34FA5-6C72-4D41-ACE9-3A6FF817969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891DD7A-2CB2-4F78-A2FD-32FE69D9398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A3C8B2C1-C9DF-449C-B460-CD75CAF311D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8572D5CA-E53E-4DBE-AE53-A5342E04B6D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D780707D-A713-49C4-BA4D-6065D12D987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EAF7AFF3-9078-4DDC-A243-F6AFF12AD0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4BBF0B52-9881-4C06-9447-279CFE4A929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F13401E-5A0B-4218-BFE1-A8176496A4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FA372354-F6E7-49DD-BB69-F7C5A62969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A3253AD1-57ED-401A-8026-F53CAE515F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a:extLst>
            <a:ext uri="{FF2B5EF4-FFF2-40B4-BE49-F238E27FC236}">
              <a16:creationId xmlns:a16="http://schemas.microsoft.com/office/drawing/2014/main" id="{B3493355-3FE8-429B-819B-534575D97A1C}"/>
            </a:ext>
          </a:extLst>
        </xdr:cNvPr>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a:extLst>
            <a:ext uri="{FF2B5EF4-FFF2-40B4-BE49-F238E27FC236}">
              <a16:creationId xmlns:a16="http://schemas.microsoft.com/office/drawing/2014/main" id="{679689A8-35BB-4E06-991C-948219DC0E9D}"/>
            </a:ext>
          </a:extLst>
        </xdr:cNvPr>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a:extLst>
            <a:ext uri="{FF2B5EF4-FFF2-40B4-BE49-F238E27FC236}">
              <a16:creationId xmlns:a16="http://schemas.microsoft.com/office/drawing/2014/main" id="{F037E9FC-47DC-4CA6-ACAA-4D353519BC47}"/>
            </a:ext>
          </a:extLst>
        </xdr:cNvPr>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a:extLst>
            <a:ext uri="{FF2B5EF4-FFF2-40B4-BE49-F238E27FC236}">
              <a16:creationId xmlns:a16="http://schemas.microsoft.com/office/drawing/2014/main" id="{C235D9A1-5E9D-4E22-AE59-F37975AC3375}"/>
            </a:ext>
          </a:extLst>
        </xdr:cNvPr>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a:extLst>
            <a:ext uri="{FF2B5EF4-FFF2-40B4-BE49-F238E27FC236}">
              <a16:creationId xmlns:a16="http://schemas.microsoft.com/office/drawing/2014/main" id="{7D8C42D6-101D-4675-AEBC-7FD1817D909C}"/>
            </a:ext>
          </a:extLst>
        </xdr:cNvPr>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a:extLst>
            <a:ext uri="{FF2B5EF4-FFF2-40B4-BE49-F238E27FC236}">
              <a16:creationId xmlns:a16="http://schemas.microsoft.com/office/drawing/2014/main" id="{8C79EB18-7622-4193-ADD7-4B431BA43704}"/>
            </a:ext>
          </a:extLst>
        </xdr:cNvPr>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a:extLst>
            <a:ext uri="{FF2B5EF4-FFF2-40B4-BE49-F238E27FC236}">
              <a16:creationId xmlns:a16="http://schemas.microsoft.com/office/drawing/2014/main" id="{B33C024F-10D9-476B-B423-6B6ABFAFF3A6}"/>
            </a:ext>
          </a:extLst>
        </xdr:cNvPr>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a:extLst>
            <a:ext uri="{FF2B5EF4-FFF2-40B4-BE49-F238E27FC236}">
              <a16:creationId xmlns:a16="http://schemas.microsoft.com/office/drawing/2014/main" id="{654135B6-535C-4D67-A1B9-5D9A4CE53ED7}"/>
            </a:ext>
          </a:extLst>
        </xdr:cNvPr>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a:extLst>
            <a:ext uri="{FF2B5EF4-FFF2-40B4-BE49-F238E27FC236}">
              <a16:creationId xmlns:a16="http://schemas.microsoft.com/office/drawing/2014/main" id="{224957B5-3EB2-4773-A948-97BB99C13200}"/>
            </a:ext>
          </a:extLst>
        </xdr:cNvPr>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a:extLst>
            <a:ext uri="{FF2B5EF4-FFF2-40B4-BE49-F238E27FC236}">
              <a16:creationId xmlns:a16="http://schemas.microsoft.com/office/drawing/2014/main" id="{9C5748D2-6790-4C96-AAA0-275E267D1433}"/>
            </a:ext>
          </a:extLst>
        </xdr:cNvPr>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a:extLst>
            <a:ext uri="{FF2B5EF4-FFF2-40B4-BE49-F238E27FC236}">
              <a16:creationId xmlns:a16="http://schemas.microsoft.com/office/drawing/2014/main" id="{4572164C-5886-4E16-BD7D-000623FF87A3}"/>
            </a:ext>
          </a:extLst>
        </xdr:cNvPr>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C4CDC76-787B-42F0-9EF1-829684AC54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B6D5D60-C02F-46F5-9BFB-740D3C1FAB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8D5FB89-B415-490C-89C3-765487251D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FE47AC6-89BB-40B1-ACF7-D1B518F5727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74096E6-9109-4D03-B9BD-0086623D29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91440</xdr:rowOff>
    </xdr:from>
    <xdr:to>
      <xdr:col>55</xdr:col>
      <xdr:colOff>50800</xdr:colOff>
      <xdr:row>63</xdr:row>
      <xdr:rowOff>21590</xdr:rowOff>
    </xdr:to>
    <xdr:sp macro="" textlink="">
      <xdr:nvSpPr>
        <xdr:cNvPr id="242" name="楕円 241">
          <a:extLst>
            <a:ext uri="{FF2B5EF4-FFF2-40B4-BE49-F238E27FC236}">
              <a16:creationId xmlns:a16="http://schemas.microsoft.com/office/drawing/2014/main" id="{03A0731F-B618-479E-BA52-8DD8A4DB5EA2}"/>
            </a:ext>
          </a:extLst>
        </xdr:cNvPr>
        <xdr:cNvSpPr/>
      </xdr:nvSpPr>
      <xdr:spPr>
        <a:xfrm>
          <a:off x="10426700" y="107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69867</xdr:rowOff>
    </xdr:from>
    <xdr:ext cx="469744" cy="259045"/>
    <xdr:sp macro="" textlink="">
      <xdr:nvSpPr>
        <xdr:cNvPr id="243" name="【体育館・プール】&#10;一人当たり面積該当値テキスト">
          <a:extLst>
            <a:ext uri="{FF2B5EF4-FFF2-40B4-BE49-F238E27FC236}">
              <a16:creationId xmlns:a16="http://schemas.microsoft.com/office/drawing/2014/main" id="{AD1A50A4-0BFD-43C7-980D-D4688468D28D}"/>
            </a:ext>
          </a:extLst>
        </xdr:cNvPr>
        <xdr:cNvSpPr txBox="1"/>
      </xdr:nvSpPr>
      <xdr:spPr>
        <a:xfrm>
          <a:off x="10515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244" name="楕円 243">
          <a:extLst>
            <a:ext uri="{FF2B5EF4-FFF2-40B4-BE49-F238E27FC236}">
              <a16:creationId xmlns:a16="http://schemas.microsoft.com/office/drawing/2014/main" id="{0D815B4E-5751-4A0B-B515-0EC6D3BCFFA4}"/>
            </a:ext>
          </a:extLst>
        </xdr:cNvPr>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142240</xdr:rowOff>
    </xdr:from>
    <xdr:to>
      <xdr:col>55</xdr:col>
      <xdr:colOff>0</xdr:colOff>
      <xdr:row>62</xdr:row>
      <xdr:rowOff>144780</xdr:rowOff>
    </xdr:to>
    <xdr:cxnSp macro="">
      <xdr:nvCxnSpPr>
        <xdr:cNvPr id="245" name="直線コネクタ 244">
          <a:extLst>
            <a:ext uri="{FF2B5EF4-FFF2-40B4-BE49-F238E27FC236}">
              <a16:creationId xmlns:a16="http://schemas.microsoft.com/office/drawing/2014/main" id="{79C27CE5-239F-4B31-BBF1-D99F68091D59}"/>
            </a:ext>
          </a:extLst>
        </xdr:cNvPr>
        <xdr:cNvCxnSpPr/>
      </xdr:nvCxnSpPr>
      <xdr:spPr>
        <a:xfrm flipV="1">
          <a:off x="9639300" y="107721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69850</xdr:rowOff>
    </xdr:from>
    <xdr:to>
      <xdr:col>46</xdr:col>
      <xdr:colOff>38100</xdr:colOff>
      <xdr:row>63</xdr:row>
      <xdr:rowOff>0</xdr:rowOff>
    </xdr:to>
    <xdr:sp macro="" textlink="">
      <xdr:nvSpPr>
        <xdr:cNvPr id="246" name="楕円 245">
          <a:extLst>
            <a:ext uri="{FF2B5EF4-FFF2-40B4-BE49-F238E27FC236}">
              <a16:creationId xmlns:a16="http://schemas.microsoft.com/office/drawing/2014/main" id="{DB4350EE-3F06-4A1F-AD29-05B5BB1EBD81}"/>
            </a:ext>
          </a:extLst>
        </xdr:cNvPr>
        <xdr:cNvSpPr/>
      </xdr:nvSpPr>
      <xdr:spPr>
        <a:xfrm>
          <a:off x="86995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120650</xdr:rowOff>
    </xdr:from>
    <xdr:to>
      <xdr:col>50</xdr:col>
      <xdr:colOff>114300</xdr:colOff>
      <xdr:row>62</xdr:row>
      <xdr:rowOff>144780</xdr:rowOff>
    </xdr:to>
    <xdr:cxnSp macro="">
      <xdr:nvCxnSpPr>
        <xdr:cNvPr id="247" name="直線コネクタ 246">
          <a:extLst>
            <a:ext uri="{FF2B5EF4-FFF2-40B4-BE49-F238E27FC236}">
              <a16:creationId xmlns:a16="http://schemas.microsoft.com/office/drawing/2014/main" id="{568F9B63-4F1B-4059-B67A-CC59BE5893D1}"/>
            </a:ext>
          </a:extLst>
        </xdr:cNvPr>
        <xdr:cNvCxnSpPr/>
      </xdr:nvCxnSpPr>
      <xdr:spPr>
        <a:xfrm>
          <a:off x="8750300" y="10750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69850</xdr:rowOff>
    </xdr:from>
    <xdr:to>
      <xdr:col>41</xdr:col>
      <xdr:colOff>101600</xdr:colOff>
      <xdr:row>63</xdr:row>
      <xdr:rowOff>0</xdr:rowOff>
    </xdr:to>
    <xdr:sp macro="" textlink="">
      <xdr:nvSpPr>
        <xdr:cNvPr id="248" name="楕円 247">
          <a:extLst>
            <a:ext uri="{FF2B5EF4-FFF2-40B4-BE49-F238E27FC236}">
              <a16:creationId xmlns:a16="http://schemas.microsoft.com/office/drawing/2014/main" id="{4A36FBF4-B949-49EC-A6EC-D99DB6485FED}"/>
            </a:ext>
          </a:extLst>
        </xdr:cNvPr>
        <xdr:cNvSpPr/>
      </xdr:nvSpPr>
      <xdr:spPr>
        <a:xfrm>
          <a:off x="78105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120650</xdr:rowOff>
    </xdr:from>
    <xdr:to>
      <xdr:col>45</xdr:col>
      <xdr:colOff>177800</xdr:colOff>
      <xdr:row>62</xdr:row>
      <xdr:rowOff>120650</xdr:rowOff>
    </xdr:to>
    <xdr:cxnSp macro="">
      <xdr:nvCxnSpPr>
        <xdr:cNvPr id="249" name="直線コネクタ 248">
          <a:extLst>
            <a:ext uri="{FF2B5EF4-FFF2-40B4-BE49-F238E27FC236}">
              <a16:creationId xmlns:a16="http://schemas.microsoft.com/office/drawing/2014/main" id="{12DE02F0-B4E9-4DBC-80B4-15A4053BA6DC}"/>
            </a:ext>
          </a:extLst>
        </xdr:cNvPr>
        <xdr:cNvCxnSpPr/>
      </xdr:nvCxnSpPr>
      <xdr:spPr>
        <a:xfrm>
          <a:off x="7861300" y="1075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69850</xdr:rowOff>
    </xdr:from>
    <xdr:to>
      <xdr:col>36</xdr:col>
      <xdr:colOff>165100</xdr:colOff>
      <xdr:row>63</xdr:row>
      <xdr:rowOff>0</xdr:rowOff>
    </xdr:to>
    <xdr:sp macro="" textlink="">
      <xdr:nvSpPr>
        <xdr:cNvPr id="250" name="楕円 249">
          <a:extLst>
            <a:ext uri="{FF2B5EF4-FFF2-40B4-BE49-F238E27FC236}">
              <a16:creationId xmlns:a16="http://schemas.microsoft.com/office/drawing/2014/main" id="{5C4E7CF5-8F68-4BF2-9E9D-64333839873E}"/>
            </a:ext>
          </a:extLst>
        </xdr:cNvPr>
        <xdr:cNvSpPr/>
      </xdr:nvSpPr>
      <xdr:spPr>
        <a:xfrm>
          <a:off x="69215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120650</xdr:rowOff>
    </xdr:from>
    <xdr:to>
      <xdr:col>41</xdr:col>
      <xdr:colOff>50800</xdr:colOff>
      <xdr:row>62</xdr:row>
      <xdr:rowOff>120650</xdr:rowOff>
    </xdr:to>
    <xdr:cxnSp macro="">
      <xdr:nvCxnSpPr>
        <xdr:cNvPr id="251" name="直線コネクタ 250">
          <a:extLst>
            <a:ext uri="{FF2B5EF4-FFF2-40B4-BE49-F238E27FC236}">
              <a16:creationId xmlns:a16="http://schemas.microsoft.com/office/drawing/2014/main" id="{BBF6A1E1-7762-4DD9-BD21-A4EF542F30B4}"/>
            </a:ext>
          </a:extLst>
        </xdr:cNvPr>
        <xdr:cNvCxnSpPr/>
      </xdr:nvCxnSpPr>
      <xdr:spPr>
        <a:xfrm>
          <a:off x="6972300" y="1075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52" name="n_1aveValue【体育館・プール】&#10;一人当たり面積">
          <a:extLst>
            <a:ext uri="{FF2B5EF4-FFF2-40B4-BE49-F238E27FC236}">
              <a16:creationId xmlns:a16="http://schemas.microsoft.com/office/drawing/2014/main" id="{B29E7BA0-049C-4443-B5D7-A898E420CADB}"/>
            </a:ext>
          </a:extLst>
        </xdr:cNvPr>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a:extLst>
            <a:ext uri="{FF2B5EF4-FFF2-40B4-BE49-F238E27FC236}">
              <a16:creationId xmlns:a16="http://schemas.microsoft.com/office/drawing/2014/main" id="{20552243-6A4C-41C8-8399-44E87517169B}"/>
            </a:ext>
          </a:extLst>
        </xdr:cNvPr>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a:extLst>
            <a:ext uri="{FF2B5EF4-FFF2-40B4-BE49-F238E27FC236}">
              <a16:creationId xmlns:a16="http://schemas.microsoft.com/office/drawing/2014/main" id="{E716431D-8BE4-45A8-9056-A9C39854285D}"/>
            </a:ext>
          </a:extLst>
        </xdr:cNvPr>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a:extLst>
            <a:ext uri="{FF2B5EF4-FFF2-40B4-BE49-F238E27FC236}">
              <a16:creationId xmlns:a16="http://schemas.microsoft.com/office/drawing/2014/main" id="{8DE660D1-BB5D-4C51-84AC-0E6FEA60B7A1}"/>
            </a:ext>
          </a:extLst>
        </xdr:cNvPr>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40657</xdr:rowOff>
    </xdr:from>
    <xdr:ext cx="469744" cy="259045"/>
    <xdr:sp macro="" textlink="">
      <xdr:nvSpPr>
        <xdr:cNvPr id="256" name="n_1mainValue【体育館・プール】&#10;一人当たり面積">
          <a:extLst>
            <a:ext uri="{FF2B5EF4-FFF2-40B4-BE49-F238E27FC236}">
              <a16:creationId xmlns:a16="http://schemas.microsoft.com/office/drawing/2014/main" id="{A038E096-7DFE-4874-8BD5-A50DBCE52C5B}"/>
            </a:ext>
          </a:extLst>
        </xdr:cNvPr>
        <xdr:cNvSpPr txBox="1"/>
      </xdr:nvSpPr>
      <xdr:spPr>
        <a:xfrm>
          <a:off x="9391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16527</xdr:rowOff>
    </xdr:from>
    <xdr:ext cx="469744" cy="259045"/>
    <xdr:sp macro="" textlink="">
      <xdr:nvSpPr>
        <xdr:cNvPr id="257" name="n_2mainValue【体育館・プール】&#10;一人当たり面積">
          <a:extLst>
            <a:ext uri="{FF2B5EF4-FFF2-40B4-BE49-F238E27FC236}">
              <a16:creationId xmlns:a16="http://schemas.microsoft.com/office/drawing/2014/main" id="{A5D805A8-698D-42AB-A6F3-14B440A401E8}"/>
            </a:ext>
          </a:extLst>
        </xdr:cNvPr>
        <xdr:cNvSpPr txBox="1"/>
      </xdr:nvSpPr>
      <xdr:spPr>
        <a:xfrm>
          <a:off x="8515427"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16527</xdr:rowOff>
    </xdr:from>
    <xdr:ext cx="469744" cy="259045"/>
    <xdr:sp macro="" textlink="">
      <xdr:nvSpPr>
        <xdr:cNvPr id="258" name="n_3mainValue【体育館・プール】&#10;一人当たり面積">
          <a:extLst>
            <a:ext uri="{FF2B5EF4-FFF2-40B4-BE49-F238E27FC236}">
              <a16:creationId xmlns:a16="http://schemas.microsoft.com/office/drawing/2014/main" id="{38BAF9C7-53CF-4431-A8B5-DAE6449CFB00}"/>
            </a:ext>
          </a:extLst>
        </xdr:cNvPr>
        <xdr:cNvSpPr txBox="1"/>
      </xdr:nvSpPr>
      <xdr:spPr>
        <a:xfrm>
          <a:off x="7626427"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16527</xdr:rowOff>
    </xdr:from>
    <xdr:ext cx="469744" cy="259045"/>
    <xdr:sp macro="" textlink="">
      <xdr:nvSpPr>
        <xdr:cNvPr id="259" name="n_4mainValue【体育館・プール】&#10;一人当たり面積">
          <a:extLst>
            <a:ext uri="{FF2B5EF4-FFF2-40B4-BE49-F238E27FC236}">
              <a16:creationId xmlns:a16="http://schemas.microsoft.com/office/drawing/2014/main" id="{E0CC27A1-EC28-4FDA-8C4C-AB46B1E6B746}"/>
            </a:ext>
          </a:extLst>
        </xdr:cNvPr>
        <xdr:cNvSpPr txBox="1"/>
      </xdr:nvSpPr>
      <xdr:spPr>
        <a:xfrm>
          <a:off x="6737427"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102D3BD-ECDA-4594-81A3-377AB71043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EAED7D82-933F-4F78-8447-8AACD5F104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DB10608-3FB4-43DF-8175-3C08ECD339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5A0A583D-649D-4DB5-AA67-10A869E3FD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E7490C1-6C3E-442D-BC6C-35157AFDB9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9678FB91-6C7D-4F56-A483-C19B42D5D9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172B6F5-4AAF-40DF-91E9-A01CC3BBC3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8BD9137-44E7-43F5-ADBE-DE6B6F8399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3301F360-C2C1-4B4B-A3C0-AEFD552AB7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D848841-17A8-4A02-812A-75822792FD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D4445F63-2550-48F3-8539-8656C1FC6CD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47B65E91-EE8F-4ED5-BFEC-73D6B0AEB0E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E73BD417-DF18-4A56-A28D-8441E85A4C65}"/>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F79AA6A0-02C5-4506-9EB6-980D59E999E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79BCC99D-409B-4FDC-84E6-21F2325EE79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3F2DA2E0-62C1-4199-9EAA-D74861708E0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8FC79C37-DA36-43F0-800E-C5C5E17FC12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E843B568-1467-4DF7-9EA4-907BCCF23BE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B8BC952B-D282-4F4A-AC59-0B66247B040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EEEC636D-C44D-4D59-A994-8551CE49712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E215168B-C388-4D22-B9AE-C4F80B8EC1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C29861B6-ACDC-4282-9AF3-0AC26934FFF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36958EDB-691A-4643-B52B-4D845A4544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6B70D70-0D64-4787-977D-21FF390727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6D1AEBDE-A3AE-4D5D-89F1-3455B67EBE6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3034F55E-EB25-49D9-9122-DA3D531320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a:extLst>
            <a:ext uri="{FF2B5EF4-FFF2-40B4-BE49-F238E27FC236}">
              <a16:creationId xmlns:a16="http://schemas.microsoft.com/office/drawing/2014/main" id="{FF5B44C3-D06B-4A0E-8494-1EDAF9927B28}"/>
            </a:ext>
          </a:extLst>
        </xdr:cNvPr>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6D18D9A2-5029-44E1-8BB5-C66749666101}"/>
            </a:ext>
          </a:extLst>
        </xdr:cNvPr>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a:extLst>
            <a:ext uri="{FF2B5EF4-FFF2-40B4-BE49-F238E27FC236}">
              <a16:creationId xmlns:a16="http://schemas.microsoft.com/office/drawing/2014/main" id="{2DA8B651-B629-4C6E-B865-3DC59B59F2EB}"/>
            </a:ext>
          </a:extLst>
        </xdr:cNvPr>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48D6C087-57B6-4FA8-B64E-85E61470B17E}"/>
            </a:ext>
          </a:extLst>
        </xdr:cNvPr>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a:extLst>
            <a:ext uri="{FF2B5EF4-FFF2-40B4-BE49-F238E27FC236}">
              <a16:creationId xmlns:a16="http://schemas.microsoft.com/office/drawing/2014/main" id="{8BDBB09A-F1E5-49B2-B670-EF08D76832EE}"/>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F6BD4231-A309-4C2C-BD27-EC953952EA1B}"/>
            </a:ext>
          </a:extLst>
        </xdr:cNvPr>
        <xdr:cNvSpPr txBox="1"/>
      </xdr:nvSpPr>
      <xdr:spPr>
        <a:xfrm>
          <a:off x="46736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a:extLst>
            <a:ext uri="{FF2B5EF4-FFF2-40B4-BE49-F238E27FC236}">
              <a16:creationId xmlns:a16="http://schemas.microsoft.com/office/drawing/2014/main" id="{52733DFB-02B7-40B3-BFFE-803CC9DA5FC3}"/>
            </a:ext>
          </a:extLst>
        </xdr:cNvPr>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a:extLst>
            <a:ext uri="{FF2B5EF4-FFF2-40B4-BE49-F238E27FC236}">
              <a16:creationId xmlns:a16="http://schemas.microsoft.com/office/drawing/2014/main" id="{DAA86697-6E66-4C18-BD09-64A3BB0C48D4}"/>
            </a:ext>
          </a:extLst>
        </xdr:cNvPr>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a:extLst>
            <a:ext uri="{FF2B5EF4-FFF2-40B4-BE49-F238E27FC236}">
              <a16:creationId xmlns:a16="http://schemas.microsoft.com/office/drawing/2014/main" id="{79FAAA66-A8E5-450D-9690-28E0F1B30877}"/>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a:extLst>
            <a:ext uri="{FF2B5EF4-FFF2-40B4-BE49-F238E27FC236}">
              <a16:creationId xmlns:a16="http://schemas.microsoft.com/office/drawing/2014/main" id="{925C4BAC-36A6-4B07-8A27-EE37F00962B3}"/>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a:extLst>
            <a:ext uri="{FF2B5EF4-FFF2-40B4-BE49-F238E27FC236}">
              <a16:creationId xmlns:a16="http://schemas.microsoft.com/office/drawing/2014/main" id="{5A882C9C-DC09-4007-9DBF-EB2B52581D09}"/>
            </a:ext>
          </a:extLst>
        </xdr:cNvPr>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D499D3D-8545-4140-86CD-FE9091032E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B9B4D35-39BF-4431-B326-87F3484CE57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01572C4-FA21-464F-8E19-2851711AB8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DA1D028-1A1F-4506-B038-CF5126EDE4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D99462-616A-41D0-9578-95EB808362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65677</xdr:rowOff>
    </xdr:from>
    <xdr:to>
      <xdr:col>24</xdr:col>
      <xdr:colOff>114300</xdr:colOff>
      <xdr:row>86</xdr:row>
      <xdr:rowOff>167277</xdr:rowOff>
    </xdr:to>
    <xdr:sp macro="" textlink="">
      <xdr:nvSpPr>
        <xdr:cNvPr id="302" name="楕円 301">
          <a:extLst>
            <a:ext uri="{FF2B5EF4-FFF2-40B4-BE49-F238E27FC236}">
              <a16:creationId xmlns:a16="http://schemas.microsoft.com/office/drawing/2014/main" id="{7B84DA29-234F-4326-B7C2-2C36ECEED014}"/>
            </a:ext>
          </a:extLst>
        </xdr:cNvPr>
        <xdr:cNvSpPr/>
      </xdr:nvSpPr>
      <xdr:spPr>
        <a:xfrm>
          <a:off x="4584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152054</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CFD2226C-7207-4855-A4F0-9E59A04E909A}"/>
            </a:ext>
          </a:extLst>
        </xdr:cNvPr>
        <xdr:cNvSpPr txBox="1"/>
      </xdr:nvSpPr>
      <xdr:spPr>
        <a:xfrm>
          <a:off x="4673600" y="147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3629</xdr:rowOff>
    </xdr:from>
    <xdr:to>
      <xdr:col>20</xdr:col>
      <xdr:colOff>38100</xdr:colOff>
      <xdr:row>86</xdr:row>
      <xdr:rowOff>105229</xdr:rowOff>
    </xdr:to>
    <xdr:sp macro="" textlink="">
      <xdr:nvSpPr>
        <xdr:cNvPr id="304" name="楕円 303">
          <a:extLst>
            <a:ext uri="{FF2B5EF4-FFF2-40B4-BE49-F238E27FC236}">
              <a16:creationId xmlns:a16="http://schemas.microsoft.com/office/drawing/2014/main" id="{7AA31310-DB74-4A73-8021-3AA425F92B46}"/>
            </a:ext>
          </a:extLst>
        </xdr:cNvPr>
        <xdr:cNvSpPr/>
      </xdr:nvSpPr>
      <xdr:spPr>
        <a:xfrm>
          <a:off x="3746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54429</xdr:rowOff>
    </xdr:from>
    <xdr:to>
      <xdr:col>24</xdr:col>
      <xdr:colOff>63500</xdr:colOff>
      <xdr:row>86</xdr:row>
      <xdr:rowOff>116477</xdr:rowOff>
    </xdr:to>
    <xdr:cxnSp macro="">
      <xdr:nvCxnSpPr>
        <xdr:cNvPr id="305" name="直線コネクタ 304">
          <a:extLst>
            <a:ext uri="{FF2B5EF4-FFF2-40B4-BE49-F238E27FC236}">
              <a16:creationId xmlns:a16="http://schemas.microsoft.com/office/drawing/2014/main" id="{78D69BCC-6224-42C4-A79D-46E94B6CF533}"/>
            </a:ext>
          </a:extLst>
        </xdr:cNvPr>
        <xdr:cNvCxnSpPr/>
      </xdr:nvCxnSpPr>
      <xdr:spPr>
        <a:xfrm>
          <a:off x="3797300" y="1479912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103232</xdr:rowOff>
    </xdr:from>
    <xdr:to>
      <xdr:col>15</xdr:col>
      <xdr:colOff>101600</xdr:colOff>
      <xdr:row>86</xdr:row>
      <xdr:rowOff>33382</xdr:rowOff>
    </xdr:to>
    <xdr:sp macro="" textlink="">
      <xdr:nvSpPr>
        <xdr:cNvPr id="306" name="楕円 305">
          <a:extLst>
            <a:ext uri="{FF2B5EF4-FFF2-40B4-BE49-F238E27FC236}">
              <a16:creationId xmlns:a16="http://schemas.microsoft.com/office/drawing/2014/main" id="{27FD7F94-26FA-4610-887D-6ED25248EFB4}"/>
            </a:ext>
          </a:extLst>
        </xdr:cNvPr>
        <xdr:cNvSpPr/>
      </xdr:nvSpPr>
      <xdr:spPr>
        <a:xfrm>
          <a:off x="2857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154032</xdr:rowOff>
    </xdr:from>
    <xdr:to>
      <xdr:col>19</xdr:col>
      <xdr:colOff>177800</xdr:colOff>
      <xdr:row>86</xdr:row>
      <xdr:rowOff>54429</xdr:rowOff>
    </xdr:to>
    <xdr:cxnSp macro="">
      <xdr:nvCxnSpPr>
        <xdr:cNvPr id="307" name="直線コネクタ 306">
          <a:extLst>
            <a:ext uri="{FF2B5EF4-FFF2-40B4-BE49-F238E27FC236}">
              <a16:creationId xmlns:a16="http://schemas.microsoft.com/office/drawing/2014/main" id="{A7EF22FB-0ED5-4B78-A6DF-5A0FB2D8D656}"/>
            </a:ext>
          </a:extLst>
        </xdr:cNvPr>
        <xdr:cNvCxnSpPr/>
      </xdr:nvCxnSpPr>
      <xdr:spPr>
        <a:xfrm>
          <a:off x="2908300" y="147272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28121</xdr:rowOff>
    </xdr:from>
    <xdr:to>
      <xdr:col>10</xdr:col>
      <xdr:colOff>165100</xdr:colOff>
      <xdr:row>85</xdr:row>
      <xdr:rowOff>129721</xdr:rowOff>
    </xdr:to>
    <xdr:sp macro="" textlink="">
      <xdr:nvSpPr>
        <xdr:cNvPr id="308" name="楕円 307">
          <a:extLst>
            <a:ext uri="{FF2B5EF4-FFF2-40B4-BE49-F238E27FC236}">
              <a16:creationId xmlns:a16="http://schemas.microsoft.com/office/drawing/2014/main" id="{281892A0-D6D2-40F6-94E2-DF688958ED3C}"/>
            </a:ext>
          </a:extLst>
        </xdr:cNvPr>
        <xdr:cNvSpPr/>
      </xdr:nvSpPr>
      <xdr:spPr>
        <a:xfrm>
          <a:off x="196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78921</xdr:rowOff>
    </xdr:from>
    <xdr:to>
      <xdr:col>15</xdr:col>
      <xdr:colOff>50800</xdr:colOff>
      <xdr:row>85</xdr:row>
      <xdr:rowOff>154032</xdr:rowOff>
    </xdr:to>
    <xdr:cxnSp macro="">
      <xdr:nvCxnSpPr>
        <xdr:cNvPr id="309" name="直線コネクタ 308">
          <a:extLst>
            <a:ext uri="{FF2B5EF4-FFF2-40B4-BE49-F238E27FC236}">
              <a16:creationId xmlns:a16="http://schemas.microsoft.com/office/drawing/2014/main" id="{C7FA4A09-296E-4C73-BBE9-AAB9099D65EF}"/>
            </a:ext>
          </a:extLst>
        </xdr:cNvPr>
        <xdr:cNvCxnSpPr/>
      </xdr:nvCxnSpPr>
      <xdr:spPr>
        <a:xfrm>
          <a:off x="2019300" y="1465217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124461</xdr:rowOff>
    </xdr:from>
    <xdr:to>
      <xdr:col>6</xdr:col>
      <xdr:colOff>38100</xdr:colOff>
      <xdr:row>85</xdr:row>
      <xdr:rowOff>54611</xdr:rowOff>
    </xdr:to>
    <xdr:sp macro="" textlink="">
      <xdr:nvSpPr>
        <xdr:cNvPr id="310" name="楕円 309">
          <a:extLst>
            <a:ext uri="{FF2B5EF4-FFF2-40B4-BE49-F238E27FC236}">
              <a16:creationId xmlns:a16="http://schemas.microsoft.com/office/drawing/2014/main" id="{44340767-B99B-49C8-92CA-413592E9E454}"/>
            </a:ext>
          </a:extLst>
        </xdr:cNvPr>
        <xdr:cNvSpPr/>
      </xdr:nvSpPr>
      <xdr:spPr>
        <a:xfrm>
          <a:off x="107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3811</xdr:rowOff>
    </xdr:from>
    <xdr:to>
      <xdr:col>10</xdr:col>
      <xdr:colOff>114300</xdr:colOff>
      <xdr:row>85</xdr:row>
      <xdr:rowOff>78921</xdr:rowOff>
    </xdr:to>
    <xdr:cxnSp macro="">
      <xdr:nvCxnSpPr>
        <xdr:cNvPr id="311" name="直線コネクタ 310">
          <a:extLst>
            <a:ext uri="{FF2B5EF4-FFF2-40B4-BE49-F238E27FC236}">
              <a16:creationId xmlns:a16="http://schemas.microsoft.com/office/drawing/2014/main" id="{441CA5E5-D046-4502-AD1E-27C7BF81E11B}"/>
            </a:ext>
          </a:extLst>
        </xdr:cNvPr>
        <xdr:cNvCxnSpPr/>
      </xdr:nvCxnSpPr>
      <xdr:spPr>
        <a:xfrm>
          <a:off x="1130300" y="145770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a:extLst>
            <a:ext uri="{FF2B5EF4-FFF2-40B4-BE49-F238E27FC236}">
              <a16:creationId xmlns:a16="http://schemas.microsoft.com/office/drawing/2014/main" id="{F89A4338-E999-46F2-91F3-AF685F02491C}"/>
            </a:ext>
          </a:extLst>
        </xdr:cNvPr>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3" name="n_2aveValue【福祉施設】&#10;有形固定資産減価償却率">
          <a:extLst>
            <a:ext uri="{FF2B5EF4-FFF2-40B4-BE49-F238E27FC236}">
              <a16:creationId xmlns:a16="http://schemas.microsoft.com/office/drawing/2014/main" id="{45ED4872-C41F-43CC-B709-FFE95464862C}"/>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4" name="n_3aveValue【福祉施設】&#10;有形固定資産減価償却率">
          <a:extLst>
            <a:ext uri="{FF2B5EF4-FFF2-40B4-BE49-F238E27FC236}">
              <a16:creationId xmlns:a16="http://schemas.microsoft.com/office/drawing/2014/main" id="{FC807F2F-2F18-43A7-BB96-C02C5830D853}"/>
            </a:ext>
          </a:extLst>
        </xdr:cNvPr>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15" name="n_4aveValue【福祉施設】&#10;有形固定資産減価償却率">
          <a:extLst>
            <a:ext uri="{FF2B5EF4-FFF2-40B4-BE49-F238E27FC236}">
              <a16:creationId xmlns:a16="http://schemas.microsoft.com/office/drawing/2014/main" id="{59259AB3-C1D5-4966-8F67-04B938D07370}"/>
            </a:ext>
          </a:extLst>
        </xdr:cNvPr>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96356</xdr:rowOff>
    </xdr:from>
    <xdr:ext cx="405111" cy="259045"/>
    <xdr:sp macro="" textlink="">
      <xdr:nvSpPr>
        <xdr:cNvPr id="316" name="n_1mainValue【福祉施設】&#10;有形固定資産減価償却率">
          <a:extLst>
            <a:ext uri="{FF2B5EF4-FFF2-40B4-BE49-F238E27FC236}">
              <a16:creationId xmlns:a16="http://schemas.microsoft.com/office/drawing/2014/main" id="{38D226BD-7C8B-489B-AE64-CC79D7318447}"/>
            </a:ext>
          </a:extLst>
        </xdr:cNvPr>
        <xdr:cNvSpPr txBox="1"/>
      </xdr:nvSpPr>
      <xdr:spPr>
        <a:xfrm>
          <a:off x="35820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24509</xdr:rowOff>
    </xdr:from>
    <xdr:ext cx="405111" cy="259045"/>
    <xdr:sp macro="" textlink="">
      <xdr:nvSpPr>
        <xdr:cNvPr id="317" name="n_2mainValue【福祉施設】&#10;有形固定資産減価償却率">
          <a:extLst>
            <a:ext uri="{FF2B5EF4-FFF2-40B4-BE49-F238E27FC236}">
              <a16:creationId xmlns:a16="http://schemas.microsoft.com/office/drawing/2014/main" id="{D55C6A9D-497D-48D6-8BCA-388688FCCB66}"/>
            </a:ext>
          </a:extLst>
        </xdr:cNvPr>
        <xdr:cNvSpPr txBox="1"/>
      </xdr:nvSpPr>
      <xdr:spPr>
        <a:xfrm>
          <a:off x="2705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120848</xdr:rowOff>
    </xdr:from>
    <xdr:ext cx="405111" cy="259045"/>
    <xdr:sp macro="" textlink="">
      <xdr:nvSpPr>
        <xdr:cNvPr id="318" name="n_3mainValue【福祉施設】&#10;有形固定資産減価償却率">
          <a:extLst>
            <a:ext uri="{FF2B5EF4-FFF2-40B4-BE49-F238E27FC236}">
              <a16:creationId xmlns:a16="http://schemas.microsoft.com/office/drawing/2014/main" id="{B26DC343-97F9-4B63-9DE9-FE9D053CACFC}"/>
            </a:ext>
          </a:extLst>
        </xdr:cNvPr>
        <xdr:cNvSpPr txBox="1"/>
      </xdr:nvSpPr>
      <xdr:spPr>
        <a:xfrm>
          <a:off x="1816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45738</xdr:rowOff>
    </xdr:from>
    <xdr:ext cx="405111" cy="259045"/>
    <xdr:sp macro="" textlink="">
      <xdr:nvSpPr>
        <xdr:cNvPr id="319" name="n_4mainValue【福祉施設】&#10;有形固定資産減価償却率">
          <a:extLst>
            <a:ext uri="{FF2B5EF4-FFF2-40B4-BE49-F238E27FC236}">
              <a16:creationId xmlns:a16="http://schemas.microsoft.com/office/drawing/2014/main" id="{EEF5E66C-B50E-4CEC-BD1F-CD869BA0CE04}"/>
            </a:ext>
          </a:extLst>
        </xdr:cNvPr>
        <xdr:cNvSpPr txBox="1"/>
      </xdr:nvSpPr>
      <xdr:spPr>
        <a:xfrm>
          <a:off x="927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993AEE39-7A6B-4E15-9E2E-B32EEF7A83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C9D18118-B0CE-4092-9554-17DAB9DAF2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41ABA79-82DB-458F-9163-13C1A0849F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2FCCBD1-4B6B-4507-8488-694CF1D618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D74CB41-F5A3-409A-8DA5-756EE78569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88B4EDE-B03D-4148-B86F-7D37146B92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EFEC917-7B6B-4C1E-AA7D-BB53034180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34ED436-2B54-48B6-AC35-7D6E8A7DA1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E8079BC-869E-4DCF-ABE8-880171F0BC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294C6D5-D4C1-49F9-A305-782609080A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B3BBD50E-BAA9-4E3F-AF08-41169AB2698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11ADE011-3128-47B7-8172-1918C49793C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C003D69E-6FD8-4D93-8807-10E799C335B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DCD73837-5199-4649-AD86-AEFF31B39DF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A2528FC2-8C54-4A9E-AC6F-3CD901AAD00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FFD56AEB-F7BC-448E-AC8A-6261A10977B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FD68F800-486D-4E3E-9403-B5E8A7B4ACB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64C1F9-3C1C-4EA7-9A21-4C075F62280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BCDBA07D-264B-4361-9E03-5586DA7DE3D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3D90147-950F-4AF2-816C-5E1A9CB7DC9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E1AAF030-FA4C-487D-9A20-825703F0BDC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6ADF5F4-8F13-447A-BA82-0EE6D36A661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92657EE-9250-46BF-A38D-B36F8DB8E0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D8325CF-594B-48A8-9317-35C5655E25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D19C9BCA-7126-487C-BB38-14C6698AB1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a:extLst>
            <a:ext uri="{FF2B5EF4-FFF2-40B4-BE49-F238E27FC236}">
              <a16:creationId xmlns:a16="http://schemas.microsoft.com/office/drawing/2014/main" id="{35F7C41D-7755-4292-9D34-907D28EB5A99}"/>
            </a:ext>
          </a:extLst>
        </xdr:cNvPr>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a:extLst>
            <a:ext uri="{FF2B5EF4-FFF2-40B4-BE49-F238E27FC236}">
              <a16:creationId xmlns:a16="http://schemas.microsoft.com/office/drawing/2014/main" id="{43830C67-D9BD-4859-B488-BEA61E36C295}"/>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a:extLst>
            <a:ext uri="{FF2B5EF4-FFF2-40B4-BE49-F238E27FC236}">
              <a16:creationId xmlns:a16="http://schemas.microsoft.com/office/drawing/2014/main" id="{48B1FCDB-6F19-495C-BED1-5BB6B81AC062}"/>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a:extLst>
            <a:ext uri="{FF2B5EF4-FFF2-40B4-BE49-F238E27FC236}">
              <a16:creationId xmlns:a16="http://schemas.microsoft.com/office/drawing/2014/main" id="{80AEED44-66B3-4993-BB54-7D227FA0C6CE}"/>
            </a:ext>
          </a:extLst>
        </xdr:cNvPr>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a:extLst>
            <a:ext uri="{FF2B5EF4-FFF2-40B4-BE49-F238E27FC236}">
              <a16:creationId xmlns:a16="http://schemas.microsoft.com/office/drawing/2014/main" id="{8E7FFD69-926B-4A23-ACC7-F742A128B408}"/>
            </a:ext>
          </a:extLst>
        </xdr:cNvPr>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105427</xdr:rowOff>
    </xdr:from>
    <xdr:ext cx="469744" cy="259045"/>
    <xdr:sp macro="" textlink="">
      <xdr:nvSpPr>
        <xdr:cNvPr id="350" name="【福祉施設】&#10;一人当たり面積平均値テキスト">
          <a:extLst>
            <a:ext uri="{FF2B5EF4-FFF2-40B4-BE49-F238E27FC236}">
              <a16:creationId xmlns:a16="http://schemas.microsoft.com/office/drawing/2014/main" id="{076D4D70-9646-4835-88C7-52BB2594B801}"/>
            </a:ext>
          </a:extLst>
        </xdr:cNvPr>
        <xdr:cNvSpPr txBox="1"/>
      </xdr:nvSpPr>
      <xdr:spPr>
        <a:xfrm>
          <a:off x="10515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a:extLst>
            <a:ext uri="{FF2B5EF4-FFF2-40B4-BE49-F238E27FC236}">
              <a16:creationId xmlns:a16="http://schemas.microsoft.com/office/drawing/2014/main" id="{EE2D2F10-0611-4EED-A988-7D719A11C650}"/>
            </a:ext>
          </a:extLst>
        </xdr:cNvPr>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a:extLst>
            <a:ext uri="{FF2B5EF4-FFF2-40B4-BE49-F238E27FC236}">
              <a16:creationId xmlns:a16="http://schemas.microsoft.com/office/drawing/2014/main" id="{3AFFE0AE-812C-4934-B263-D523C38867AE}"/>
            </a:ext>
          </a:extLst>
        </xdr:cNvPr>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a:extLst>
            <a:ext uri="{FF2B5EF4-FFF2-40B4-BE49-F238E27FC236}">
              <a16:creationId xmlns:a16="http://schemas.microsoft.com/office/drawing/2014/main" id="{A4A684FC-3737-45A0-9D6D-ABCCCC65AB72}"/>
            </a:ext>
          </a:extLst>
        </xdr:cNvPr>
        <xdr:cNvSpPr/>
      </xdr:nvSpPr>
      <xdr:spPr>
        <a:xfrm>
          <a:off x="8699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a:extLst>
            <a:ext uri="{FF2B5EF4-FFF2-40B4-BE49-F238E27FC236}">
              <a16:creationId xmlns:a16="http://schemas.microsoft.com/office/drawing/2014/main" id="{67543617-ED1B-42E6-BA7E-50786FE2B738}"/>
            </a:ext>
          </a:extLst>
        </xdr:cNvPr>
        <xdr:cNvSpPr/>
      </xdr:nvSpPr>
      <xdr:spPr>
        <a:xfrm>
          <a:off x="781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a:extLst>
            <a:ext uri="{FF2B5EF4-FFF2-40B4-BE49-F238E27FC236}">
              <a16:creationId xmlns:a16="http://schemas.microsoft.com/office/drawing/2014/main" id="{D21C49FE-0265-4E42-BB49-41187F65F610}"/>
            </a:ext>
          </a:extLst>
        </xdr:cNvPr>
        <xdr:cNvSpPr/>
      </xdr:nvSpPr>
      <xdr:spPr>
        <a:xfrm>
          <a:off x="6921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0F95BA6-5C8E-4D7F-A434-9683532C07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DE8ED9F-1EE1-4D74-A909-ADC5E7DF15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EEBEA4A-3B0E-4F60-8528-A5347DEB069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84B62AF-F71F-4D1D-9B04-169AAD2E87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4AB0E83-3AEC-49A3-A8EE-AC29E93B36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61" name="楕円 360">
          <a:extLst>
            <a:ext uri="{FF2B5EF4-FFF2-40B4-BE49-F238E27FC236}">
              <a16:creationId xmlns:a16="http://schemas.microsoft.com/office/drawing/2014/main" id="{120D5DAD-DB5F-459B-A855-A9AC8C5261D0}"/>
            </a:ext>
          </a:extLst>
        </xdr:cNvPr>
        <xdr:cNvSpPr/>
      </xdr:nvSpPr>
      <xdr:spPr>
        <a:xfrm>
          <a:off x="10426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8363</xdr:rowOff>
    </xdr:from>
    <xdr:ext cx="469744" cy="259045"/>
    <xdr:sp macro="" textlink="">
      <xdr:nvSpPr>
        <xdr:cNvPr id="362" name="【福祉施設】&#10;一人当たり面積該当値テキスト">
          <a:extLst>
            <a:ext uri="{FF2B5EF4-FFF2-40B4-BE49-F238E27FC236}">
              <a16:creationId xmlns:a16="http://schemas.microsoft.com/office/drawing/2014/main" id="{04D7FC1A-A295-4AC4-B832-EF82815853DA}"/>
            </a:ext>
          </a:extLst>
        </xdr:cNvPr>
        <xdr:cNvSpPr txBox="1"/>
      </xdr:nvSpPr>
      <xdr:spPr>
        <a:xfrm>
          <a:off x="10515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63" name="楕円 362">
          <a:extLst>
            <a:ext uri="{FF2B5EF4-FFF2-40B4-BE49-F238E27FC236}">
              <a16:creationId xmlns:a16="http://schemas.microsoft.com/office/drawing/2014/main" id="{01621D71-A6C0-4366-9048-4226162C40CE}"/>
            </a:ext>
          </a:extLst>
        </xdr:cNvPr>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144236</xdr:rowOff>
    </xdr:to>
    <xdr:cxnSp macro="">
      <xdr:nvCxnSpPr>
        <xdr:cNvPr id="364" name="直線コネクタ 363">
          <a:extLst>
            <a:ext uri="{FF2B5EF4-FFF2-40B4-BE49-F238E27FC236}">
              <a16:creationId xmlns:a16="http://schemas.microsoft.com/office/drawing/2014/main" id="{2A556F5D-B357-4F0F-B7CA-CFA83519143C}"/>
            </a:ext>
          </a:extLst>
        </xdr:cNvPr>
        <xdr:cNvCxnSpPr/>
      </xdr:nvCxnSpPr>
      <xdr:spPr>
        <a:xfrm>
          <a:off x="9639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93436</xdr:rowOff>
    </xdr:from>
    <xdr:to>
      <xdr:col>46</xdr:col>
      <xdr:colOff>38100</xdr:colOff>
      <xdr:row>86</xdr:row>
      <xdr:rowOff>23586</xdr:rowOff>
    </xdr:to>
    <xdr:sp macro="" textlink="">
      <xdr:nvSpPr>
        <xdr:cNvPr id="365" name="楕円 364">
          <a:extLst>
            <a:ext uri="{FF2B5EF4-FFF2-40B4-BE49-F238E27FC236}">
              <a16:creationId xmlns:a16="http://schemas.microsoft.com/office/drawing/2014/main" id="{BBFE246A-779E-45C8-B16C-2B02A083C99D}"/>
            </a:ext>
          </a:extLst>
        </xdr:cNvPr>
        <xdr:cNvSpPr/>
      </xdr:nvSpPr>
      <xdr:spPr>
        <a:xfrm>
          <a:off x="8699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144236</xdr:rowOff>
    </xdr:from>
    <xdr:to>
      <xdr:col>50</xdr:col>
      <xdr:colOff>114300</xdr:colOff>
      <xdr:row>85</xdr:row>
      <xdr:rowOff>144236</xdr:rowOff>
    </xdr:to>
    <xdr:cxnSp macro="">
      <xdr:nvCxnSpPr>
        <xdr:cNvPr id="366" name="直線コネクタ 365">
          <a:extLst>
            <a:ext uri="{FF2B5EF4-FFF2-40B4-BE49-F238E27FC236}">
              <a16:creationId xmlns:a16="http://schemas.microsoft.com/office/drawing/2014/main" id="{0947228C-4F63-48D6-A46F-0E6CC4941A3B}"/>
            </a:ext>
          </a:extLst>
        </xdr:cNvPr>
        <xdr:cNvCxnSpPr/>
      </xdr:nvCxnSpPr>
      <xdr:spPr>
        <a:xfrm>
          <a:off x="8750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93436</xdr:rowOff>
    </xdr:from>
    <xdr:to>
      <xdr:col>41</xdr:col>
      <xdr:colOff>101600</xdr:colOff>
      <xdr:row>86</xdr:row>
      <xdr:rowOff>23586</xdr:rowOff>
    </xdr:to>
    <xdr:sp macro="" textlink="">
      <xdr:nvSpPr>
        <xdr:cNvPr id="367" name="楕円 366">
          <a:extLst>
            <a:ext uri="{FF2B5EF4-FFF2-40B4-BE49-F238E27FC236}">
              <a16:creationId xmlns:a16="http://schemas.microsoft.com/office/drawing/2014/main" id="{3200F496-95E1-4B13-B8F7-ED060406E07C}"/>
            </a:ext>
          </a:extLst>
        </xdr:cNvPr>
        <xdr:cNvSpPr/>
      </xdr:nvSpPr>
      <xdr:spPr>
        <a:xfrm>
          <a:off x="781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144236</xdr:rowOff>
    </xdr:from>
    <xdr:to>
      <xdr:col>45</xdr:col>
      <xdr:colOff>177800</xdr:colOff>
      <xdr:row>85</xdr:row>
      <xdr:rowOff>144236</xdr:rowOff>
    </xdr:to>
    <xdr:cxnSp macro="">
      <xdr:nvCxnSpPr>
        <xdr:cNvPr id="368" name="直線コネクタ 367">
          <a:extLst>
            <a:ext uri="{FF2B5EF4-FFF2-40B4-BE49-F238E27FC236}">
              <a16:creationId xmlns:a16="http://schemas.microsoft.com/office/drawing/2014/main" id="{6685786B-95D0-41C8-ACFB-561F2C69DCD4}"/>
            </a:ext>
          </a:extLst>
        </xdr:cNvPr>
        <xdr:cNvCxnSpPr/>
      </xdr:nvCxnSpPr>
      <xdr:spPr>
        <a:xfrm>
          <a:off x="7861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93436</xdr:rowOff>
    </xdr:from>
    <xdr:to>
      <xdr:col>36</xdr:col>
      <xdr:colOff>165100</xdr:colOff>
      <xdr:row>86</xdr:row>
      <xdr:rowOff>23586</xdr:rowOff>
    </xdr:to>
    <xdr:sp macro="" textlink="">
      <xdr:nvSpPr>
        <xdr:cNvPr id="369" name="楕円 368">
          <a:extLst>
            <a:ext uri="{FF2B5EF4-FFF2-40B4-BE49-F238E27FC236}">
              <a16:creationId xmlns:a16="http://schemas.microsoft.com/office/drawing/2014/main" id="{E667B003-CEA7-47F0-8227-3648FC4C2D2B}"/>
            </a:ext>
          </a:extLst>
        </xdr:cNvPr>
        <xdr:cNvSpPr/>
      </xdr:nvSpPr>
      <xdr:spPr>
        <a:xfrm>
          <a:off x="692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144236</xdr:rowOff>
    </xdr:from>
    <xdr:to>
      <xdr:col>41</xdr:col>
      <xdr:colOff>50800</xdr:colOff>
      <xdr:row>85</xdr:row>
      <xdr:rowOff>144236</xdr:rowOff>
    </xdr:to>
    <xdr:cxnSp macro="">
      <xdr:nvCxnSpPr>
        <xdr:cNvPr id="370" name="直線コネクタ 369">
          <a:extLst>
            <a:ext uri="{FF2B5EF4-FFF2-40B4-BE49-F238E27FC236}">
              <a16:creationId xmlns:a16="http://schemas.microsoft.com/office/drawing/2014/main" id="{298AB91E-C00A-4D95-A75C-F651F424BBD8}"/>
            </a:ext>
          </a:extLst>
        </xdr:cNvPr>
        <xdr:cNvCxnSpPr/>
      </xdr:nvCxnSpPr>
      <xdr:spPr>
        <a:xfrm>
          <a:off x="6972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18341</xdr:rowOff>
    </xdr:from>
    <xdr:ext cx="469744" cy="259045"/>
    <xdr:sp macro="" textlink="">
      <xdr:nvSpPr>
        <xdr:cNvPr id="371" name="n_1aveValue【福祉施設】&#10;一人当たり面積">
          <a:extLst>
            <a:ext uri="{FF2B5EF4-FFF2-40B4-BE49-F238E27FC236}">
              <a16:creationId xmlns:a16="http://schemas.microsoft.com/office/drawing/2014/main" id="{B5C0F398-0D81-41B9-B45E-312427640305}"/>
            </a:ext>
          </a:extLst>
        </xdr:cNvPr>
        <xdr:cNvSpPr txBox="1"/>
      </xdr:nvSpPr>
      <xdr:spPr>
        <a:xfrm>
          <a:off x="9391727"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157134</xdr:rowOff>
    </xdr:from>
    <xdr:ext cx="469744" cy="259045"/>
    <xdr:sp macro="" textlink="">
      <xdr:nvSpPr>
        <xdr:cNvPr id="372" name="n_2aveValue【福祉施設】&#10;一人当たり面積">
          <a:extLst>
            <a:ext uri="{FF2B5EF4-FFF2-40B4-BE49-F238E27FC236}">
              <a16:creationId xmlns:a16="http://schemas.microsoft.com/office/drawing/2014/main" id="{56749318-3FBB-4458-8DCF-DA2D27562369}"/>
            </a:ext>
          </a:extLst>
        </xdr:cNvPr>
        <xdr:cNvSpPr txBox="1"/>
      </xdr:nvSpPr>
      <xdr:spPr>
        <a:xfrm>
          <a:off x="85154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146248</xdr:rowOff>
    </xdr:from>
    <xdr:ext cx="469744" cy="259045"/>
    <xdr:sp macro="" textlink="">
      <xdr:nvSpPr>
        <xdr:cNvPr id="373" name="n_3aveValue【福祉施設】&#10;一人当たり面積">
          <a:extLst>
            <a:ext uri="{FF2B5EF4-FFF2-40B4-BE49-F238E27FC236}">
              <a16:creationId xmlns:a16="http://schemas.microsoft.com/office/drawing/2014/main" id="{8F6373B8-E735-43C1-9BE4-738B1B12A514}"/>
            </a:ext>
          </a:extLst>
        </xdr:cNvPr>
        <xdr:cNvSpPr txBox="1"/>
      </xdr:nvSpPr>
      <xdr:spPr>
        <a:xfrm>
          <a:off x="7626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157134</xdr:rowOff>
    </xdr:from>
    <xdr:ext cx="469744" cy="259045"/>
    <xdr:sp macro="" textlink="">
      <xdr:nvSpPr>
        <xdr:cNvPr id="374" name="n_4aveValue【福祉施設】&#10;一人当たり面積">
          <a:extLst>
            <a:ext uri="{FF2B5EF4-FFF2-40B4-BE49-F238E27FC236}">
              <a16:creationId xmlns:a16="http://schemas.microsoft.com/office/drawing/2014/main" id="{1BED0CB0-F193-48E5-95D2-5703573F4C86}"/>
            </a:ext>
          </a:extLst>
        </xdr:cNvPr>
        <xdr:cNvSpPr txBox="1"/>
      </xdr:nvSpPr>
      <xdr:spPr>
        <a:xfrm>
          <a:off x="67374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75" name="n_1mainValue【福祉施設】&#10;一人当たり面積">
          <a:extLst>
            <a:ext uri="{FF2B5EF4-FFF2-40B4-BE49-F238E27FC236}">
              <a16:creationId xmlns:a16="http://schemas.microsoft.com/office/drawing/2014/main" id="{D709C336-02E3-4F59-8F49-3C4E8EBAB42D}"/>
            </a:ext>
          </a:extLst>
        </xdr:cNvPr>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14713</xdr:rowOff>
    </xdr:from>
    <xdr:ext cx="469744" cy="259045"/>
    <xdr:sp macro="" textlink="">
      <xdr:nvSpPr>
        <xdr:cNvPr id="376" name="n_2mainValue【福祉施設】&#10;一人当たり面積">
          <a:extLst>
            <a:ext uri="{FF2B5EF4-FFF2-40B4-BE49-F238E27FC236}">
              <a16:creationId xmlns:a16="http://schemas.microsoft.com/office/drawing/2014/main" id="{3B5A2D9D-F9FD-4438-AA49-3C9E46DEC473}"/>
            </a:ext>
          </a:extLst>
        </xdr:cNvPr>
        <xdr:cNvSpPr txBox="1"/>
      </xdr:nvSpPr>
      <xdr:spPr>
        <a:xfrm>
          <a:off x="8515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14713</xdr:rowOff>
    </xdr:from>
    <xdr:ext cx="469744" cy="259045"/>
    <xdr:sp macro="" textlink="">
      <xdr:nvSpPr>
        <xdr:cNvPr id="377" name="n_3mainValue【福祉施設】&#10;一人当たり面積">
          <a:extLst>
            <a:ext uri="{FF2B5EF4-FFF2-40B4-BE49-F238E27FC236}">
              <a16:creationId xmlns:a16="http://schemas.microsoft.com/office/drawing/2014/main" id="{D79FFA54-D9A2-4B75-8FC0-E54907B603A8}"/>
            </a:ext>
          </a:extLst>
        </xdr:cNvPr>
        <xdr:cNvSpPr txBox="1"/>
      </xdr:nvSpPr>
      <xdr:spPr>
        <a:xfrm>
          <a:off x="7626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14713</xdr:rowOff>
    </xdr:from>
    <xdr:ext cx="469744" cy="259045"/>
    <xdr:sp macro="" textlink="">
      <xdr:nvSpPr>
        <xdr:cNvPr id="378" name="n_4mainValue【福祉施設】&#10;一人当たり面積">
          <a:extLst>
            <a:ext uri="{FF2B5EF4-FFF2-40B4-BE49-F238E27FC236}">
              <a16:creationId xmlns:a16="http://schemas.microsoft.com/office/drawing/2014/main" id="{DF035C99-280D-48BD-BD2B-C5AB809D8C7A}"/>
            </a:ext>
          </a:extLst>
        </xdr:cNvPr>
        <xdr:cNvSpPr txBox="1"/>
      </xdr:nvSpPr>
      <xdr:spPr>
        <a:xfrm>
          <a:off x="6737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4A25DFE-8C55-46BA-87E7-FC3E1B7584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481E31D-AAC6-47D9-BCED-8C321DEA4E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6D4B5FE-ED66-4DFF-9C13-B0BCBE52866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A0EC331-B37A-43EF-A0F3-D409B22A87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7633F45-2E9D-457F-ABC8-8FE0611EF4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1ADDEFA-61B9-4990-A529-8322B6FD0D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5F578F9-3F92-485C-8D66-FF40B57390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283D78F-B47D-4D75-A9BA-B1AEF0955B9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BB288968-AD35-4C6D-BF53-EF5380DB962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FA55C97D-3766-4A91-B6CE-B078597057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8037FBC-0A04-4EEC-B26F-4E2DA39DAFB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D0D783E-3E2E-47D0-BD5D-8BEA3C6BF25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7C7BE6A-373D-4C1D-A1E4-479110F4260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CA8D4454-113D-42EF-9E7D-930F8813855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AFEE18E1-AACC-464F-8B25-80DC8E0EDE6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23AFA500-638E-4C52-9FA4-F6DA723A1D1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776CCE0-6691-47DF-ADAD-59DFB63DE8C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6206029-C721-47CB-98D2-2416A9AC00C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61EBB390-BE62-49F1-B4FB-BFE26B8E191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2806C1B6-0195-4B5A-8197-B7613BC1111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4A86883D-3D67-4A7E-B1C4-226BA73C3E6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2546A21B-1A55-4865-8EBA-DC7B9C04B4E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5943C631-A4A3-45E5-A10A-1ECD6449ACE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0625B6B-A350-48CA-9E70-BCC1863A0B3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DBA59CD-E317-48D4-9E13-02BA60127E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a:extLst>
            <a:ext uri="{FF2B5EF4-FFF2-40B4-BE49-F238E27FC236}">
              <a16:creationId xmlns:a16="http://schemas.microsoft.com/office/drawing/2014/main" id="{2866A722-9986-41DA-BA2A-01084CEE2FCD}"/>
            </a:ext>
          </a:extLst>
        </xdr:cNvPr>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AE51F277-8534-4454-B0FE-8C3470486C71}"/>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a:extLst>
            <a:ext uri="{FF2B5EF4-FFF2-40B4-BE49-F238E27FC236}">
              <a16:creationId xmlns:a16="http://schemas.microsoft.com/office/drawing/2014/main" id="{F5D65A34-53EE-4C95-B307-E732EFB7F7C6}"/>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D2877BBA-2E74-4E8B-AB49-57E7665B27AA}"/>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a:extLst>
            <a:ext uri="{FF2B5EF4-FFF2-40B4-BE49-F238E27FC236}">
              <a16:creationId xmlns:a16="http://schemas.microsoft.com/office/drawing/2014/main" id="{385A9CBD-60ED-4A6C-BE70-5ED22FAE946E}"/>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71261DD5-65D2-4E6B-8C8F-F9ADF70FE0F9}"/>
            </a:ext>
          </a:extLst>
        </xdr:cNvPr>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a:extLst>
            <a:ext uri="{FF2B5EF4-FFF2-40B4-BE49-F238E27FC236}">
              <a16:creationId xmlns:a16="http://schemas.microsoft.com/office/drawing/2014/main" id="{B7A1444D-BD4F-43EB-B2B7-82E8F0E1DED5}"/>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a:extLst>
            <a:ext uri="{FF2B5EF4-FFF2-40B4-BE49-F238E27FC236}">
              <a16:creationId xmlns:a16="http://schemas.microsoft.com/office/drawing/2014/main" id="{A8008EF3-5B85-4446-B56B-CD76FCB6C7E7}"/>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4C9181CC-D69B-4D61-8CEB-474D88D9C466}"/>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a:extLst>
            <a:ext uri="{FF2B5EF4-FFF2-40B4-BE49-F238E27FC236}">
              <a16:creationId xmlns:a16="http://schemas.microsoft.com/office/drawing/2014/main" id="{83A4F868-56FD-4191-A711-629747242161}"/>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a:extLst>
            <a:ext uri="{FF2B5EF4-FFF2-40B4-BE49-F238E27FC236}">
              <a16:creationId xmlns:a16="http://schemas.microsoft.com/office/drawing/2014/main" id="{0C327D68-12B9-47A3-AEED-FFEF3DF7FC1A}"/>
            </a:ext>
          </a:extLst>
        </xdr:cNvPr>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9294C46-FFAA-4747-A2A2-287DADF9FC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B1D1416-19EB-4D01-BE46-B366559F4DF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1CFBD6F-AC81-4535-ADEC-9A2A7937085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B12B8B6-E8A8-4FEB-8656-54BD7A72B3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CD8CE66-F3E7-41D9-A53E-06154BA8A6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23768</xdr:rowOff>
    </xdr:from>
    <xdr:to>
      <xdr:col>24</xdr:col>
      <xdr:colOff>114300</xdr:colOff>
      <xdr:row>100</xdr:row>
      <xdr:rowOff>125368</xdr:rowOff>
    </xdr:to>
    <xdr:sp macro="" textlink="">
      <xdr:nvSpPr>
        <xdr:cNvPr id="420" name="楕円 419">
          <a:extLst>
            <a:ext uri="{FF2B5EF4-FFF2-40B4-BE49-F238E27FC236}">
              <a16:creationId xmlns:a16="http://schemas.microsoft.com/office/drawing/2014/main" id="{86949776-421F-4CCA-A1F0-F489E36BE0B9}"/>
            </a:ext>
          </a:extLst>
        </xdr:cNvPr>
        <xdr:cNvSpPr/>
      </xdr:nvSpPr>
      <xdr:spPr>
        <a:xfrm>
          <a:off x="45847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148245</xdr:rowOff>
    </xdr:from>
    <xdr:ext cx="340478" cy="259045"/>
    <xdr:sp macro="" textlink="">
      <xdr:nvSpPr>
        <xdr:cNvPr id="421" name="【市民会館】&#10;有形固定資産減価償却率該当値テキスト">
          <a:extLst>
            <a:ext uri="{FF2B5EF4-FFF2-40B4-BE49-F238E27FC236}">
              <a16:creationId xmlns:a16="http://schemas.microsoft.com/office/drawing/2014/main" id="{B22E2CFB-AF77-4BE8-BB6E-9E97409F8414}"/>
            </a:ext>
          </a:extLst>
        </xdr:cNvPr>
        <xdr:cNvSpPr txBox="1"/>
      </xdr:nvSpPr>
      <xdr:spPr>
        <a:xfrm>
          <a:off x="4673600" y="17121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422" name="楕円 421">
          <a:extLst>
            <a:ext uri="{FF2B5EF4-FFF2-40B4-BE49-F238E27FC236}">
              <a16:creationId xmlns:a16="http://schemas.microsoft.com/office/drawing/2014/main" id="{02668145-73B5-4EB8-A32E-519DD1C4FF73}"/>
            </a:ext>
          </a:extLst>
        </xdr:cNvPr>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74568</xdr:rowOff>
    </xdr:from>
    <xdr:to>
      <xdr:col>24</xdr:col>
      <xdr:colOff>63500</xdr:colOff>
      <xdr:row>107</xdr:row>
      <xdr:rowOff>51707</xdr:rowOff>
    </xdr:to>
    <xdr:cxnSp macro="">
      <xdr:nvCxnSpPr>
        <xdr:cNvPr id="423" name="直線コネクタ 422">
          <a:extLst>
            <a:ext uri="{FF2B5EF4-FFF2-40B4-BE49-F238E27FC236}">
              <a16:creationId xmlns:a16="http://schemas.microsoft.com/office/drawing/2014/main" id="{448D253C-DFF4-4FDF-8B37-6A88060D8D5D}"/>
            </a:ext>
          </a:extLst>
        </xdr:cNvPr>
        <xdr:cNvCxnSpPr/>
      </xdr:nvCxnSpPr>
      <xdr:spPr>
        <a:xfrm flipV="1">
          <a:off x="3797300" y="17219568"/>
          <a:ext cx="838200" cy="11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15602</xdr:rowOff>
    </xdr:from>
    <xdr:to>
      <xdr:col>15</xdr:col>
      <xdr:colOff>101600</xdr:colOff>
      <xdr:row>107</xdr:row>
      <xdr:rowOff>117202</xdr:rowOff>
    </xdr:to>
    <xdr:sp macro="" textlink="">
      <xdr:nvSpPr>
        <xdr:cNvPr id="424" name="楕円 423">
          <a:extLst>
            <a:ext uri="{FF2B5EF4-FFF2-40B4-BE49-F238E27FC236}">
              <a16:creationId xmlns:a16="http://schemas.microsoft.com/office/drawing/2014/main" id="{560E6945-B429-45D9-878E-85460747D340}"/>
            </a:ext>
          </a:extLst>
        </xdr:cNvPr>
        <xdr:cNvSpPr/>
      </xdr:nvSpPr>
      <xdr:spPr>
        <a:xfrm>
          <a:off x="2857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51707</xdr:rowOff>
    </xdr:from>
    <xdr:to>
      <xdr:col>19</xdr:col>
      <xdr:colOff>177800</xdr:colOff>
      <xdr:row>107</xdr:row>
      <xdr:rowOff>66402</xdr:rowOff>
    </xdr:to>
    <xdr:cxnSp macro="">
      <xdr:nvCxnSpPr>
        <xdr:cNvPr id="425" name="直線コネクタ 424">
          <a:extLst>
            <a:ext uri="{FF2B5EF4-FFF2-40B4-BE49-F238E27FC236}">
              <a16:creationId xmlns:a16="http://schemas.microsoft.com/office/drawing/2014/main" id="{37AA08F5-B86D-4E31-B3CF-298E19591007}"/>
            </a:ext>
          </a:extLst>
        </xdr:cNvPr>
        <xdr:cNvCxnSpPr/>
      </xdr:nvCxnSpPr>
      <xdr:spPr>
        <a:xfrm flipV="1">
          <a:off x="2908300" y="183968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154395</xdr:rowOff>
    </xdr:from>
    <xdr:to>
      <xdr:col>10</xdr:col>
      <xdr:colOff>165100</xdr:colOff>
      <xdr:row>107</xdr:row>
      <xdr:rowOff>84545</xdr:rowOff>
    </xdr:to>
    <xdr:sp macro="" textlink="">
      <xdr:nvSpPr>
        <xdr:cNvPr id="426" name="楕円 425">
          <a:extLst>
            <a:ext uri="{FF2B5EF4-FFF2-40B4-BE49-F238E27FC236}">
              <a16:creationId xmlns:a16="http://schemas.microsoft.com/office/drawing/2014/main" id="{4652D036-02A1-414E-8B25-02F6E808B7C9}"/>
            </a:ext>
          </a:extLst>
        </xdr:cNvPr>
        <xdr:cNvSpPr/>
      </xdr:nvSpPr>
      <xdr:spPr>
        <a:xfrm>
          <a:off x="1968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33745</xdr:rowOff>
    </xdr:from>
    <xdr:to>
      <xdr:col>15</xdr:col>
      <xdr:colOff>50800</xdr:colOff>
      <xdr:row>107</xdr:row>
      <xdr:rowOff>66402</xdr:rowOff>
    </xdr:to>
    <xdr:cxnSp macro="">
      <xdr:nvCxnSpPr>
        <xdr:cNvPr id="427" name="直線コネクタ 426">
          <a:extLst>
            <a:ext uri="{FF2B5EF4-FFF2-40B4-BE49-F238E27FC236}">
              <a16:creationId xmlns:a16="http://schemas.microsoft.com/office/drawing/2014/main" id="{AB99EB8F-2528-40DE-8C35-65393BE3E317}"/>
            </a:ext>
          </a:extLst>
        </xdr:cNvPr>
        <xdr:cNvCxnSpPr/>
      </xdr:nvCxnSpPr>
      <xdr:spPr>
        <a:xfrm>
          <a:off x="2019300" y="183788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121738</xdr:rowOff>
    </xdr:from>
    <xdr:to>
      <xdr:col>6</xdr:col>
      <xdr:colOff>38100</xdr:colOff>
      <xdr:row>107</xdr:row>
      <xdr:rowOff>51888</xdr:rowOff>
    </xdr:to>
    <xdr:sp macro="" textlink="">
      <xdr:nvSpPr>
        <xdr:cNvPr id="428" name="楕円 427">
          <a:extLst>
            <a:ext uri="{FF2B5EF4-FFF2-40B4-BE49-F238E27FC236}">
              <a16:creationId xmlns:a16="http://schemas.microsoft.com/office/drawing/2014/main" id="{CBEB1143-A45A-484E-9AD8-236C6FFDC117}"/>
            </a:ext>
          </a:extLst>
        </xdr:cNvPr>
        <xdr:cNvSpPr/>
      </xdr:nvSpPr>
      <xdr:spPr>
        <a:xfrm>
          <a:off x="1079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1088</xdr:rowOff>
    </xdr:from>
    <xdr:to>
      <xdr:col>10</xdr:col>
      <xdr:colOff>114300</xdr:colOff>
      <xdr:row>107</xdr:row>
      <xdr:rowOff>33745</xdr:rowOff>
    </xdr:to>
    <xdr:cxnSp macro="">
      <xdr:nvCxnSpPr>
        <xdr:cNvPr id="429" name="直線コネクタ 428">
          <a:extLst>
            <a:ext uri="{FF2B5EF4-FFF2-40B4-BE49-F238E27FC236}">
              <a16:creationId xmlns:a16="http://schemas.microsoft.com/office/drawing/2014/main" id="{54A44DFA-0272-43B9-918B-7BF565552FB8}"/>
            </a:ext>
          </a:extLst>
        </xdr:cNvPr>
        <xdr:cNvCxnSpPr/>
      </xdr:nvCxnSpPr>
      <xdr:spPr>
        <a:xfrm>
          <a:off x="1130300" y="1834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a:extLst>
            <a:ext uri="{FF2B5EF4-FFF2-40B4-BE49-F238E27FC236}">
              <a16:creationId xmlns:a16="http://schemas.microsoft.com/office/drawing/2014/main" id="{9947C7DF-CE60-4F79-9BA4-3C064366F5A8}"/>
            </a:ext>
          </a:extLst>
        </xdr:cNvPr>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a:extLst>
            <a:ext uri="{FF2B5EF4-FFF2-40B4-BE49-F238E27FC236}">
              <a16:creationId xmlns:a16="http://schemas.microsoft.com/office/drawing/2014/main" id="{9B3F9AA3-BA2A-40BB-A11F-706F2128AA7F}"/>
            </a:ext>
          </a:extLst>
        </xdr:cNvPr>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a:extLst>
            <a:ext uri="{FF2B5EF4-FFF2-40B4-BE49-F238E27FC236}">
              <a16:creationId xmlns:a16="http://schemas.microsoft.com/office/drawing/2014/main" id="{AA44BAE7-1365-45EF-BEC0-EE068498E5D3}"/>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a:extLst>
            <a:ext uri="{FF2B5EF4-FFF2-40B4-BE49-F238E27FC236}">
              <a16:creationId xmlns:a16="http://schemas.microsoft.com/office/drawing/2014/main" id="{BE078850-87C7-4E89-957C-D2B222AAEE49}"/>
            </a:ext>
          </a:extLst>
        </xdr:cNvPr>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434" name="n_1mainValue【市民会館】&#10;有形固定資産減価償却率">
          <a:extLst>
            <a:ext uri="{FF2B5EF4-FFF2-40B4-BE49-F238E27FC236}">
              <a16:creationId xmlns:a16="http://schemas.microsoft.com/office/drawing/2014/main" id="{0D857BF5-6DCA-4E65-8FC3-08E5EA0897E7}"/>
            </a:ext>
          </a:extLst>
        </xdr:cNvPr>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108329</xdr:rowOff>
    </xdr:from>
    <xdr:ext cx="405111" cy="259045"/>
    <xdr:sp macro="" textlink="">
      <xdr:nvSpPr>
        <xdr:cNvPr id="435" name="n_2mainValue【市民会館】&#10;有形固定資産減価償却率">
          <a:extLst>
            <a:ext uri="{FF2B5EF4-FFF2-40B4-BE49-F238E27FC236}">
              <a16:creationId xmlns:a16="http://schemas.microsoft.com/office/drawing/2014/main" id="{C3DF67DE-8F65-4E6C-9C5D-B0585604509F}"/>
            </a:ext>
          </a:extLst>
        </xdr:cNvPr>
        <xdr:cNvSpPr txBox="1"/>
      </xdr:nvSpPr>
      <xdr:spPr>
        <a:xfrm>
          <a:off x="2705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75672</xdr:rowOff>
    </xdr:from>
    <xdr:ext cx="405111" cy="259045"/>
    <xdr:sp macro="" textlink="">
      <xdr:nvSpPr>
        <xdr:cNvPr id="436" name="n_3mainValue【市民会館】&#10;有形固定資産減価償却率">
          <a:extLst>
            <a:ext uri="{FF2B5EF4-FFF2-40B4-BE49-F238E27FC236}">
              <a16:creationId xmlns:a16="http://schemas.microsoft.com/office/drawing/2014/main" id="{938C8149-34CD-40B4-87A0-646DBB63E345}"/>
            </a:ext>
          </a:extLst>
        </xdr:cNvPr>
        <xdr:cNvSpPr txBox="1"/>
      </xdr:nvSpPr>
      <xdr:spPr>
        <a:xfrm>
          <a:off x="1816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43015</xdr:rowOff>
    </xdr:from>
    <xdr:ext cx="405111" cy="259045"/>
    <xdr:sp macro="" textlink="">
      <xdr:nvSpPr>
        <xdr:cNvPr id="437" name="n_4mainValue【市民会館】&#10;有形固定資産減価償却率">
          <a:extLst>
            <a:ext uri="{FF2B5EF4-FFF2-40B4-BE49-F238E27FC236}">
              <a16:creationId xmlns:a16="http://schemas.microsoft.com/office/drawing/2014/main" id="{D81EF2F6-FB28-475A-9989-397C9BBFCA6E}"/>
            </a:ext>
          </a:extLst>
        </xdr:cNvPr>
        <xdr:cNvSpPr txBox="1"/>
      </xdr:nvSpPr>
      <xdr:spPr>
        <a:xfrm>
          <a:off x="927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C18FF37-8397-4168-96DE-8DCD33A63CF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17ED0D3E-44BD-4698-ACC6-25F5B27629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4859B42-F9BB-43FE-9179-7A36648751E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6DA8CBB5-F91E-4408-8A18-B1E0266939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54FF31E4-B3F9-4F7E-A6C5-EF6B3EA51C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B4C827D1-4DAE-4CCB-A9B0-29378FF50F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5ACFACC-4E8B-48F7-8577-62DCB5339E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B9504CBE-2FC9-405C-ABA8-B9F3F09B29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49D05BD9-9EC0-47F2-B7CB-044EAA8BC77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CDA7318-66BC-46B7-81B1-96DF70F6A2A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206B1CE7-899B-42B8-984B-48B9D6B2603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35E19934-D4FF-4FF6-AC20-6F8B1CD1546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51AB60E2-A3EB-45E2-847D-4D9A277577F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EA59F1C6-1F6E-45DB-99E7-06AEED03540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B30D2891-13E2-4DA0-BC79-C9D7E62091E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AD48D0D2-CEEF-404B-9503-768B4940AAD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FB1EFE1A-6DFF-4FEE-940F-FF5ECC157D9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20B87D63-AE58-40CF-9F44-2C734658FC7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984FFDEF-4196-4A34-A626-3E798ADFCCA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ADA3E4C2-32A1-4B3A-AA8D-039628934D8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D34D4237-AA0E-4D81-88C1-EAE8FD851A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a:extLst>
            <a:ext uri="{FF2B5EF4-FFF2-40B4-BE49-F238E27FC236}">
              <a16:creationId xmlns:a16="http://schemas.microsoft.com/office/drawing/2014/main" id="{C5F6C9A6-BB4E-4EA7-B192-95EAD6203A6A}"/>
            </a:ext>
          </a:extLst>
        </xdr:cNvPr>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a:extLst>
            <a:ext uri="{FF2B5EF4-FFF2-40B4-BE49-F238E27FC236}">
              <a16:creationId xmlns:a16="http://schemas.microsoft.com/office/drawing/2014/main" id="{7E28A136-D4F3-4876-B265-72BE3F16D33E}"/>
            </a:ext>
          </a:extLst>
        </xdr:cNvPr>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a:extLst>
            <a:ext uri="{FF2B5EF4-FFF2-40B4-BE49-F238E27FC236}">
              <a16:creationId xmlns:a16="http://schemas.microsoft.com/office/drawing/2014/main" id="{4F342B0C-2367-451E-A1C3-14F063C02ABA}"/>
            </a:ext>
          </a:extLst>
        </xdr:cNvPr>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a:extLst>
            <a:ext uri="{FF2B5EF4-FFF2-40B4-BE49-F238E27FC236}">
              <a16:creationId xmlns:a16="http://schemas.microsoft.com/office/drawing/2014/main" id="{496ED09E-8235-4161-AA1C-6979C4DEAA92}"/>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a:extLst>
            <a:ext uri="{FF2B5EF4-FFF2-40B4-BE49-F238E27FC236}">
              <a16:creationId xmlns:a16="http://schemas.microsoft.com/office/drawing/2014/main" id="{0C63384B-EE37-469F-912E-5C0FBB410A43}"/>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4" name="【市民会館】&#10;一人当たり面積平均値テキスト">
          <a:extLst>
            <a:ext uri="{FF2B5EF4-FFF2-40B4-BE49-F238E27FC236}">
              <a16:creationId xmlns:a16="http://schemas.microsoft.com/office/drawing/2014/main" id="{83F2DB89-5A48-43E5-A54F-C698042CCC1D}"/>
            </a:ext>
          </a:extLst>
        </xdr:cNvPr>
        <xdr:cNvSpPr txBox="1"/>
      </xdr:nvSpPr>
      <xdr:spPr>
        <a:xfrm>
          <a:off x="10515600" y="1794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a:extLst>
            <a:ext uri="{FF2B5EF4-FFF2-40B4-BE49-F238E27FC236}">
              <a16:creationId xmlns:a16="http://schemas.microsoft.com/office/drawing/2014/main" id="{D5935D7D-9245-42D3-8FC8-D002A44191F3}"/>
            </a:ext>
          </a:extLst>
        </xdr:cNvPr>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a:extLst>
            <a:ext uri="{FF2B5EF4-FFF2-40B4-BE49-F238E27FC236}">
              <a16:creationId xmlns:a16="http://schemas.microsoft.com/office/drawing/2014/main" id="{06E498EB-3982-45DB-80AC-1F1E63792AA1}"/>
            </a:ext>
          </a:extLst>
        </xdr:cNvPr>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a:extLst>
            <a:ext uri="{FF2B5EF4-FFF2-40B4-BE49-F238E27FC236}">
              <a16:creationId xmlns:a16="http://schemas.microsoft.com/office/drawing/2014/main" id="{65200C76-BE1E-4C51-8D6B-125A92A4635B}"/>
            </a:ext>
          </a:extLst>
        </xdr:cNvPr>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a:extLst>
            <a:ext uri="{FF2B5EF4-FFF2-40B4-BE49-F238E27FC236}">
              <a16:creationId xmlns:a16="http://schemas.microsoft.com/office/drawing/2014/main" id="{CBFD229D-39B4-4B1C-A3C0-81CE1BE7D205}"/>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a:extLst>
            <a:ext uri="{FF2B5EF4-FFF2-40B4-BE49-F238E27FC236}">
              <a16:creationId xmlns:a16="http://schemas.microsoft.com/office/drawing/2014/main" id="{5814F988-407C-4F00-8106-7FD2A9131689}"/>
            </a:ext>
          </a:extLst>
        </xdr:cNvPr>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7896F6A-D18A-4972-AEA7-6F10B7EEF2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0BA5C84-F092-46E0-A6CC-2CC8F3F7EB4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E61932C-5282-4A7E-B97C-14A4B97CE7C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2301D31-D529-431B-ACC4-41FC5793E0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5134746-33CB-4938-B7FF-29C081B0F21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91694</xdr:rowOff>
    </xdr:from>
    <xdr:to>
      <xdr:col>55</xdr:col>
      <xdr:colOff>50800</xdr:colOff>
      <xdr:row>106</xdr:row>
      <xdr:rowOff>21844</xdr:rowOff>
    </xdr:to>
    <xdr:sp macro="" textlink="">
      <xdr:nvSpPr>
        <xdr:cNvPr id="475" name="楕円 474">
          <a:extLst>
            <a:ext uri="{FF2B5EF4-FFF2-40B4-BE49-F238E27FC236}">
              <a16:creationId xmlns:a16="http://schemas.microsoft.com/office/drawing/2014/main" id="{E9D41077-8D7F-4B88-A217-8EF075559430}"/>
            </a:ext>
          </a:extLst>
        </xdr:cNvPr>
        <xdr:cNvSpPr/>
      </xdr:nvSpPr>
      <xdr:spPr>
        <a:xfrm>
          <a:off x="104267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70121</xdr:rowOff>
    </xdr:from>
    <xdr:ext cx="469744" cy="259045"/>
    <xdr:sp macro="" textlink="">
      <xdr:nvSpPr>
        <xdr:cNvPr id="476" name="【市民会館】&#10;一人当たり面積該当値テキスト">
          <a:extLst>
            <a:ext uri="{FF2B5EF4-FFF2-40B4-BE49-F238E27FC236}">
              <a16:creationId xmlns:a16="http://schemas.microsoft.com/office/drawing/2014/main" id="{09AFE6D9-3B46-4C2B-BA6A-13747A185EE9}"/>
            </a:ext>
          </a:extLst>
        </xdr:cNvPr>
        <xdr:cNvSpPr txBox="1"/>
      </xdr:nvSpPr>
      <xdr:spPr>
        <a:xfrm>
          <a:off x="10515600"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125985</xdr:rowOff>
    </xdr:from>
    <xdr:to>
      <xdr:col>50</xdr:col>
      <xdr:colOff>165100</xdr:colOff>
      <xdr:row>107</xdr:row>
      <xdr:rowOff>56135</xdr:rowOff>
    </xdr:to>
    <xdr:sp macro="" textlink="">
      <xdr:nvSpPr>
        <xdr:cNvPr id="477" name="楕円 476">
          <a:extLst>
            <a:ext uri="{FF2B5EF4-FFF2-40B4-BE49-F238E27FC236}">
              <a16:creationId xmlns:a16="http://schemas.microsoft.com/office/drawing/2014/main" id="{E1E163E1-44C7-4323-A3EE-D9CDC02A5446}"/>
            </a:ext>
          </a:extLst>
        </xdr:cNvPr>
        <xdr:cNvSpPr/>
      </xdr:nvSpPr>
      <xdr:spPr>
        <a:xfrm>
          <a:off x="9588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142494</xdr:rowOff>
    </xdr:from>
    <xdr:to>
      <xdr:col>55</xdr:col>
      <xdr:colOff>0</xdr:colOff>
      <xdr:row>107</xdr:row>
      <xdr:rowOff>5335</xdr:rowOff>
    </xdr:to>
    <xdr:cxnSp macro="">
      <xdr:nvCxnSpPr>
        <xdr:cNvPr id="478" name="直線コネクタ 477">
          <a:extLst>
            <a:ext uri="{FF2B5EF4-FFF2-40B4-BE49-F238E27FC236}">
              <a16:creationId xmlns:a16="http://schemas.microsoft.com/office/drawing/2014/main" id="{A4667B51-3E4B-4E7F-8C3E-2DF5E5E25963}"/>
            </a:ext>
          </a:extLst>
        </xdr:cNvPr>
        <xdr:cNvCxnSpPr/>
      </xdr:nvCxnSpPr>
      <xdr:spPr>
        <a:xfrm flipV="1">
          <a:off x="9639300" y="18144744"/>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479" name="楕円 478">
          <a:extLst>
            <a:ext uri="{FF2B5EF4-FFF2-40B4-BE49-F238E27FC236}">
              <a16:creationId xmlns:a16="http://schemas.microsoft.com/office/drawing/2014/main" id="{53907FCA-EB16-4E41-A32B-F8CA10F209A4}"/>
            </a:ext>
          </a:extLst>
        </xdr:cNvPr>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48768</xdr:rowOff>
    </xdr:from>
    <xdr:to>
      <xdr:col>50</xdr:col>
      <xdr:colOff>114300</xdr:colOff>
      <xdr:row>107</xdr:row>
      <xdr:rowOff>5335</xdr:rowOff>
    </xdr:to>
    <xdr:cxnSp macro="">
      <xdr:nvCxnSpPr>
        <xdr:cNvPr id="480" name="直線コネクタ 479">
          <a:extLst>
            <a:ext uri="{FF2B5EF4-FFF2-40B4-BE49-F238E27FC236}">
              <a16:creationId xmlns:a16="http://schemas.microsoft.com/office/drawing/2014/main" id="{D097F9C7-474A-4C85-BF16-D3E7E8415618}"/>
            </a:ext>
          </a:extLst>
        </xdr:cNvPr>
        <xdr:cNvCxnSpPr/>
      </xdr:nvCxnSpPr>
      <xdr:spPr>
        <a:xfrm>
          <a:off x="8750300" y="182224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169418</xdr:rowOff>
    </xdr:from>
    <xdr:to>
      <xdr:col>41</xdr:col>
      <xdr:colOff>101600</xdr:colOff>
      <xdr:row>106</xdr:row>
      <xdr:rowOff>99568</xdr:rowOff>
    </xdr:to>
    <xdr:sp macro="" textlink="">
      <xdr:nvSpPr>
        <xdr:cNvPr id="481" name="楕円 480">
          <a:extLst>
            <a:ext uri="{FF2B5EF4-FFF2-40B4-BE49-F238E27FC236}">
              <a16:creationId xmlns:a16="http://schemas.microsoft.com/office/drawing/2014/main" id="{CF4762DC-5B27-4DF9-873D-5A2EB492EB0C}"/>
            </a:ext>
          </a:extLst>
        </xdr:cNvPr>
        <xdr:cNvSpPr/>
      </xdr:nvSpPr>
      <xdr:spPr>
        <a:xfrm>
          <a:off x="781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48768</xdr:rowOff>
    </xdr:from>
    <xdr:to>
      <xdr:col>45</xdr:col>
      <xdr:colOff>177800</xdr:colOff>
      <xdr:row>106</xdr:row>
      <xdr:rowOff>48768</xdr:rowOff>
    </xdr:to>
    <xdr:cxnSp macro="">
      <xdr:nvCxnSpPr>
        <xdr:cNvPr id="482" name="直線コネクタ 481">
          <a:extLst>
            <a:ext uri="{FF2B5EF4-FFF2-40B4-BE49-F238E27FC236}">
              <a16:creationId xmlns:a16="http://schemas.microsoft.com/office/drawing/2014/main" id="{B8F61D1B-DEFC-404D-8123-51567CFAD73D}"/>
            </a:ext>
          </a:extLst>
        </xdr:cNvPr>
        <xdr:cNvCxnSpPr/>
      </xdr:nvCxnSpPr>
      <xdr:spPr>
        <a:xfrm>
          <a:off x="7861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169418</xdr:rowOff>
    </xdr:from>
    <xdr:to>
      <xdr:col>36</xdr:col>
      <xdr:colOff>165100</xdr:colOff>
      <xdr:row>106</xdr:row>
      <xdr:rowOff>99568</xdr:rowOff>
    </xdr:to>
    <xdr:sp macro="" textlink="">
      <xdr:nvSpPr>
        <xdr:cNvPr id="483" name="楕円 482">
          <a:extLst>
            <a:ext uri="{FF2B5EF4-FFF2-40B4-BE49-F238E27FC236}">
              <a16:creationId xmlns:a16="http://schemas.microsoft.com/office/drawing/2014/main" id="{FA3CA4C2-F238-493F-A6CD-583D779F5653}"/>
            </a:ext>
          </a:extLst>
        </xdr:cNvPr>
        <xdr:cNvSpPr/>
      </xdr:nvSpPr>
      <xdr:spPr>
        <a:xfrm>
          <a:off x="6921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48768</xdr:rowOff>
    </xdr:from>
    <xdr:to>
      <xdr:col>41</xdr:col>
      <xdr:colOff>50800</xdr:colOff>
      <xdr:row>106</xdr:row>
      <xdr:rowOff>48768</xdr:rowOff>
    </xdr:to>
    <xdr:cxnSp macro="">
      <xdr:nvCxnSpPr>
        <xdr:cNvPr id="484" name="直線コネクタ 483">
          <a:extLst>
            <a:ext uri="{FF2B5EF4-FFF2-40B4-BE49-F238E27FC236}">
              <a16:creationId xmlns:a16="http://schemas.microsoft.com/office/drawing/2014/main" id="{733FE5A9-7285-4FBE-987E-4F1A8E1F9887}"/>
            </a:ext>
          </a:extLst>
        </xdr:cNvPr>
        <xdr:cNvCxnSpPr/>
      </xdr:nvCxnSpPr>
      <xdr:spPr>
        <a:xfrm>
          <a:off x="6972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85" name="n_1aveValue【市民会館】&#10;一人当たり面積">
          <a:extLst>
            <a:ext uri="{FF2B5EF4-FFF2-40B4-BE49-F238E27FC236}">
              <a16:creationId xmlns:a16="http://schemas.microsoft.com/office/drawing/2014/main" id="{8BC7A02C-8D0F-4F1D-94F9-9D13C7A81C80}"/>
            </a:ext>
          </a:extLst>
        </xdr:cNvPr>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86" name="n_2aveValue【市民会館】&#10;一人当たり面積">
          <a:extLst>
            <a:ext uri="{FF2B5EF4-FFF2-40B4-BE49-F238E27FC236}">
              <a16:creationId xmlns:a16="http://schemas.microsoft.com/office/drawing/2014/main" id="{DF78B232-C2E5-4E0A-B477-16F6C43A29DC}"/>
            </a:ext>
          </a:extLst>
        </xdr:cNvPr>
        <xdr:cNvSpPr txBox="1"/>
      </xdr:nvSpPr>
      <xdr:spPr>
        <a:xfrm>
          <a:off x="8515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7" name="n_3aveValue【市民会館】&#10;一人当たり面積">
          <a:extLst>
            <a:ext uri="{FF2B5EF4-FFF2-40B4-BE49-F238E27FC236}">
              <a16:creationId xmlns:a16="http://schemas.microsoft.com/office/drawing/2014/main" id="{304FAE44-B99D-4C5A-8EF8-648A035A1F3E}"/>
            </a:ext>
          </a:extLst>
        </xdr:cNvPr>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88" name="n_4aveValue【市民会館】&#10;一人当たり面積">
          <a:extLst>
            <a:ext uri="{FF2B5EF4-FFF2-40B4-BE49-F238E27FC236}">
              <a16:creationId xmlns:a16="http://schemas.microsoft.com/office/drawing/2014/main" id="{C42F4FB8-DE9A-4336-8142-D77D4168A527}"/>
            </a:ext>
          </a:extLst>
        </xdr:cNvPr>
        <xdr:cNvSpPr txBox="1"/>
      </xdr:nvSpPr>
      <xdr:spPr>
        <a:xfrm>
          <a:off x="6737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47262</xdr:rowOff>
    </xdr:from>
    <xdr:ext cx="469744" cy="259045"/>
    <xdr:sp macro="" textlink="">
      <xdr:nvSpPr>
        <xdr:cNvPr id="489" name="n_1mainValue【市民会館】&#10;一人当たり面積">
          <a:extLst>
            <a:ext uri="{FF2B5EF4-FFF2-40B4-BE49-F238E27FC236}">
              <a16:creationId xmlns:a16="http://schemas.microsoft.com/office/drawing/2014/main" id="{A38C78FA-F49D-49B6-8C32-65F912F63D43}"/>
            </a:ext>
          </a:extLst>
        </xdr:cNvPr>
        <xdr:cNvSpPr txBox="1"/>
      </xdr:nvSpPr>
      <xdr:spPr>
        <a:xfrm>
          <a:off x="9391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116095</xdr:rowOff>
    </xdr:from>
    <xdr:ext cx="469744" cy="259045"/>
    <xdr:sp macro="" textlink="">
      <xdr:nvSpPr>
        <xdr:cNvPr id="490" name="n_2mainValue【市民会館】&#10;一人当たり面積">
          <a:extLst>
            <a:ext uri="{FF2B5EF4-FFF2-40B4-BE49-F238E27FC236}">
              <a16:creationId xmlns:a16="http://schemas.microsoft.com/office/drawing/2014/main" id="{165B8A64-B1F7-4372-8B30-9B1C6B970605}"/>
            </a:ext>
          </a:extLst>
        </xdr:cNvPr>
        <xdr:cNvSpPr txBox="1"/>
      </xdr:nvSpPr>
      <xdr:spPr>
        <a:xfrm>
          <a:off x="8515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116095</xdr:rowOff>
    </xdr:from>
    <xdr:ext cx="469744" cy="259045"/>
    <xdr:sp macro="" textlink="">
      <xdr:nvSpPr>
        <xdr:cNvPr id="491" name="n_3mainValue【市民会館】&#10;一人当たり面積">
          <a:extLst>
            <a:ext uri="{FF2B5EF4-FFF2-40B4-BE49-F238E27FC236}">
              <a16:creationId xmlns:a16="http://schemas.microsoft.com/office/drawing/2014/main" id="{45BF19F1-20CC-4A19-90A5-69C595359D1B}"/>
            </a:ext>
          </a:extLst>
        </xdr:cNvPr>
        <xdr:cNvSpPr txBox="1"/>
      </xdr:nvSpPr>
      <xdr:spPr>
        <a:xfrm>
          <a:off x="7626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116095</xdr:rowOff>
    </xdr:from>
    <xdr:ext cx="469744" cy="259045"/>
    <xdr:sp macro="" textlink="">
      <xdr:nvSpPr>
        <xdr:cNvPr id="492" name="n_4mainValue【市民会館】&#10;一人当たり面積">
          <a:extLst>
            <a:ext uri="{FF2B5EF4-FFF2-40B4-BE49-F238E27FC236}">
              <a16:creationId xmlns:a16="http://schemas.microsoft.com/office/drawing/2014/main" id="{045BDAD1-5041-4380-AF72-73DD9DDB6256}"/>
            </a:ext>
          </a:extLst>
        </xdr:cNvPr>
        <xdr:cNvSpPr txBox="1"/>
      </xdr:nvSpPr>
      <xdr:spPr>
        <a:xfrm>
          <a:off x="6737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E1344A0C-ADF6-4A34-A9F4-F487831465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89350DA1-09D1-469D-80BD-5B3678D4FC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1A5A5AB0-F3FA-42DA-B9A0-2CEF050D4C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39C3D05A-0FB1-4217-9EC4-923D56BB31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DCEECAA2-2923-43E3-91E3-13301346CD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598E0AD4-EC58-4710-B467-96CBAD77B57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E9ADEC59-0DC7-4EAB-87B6-E040C21A49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4ABEA6E8-B37F-4F1A-8310-A6AEE7F600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65C6FB3-A4C1-4BF0-A24D-F939DDD0CF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7BFD7BFD-C586-45BB-98F2-F73C025847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3F362687-E17A-4169-B01B-017EB87CCF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13B0B012-3AC4-45E7-B881-2B516EFDB52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403EDE3F-3253-40B4-A86A-A590F608449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62091505-B9B8-4FED-9F27-95AA7A33D41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5094AF1B-66D1-48D6-B3E2-E3693AE50AE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FE5C1DD8-B8F6-4C66-84C8-A10675D43FD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D2F007AC-8472-49B7-A66F-76C34CF2B41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A180F5C3-0FCB-4C29-8835-DC5E40850F4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86AB62F2-D9B1-4DFF-AACF-1A58C7EC2CA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872C2A29-FB44-49DB-930A-42F2D03D3A9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9F4B787E-744B-48E4-8711-3C69DBB06A6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C2185AF4-F02B-4D23-B3D4-AD76D802A7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384EC26A-7A6B-468D-9527-BCE7996705C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9EBA8617-9FFE-4180-9AED-3FE918125D5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a:extLst>
            <a:ext uri="{FF2B5EF4-FFF2-40B4-BE49-F238E27FC236}">
              <a16:creationId xmlns:a16="http://schemas.microsoft.com/office/drawing/2014/main" id="{0899DCB2-1ECC-4241-BBCB-789D9B6646F1}"/>
            </a:ext>
          </a:extLst>
        </xdr:cNvPr>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3537C259-62E5-4EFE-ADE6-B8FE523718FE}"/>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a:extLst>
            <a:ext uri="{FF2B5EF4-FFF2-40B4-BE49-F238E27FC236}">
              <a16:creationId xmlns:a16="http://schemas.microsoft.com/office/drawing/2014/main" id="{8B8A22A7-4093-4996-A390-A283FA399F67}"/>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D8D4C67D-56ED-4FAE-BC48-2E93825BACA7}"/>
            </a:ext>
          </a:extLst>
        </xdr:cNvPr>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a:extLst>
            <a:ext uri="{FF2B5EF4-FFF2-40B4-BE49-F238E27FC236}">
              <a16:creationId xmlns:a16="http://schemas.microsoft.com/office/drawing/2014/main" id="{50C0B7F2-BA1A-45BC-AD29-2B1F4931853C}"/>
            </a:ext>
          </a:extLst>
        </xdr:cNvPr>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143527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370FDD1F-B66A-4A1E-9B6C-E71E01659A5C}"/>
            </a:ext>
          </a:extLst>
        </xdr:cNvPr>
        <xdr:cNvSpPr txBox="1"/>
      </xdr:nvSpPr>
      <xdr:spPr>
        <a:xfrm>
          <a:off x="16357600" y="614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a:extLst>
            <a:ext uri="{FF2B5EF4-FFF2-40B4-BE49-F238E27FC236}">
              <a16:creationId xmlns:a16="http://schemas.microsoft.com/office/drawing/2014/main" id="{99536CAE-69BE-4948-AEE0-393CF094445B}"/>
            </a:ext>
          </a:extLst>
        </xdr:cNvPr>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a:extLst>
            <a:ext uri="{FF2B5EF4-FFF2-40B4-BE49-F238E27FC236}">
              <a16:creationId xmlns:a16="http://schemas.microsoft.com/office/drawing/2014/main" id="{09CCFC21-426F-426E-B1C0-72F572A79B52}"/>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a:extLst>
            <a:ext uri="{FF2B5EF4-FFF2-40B4-BE49-F238E27FC236}">
              <a16:creationId xmlns:a16="http://schemas.microsoft.com/office/drawing/2014/main" id="{78D854D2-6BAA-443E-AB70-026A143A7E06}"/>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a:extLst>
            <a:ext uri="{FF2B5EF4-FFF2-40B4-BE49-F238E27FC236}">
              <a16:creationId xmlns:a16="http://schemas.microsoft.com/office/drawing/2014/main" id="{FA5C4B39-AF7F-40A9-9680-03B789157703}"/>
            </a:ext>
          </a:extLst>
        </xdr:cNvPr>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a:extLst>
            <a:ext uri="{FF2B5EF4-FFF2-40B4-BE49-F238E27FC236}">
              <a16:creationId xmlns:a16="http://schemas.microsoft.com/office/drawing/2014/main" id="{54A8A0B3-E802-4E41-8106-C5515DD91D25}"/>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663D4CB-5F04-45CA-8F09-EB22F1A51D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626B55F-8BEB-4F78-91F3-DD766A7967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6F93B00-BF9B-4E53-8E08-A0CB9A3FD6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353F5F2-2157-476A-ADDA-F16C94BB200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FCFF0D4-186E-4E8E-ADA0-2980E34E6E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145415</xdr:rowOff>
    </xdr:from>
    <xdr:to>
      <xdr:col>85</xdr:col>
      <xdr:colOff>177800</xdr:colOff>
      <xdr:row>38</xdr:row>
      <xdr:rowOff>75565</xdr:rowOff>
    </xdr:to>
    <xdr:sp macro="" textlink="">
      <xdr:nvSpPr>
        <xdr:cNvPr id="533" name="楕円 532">
          <a:extLst>
            <a:ext uri="{FF2B5EF4-FFF2-40B4-BE49-F238E27FC236}">
              <a16:creationId xmlns:a16="http://schemas.microsoft.com/office/drawing/2014/main" id="{B7AF62D1-8D5D-474F-9DBE-D81B122385AF}"/>
            </a:ext>
          </a:extLst>
        </xdr:cNvPr>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123842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31E1C085-7D0F-4933-B44D-8B99D6C3C526}"/>
            </a:ext>
          </a:extLst>
        </xdr:cNvPr>
        <xdr:cNvSpPr txBox="1"/>
      </xdr:nvSpPr>
      <xdr:spPr>
        <a:xfrm>
          <a:off x="16357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35" name="楕円 534">
          <a:extLst>
            <a:ext uri="{FF2B5EF4-FFF2-40B4-BE49-F238E27FC236}">
              <a16:creationId xmlns:a16="http://schemas.microsoft.com/office/drawing/2014/main" id="{26D71642-382A-4887-A8C5-6C0E4EEB5AD1}"/>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38</xdr:row>
      <xdr:rowOff>24765</xdr:rowOff>
    </xdr:to>
    <xdr:cxnSp macro="">
      <xdr:nvCxnSpPr>
        <xdr:cNvPr id="536" name="直線コネクタ 535">
          <a:extLst>
            <a:ext uri="{FF2B5EF4-FFF2-40B4-BE49-F238E27FC236}">
              <a16:creationId xmlns:a16="http://schemas.microsoft.com/office/drawing/2014/main" id="{9F55A409-F6A3-4DEF-8024-6AB295297941}"/>
            </a:ext>
          </a:extLst>
        </xdr:cNvPr>
        <xdr:cNvCxnSpPr/>
      </xdr:nvCxnSpPr>
      <xdr:spPr>
        <a:xfrm>
          <a:off x="15481300" y="646557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37" name="楕円 536">
          <a:extLst>
            <a:ext uri="{FF2B5EF4-FFF2-40B4-BE49-F238E27FC236}">
              <a16:creationId xmlns:a16="http://schemas.microsoft.com/office/drawing/2014/main" id="{70B25C69-F036-4529-A3DE-01961F188FA7}"/>
            </a:ext>
          </a:extLst>
        </xdr:cNvPr>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121920</xdr:rowOff>
    </xdr:to>
    <xdr:cxnSp macro="">
      <xdr:nvCxnSpPr>
        <xdr:cNvPr id="538" name="直線コネクタ 537">
          <a:extLst>
            <a:ext uri="{FF2B5EF4-FFF2-40B4-BE49-F238E27FC236}">
              <a16:creationId xmlns:a16="http://schemas.microsoft.com/office/drawing/2014/main" id="{7EF4C873-AA0C-4063-B580-0960C94BCC0B}"/>
            </a:ext>
          </a:extLst>
        </xdr:cNvPr>
        <xdr:cNvCxnSpPr/>
      </xdr:nvCxnSpPr>
      <xdr:spPr>
        <a:xfrm>
          <a:off x="14592300" y="63893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82550</xdr:rowOff>
    </xdr:from>
    <xdr:to>
      <xdr:col>72</xdr:col>
      <xdr:colOff>38100</xdr:colOff>
      <xdr:row>37</xdr:row>
      <xdr:rowOff>12700</xdr:rowOff>
    </xdr:to>
    <xdr:sp macro="" textlink="">
      <xdr:nvSpPr>
        <xdr:cNvPr id="539" name="楕円 538">
          <a:extLst>
            <a:ext uri="{FF2B5EF4-FFF2-40B4-BE49-F238E27FC236}">
              <a16:creationId xmlns:a16="http://schemas.microsoft.com/office/drawing/2014/main" id="{24B64BB6-4A07-4ACF-B0CC-94BA7E003DF6}"/>
            </a:ext>
          </a:extLst>
        </xdr:cNvPr>
        <xdr:cNvSpPr/>
      </xdr:nvSpPr>
      <xdr:spPr>
        <a:xfrm>
          <a:off x="13652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133350</xdr:rowOff>
    </xdr:from>
    <xdr:to>
      <xdr:col>76</xdr:col>
      <xdr:colOff>114300</xdr:colOff>
      <xdr:row>37</xdr:row>
      <xdr:rowOff>45720</xdr:rowOff>
    </xdr:to>
    <xdr:cxnSp macro="">
      <xdr:nvCxnSpPr>
        <xdr:cNvPr id="540" name="直線コネクタ 539">
          <a:extLst>
            <a:ext uri="{FF2B5EF4-FFF2-40B4-BE49-F238E27FC236}">
              <a16:creationId xmlns:a16="http://schemas.microsoft.com/office/drawing/2014/main" id="{D8790D2F-FAAA-414E-92DF-9F46EB9FF23E}"/>
            </a:ext>
          </a:extLst>
        </xdr:cNvPr>
        <xdr:cNvCxnSpPr/>
      </xdr:nvCxnSpPr>
      <xdr:spPr>
        <a:xfrm>
          <a:off x="13703300" y="63055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53975</xdr:rowOff>
    </xdr:from>
    <xdr:to>
      <xdr:col>67</xdr:col>
      <xdr:colOff>101600</xdr:colOff>
      <xdr:row>36</xdr:row>
      <xdr:rowOff>155575</xdr:rowOff>
    </xdr:to>
    <xdr:sp macro="" textlink="">
      <xdr:nvSpPr>
        <xdr:cNvPr id="541" name="楕円 540">
          <a:extLst>
            <a:ext uri="{FF2B5EF4-FFF2-40B4-BE49-F238E27FC236}">
              <a16:creationId xmlns:a16="http://schemas.microsoft.com/office/drawing/2014/main" id="{BDF35870-ECC4-4B0C-B6E1-64CE66362388}"/>
            </a:ext>
          </a:extLst>
        </xdr:cNvPr>
        <xdr:cNvSpPr/>
      </xdr:nvSpPr>
      <xdr:spPr>
        <a:xfrm>
          <a:off x="12763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104775</xdr:rowOff>
    </xdr:from>
    <xdr:to>
      <xdr:col>71</xdr:col>
      <xdr:colOff>177800</xdr:colOff>
      <xdr:row>36</xdr:row>
      <xdr:rowOff>133350</xdr:rowOff>
    </xdr:to>
    <xdr:cxnSp macro="">
      <xdr:nvCxnSpPr>
        <xdr:cNvPr id="542" name="直線コネクタ 541">
          <a:extLst>
            <a:ext uri="{FF2B5EF4-FFF2-40B4-BE49-F238E27FC236}">
              <a16:creationId xmlns:a16="http://schemas.microsoft.com/office/drawing/2014/main" id="{CE601A04-6361-4DC4-9590-C1297B3ED7D9}"/>
            </a:ext>
          </a:extLst>
        </xdr:cNvPr>
        <xdr:cNvCxnSpPr/>
      </xdr:nvCxnSpPr>
      <xdr:spPr>
        <a:xfrm>
          <a:off x="12814300" y="6276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74AC2065-8295-4D50-A015-4F0E8B73E32B}"/>
            </a:ext>
          </a:extLst>
        </xdr:cNvPr>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E2E30A4D-CC9D-4701-8BCF-DDC84A612F36}"/>
            </a:ext>
          </a:extLst>
        </xdr:cNvPr>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C93FCB23-C5B1-42D8-BFE2-B88FAE459181}"/>
            </a:ext>
          </a:extLst>
        </xdr:cNvPr>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F95AC328-86B2-4077-9889-671D35D58000}"/>
            </a:ext>
          </a:extLst>
        </xdr:cNvPr>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E5BE4244-5095-47E1-8193-9DCB5237898D}"/>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47498EA3-E28D-48B1-98BD-BC9A45EED04B}"/>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D1EEFBBA-DE8F-4B48-B2D0-F92B0B33D810}"/>
            </a:ext>
          </a:extLst>
        </xdr:cNvPr>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FA5FE52E-5343-49F8-AFBD-7F5B8C897B4D}"/>
            </a:ext>
          </a:extLst>
        </xdr:cNvPr>
        <xdr:cNvSpPr txBox="1"/>
      </xdr:nvSpPr>
      <xdr:spPr>
        <a:xfrm>
          <a:off x="12611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8F218583-A0BC-4B10-9F96-8BD2CA9A95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E6D8CBD3-7C8F-4E30-99F0-0FB0744DDE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AD353FA1-68F4-4F7E-A2C9-9ABBCFD56A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BB86AE84-392B-45B1-9CDD-A19EE1F73A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6E532C7D-AD4E-4B9D-B0A5-377D850723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173C88ED-3751-4281-B18A-B84F2E1307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CEF66794-7E91-4BCE-8182-BE04DE5CCC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8407697A-A203-469B-A284-78B80999CB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4D48626C-D4BB-4498-9486-F5BB00254E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B2BF02F0-13B7-4C0D-AA26-91AB29CA2B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a:extLst>
            <a:ext uri="{FF2B5EF4-FFF2-40B4-BE49-F238E27FC236}">
              <a16:creationId xmlns:a16="http://schemas.microsoft.com/office/drawing/2014/main" id="{CD07B60D-A344-46EF-A688-60BD2DCF45A8}"/>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a:extLst>
            <a:ext uri="{FF2B5EF4-FFF2-40B4-BE49-F238E27FC236}">
              <a16:creationId xmlns:a16="http://schemas.microsoft.com/office/drawing/2014/main" id="{F8C859BD-389D-4E59-8E02-A7877F442F9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DEFA386D-3508-42AA-82DB-93619294B21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a:extLst>
            <a:ext uri="{FF2B5EF4-FFF2-40B4-BE49-F238E27FC236}">
              <a16:creationId xmlns:a16="http://schemas.microsoft.com/office/drawing/2014/main" id="{497EABDB-005D-4BDD-955D-F0DCB11C250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a:extLst>
            <a:ext uri="{FF2B5EF4-FFF2-40B4-BE49-F238E27FC236}">
              <a16:creationId xmlns:a16="http://schemas.microsoft.com/office/drawing/2014/main" id="{0050FB55-24C1-4DAE-A5AB-BD7785EF351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a:extLst>
            <a:ext uri="{FF2B5EF4-FFF2-40B4-BE49-F238E27FC236}">
              <a16:creationId xmlns:a16="http://schemas.microsoft.com/office/drawing/2014/main" id="{F3E15516-64DC-477E-AC8B-890F53B0C13C}"/>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2F8C373-9AF0-4F38-85D4-B8C15AA970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6854F94D-859C-444C-A0E0-5F60A84401D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36D184B7-E73B-4EBA-87FC-3C2A0658F1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a:extLst>
            <a:ext uri="{FF2B5EF4-FFF2-40B4-BE49-F238E27FC236}">
              <a16:creationId xmlns:a16="http://schemas.microsoft.com/office/drawing/2014/main" id="{4A1DE031-81DD-419C-A0A7-C5AE69FDCE07}"/>
            </a:ext>
          </a:extLst>
        </xdr:cNvPr>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D3DCFCC9-B34A-43AA-9548-6D6AB0176ECB}"/>
            </a:ext>
          </a:extLst>
        </xdr:cNvPr>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a:extLst>
            <a:ext uri="{FF2B5EF4-FFF2-40B4-BE49-F238E27FC236}">
              <a16:creationId xmlns:a16="http://schemas.microsoft.com/office/drawing/2014/main" id="{B0823E15-A77D-4AAB-AF89-9EE9EB7E83F5}"/>
            </a:ext>
          </a:extLst>
        </xdr:cNvPr>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8EDC7A7E-2869-47C7-9AEB-18C4BD7E9BBB}"/>
            </a:ext>
          </a:extLst>
        </xdr:cNvPr>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a:extLst>
            <a:ext uri="{FF2B5EF4-FFF2-40B4-BE49-F238E27FC236}">
              <a16:creationId xmlns:a16="http://schemas.microsoft.com/office/drawing/2014/main" id="{42140D95-0E36-41C5-B9C4-BBADFF6A00E3}"/>
            </a:ext>
          </a:extLst>
        </xdr:cNvPr>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EB03CB7F-FB84-49A2-9B33-0A67C102DD78}"/>
            </a:ext>
          </a:extLst>
        </xdr:cNvPr>
        <xdr:cNvSpPr txBox="1"/>
      </xdr:nvSpPr>
      <xdr:spPr>
        <a:xfrm>
          <a:off x="22199600" y="651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a:extLst>
            <a:ext uri="{FF2B5EF4-FFF2-40B4-BE49-F238E27FC236}">
              <a16:creationId xmlns:a16="http://schemas.microsoft.com/office/drawing/2014/main" id="{8D3B7F93-7B82-499E-8935-002C2D7DD8C2}"/>
            </a:ext>
          </a:extLst>
        </xdr:cNvPr>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a:extLst>
            <a:ext uri="{FF2B5EF4-FFF2-40B4-BE49-F238E27FC236}">
              <a16:creationId xmlns:a16="http://schemas.microsoft.com/office/drawing/2014/main" id="{40399247-632D-47B9-BA87-E119881C5E80}"/>
            </a:ext>
          </a:extLst>
        </xdr:cNvPr>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a:extLst>
            <a:ext uri="{FF2B5EF4-FFF2-40B4-BE49-F238E27FC236}">
              <a16:creationId xmlns:a16="http://schemas.microsoft.com/office/drawing/2014/main" id="{7EAFA198-E935-4CB6-A04A-8A190372E724}"/>
            </a:ext>
          </a:extLst>
        </xdr:cNvPr>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a:extLst>
            <a:ext uri="{FF2B5EF4-FFF2-40B4-BE49-F238E27FC236}">
              <a16:creationId xmlns:a16="http://schemas.microsoft.com/office/drawing/2014/main" id="{5BC2F382-AAFD-42B8-AD30-42010BE7A76E}"/>
            </a:ext>
          </a:extLst>
        </xdr:cNvPr>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a:extLst>
            <a:ext uri="{FF2B5EF4-FFF2-40B4-BE49-F238E27FC236}">
              <a16:creationId xmlns:a16="http://schemas.microsoft.com/office/drawing/2014/main" id="{A48A9057-5EB0-45B2-ACFE-8594BAE58CCC}"/>
            </a:ext>
          </a:extLst>
        </xdr:cNvPr>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0176E1B-6C44-434E-AAC9-BE007EE6AB0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85A4A54-B28A-4167-9C30-7024727AF3F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8D49B84-47EA-4BF3-BDF3-1FD2254F70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30E1DAA-4B70-491A-B43D-F00DC52BC8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3C16BA3-7C01-4379-8ABE-523CD85D446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130150</xdr:rowOff>
    </xdr:from>
    <xdr:to>
      <xdr:col>116</xdr:col>
      <xdr:colOff>114300</xdr:colOff>
      <xdr:row>38</xdr:row>
      <xdr:rowOff>60300</xdr:rowOff>
    </xdr:to>
    <xdr:sp macro="" textlink="">
      <xdr:nvSpPr>
        <xdr:cNvPr id="586" name="楕円 585">
          <a:extLst>
            <a:ext uri="{FF2B5EF4-FFF2-40B4-BE49-F238E27FC236}">
              <a16:creationId xmlns:a16="http://schemas.microsoft.com/office/drawing/2014/main" id="{ED333251-C3EF-4A86-814B-2C9347B58B19}"/>
            </a:ext>
          </a:extLst>
        </xdr:cNvPr>
        <xdr:cNvSpPr/>
      </xdr:nvSpPr>
      <xdr:spPr>
        <a:xfrm>
          <a:off x="22110700" y="64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153027</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B2BAAD21-237A-4817-A190-52A773B4CE85}"/>
            </a:ext>
          </a:extLst>
        </xdr:cNvPr>
        <xdr:cNvSpPr txBox="1"/>
      </xdr:nvSpPr>
      <xdr:spPr>
        <a:xfrm>
          <a:off x="22199600" y="63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134871</xdr:rowOff>
    </xdr:from>
    <xdr:to>
      <xdr:col>112</xdr:col>
      <xdr:colOff>38100</xdr:colOff>
      <xdr:row>38</xdr:row>
      <xdr:rowOff>65021</xdr:rowOff>
    </xdr:to>
    <xdr:sp macro="" textlink="">
      <xdr:nvSpPr>
        <xdr:cNvPr id="588" name="楕円 587">
          <a:extLst>
            <a:ext uri="{FF2B5EF4-FFF2-40B4-BE49-F238E27FC236}">
              <a16:creationId xmlns:a16="http://schemas.microsoft.com/office/drawing/2014/main" id="{7F60F40C-2F1A-493F-A3D2-E0F49FA3692C}"/>
            </a:ext>
          </a:extLst>
        </xdr:cNvPr>
        <xdr:cNvSpPr/>
      </xdr:nvSpPr>
      <xdr:spPr>
        <a:xfrm>
          <a:off x="21272500" y="64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9500</xdr:rowOff>
    </xdr:from>
    <xdr:to>
      <xdr:col>116</xdr:col>
      <xdr:colOff>63500</xdr:colOff>
      <xdr:row>38</xdr:row>
      <xdr:rowOff>14221</xdr:rowOff>
    </xdr:to>
    <xdr:cxnSp macro="">
      <xdr:nvCxnSpPr>
        <xdr:cNvPr id="589" name="直線コネクタ 588">
          <a:extLst>
            <a:ext uri="{FF2B5EF4-FFF2-40B4-BE49-F238E27FC236}">
              <a16:creationId xmlns:a16="http://schemas.microsoft.com/office/drawing/2014/main" id="{A979825E-F25A-4DEF-9D07-7C31B212495A}"/>
            </a:ext>
          </a:extLst>
        </xdr:cNvPr>
        <xdr:cNvCxnSpPr/>
      </xdr:nvCxnSpPr>
      <xdr:spPr>
        <a:xfrm flipV="1">
          <a:off x="21323300" y="6524600"/>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137951</xdr:rowOff>
    </xdr:from>
    <xdr:to>
      <xdr:col>107</xdr:col>
      <xdr:colOff>101600</xdr:colOff>
      <xdr:row>38</xdr:row>
      <xdr:rowOff>68101</xdr:rowOff>
    </xdr:to>
    <xdr:sp macro="" textlink="">
      <xdr:nvSpPr>
        <xdr:cNvPr id="590" name="楕円 589">
          <a:extLst>
            <a:ext uri="{FF2B5EF4-FFF2-40B4-BE49-F238E27FC236}">
              <a16:creationId xmlns:a16="http://schemas.microsoft.com/office/drawing/2014/main" id="{6E1CF1CF-9D8D-461E-BE6D-E33520CA5A05}"/>
            </a:ext>
          </a:extLst>
        </xdr:cNvPr>
        <xdr:cNvSpPr/>
      </xdr:nvSpPr>
      <xdr:spPr>
        <a:xfrm>
          <a:off x="20383500" y="648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14221</xdr:rowOff>
    </xdr:from>
    <xdr:to>
      <xdr:col>111</xdr:col>
      <xdr:colOff>177800</xdr:colOff>
      <xdr:row>38</xdr:row>
      <xdr:rowOff>17301</xdr:rowOff>
    </xdr:to>
    <xdr:cxnSp macro="">
      <xdr:nvCxnSpPr>
        <xdr:cNvPr id="591" name="直線コネクタ 590">
          <a:extLst>
            <a:ext uri="{FF2B5EF4-FFF2-40B4-BE49-F238E27FC236}">
              <a16:creationId xmlns:a16="http://schemas.microsoft.com/office/drawing/2014/main" id="{298195D6-862D-439B-BE56-974E427B96B0}"/>
            </a:ext>
          </a:extLst>
        </xdr:cNvPr>
        <xdr:cNvCxnSpPr/>
      </xdr:nvCxnSpPr>
      <xdr:spPr>
        <a:xfrm flipV="1">
          <a:off x="20434300" y="6529321"/>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141049</xdr:rowOff>
    </xdr:from>
    <xdr:to>
      <xdr:col>102</xdr:col>
      <xdr:colOff>165100</xdr:colOff>
      <xdr:row>38</xdr:row>
      <xdr:rowOff>71199</xdr:rowOff>
    </xdr:to>
    <xdr:sp macro="" textlink="">
      <xdr:nvSpPr>
        <xdr:cNvPr id="592" name="楕円 591">
          <a:extLst>
            <a:ext uri="{FF2B5EF4-FFF2-40B4-BE49-F238E27FC236}">
              <a16:creationId xmlns:a16="http://schemas.microsoft.com/office/drawing/2014/main" id="{81540F6E-CC6F-4C95-9F57-A047F801F05A}"/>
            </a:ext>
          </a:extLst>
        </xdr:cNvPr>
        <xdr:cNvSpPr/>
      </xdr:nvSpPr>
      <xdr:spPr>
        <a:xfrm>
          <a:off x="19494500" y="64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17301</xdr:rowOff>
    </xdr:from>
    <xdr:to>
      <xdr:col>107</xdr:col>
      <xdr:colOff>50800</xdr:colOff>
      <xdr:row>38</xdr:row>
      <xdr:rowOff>20399</xdr:rowOff>
    </xdr:to>
    <xdr:cxnSp macro="">
      <xdr:nvCxnSpPr>
        <xdr:cNvPr id="593" name="直線コネクタ 592">
          <a:extLst>
            <a:ext uri="{FF2B5EF4-FFF2-40B4-BE49-F238E27FC236}">
              <a16:creationId xmlns:a16="http://schemas.microsoft.com/office/drawing/2014/main" id="{367F70FF-693A-4E10-BDA2-1FAF8A9636CE}"/>
            </a:ext>
          </a:extLst>
        </xdr:cNvPr>
        <xdr:cNvCxnSpPr/>
      </xdr:nvCxnSpPr>
      <xdr:spPr>
        <a:xfrm flipV="1">
          <a:off x="19545300" y="6532401"/>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110954</xdr:rowOff>
    </xdr:from>
    <xdr:to>
      <xdr:col>98</xdr:col>
      <xdr:colOff>38100</xdr:colOff>
      <xdr:row>38</xdr:row>
      <xdr:rowOff>41104</xdr:rowOff>
    </xdr:to>
    <xdr:sp macro="" textlink="">
      <xdr:nvSpPr>
        <xdr:cNvPr id="594" name="楕円 593">
          <a:extLst>
            <a:ext uri="{FF2B5EF4-FFF2-40B4-BE49-F238E27FC236}">
              <a16:creationId xmlns:a16="http://schemas.microsoft.com/office/drawing/2014/main" id="{FA66F7FC-1F3D-49D6-8E6D-BD9C3919F171}"/>
            </a:ext>
          </a:extLst>
        </xdr:cNvPr>
        <xdr:cNvSpPr/>
      </xdr:nvSpPr>
      <xdr:spPr>
        <a:xfrm>
          <a:off x="18605500" y="64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161754</xdr:rowOff>
    </xdr:from>
    <xdr:to>
      <xdr:col>102</xdr:col>
      <xdr:colOff>114300</xdr:colOff>
      <xdr:row>38</xdr:row>
      <xdr:rowOff>20399</xdr:rowOff>
    </xdr:to>
    <xdr:cxnSp macro="">
      <xdr:nvCxnSpPr>
        <xdr:cNvPr id="595" name="直線コネクタ 594">
          <a:extLst>
            <a:ext uri="{FF2B5EF4-FFF2-40B4-BE49-F238E27FC236}">
              <a16:creationId xmlns:a16="http://schemas.microsoft.com/office/drawing/2014/main" id="{EE899B87-EA9D-4517-AA59-E10AF0598764}"/>
            </a:ext>
          </a:extLst>
        </xdr:cNvPr>
        <xdr:cNvCxnSpPr/>
      </xdr:nvCxnSpPr>
      <xdr:spPr>
        <a:xfrm>
          <a:off x="18656300" y="6505404"/>
          <a:ext cx="889000" cy="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BAE605F9-225D-4976-9609-6A6DAEDA8375}"/>
            </a:ext>
          </a:extLst>
        </xdr:cNvPr>
        <xdr:cNvSpPr txBox="1"/>
      </xdr:nvSpPr>
      <xdr:spPr>
        <a:xfrm>
          <a:off x="21043411" y="66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CAAF0AB-9614-47E0-A1CF-C8F340CA17FF}"/>
            </a:ext>
          </a:extLst>
        </xdr:cNvPr>
        <xdr:cNvSpPr txBox="1"/>
      </xdr:nvSpPr>
      <xdr:spPr>
        <a:xfrm>
          <a:off x="20167111" y="66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3B08C2AF-B624-49EF-95C7-0A6BD9034F82}"/>
            </a:ext>
          </a:extLst>
        </xdr:cNvPr>
        <xdr:cNvSpPr txBox="1"/>
      </xdr:nvSpPr>
      <xdr:spPr>
        <a:xfrm>
          <a:off x="19278111" y="66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F53FB2AB-CB92-49E3-97C9-B0B91A46E14E}"/>
            </a:ext>
          </a:extLst>
        </xdr:cNvPr>
        <xdr:cNvSpPr txBox="1"/>
      </xdr:nvSpPr>
      <xdr:spPr>
        <a:xfrm>
          <a:off x="18389111" y="66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81548</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113B2057-DECA-4FFB-9284-48C83A1A6E16}"/>
            </a:ext>
          </a:extLst>
        </xdr:cNvPr>
        <xdr:cNvSpPr txBox="1"/>
      </xdr:nvSpPr>
      <xdr:spPr>
        <a:xfrm>
          <a:off x="21043411" y="625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84628</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1EA5CC5E-225D-4D7E-9477-9DF8F8452DFC}"/>
            </a:ext>
          </a:extLst>
        </xdr:cNvPr>
        <xdr:cNvSpPr txBox="1"/>
      </xdr:nvSpPr>
      <xdr:spPr>
        <a:xfrm>
          <a:off x="20167111" y="625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87726</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9E7CDD5E-6FCD-43D7-B343-053815454A0B}"/>
            </a:ext>
          </a:extLst>
        </xdr:cNvPr>
        <xdr:cNvSpPr txBox="1"/>
      </xdr:nvSpPr>
      <xdr:spPr>
        <a:xfrm>
          <a:off x="19278111" y="625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57631</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26216441-9BB1-471B-ACE8-EAA8B4BF9585}"/>
            </a:ext>
          </a:extLst>
        </xdr:cNvPr>
        <xdr:cNvSpPr txBox="1"/>
      </xdr:nvSpPr>
      <xdr:spPr>
        <a:xfrm>
          <a:off x="18389111" y="62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C550A7D0-3EA6-4E65-A8F6-E998623F46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A99AD924-A7F6-4BC8-932C-8CB4DB52D1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5AFA6B0E-168A-44B4-BC9E-1E2A40869D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7D75C02B-B5F6-49BC-9A30-AE3676C1B15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F502357-2479-473B-AB34-D3294B76D6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7BF00917-815D-4930-9CE3-1A31BCB28A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554A7A45-D2AE-43E1-832D-702D73711D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1C640FA6-56E9-456C-8841-8B87280EDCE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a:extLst>
            <a:ext uri="{FF2B5EF4-FFF2-40B4-BE49-F238E27FC236}">
              <a16:creationId xmlns:a16="http://schemas.microsoft.com/office/drawing/2014/main" id="{F165A32A-D26A-4C22-952B-CC63297654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a:extLst>
            <a:ext uri="{FF2B5EF4-FFF2-40B4-BE49-F238E27FC236}">
              <a16:creationId xmlns:a16="http://schemas.microsoft.com/office/drawing/2014/main" id="{6C10040D-1394-40B5-ADFD-EB5AC4D409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a:extLst>
            <a:ext uri="{FF2B5EF4-FFF2-40B4-BE49-F238E27FC236}">
              <a16:creationId xmlns:a16="http://schemas.microsoft.com/office/drawing/2014/main" id="{9DC17FEF-A4F6-42EC-ACE2-72EF9A144D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a:extLst>
            <a:ext uri="{FF2B5EF4-FFF2-40B4-BE49-F238E27FC236}">
              <a16:creationId xmlns:a16="http://schemas.microsoft.com/office/drawing/2014/main" id="{0ADD846D-05EF-49DD-8499-D0893988A6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a:extLst>
            <a:ext uri="{FF2B5EF4-FFF2-40B4-BE49-F238E27FC236}">
              <a16:creationId xmlns:a16="http://schemas.microsoft.com/office/drawing/2014/main" id="{F8FB14C2-0FE8-4B10-BC24-C8BF8E679C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a:extLst>
            <a:ext uri="{FF2B5EF4-FFF2-40B4-BE49-F238E27FC236}">
              <a16:creationId xmlns:a16="http://schemas.microsoft.com/office/drawing/2014/main" id="{2660F7EC-6C75-406D-B33E-C5D367F1DB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a:extLst>
            <a:ext uri="{FF2B5EF4-FFF2-40B4-BE49-F238E27FC236}">
              <a16:creationId xmlns:a16="http://schemas.microsoft.com/office/drawing/2014/main" id="{33D62CD5-6396-4759-AC38-7DB09A86BC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a:extLst>
            <a:ext uri="{FF2B5EF4-FFF2-40B4-BE49-F238E27FC236}">
              <a16:creationId xmlns:a16="http://schemas.microsoft.com/office/drawing/2014/main" id="{9DA7B94B-A382-42C7-88FF-6DCDBB0A72D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294F36A9-3DF1-4539-9786-016BB7AE17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53868D9A-1748-4061-9AB4-AC804EEE6D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B184E972-3B56-445C-AA4C-7B800C0A36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449F84E6-1160-46D2-889C-3DD37E5CA4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5741778A-9650-4893-AE2E-0DD212BE37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8D049CE-2ECB-4844-9FFB-4A09449D3C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C001DC42-7380-4101-A219-595E81C89F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ADB3D3D8-3EB9-4264-BE21-BF942483C0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2712BF92-45F1-4A82-A01D-E35F3E206C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ECF79825-3572-4273-BF96-5238ED1521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0" name="テキスト ボックス 629">
          <a:extLst>
            <a:ext uri="{FF2B5EF4-FFF2-40B4-BE49-F238E27FC236}">
              <a16:creationId xmlns:a16="http://schemas.microsoft.com/office/drawing/2014/main" id="{BA9EED4E-88C5-4088-B31F-605A5805E096}"/>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1B2BEFC3-BFF9-450D-9CFB-1885F00574D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2" name="テキスト ボックス 631">
          <a:extLst>
            <a:ext uri="{FF2B5EF4-FFF2-40B4-BE49-F238E27FC236}">
              <a16:creationId xmlns:a16="http://schemas.microsoft.com/office/drawing/2014/main" id="{C2AC9D1C-B6F4-4459-872A-4AFCFEC5E54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837C6F7-A155-4225-9A9C-E3C6E048527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3E47A38D-E73D-459F-AEF0-3F47AC6B972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829A8FDC-2F37-4BF3-BC6C-505A4D52D0E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A031089A-1DAF-4E3E-9B4F-3C3A9477A1F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B75CCD47-979C-4BE5-AC24-582127989D9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B538F1D-095C-4284-8469-AFC01A9F878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47BC7438-C42F-4E22-BC17-597B2C6CB5B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3441E341-C3EA-47BA-9896-2D0EFDC0331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91B4D134-1CD9-4F67-BB5B-9016CED579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2" name="テキスト ボックス 641">
          <a:extLst>
            <a:ext uri="{FF2B5EF4-FFF2-40B4-BE49-F238E27FC236}">
              <a16:creationId xmlns:a16="http://schemas.microsoft.com/office/drawing/2014/main" id="{41BF51BF-3934-4A02-8218-CEFE76537F14}"/>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8EB593E4-CD94-4BF3-A386-9BDE956B63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644" name="直線コネクタ 643">
          <a:extLst>
            <a:ext uri="{FF2B5EF4-FFF2-40B4-BE49-F238E27FC236}">
              <a16:creationId xmlns:a16="http://schemas.microsoft.com/office/drawing/2014/main" id="{7199399E-268D-4871-84CA-704461522F1B}"/>
            </a:ext>
          </a:extLst>
        </xdr:cNvPr>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9727CB11-AD84-4304-8C30-F09204B7C2D8}"/>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46" name="直線コネクタ 645">
          <a:extLst>
            <a:ext uri="{FF2B5EF4-FFF2-40B4-BE49-F238E27FC236}">
              <a16:creationId xmlns:a16="http://schemas.microsoft.com/office/drawing/2014/main" id="{86326F04-008E-4876-9D8F-D8785F471675}"/>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F6AA3281-D327-4F9E-9284-6BBCD42CD5DD}"/>
            </a:ext>
          </a:extLst>
        </xdr:cNvPr>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48" name="直線コネクタ 647">
          <a:extLst>
            <a:ext uri="{FF2B5EF4-FFF2-40B4-BE49-F238E27FC236}">
              <a16:creationId xmlns:a16="http://schemas.microsoft.com/office/drawing/2014/main" id="{E37ADF41-4600-4DC3-A8D1-78E9B3C30D96}"/>
            </a:ext>
          </a:extLst>
        </xdr:cNvPr>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13988</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4EB31103-7477-4DD6-8A85-6485F9FC777F}"/>
            </a:ext>
          </a:extLst>
        </xdr:cNvPr>
        <xdr:cNvSpPr txBox="1"/>
      </xdr:nvSpPr>
      <xdr:spPr>
        <a:xfrm>
          <a:off x="16357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650" name="フローチャート: 判断 649">
          <a:extLst>
            <a:ext uri="{FF2B5EF4-FFF2-40B4-BE49-F238E27FC236}">
              <a16:creationId xmlns:a16="http://schemas.microsoft.com/office/drawing/2014/main" id="{893ABB4D-4878-4416-934B-D298D4D6063C}"/>
            </a:ext>
          </a:extLst>
        </xdr:cNvPr>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651" name="フローチャート: 判断 650">
          <a:extLst>
            <a:ext uri="{FF2B5EF4-FFF2-40B4-BE49-F238E27FC236}">
              <a16:creationId xmlns:a16="http://schemas.microsoft.com/office/drawing/2014/main" id="{27B8F6BD-113F-44D3-A9B1-8E9CAA8E0B0A}"/>
            </a:ext>
          </a:extLst>
        </xdr:cNvPr>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652" name="フローチャート: 判断 651">
          <a:extLst>
            <a:ext uri="{FF2B5EF4-FFF2-40B4-BE49-F238E27FC236}">
              <a16:creationId xmlns:a16="http://schemas.microsoft.com/office/drawing/2014/main" id="{26769A30-EC6A-4E8E-9E9C-86E0A5EDE96A}"/>
            </a:ext>
          </a:extLst>
        </xdr:cNvPr>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653" name="フローチャート: 判断 652">
          <a:extLst>
            <a:ext uri="{FF2B5EF4-FFF2-40B4-BE49-F238E27FC236}">
              <a16:creationId xmlns:a16="http://schemas.microsoft.com/office/drawing/2014/main" id="{0744C7B9-EB5C-410E-9E10-7DCDDB5402A8}"/>
            </a:ext>
          </a:extLst>
        </xdr:cNvPr>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54" name="フローチャート: 判断 653">
          <a:extLst>
            <a:ext uri="{FF2B5EF4-FFF2-40B4-BE49-F238E27FC236}">
              <a16:creationId xmlns:a16="http://schemas.microsoft.com/office/drawing/2014/main" id="{1776B20B-A73E-4E28-9854-801AC82CBDD1}"/>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C15EDF2C-A60B-41FB-8E1E-9F090AE493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12660CD-60C2-4692-BD4B-3B07C44478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677E03D-DCD0-41EF-8864-FD0DCCF7EE0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7632A98-7041-4AA5-A1D7-DDBFCB8C934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4621CF4-57AE-4984-9E10-3A015268CA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105411</xdr:rowOff>
    </xdr:from>
    <xdr:to>
      <xdr:col>85</xdr:col>
      <xdr:colOff>177800</xdr:colOff>
      <xdr:row>84</xdr:row>
      <xdr:rowOff>35561</xdr:rowOff>
    </xdr:to>
    <xdr:sp macro="" textlink="">
      <xdr:nvSpPr>
        <xdr:cNvPr id="660" name="楕円 659">
          <a:extLst>
            <a:ext uri="{FF2B5EF4-FFF2-40B4-BE49-F238E27FC236}">
              <a16:creationId xmlns:a16="http://schemas.microsoft.com/office/drawing/2014/main" id="{0A095CED-5DED-4A25-BB43-1441A6F8E74E}"/>
            </a:ext>
          </a:extLst>
        </xdr:cNvPr>
        <xdr:cNvSpPr/>
      </xdr:nvSpPr>
      <xdr:spPr>
        <a:xfrm>
          <a:off x="16268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83838</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64D7D744-833F-42D9-95EF-45A912E8E1FF}"/>
            </a:ext>
          </a:extLst>
        </xdr:cNvPr>
        <xdr:cNvSpPr txBox="1"/>
      </xdr:nvSpPr>
      <xdr:spPr>
        <a:xfrm>
          <a:off x="16357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662" name="楕円 661">
          <a:extLst>
            <a:ext uri="{FF2B5EF4-FFF2-40B4-BE49-F238E27FC236}">
              <a16:creationId xmlns:a16="http://schemas.microsoft.com/office/drawing/2014/main" id="{445BFE18-BBF3-4104-BD67-7A63A0C3A15C}"/>
            </a:ext>
          </a:extLst>
        </xdr:cNvPr>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156211</xdr:rowOff>
    </xdr:to>
    <xdr:cxnSp macro="">
      <xdr:nvCxnSpPr>
        <xdr:cNvPr id="663" name="直線コネクタ 662">
          <a:extLst>
            <a:ext uri="{FF2B5EF4-FFF2-40B4-BE49-F238E27FC236}">
              <a16:creationId xmlns:a16="http://schemas.microsoft.com/office/drawing/2014/main" id="{8FE9D717-F5D3-48F9-B969-54C4EF1DB0DB}"/>
            </a:ext>
          </a:extLst>
        </xdr:cNvPr>
        <xdr:cNvCxnSpPr/>
      </xdr:nvCxnSpPr>
      <xdr:spPr>
        <a:xfrm>
          <a:off x="15481300" y="142913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86361</xdr:rowOff>
    </xdr:from>
    <xdr:to>
      <xdr:col>76</xdr:col>
      <xdr:colOff>165100</xdr:colOff>
      <xdr:row>83</xdr:row>
      <xdr:rowOff>16511</xdr:rowOff>
    </xdr:to>
    <xdr:sp macro="" textlink="">
      <xdr:nvSpPr>
        <xdr:cNvPr id="664" name="楕円 663">
          <a:extLst>
            <a:ext uri="{FF2B5EF4-FFF2-40B4-BE49-F238E27FC236}">
              <a16:creationId xmlns:a16="http://schemas.microsoft.com/office/drawing/2014/main" id="{0C92889B-A3BB-4D63-98C9-5901A2BAA8D5}"/>
            </a:ext>
          </a:extLst>
        </xdr:cNvPr>
        <xdr:cNvSpPr/>
      </xdr:nvSpPr>
      <xdr:spPr>
        <a:xfrm>
          <a:off x="14541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137161</xdr:rowOff>
    </xdr:from>
    <xdr:to>
      <xdr:col>81</xdr:col>
      <xdr:colOff>50800</xdr:colOff>
      <xdr:row>83</xdr:row>
      <xdr:rowOff>60961</xdr:rowOff>
    </xdr:to>
    <xdr:cxnSp macro="">
      <xdr:nvCxnSpPr>
        <xdr:cNvPr id="665" name="直線コネクタ 664">
          <a:extLst>
            <a:ext uri="{FF2B5EF4-FFF2-40B4-BE49-F238E27FC236}">
              <a16:creationId xmlns:a16="http://schemas.microsoft.com/office/drawing/2014/main" id="{C643B68F-C5B1-4F45-A2C0-8BFB469D31AE}"/>
            </a:ext>
          </a:extLst>
        </xdr:cNvPr>
        <xdr:cNvCxnSpPr/>
      </xdr:nvCxnSpPr>
      <xdr:spPr>
        <a:xfrm>
          <a:off x="14592300" y="141960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666" name="楕円 665">
          <a:extLst>
            <a:ext uri="{FF2B5EF4-FFF2-40B4-BE49-F238E27FC236}">
              <a16:creationId xmlns:a16="http://schemas.microsoft.com/office/drawing/2014/main" id="{6B9B090E-0036-4BCD-8B73-CA98A5DE2A46}"/>
            </a:ext>
          </a:extLst>
        </xdr:cNvPr>
        <xdr:cNvSpPr/>
      </xdr:nvSpPr>
      <xdr:spPr>
        <a:xfrm>
          <a:off x="13652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41911</xdr:rowOff>
    </xdr:from>
    <xdr:to>
      <xdr:col>76</xdr:col>
      <xdr:colOff>114300</xdr:colOff>
      <xdr:row>82</xdr:row>
      <xdr:rowOff>137161</xdr:rowOff>
    </xdr:to>
    <xdr:cxnSp macro="">
      <xdr:nvCxnSpPr>
        <xdr:cNvPr id="667" name="直線コネクタ 666">
          <a:extLst>
            <a:ext uri="{FF2B5EF4-FFF2-40B4-BE49-F238E27FC236}">
              <a16:creationId xmlns:a16="http://schemas.microsoft.com/office/drawing/2014/main" id="{E63B4AEE-CC89-487A-853D-DCEF83A826F4}"/>
            </a:ext>
          </a:extLst>
        </xdr:cNvPr>
        <xdr:cNvCxnSpPr/>
      </xdr:nvCxnSpPr>
      <xdr:spPr>
        <a:xfrm>
          <a:off x="13703300" y="141008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71120</xdr:rowOff>
    </xdr:from>
    <xdr:to>
      <xdr:col>67</xdr:col>
      <xdr:colOff>101600</xdr:colOff>
      <xdr:row>82</xdr:row>
      <xdr:rowOff>1270</xdr:rowOff>
    </xdr:to>
    <xdr:sp macro="" textlink="">
      <xdr:nvSpPr>
        <xdr:cNvPr id="668" name="楕円 667">
          <a:extLst>
            <a:ext uri="{FF2B5EF4-FFF2-40B4-BE49-F238E27FC236}">
              <a16:creationId xmlns:a16="http://schemas.microsoft.com/office/drawing/2014/main" id="{D050CFD4-7887-4A7E-92D1-22C5DFD3FFEC}"/>
            </a:ext>
          </a:extLst>
        </xdr:cNvPr>
        <xdr:cNvSpPr/>
      </xdr:nvSpPr>
      <xdr:spPr>
        <a:xfrm>
          <a:off x="12763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121920</xdr:rowOff>
    </xdr:from>
    <xdr:to>
      <xdr:col>71</xdr:col>
      <xdr:colOff>177800</xdr:colOff>
      <xdr:row>82</xdr:row>
      <xdr:rowOff>41911</xdr:rowOff>
    </xdr:to>
    <xdr:cxnSp macro="">
      <xdr:nvCxnSpPr>
        <xdr:cNvPr id="669" name="直線コネクタ 668">
          <a:extLst>
            <a:ext uri="{FF2B5EF4-FFF2-40B4-BE49-F238E27FC236}">
              <a16:creationId xmlns:a16="http://schemas.microsoft.com/office/drawing/2014/main" id="{2C346CD2-C73E-48C4-A4EA-D4EFED40586A}"/>
            </a:ext>
          </a:extLst>
        </xdr:cNvPr>
        <xdr:cNvCxnSpPr/>
      </xdr:nvCxnSpPr>
      <xdr:spPr>
        <a:xfrm>
          <a:off x="12814300" y="140093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670" name="n_1aveValue【消防施設】&#10;有形固定資産減価償却率">
          <a:extLst>
            <a:ext uri="{FF2B5EF4-FFF2-40B4-BE49-F238E27FC236}">
              <a16:creationId xmlns:a16="http://schemas.microsoft.com/office/drawing/2014/main" id="{8331C8A4-350F-459E-8A3D-5A1BABD1AC8F}"/>
            </a:ext>
          </a:extLst>
        </xdr:cNvPr>
        <xdr:cNvSpPr txBox="1"/>
      </xdr:nvSpPr>
      <xdr:spPr>
        <a:xfrm>
          <a:off x="15266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671" name="n_2aveValue【消防施設】&#10;有形固定資産減価償却率">
          <a:extLst>
            <a:ext uri="{FF2B5EF4-FFF2-40B4-BE49-F238E27FC236}">
              <a16:creationId xmlns:a16="http://schemas.microsoft.com/office/drawing/2014/main" id="{8A008355-655E-4549-BDA1-50321FA66545}"/>
            </a:ext>
          </a:extLst>
        </xdr:cNvPr>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26688</xdr:rowOff>
    </xdr:from>
    <xdr:ext cx="405111" cy="259045"/>
    <xdr:sp macro="" textlink="">
      <xdr:nvSpPr>
        <xdr:cNvPr id="672" name="n_3aveValue【消防施設】&#10;有形固定資産減価償却率">
          <a:extLst>
            <a:ext uri="{FF2B5EF4-FFF2-40B4-BE49-F238E27FC236}">
              <a16:creationId xmlns:a16="http://schemas.microsoft.com/office/drawing/2014/main" id="{430F62C8-A219-4D23-87B5-47AFB1969578}"/>
            </a:ext>
          </a:extLst>
        </xdr:cNvPr>
        <xdr:cNvSpPr txBox="1"/>
      </xdr:nvSpPr>
      <xdr:spPr>
        <a:xfrm>
          <a:off x="13500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673" name="n_4aveValue【消防施設】&#10;有形固定資産減価償却率">
          <a:extLst>
            <a:ext uri="{FF2B5EF4-FFF2-40B4-BE49-F238E27FC236}">
              <a16:creationId xmlns:a16="http://schemas.microsoft.com/office/drawing/2014/main" id="{FA7A7365-DBEA-4885-9B56-A0A956AE2DE6}"/>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674" name="n_1mainValue【消防施設】&#10;有形固定資産減価償却率">
          <a:extLst>
            <a:ext uri="{FF2B5EF4-FFF2-40B4-BE49-F238E27FC236}">
              <a16:creationId xmlns:a16="http://schemas.microsoft.com/office/drawing/2014/main" id="{25238215-0DFB-4D24-9833-CB93221C209A}"/>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33038</xdr:rowOff>
    </xdr:from>
    <xdr:ext cx="405111" cy="259045"/>
    <xdr:sp macro="" textlink="">
      <xdr:nvSpPr>
        <xdr:cNvPr id="675" name="n_2mainValue【消防施設】&#10;有形固定資産減価償却率">
          <a:extLst>
            <a:ext uri="{FF2B5EF4-FFF2-40B4-BE49-F238E27FC236}">
              <a16:creationId xmlns:a16="http://schemas.microsoft.com/office/drawing/2014/main" id="{4FD7A2E2-1473-4E4F-ADC0-99E35231E400}"/>
            </a:ext>
          </a:extLst>
        </xdr:cNvPr>
        <xdr:cNvSpPr txBox="1"/>
      </xdr:nvSpPr>
      <xdr:spPr>
        <a:xfrm>
          <a:off x="14389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109238</xdr:rowOff>
    </xdr:from>
    <xdr:ext cx="405111" cy="259045"/>
    <xdr:sp macro="" textlink="">
      <xdr:nvSpPr>
        <xdr:cNvPr id="676" name="n_3mainValue【消防施設】&#10;有形固定資産減価償却率">
          <a:extLst>
            <a:ext uri="{FF2B5EF4-FFF2-40B4-BE49-F238E27FC236}">
              <a16:creationId xmlns:a16="http://schemas.microsoft.com/office/drawing/2014/main" id="{001E6EF2-F5F4-4987-8EC3-243124334F36}"/>
            </a:ext>
          </a:extLst>
        </xdr:cNvPr>
        <xdr:cNvSpPr txBox="1"/>
      </xdr:nvSpPr>
      <xdr:spPr>
        <a:xfrm>
          <a:off x="13500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17797</xdr:rowOff>
    </xdr:from>
    <xdr:ext cx="405111" cy="259045"/>
    <xdr:sp macro="" textlink="">
      <xdr:nvSpPr>
        <xdr:cNvPr id="677" name="n_4mainValue【消防施設】&#10;有形固定資産減価償却率">
          <a:extLst>
            <a:ext uri="{FF2B5EF4-FFF2-40B4-BE49-F238E27FC236}">
              <a16:creationId xmlns:a16="http://schemas.microsoft.com/office/drawing/2014/main" id="{43B58B73-77FA-4AEF-BE64-BC727CB0FA12}"/>
            </a:ext>
          </a:extLst>
        </xdr:cNvPr>
        <xdr:cNvSpPr txBox="1"/>
      </xdr:nvSpPr>
      <xdr:spPr>
        <a:xfrm>
          <a:off x="12611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D9D5AE02-E22D-4AAD-A98D-C38C49C25C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3CEB784E-F3B7-4A1F-8EE0-F27F048687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9B5AB798-972B-41C3-A6A6-81F597C4F5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D4C560A9-01AC-444F-A4D0-4DB07BB1CD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DAA283BF-A691-4341-8BFC-CC15A21049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AC055F04-A52C-4EF4-929C-CC3018EEDC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F6B7DF1E-BC5A-4980-8E45-D9B4DB9166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6802D390-2043-49B8-B2F3-7F6711FC8A4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41102A82-5E6E-47F0-A1CF-7D2199DF48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9995D41C-3109-4723-AC99-851BEE1FF1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id="{9E47E941-7110-4D94-A893-7DA320534E5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id="{09C04740-A79B-447B-8818-6FA7B96559B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id="{0E5F32BB-8096-4A60-826E-83E17856CAA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id="{3B7012A8-3583-4751-BB37-098F29FB58E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id="{6C4654A1-8A9A-4B3C-9413-1BA6CF70A5F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id="{E50A36A0-82F8-40AA-B469-E922CFE0F4E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id="{05940AA4-C5F0-45A4-B6BA-194FEB266B5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id="{0DFF77C5-3449-49C4-B385-8EE740A5137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0A16835B-797D-4184-A41F-C3DBC380F6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40430124-D4F3-44ED-BD3B-F834A83B68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id="{1D81D4B1-35FF-4E79-82D3-1E8FDEEA266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699" name="直線コネクタ 698">
          <a:extLst>
            <a:ext uri="{FF2B5EF4-FFF2-40B4-BE49-F238E27FC236}">
              <a16:creationId xmlns:a16="http://schemas.microsoft.com/office/drawing/2014/main" id="{0722DDDD-5748-4D99-A01F-6012BCC70B3A}"/>
            </a:ext>
          </a:extLst>
        </xdr:cNvPr>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0" name="【消防施設】&#10;一人当たり面積最小値テキスト">
          <a:extLst>
            <a:ext uri="{FF2B5EF4-FFF2-40B4-BE49-F238E27FC236}">
              <a16:creationId xmlns:a16="http://schemas.microsoft.com/office/drawing/2014/main" id="{C49B69A7-2967-4EE0-B978-E8284D873B52}"/>
            </a:ext>
          </a:extLst>
        </xdr:cNvPr>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1" name="直線コネクタ 700">
          <a:extLst>
            <a:ext uri="{FF2B5EF4-FFF2-40B4-BE49-F238E27FC236}">
              <a16:creationId xmlns:a16="http://schemas.microsoft.com/office/drawing/2014/main" id="{F3366732-BC03-4894-8D44-D2481EC048E7}"/>
            </a:ext>
          </a:extLst>
        </xdr:cNvPr>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702" name="【消防施設】&#10;一人当たり面積最大値テキスト">
          <a:extLst>
            <a:ext uri="{FF2B5EF4-FFF2-40B4-BE49-F238E27FC236}">
              <a16:creationId xmlns:a16="http://schemas.microsoft.com/office/drawing/2014/main" id="{E801C302-B518-40A9-9D74-144065246631}"/>
            </a:ext>
          </a:extLst>
        </xdr:cNvPr>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703" name="直線コネクタ 702">
          <a:extLst>
            <a:ext uri="{FF2B5EF4-FFF2-40B4-BE49-F238E27FC236}">
              <a16:creationId xmlns:a16="http://schemas.microsoft.com/office/drawing/2014/main" id="{CABA9384-64F7-4347-98AB-C3EC7923E489}"/>
            </a:ext>
          </a:extLst>
        </xdr:cNvPr>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704" name="【消防施設】&#10;一人当たり面積平均値テキスト">
          <a:extLst>
            <a:ext uri="{FF2B5EF4-FFF2-40B4-BE49-F238E27FC236}">
              <a16:creationId xmlns:a16="http://schemas.microsoft.com/office/drawing/2014/main" id="{AD46DF54-98E7-4D66-8F21-1C38C8263AD4}"/>
            </a:ext>
          </a:extLst>
        </xdr:cNvPr>
        <xdr:cNvSpPr txBox="1"/>
      </xdr:nvSpPr>
      <xdr:spPr>
        <a:xfrm>
          <a:off x="22199600" y="1418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05" name="フローチャート: 判断 704">
          <a:extLst>
            <a:ext uri="{FF2B5EF4-FFF2-40B4-BE49-F238E27FC236}">
              <a16:creationId xmlns:a16="http://schemas.microsoft.com/office/drawing/2014/main" id="{B1D43055-A317-415D-AA18-A1BB15092A8B}"/>
            </a:ext>
          </a:extLst>
        </xdr:cNvPr>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06" name="フローチャート: 判断 705">
          <a:extLst>
            <a:ext uri="{FF2B5EF4-FFF2-40B4-BE49-F238E27FC236}">
              <a16:creationId xmlns:a16="http://schemas.microsoft.com/office/drawing/2014/main" id="{372BC85A-AC51-4EEB-8021-28F2CBA95C13}"/>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07" name="フローチャート: 判断 706">
          <a:extLst>
            <a:ext uri="{FF2B5EF4-FFF2-40B4-BE49-F238E27FC236}">
              <a16:creationId xmlns:a16="http://schemas.microsoft.com/office/drawing/2014/main" id="{3A77ED51-7113-4EA2-A937-7201CB8AA861}"/>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8" name="フローチャート: 判断 707">
          <a:extLst>
            <a:ext uri="{FF2B5EF4-FFF2-40B4-BE49-F238E27FC236}">
              <a16:creationId xmlns:a16="http://schemas.microsoft.com/office/drawing/2014/main" id="{E8C3E4D7-5B59-4941-A538-A4E06B8F1495}"/>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709" name="フローチャート: 判断 708">
          <a:extLst>
            <a:ext uri="{FF2B5EF4-FFF2-40B4-BE49-F238E27FC236}">
              <a16:creationId xmlns:a16="http://schemas.microsoft.com/office/drawing/2014/main" id="{E36B468E-A27C-4AF3-9137-04F6A39259AD}"/>
            </a:ext>
          </a:extLst>
        </xdr:cNvPr>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62CDADE1-831F-4796-97E1-4E76E25D67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C3389BA-3F62-43DF-A698-9B1037ABBFF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15A3AA9-2D8C-470B-8D58-F0BCECA504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F896AD9-E96F-4C46-9380-AA4B32B120F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AB505D7-F302-42C4-B894-D3FCAE2371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5" name="楕円 714">
          <a:extLst>
            <a:ext uri="{FF2B5EF4-FFF2-40B4-BE49-F238E27FC236}">
              <a16:creationId xmlns:a16="http://schemas.microsoft.com/office/drawing/2014/main" id="{7C634F2F-E20F-40FF-83BE-3D7F78A08931}"/>
            </a:ext>
          </a:extLst>
        </xdr:cNvPr>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101109</xdr:rowOff>
    </xdr:from>
    <xdr:ext cx="469744" cy="259045"/>
    <xdr:sp macro="" textlink="">
      <xdr:nvSpPr>
        <xdr:cNvPr id="716" name="【消防施設】&#10;一人当たり面積該当値テキスト">
          <a:extLst>
            <a:ext uri="{FF2B5EF4-FFF2-40B4-BE49-F238E27FC236}">
              <a16:creationId xmlns:a16="http://schemas.microsoft.com/office/drawing/2014/main" id="{C91A717C-D32E-4B6E-8A99-606A78AB12DE}"/>
            </a:ext>
          </a:extLst>
        </xdr:cNvPr>
        <xdr:cNvSpPr txBox="1"/>
      </xdr:nvSpPr>
      <xdr:spPr>
        <a:xfrm>
          <a:off x="22199600" y="1433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717" name="楕円 716">
          <a:extLst>
            <a:ext uri="{FF2B5EF4-FFF2-40B4-BE49-F238E27FC236}">
              <a16:creationId xmlns:a16="http://schemas.microsoft.com/office/drawing/2014/main" id="{556CD7F7-3C85-445B-B54A-6DFA8A18C521}"/>
            </a:ext>
          </a:extLst>
        </xdr:cNvPr>
        <xdr:cNvSpPr/>
      </xdr:nvSpPr>
      <xdr:spPr>
        <a:xfrm>
          <a:off x="21272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65532</xdr:rowOff>
    </xdr:to>
    <xdr:cxnSp macro="">
      <xdr:nvCxnSpPr>
        <xdr:cNvPr id="718" name="直線コネクタ 717">
          <a:extLst>
            <a:ext uri="{FF2B5EF4-FFF2-40B4-BE49-F238E27FC236}">
              <a16:creationId xmlns:a16="http://schemas.microsoft.com/office/drawing/2014/main" id="{609FF097-F0E6-466D-A6EF-CA597612981A}"/>
            </a:ext>
          </a:extLst>
        </xdr:cNvPr>
        <xdr:cNvCxnSpPr/>
      </xdr:nvCxnSpPr>
      <xdr:spPr>
        <a:xfrm>
          <a:off x="21323300" y="14467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719" name="楕円 718">
          <a:extLst>
            <a:ext uri="{FF2B5EF4-FFF2-40B4-BE49-F238E27FC236}">
              <a16:creationId xmlns:a16="http://schemas.microsoft.com/office/drawing/2014/main" id="{0F074995-1489-49E4-A6D1-97D9199EE7CC}"/>
            </a:ext>
          </a:extLst>
        </xdr:cNvPr>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65532</xdr:rowOff>
    </xdr:to>
    <xdr:cxnSp macro="">
      <xdr:nvCxnSpPr>
        <xdr:cNvPr id="720" name="直線コネクタ 719">
          <a:extLst>
            <a:ext uri="{FF2B5EF4-FFF2-40B4-BE49-F238E27FC236}">
              <a16:creationId xmlns:a16="http://schemas.microsoft.com/office/drawing/2014/main" id="{B98026C6-8826-49AC-9CCD-E39C024089F2}"/>
            </a:ext>
          </a:extLst>
        </xdr:cNvPr>
        <xdr:cNvCxnSpPr/>
      </xdr:nvCxnSpPr>
      <xdr:spPr>
        <a:xfrm>
          <a:off x="20434300" y="14435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21" name="楕円 720">
          <a:extLst>
            <a:ext uri="{FF2B5EF4-FFF2-40B4-BE49-F238E27FC236}">
              <a16:creationId xmlns:a16="http://schemas.microsoft.com/office/drawing/2014/main" id="{879CF0FC-FEE0-4231-9BBD-7A5051B81778}"/>
            </a:ext>
          </a:extLst>
        </xdr:cNvPr>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33528</xdr:rowOff>
    </xdr:to>
    <xdr:cxnSp macro="">
      <xdr:nvCxnSpPr>
        <xdr:cNvPr id="722" name="直線コネクタ 721">
          <a:extLst>
            <a:ext uri="{FF2B5EF4-FFF2-40B4-BE49-F238E27FC236}">
              <a16:creationId xmlns:a16="http://schemas.microsoft.com/office/drawing/2014/main" id="{D698056C-BD29-4751-AD77-866D9DB72E36}"/>
            </a:ext>
          </a:extLst>
        </xdr:cNvPr>
        <xdr:cNvCxnSpPr/>
      </xdr:nvCxnSpPr>
      <xdr:spPr>
        <a:xfrm>
          <a:off x="19545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23" name="楕円 722">
          <a:extLst>
            <a:ext uri="{FF2B5EF4-FFF2-40B4-BE49-F238E27FC236}">
              <a16:creationId xmlns:a16="http://schemas.microsoft.com/office/drawing/2014/main" id="{B396604F-41EF-48EF-B497-659634DFCFFF}"/>
            </a:ext>
          </a:extLst>
        </xdr:cNvPr>
        <xdr:cNvSpPr/>
      </xdr:nvSpPr>
      <xdr:spPr>
        <a:xfrm>
          <a:off x="18605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33528</xdr:rowOff>
    </xdr:to>
    <xdr:cxnSp macro="">
      <xdr:nvCxnSpPr>
        <xdr:cNvPr id="724" name="直線コネクタ 723">
          <a:extLst>
            <a:ext uri="{FF2B5EF4-FFF2-40B4-BE49-F238E27FC236}">
              <a16:creationId xmlns:a16="http://schemas.microsoft.com/office/drawing/2014/main" id="{D38F364C-14C0-47F3-8345-9983E0AC96DB}"/>
            </a:ext>
          </a:extLst>
        </xdr:cNvPr>
        <xdr:cNvCxnSpPr/>
      </xdr:nvCxnSpPr>
      <xdr:spPr>
        <a:xfrm>
          <a:off x="18656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725" name="n_1aveValue【消防施設】&#10;一人当たり面積">
          <a:extLst>
            <a:ext uri="{FF2B5EF4-FFF2-40B4-BE49-F238E27FC236}">
              <a16:creationId xmlns:a16="http://schemas.microsoft.com/office/drawing/2014/main" id="{B3996497-23BC-4837-8BA5-BDE99FFDB29D}"/>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26" name="n_2aveValue【消防施設】&#10;一人当たり面積">
          <a:extLst>
            <a:ext uri="{FF2B5EF4-FFF2-40B4-BE49-F238E27FC236}">
              <a16:creationId xmlns:a16="http://schemas.microsoft.com/office/drawing/2014/main" id="{E7D2B51A-60B9-46E0-9FA0-E6F92147B51C}"/>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27" name="n_3aveValue【消防施設】&#10;一人当たり面積">
          <a:extLst>
            <a:ext uri="{FF2B5EF4-FFF2-40B4-BE49-F238E27FC236}">
              <a16:creationId xmlns:a16="http://schemas.microsoft.com/office/drawing/2014/main" id="{FF4EFC06-A077-44B6-9ED3-7A780CF54A6E}"/>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68851</xdr:rowOff>
    </xdr:from>
    <xdr:ext cx="469744" cy="259045"/>
    <xdr:sp macro="" textlink="">
      <xdr:nvSpPr>
        <xdr:cNvPr id="728" name="n_4aveValue【消防施設】&#10;一人当たり面積">
          <a:extLst>
            <a:ext uri="{FF2B5EF4-FFF2-40B4-BE49-F238E27FC236}">
              <a16:creationId xmlns:a16="http://schemas.microsoft.com/office/drawing/2014/main" id="{562D5B07-75B5-4BD1-908D-C971AE77AD34}"/>
            </a:ext>
          </a:extLst>
        </xdr:cNvPr>
        <xdr:cNvSpPr txBox="1"/>
      </xdr:nvSpPr>
      <xdr:spPr>
        <a:xfrm>
          <a:off x="18421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107459</xdr:rowOff>
    </xdr:from>
    <xdr:ext cx="469744" cy="259045"/>
    <xdr:sp macro="" textlink="">
      <xdr:nvSpPr>
        <xdr:cNvPr id="729" name="n_1mainValue【消防施設】&#10;一人当たり面積">
          <a:extLst>
            <a:ext uri="{FF2B5EF4-FFF2-40B4-BE49-F238E27FC236}">
              <a16:creationId xmlns:a16="http://schemas.microsoft.com/office/drawing/2014/main" id="{3DC9843B-736F-4407-BB94-B03224A824AB}"/>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730" name="n_2mainValue【消防施設】&#10;一人当たり面積">
          <a:extLst>
            <a:ext uri="{FF2B5EF4-FFF2-40B4-BE49-F238E27FC236}">
              <a16:creationId xmlns:a16="http://schemas.microsoft.com/office/drawing/2014/main" id="{0EF4081F-00E4-4D41-A961-16D59BC67172}"/>
            </a:ext>
          </a:extLst>
        </xdr:cNvPr>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75455</xdr:rowOff>
    </xdr:from>
    <xdr:ext cx="469744" cy="259045"/>
    <xdr:sp macro="" textlink="">
      <xdr:nvSpPr>
        <xdr:cNvPr id="731" name="n_3mainValue【消防施設】&#10;一人当たり面積">
          <a:extLst>
            <a:ext uri="{FF2B5EF4-FFF2-40B4-BE49-F238E27FC236}">
              <a16:creationId xmlns:a16="http://schemas.microsoft.com/office/drawing/2014/main" id="{02EBD7D4-FF63-4C06-A45A-8D8EDAD86273}"/>
            </a:ext>
          </a:extLst>
        </xdr:cNvPr>
        <xdr:cNvSpPr txBox="1"/>
      </xdr:nvSpPr>
      <xdr:spPr>
        <a:xfrm>
          <a:off x="19310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75455</xdr:rowOff>
    </xdr:from>
    <xdr:ext cx="469744" cy="259045"/>
    <xdr:sp macro="" textlink="">
      <xdr:nvSpPr>
        <xdr:cNvPr id="732" name="n_4mainValue【消防施設】&#10;一人当たり面積">
          <a:extLst>
            <a:ext uri="{FF2B5EF4-FFF2-40B4-BE49-F238E27FC236}">
              <a16:creationId xmlns:a16="http://schemas.microsoft.com/office/drawing/2014/main" id="{2AEB4C5F-A2C3-4976-8C0E-BAC3DF7AA87D}"/>
            </a:ext>
          </a:extLst>
        </xdr:cNvPr>
        <xdr:cNvSpPr txBox="1"/>
      </xdr:nvSpPr>
      <xdr:spPr>
        <a:xfrm>
          <a:off x="18421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0A370345-9E81-49C0-8EDB-9963F57072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B733EED1-B57D-4F58-BFA1-80813CB4DB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A949786C-4F6B-4FFF-9D5F-581F370008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78497CD3-3F2C-4BD7-8AF4-87934A698E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06D9B0E1-3981-4B04-A212-A7AA89F9D3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6233A040-ED65-4412-A53E-CBB6427EBA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52E74421-5A58-44C2-A1D2-B37C294322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7DEBAA88-F905-4C22-9ECF-996C41151D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D34DF716-7DFE-43BE-87BE-9EFAACE426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786B5D89-C2CF-4FAD-BB80-78B4090CC2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55514A7A-F3DA-492F-A51E-C87F02B199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a:extLst>
            <a:ext uri="{FF2B5EF4-FFF2-40B4-BE49-F238E27FC236}">
              <a16:creationId xmlns:a16="http://schemas.microsoft.com/office/drawing/2014/main" id="{DF29BFB5-4BAB-460A-BDB6-3B548CD2A7E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5" name="テキスト ボックス 744">
          <a:extLst>
            <a:ext uri="{FF2B5EF4-FFF2-40B4-BE49-F238E27FC236}">
              <a16:creationId xmlns:a16="http://schemas.microsoft.com/office/drawing/2014/main" id="{654DBFC6-C80A-4B37-85ED-434021671E24}"/>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a:extLst>
            <a:ext uri="{FF2B5EF4-FFF2-40B4-BE49-F238E27FC236}">
              <a16:creationId xmlns:a16="http://schemas.microsoft.com/office/drawing/2014/main" id="{98BA3EDE-C295-409F-BC13-1491CAA862E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7" name="テキスト ボックス 746">
          <a:extLst>
            <a:ext uri="{FF2B5EF4-FFF2-40B4-BE49-F238E27FC236}">
              <a16:creationId xmlns:a16="http://schemas.microsoft.com/office/drawing/2014/main" id="{6678C6B9-7C03-4FFC-AF40-6A0E40A5B7F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a:extLst>
            <a:ext uri="{FF2B5EF4-FFF2-40B4-BE49-F238E27FC236}">
              <a16:creationId xmlns:a16="http://schemas.microsoft.com/office/drawing/2014/main" id="{D384181C-F385-4683-A491-86D58258445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9" name="テキスト ボックス 748">
          <a:extLst>
            <a:ext uri="{FF2B5EF4-FFF2-40B4-BE49-F238E27FC236}">
              <a16:creationId xmlns:a16="http://schemas.microsoft.com/office/drawing/2014/main" id="{C8B8DC36-F6A2-4FAA-84F0-E5B9AF63D96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a:extLst>
            <a:ext uri="{FF2B5EF4-FFF2-40B4-BE49-F238E27FC236}">
              <a16:creationId xmlns:a16="http://schemas.microsoft.com/office/drawing/2014/main" id="{2A125883-3C15-4E12-8A9E-40BB821ED6D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1" name="テキスト ボックス 750">
          <a:extLst>
            <a:ext uri="{FF2B5EF4-FFF2-40B4-BE49-F238E27FC236}">
              <a16:creationId xmlns:a16="http://schemas.microsoft.com/office/drawing/2014/main" id="{AED8781D-B7D2-4DD6-9E19-B61EBD3CCA1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66A9201C-8942-48C8-A589-A6DABB4804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a:extLst>
            <a:ext uri="{FF2B5EF4-FFF2-40B4-BE49-F238E27FC236}">
              <a16:creationId xmlns:a16="http://schemas.microsoft.com/office/drawing/2014/main" id="{2C33D533-62DF-4189-80D2-09E6B213665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C1BF6899-4309-4CBF-B0C4-70F2223A4E4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755" name="直線コネクタ 754">
          <a:extLst>
            <a:ext uri="{FF2B5EF4-FFF2-40B4-BE49-F238E27FC236}">
              <a16:creationId xmlns:a16="http://schemas.microsoft.com/office/drawing/2014/main" id="{CC4822A5-64BB-4B78-B266-AEE1C345B22C}"/>
            </a:ext>
          </a:extLst>
        </xdr:cNvPr>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756" name="【庁舎】&#10;有形固定資産減価償却率最小値テキスト">
          <a:extLst>
            <a:ext uri="{FF2B5EF4-FFF2-40B4-BE49-F238E27FC236}">
              <a16:creationId xmlns:a16="http://schemas.microsoft.com/office/drawing/2014/main" id="{F498FA1F-5A96-44EE-BAF5-0EC2DE086B32}"/>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757" name="直線コネクタ 756">
          <a:extLst>
            <a:ext uri="{FF2B5EF4-FFF2-40B4-BE49-F238E27FC236}">
              <a16:creationId xmlns:a16="http://schemas.microsoft.com/office/drawing/2014/main" id="{F57DAFCB-7643-4979-A2DD-43D1F78A83B8}"/>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758" name="【庁舎】&#10;有形固定資産減価償却率最大値テキスト">
          <a:extLst>
            <a:ext uri="{FF2B5EF4-FFF2-40B4-BE49-F238E27FC236}">
              <a16:creationId xmlns:a16="http://schemas.microsoft.com/office/drawing/2014/main" id="{A76CE7FF-4ED4-40B0-AB28-73CBF2B89284}"/>
            </a:ext>
          </a:extLst>
        </xdr:cNvPr>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759" name="直線コネクタ 758">
          <a:extLst>
            <a:ext uri="{FF2B5EF4-FFF2-40B4-BE49-F238E27FC236}">
              <a16:creationId xmlns:a16="http://schemas.microsoft.com/office/drawing/2014/main" id="{8B7808E7-AE78-4C9E-BA48-DF96E6B2834A}"/>
            </a:ext>
          </a:extLst>
        </xdr:cNvPr>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137431</xdr:rowOff>
    </xdr:from>
    <xdr:ext cx="405111" cy="259045"/>
    <xdr:sp macro="" textlink="">
      <xdr:nvSpPr>
        <xdr:cNvPr id="760" name="【庁舎】&#10;有形固定資産減価償却率平均値テキスト">
          <a:extLst>
            <a:ext uri="{FF2B5EF4-FFF2-40B4-BE49-F238E27FC236}">
              <a16:creationId xmlns:a16="http://schemas.microsoft.com/office/drawing/2014/main" id="{C1C2E894-7B00-4915-986B-8FC5339CF9BB}"/>
            </a:ext>
          </a:extLst>
        </xdr:cNvPr>
        <xdr:cNvSpPr txBox="1"/>
      </xdr:nvSpPr>
      <xdr:spPr>
        <a:xfrm>
          <a:off x="16357600" y="174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761" name="フローチャート: 判断 760">
          <a:extLst>
            <a:ext uri="{FF2B5EF4-FFF2-40B4-BE49-F238E27FC236}">
              <a16:creationId xmlns:a16="http://schemas.microsoft.com/office/drawing/2014/main" id="{4711F494-9729-42D4-8820-417659B5E8AD}"/>
            </a:ext>
          </a:extLst>
        </xdr:cNvPr>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762" name="フローチャート: 判断 761">
          <a:extLst>
            <a:ext uri="{FF2B5EF4-FFF2-40B4-BE49-F238E27FC236}">
              <a16:creationId xmlns:a16="http://schemas.microsoft.com/office/drawing/2014/main" id="{BCBFDD30-E7A1-4C5D-ABF8-32B79F40E538}"/>
            </a:ext>
          </a:extLst>
        </xdr:cNvPr>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3" name="フローチャート: 判断 762">
          <a:extLst>
            <a:ext uri="{FF2B5EF4-FFF2-40B4-BE49-F238E27FC236}">
              <a16:creationId xmlns:a16="http://schemas.microsoft.com/office/drawing/2014/main" id="{0E54AB65-8D94-43F2-BBEA-217BADBE4304}"/>
            </a:ext>
          </a:extLst>
        </xdr:cNvPr>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64" name="フローチャート: 判断 763">
          <a:extLst>
            <a:ext uri="{FF2B5EF4-FFF2-40B4-BE49-F238E27FC236}">
              <a16:creationId xmlns:a16="http://schemas.microsoft.com/office/drawing/2014/main" id="{9FB73EB2-6D1C-49FD-95A4-C75A33FA23F2}"/>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765" name="フローチャート: 判断 764">
          <a:extLst>
            <a:ext uri="{FF2B5EF4-FFF2-40B4-BE49-F238E27FC236}">
              <a16:creationId xmlns:a16="http://schemas.microsoft.com/office/drawing/2014/main" id="{5AB1D427-B4CE-477A-8043-4B4F6496CE38}"/>
            </a:ext>
          </a:extLst>
        </xdr:cNvPr>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C978DD8-880A-4489-9CCF-0D24B0AED3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2C0F6DC9-1415-4217-A4B4-6A749AB95A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4929F81-2641-4EAD-8A36-EE3D4A54A5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9438AB23-9A70-4FD9-8177-9CFA85A62D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A4A2F51-7080-41E4-921C-BED485C62D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xdr:rowOff>
    </xdr:from>
    <xdr:to>
      <xdr:col>85</xdr:col>
      <xdr:colOff>177800</xdr:colOff>
      <xdr:row>105</xdr:row>
      <xdr:rowOff>117856</xdr:rowOff>
    </xdr:to>
    <xdr:sp macro="" textlink="">
      <xdr:nvSpPr>
        <xdr:cNvPr id="771" name="楕円 770">
          <a:extLst>
            <a:ext uri="{FF2B5EF4-FFF2-40B4-BE49-F238E27FC236}">
              <a16:creationId xmlns:a16="http://schemas.microsoft.com/office/drawing/2014/main" id="{3E9CD618-9AA8-4220-9410-D9E9760DC727}"/>
            </a:ext>
          </a:extLst>
        </xdr:cNvPr>
        <xdr:cNvSpPr/>
      </xdr:nvSpPr>
      <xdr:spPr>
        <a:xfrm>
          <a:off x="16268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166133</xdr:rowOff>
    </xdr:from>
    <xdr:ext cx="405111" cy="259045"/>
    <xdr:sp macro="" textlink="">
      <xdr:nvSpPr>
        <xdr:cNvPr id="772" name="【庁舎】&#10;有形固定資産減価償却率該当値テキスト">
          <a:extLst>
            <a:ext uri="{FF2B5EF4-FFF2-40B4-BE49-F238E27FC236}">
              <a16:creationId xmlns:a16="http://schemas.microsoft.com/office/drawing/2014/main" id="{24C14D5E-D814-4052-B6ED-610AD5F7606B}"/>
            </a:ext>
          </a:extLst>
        </xdr:cNvPr>
        <xdr:cNvSpPr txBox="1"/>
      </xdr:nvSpPr>
      <xdr:spPr>
        <a:xfrm>
          <a:off x="16357600"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73" name="楕円 772">
          <a:extLst>
            <a:ext uri="{FF2B5EF4-FFF2-40B4-BE49-F238E27FC236}">
              <a16:creationId xmlns:a16="http://schemas.microsoft.com/office/drawing/2014/main" id="{027E167A-3F62-42D3-93C6-3580BCFDA635}"/>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67056</xdr:rowOff>
    </xdr:from>
    <xdr:to>
      <xdr:col>85</xdr:col>
      <xdr:colOff>127000</xdr:colOff>
      <xdr:row>105</xdr:row>
      <xdr:rowOff>110489</xdr:rowOff>
    </xdr:to>
    <xdr:cxnSp macro="">
      <xdr:nvCxnSpPr>
        <xdr:cNvPr id="774" name="直線コネクタ 773">
          <a:extLst>
            <a:ext uri="{FF2B5EF4-FFF2-40B4-BE49-F238E27FC236}">
              <a16:creationId xmlns:a16="http://schemas.microsoft.com/office/drawing/2014/main" id="{B39E2DBA-B418-47E9-B8BD-61F713108A43}"/>
            </a:ext>
          </a:extLst>
        </xdr:cNvPr>
        <xdr:cNvCxnSpPr/>
      </xdr:nvCxnSpPr>
      <xdr:spPr>
        <a:xfrm flipV="1">
          <a:off x="15481300" y="18069306"/>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11685</xdr:rowOff>
    </xdr:from>
    <xdr:to>
      <xdr:col>76</xdr:col>
      <xdr:colOff>165100</xdr:colOff>
      <xdr:row>105</xdr:row>
      <xdr:rowOff>113285</xdr:rowOff>
    </xdr:to>
    <xdr:sp macro="" textlink="">
      <xdr:nvSpPr>
        <xdr:cNvPr id="775" name="楕円 774">
          <a:extLst>
            <a:ext uri="{FF2B5EF4-FFF2-40B4-BE49-F238E27FC236}">
              <a16:creationId xmlns:a16="http://schemas.microsoft.com/office/drawing/2014/main" id="{D28DAFD7-43DA-4C3E-A5A1-B0571D4ABE7F}"/>
            </a:ext>
          </a:extLst>
        </xdr:cNvPr>
        <xdr:cNvSpPr/>
      </xdr:nvSpPr>
      <xdr:spPr>
        <a:xfrm>
          <a:off x="14541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62485</xdr:rowOff>
    </xdr:from>
    <xdr:to>
      <xdr:col>81</xdr:col>
      <xdr:colOff>50800</xdr:colOff>
      <xdr:row>105</xdr:row>
      <xdr:rowOff>110489</xdr:rowOff>
    </xdr:to>
    <xdr:cxnSp macro="">
      <xdr:nvCxnSpPr>
        <xdr:cNvPr id="776" name="直線コネクタ 775">
          <a:extLst>
            <a:ext uri="{FF2B5EF4-FFF2-40B4-BE49-F238E27FC236}">
              <a16:creationId xmlns:a16="http://schemas.microsoft.com/office/drawing/2014/main" id="{305A7569-D1B9-4C11-A333-F937E91B527D}"/>
            </a:ext>
          </a:extLst>
        </xdr:cNvPr>
        <xdr:cNvCxnSpPr/>
      </xdr:nvCxnSpPr>
      <xdr:spPr>
        <a:xfrm>
          <a:off x="14592300" y="180647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77" name="楕円 776">
          <a:extLst>
            <a:ext uri="{FF2B5EF4-FFF2-40B4-BE49-F238E27FC236}">
              <a16:creationId xmlns:a16="http://schemas.microsoft.com/office/drawing/2014/main" id="{8050DC7C-3AE0-413E-BF49-CFEBC41F4011}"/>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62485</xdr:rowOff>
    </xdr:to>
    <xdr:cxnSp macro="">
      <xdr:nvCxnSpPr>
        <xdr:cNvPr id="778" name="直線コネクタ 777">
          <a:extLst>
            <a:ext uri="{FF2B5EF4-FFF2-40B4-BE49-F238E27FC236}">
              <a16:creationId xmlns:a16="http://schemas.microsoft.com/office/drawing/2014/main" id="{F4441EF6-2245-4F9E-8954-0EFF35571843}"/>
            </a:ext>
          </a:extLst>
        </xdr:cNvPr>
        <xdr:cNvCxnSpPr/>
      </xdr:nvCxnSpPr>
      <xdr:spPr>
        <a:xfrm>
          <a:off x="13703300" y="180213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91694</xdr:rowOff>
    </xdr:from>
    <xdr:to>
      <xdr:col>67</xdr:col>
      <xdr:colOff>101600</xdr:colOff>
      <xdr:row>105</xdr:row>
      <xdr:rowOff>21844</xdr:rowOff>
    </xdr:to>
    <xdr:sp macro="" textlink="">
      <xdr:nvSpPr>
        <xdr:cNvPr id="779" name="楕円 778">
          <a:extLst>
            <a:ext uri="{FF2B5EF4-FFF2-40B4-BE49-F238E27FC236}">
              <a16:creationId xmlns:a16="http://schemas.microsoft.com/office/drawing/2014/main" id="{108DBE49-EBE2-4710-9F2D-ADF8BB5B8DD1}"/>
            </a:ext>
          </a:extLst>
        </xdr:cNvPr>
        <xdr:cNvSpPr/>
      </xdr:nvSpPr>
      <xdr:spPr>
        <a:xfrm>
          <a:off x="12763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142494</xdr:rowOff>
    </xdr:from>
    <xdr:to>
      <xdr:col>71</xdr:col>
      <xdr:colOff>177800</xdr:colOff>
      <xdr:row>105</xdr:row>
      <xdr:rowOff>19050</xdr:rowOff>
    </xdr:to>
    <xdr:cxnSp macro="">
      <xdr:nvCxnSpPr>
        <xdr:cNvPr id="780" name="直線コネクタ 779">
          <a:extLst>
            <a:ext uri="{FF2B5EF4-FFF2-40B4-BE49-F238E27FC236}">
              <a16:creationId xmlns:a16="http://schemas.microsoft.com/office/drawing/2014/main" id="{B324F621-8C83-4961-8D80-A86B47CC1F6B}"/>
            </a:ext>
          </a:extLst>
        </xdr:cNvPr>
        <xdr:cNvCxnSpPr/>
      </xdr:nvCxnSpPr>
      <xdr:spPr>
        <a:xfrm>
          <a:off x="12814300" y="179732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24655</xdr:rowOff>
    </xdr:from>
    <xdr:ext cx="405111" cy="259045"/>
    <xdr:sp macro="" textlink="">
      <xdr:nvSpPr>
        <xdr:cNvPr id="781" name="n_1aveValue【庁舎】&#10;有形固定資産減価償却率">
          <a:extLst>
            <a:ext uri="{FF2B5EF4-FFF2-40B4-BE49-F238E27FC236}">
              <a16:creationId xmlns:a16="http://schemas.microsoft.com/office/drawing/2014/main" id="{1F94F0BF-C378-4664-AFB1-EA81B69E69CB}"/>
            </a:ext>
          </a:extLst>
        </xdr:cNvPr>
        <xdr:cNvSpPr txBox="1"/>
      </xdr:nvSpPr>
      <xdr:spPr>
        <a:xfrm>
          <a:off x="152660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82" name="n_2aveValue【庁舎】&#10;有形固定資産減価償却率">
          <a:extLst>
            <a:ext uri="{FF2B5EF4-FFF2-40B4-BE49-F238E27FC236}">
              <a16:creationId xmlns:a16="http://schemas.microsoft.com/office/drawing/2014/main" id="{A1BC4D2E-A550-4A43-B03E-87712FDDB2F6}"/>
            </a:ext>
          </a:extLst>
        </xdr:cNvPr>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83" name="n_3aveValue【庁舎】&#10;有形固定資産減価償却率">
          <a:extLst>
            <a:ext uri="{FF2B5EF4-FFF2-40B4-BE49-F238E27FC236}">
              <a16:creationId xmlns:a16="http://schemas.microsoft.com/office/drawing/2014/main" id="{B6ADDF32-9AD1-4370-A6C9-50351CFF2EAE}"/>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81805</xdr:rowOff>
    </xdr:from>
    <xdr:ext cx="405111" cy="259045"/>
    <xdr:sp macro="" textlink="">
      <xdr:nvSpPr>
        <xdr:cNvPr id="784" name="n_4aveValue【庁舎】&#10;有形固定資産減価償却率">
          <a:extLst>
            <a:ext uri="{FF2B5EF4-FFF2-40B4-BE49-F238E27FC236}">
              <a16:creationId xmlns:a16="http://schemas.microsoft.com/office/drawing/2014/main" id="{C05307D5-1EE0-4C59-B538-73CA6025893A}"/>
            </a:ext>
          </a:extLst>
        </xdr:cNvPr>
        <xdr:cNvSpPr txBox="1"/>
      </xdr:nvSpPr>
      <xdr:spPr>
        <a:xfrm>
          <a:off x="12611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85" name="n_1mainValue【庁舎】&#10;有形固定資産減価償却率">
          <a:extLst>
            <a:ext uri="{FF2B5EF4-FFF2-40B4-BE49-F238E27FC236}">
              <a16:creationId xmlns:a16="http://schemas.microsoft.com/office/drawing/2014/main" id="{19F9B755-8C2F-4D68-833F-F6472BE6195C}"/>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104412</xdr:rowOff>
    </xdr:from>
    <xdr:ext cx="405111" cy="259045"/>
    <xdr:sp macro="" textlink="">
      <xdr:nvSpPr>
        <xdr:cNvPr id="786" name="n_2mainValue【庁舎】&#10;有形固定資産減価償却率">
          <a:extLst>
            <a:ext uri="{FF2B5EF4-FFF2-40B4-BE49-F238E27FC236}">
              <a16:creationId xmlns:a16="http://schemas.microsoft.com/office/drawing/2014/main" id="{5BD60AD2-9CE8-401F-A9C7-A3D1AA7DECD9}"/>
            </a:ext>
          </a:extLst>
        </xdr:cNvPr>
        <xdr:cNvSpPr txBox="1"/>
      </xdr:nvSpPr>
      <xdr:spPr>
        <a:xfrm>
          <a:off x="14389744"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787" name="n_3mainValue【庁舎】&#10;有形固定資産減価償却率">
          <a:extLst>
            <a:ext uri="{FF2B5EF4-FFF2-40B4-BE49-F238E27FC236}">
              <a16:creationId xmlns:a16="http://schemas.microsoft.com/office/drawing/2014/main" id="{6DDEDB29-CFF8-4448-A814-2F6E7A7AD3D7}"/>
            </a:ext>
          </a:extLst>
        </xdr:cNvPr>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12971</xdr:rowOff>
    </xdr:from>
    <xdr:ext cx="405111" cy="259045"/>
    <xdr:sp macro="" textlink="">
      <xdr:nvSpPr>
        <xdr:cNvPr id="788" name="n_4mainValue【庁舎】&#10;有形固定資産減価償却率">
          <a:extLst>
            <a:ext uri="{FF2B5EF4-FFF2-40B4-BE49-F238E27FC236}">
              <a16:creationId xmlns:a16="http://schemas.microsoft.com/office/drawing/2014/main" id="{1025B612-4030-44C6-8C09-CC9E144315F3}"/>
            </a:ext>
          </a:extLst>
        </xdr:cNvPr>
        <xdr:cNvSpPr txBox="1"/>
      </xdr:nvSpPr>
      <xdr:spPr>
        <a:xfrm>
          <a:off x="12611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FF7D4719-D761-4FA3-9545-CE8CC7A522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C2DEB57B-91A9-413C-A3A8-C788DE485C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BC971C85-26BE-40CE-8BC5-F56420D1F5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8BEA6007-9971-4B55-A9F2-EB357282C7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AD20DC82-A528-4CEF-A2B1-9BFF032B50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BF6AC149-B23A-4DE8-9E03-0A71BF7988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28B97BBF-32FA-4BBC-B042-FD46D940AF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675CB162-CC71-42A1-BB2A-43DB8CCF00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E7D62209-C32B-4163-BCD6-4942D27747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4109F075-EF57-4EB5-86F3-475AC077AC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56DA1146-D161-4034-B70B-69515E8CF01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B3733C85-E2CC-4BE4-9091-8E622B7A406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58D3D371-6B01-491D-94D4-B3CF426A562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B2517D47-9A2C-4446-B714-CF40C76C001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94A6B1EA-655F-4B26-A717-CB94016A1D2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3F591609-DF1D-4026-B4FC-664FED243D9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9034E416-8E9E-4FA6-A651-DDB40432CEA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E79538B4-5609-4605-BBF5-B75B181AD11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B4C3861A-8350-4357-92FB-70802E4CE5A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712CD091-07B2-43B2-AECA-23487EC416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F54B309-569E-4F1D-8037-76024D25CE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id="{EE2E65A0-4D92-4B7E-B8BD-3ACE1FCC4D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811" name="直線コネクタ 810">
          <a:extLst>
            <a:ext uri="{FF2B5EF4-FFF2-40B4-BE49-F238E27FC236}">
              <a16:creationId xmlns:a16="http://schemas.microsoft.com/office/drawing/2014/main" id="{487C79F8-5408-4F9F-83BC-A84C5D4AD841}"/>
            </a:ext>
          </a:extLst>
        </xdr:cNvPr>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812" name="【庁舎】&#10;一人当たり面積最小値テキスト">
          <a:extLst>
            <a:ext uri="{FF2B5EF4-FFF2-40B4-BE49-F238E27FC236}">
              <a16:creationId xmlns:a16="http://schemas.microsoft.com/office/drawing/2014/main" id="{CF9C7CE2-B138-4D07-801C-0F60902DED6C}"/>
            </a:ext>
          </a:extLst>
        </xdr:cNvPr>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813" name="直線コネクタ 812">
          <a:extLst>
            <a:ext uri="{FF2B5EF4-FFF2-40B4-BE49-F238E27FC236}">
              <a16:creationId xmlns:a16="http://schemas.microsoft.com/office/drawing/2014/main" id="{44C1ACE2-C01D-403F-BE25-90217E4ABC5D}"/>
            </a:ext>
          </a:extLst>
        </xdr:cNvPr>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14" name="【庁舎】&#10;一人当たり面積最大値テキスト">
          <a:extLst>
            <a:ext uri="{FF2B5EF4-FFF2-40B4-BE49-F238E27FC236}">
              <a16:creationId xmlns:a16="http://schemas.microsoft.com/office/drawing/2014/main" id="{3EDE64B3-003F-47CE-8C82-450D5B3186B8}"/>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15" name="直線コネクタ 814">
          <a:extLst>
            <a:ext uri="{FF2B5EF4-FFF2-40B4-BE49-F238E27FC236}">
              <a16:creationId xmlns:a16="http://schemas.microsoft.com/office/drawing/2014/main" id="{58A9821B-D3C3-4837-8FEF-605E79DC652D}"/>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816" name="【庁舎】&#10;一人当たり面積平均値テキスト">
          <a:extLst>
            <a:ext uri="{FF2B5EF4-FFF2-40B4-BE49-F238E27FC236}">
              <a16:creationId xmlns:a16="http://schemas.microsoft.com/office/drawing/2014/main" id="{00925164-4FA4-459C-BCDA-313FE533010B}"/>
            </a:ext>
          </a:extLst>
        </xdr:cNvPr>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817" name="フローチャート: 判断 816">
          <a:extLst>
            <a:ext uri="{FF2B5EF4-FFF2-40B4-BE49-F238E27FC236}">
              <a16:creationId xmlns:a16="http://schemas.microsoft.com/office/drawing/2014/main" id="{CFAAF5FB-5B1C-4BC8-A3AE-A8A3AF71AC0E}"/>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18" name="フローチャート: 判断 817">
          <a:extLst>
            <a:ext uri="{FF2B5EF4-FFF2-40B4-BE49-F238E27FC236}">
              <a16:creationId xmlns:a16="http://schemas.microsoft.com/office/drawing/2014/main" id="{DE19CF90-2649-42A0-802B-87000954403A}"/>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819" name="フローチャート: 判断 818">
          <a:extLst>
            <a:ext uri="{FF2B5EF4-FFF2-40B4-BE49-F238E27FC236}">
              <a16:creationId xmlns:a16="http://schemas.microsoft.com/office/drawing/2014/main" id="{0924219E-B1C0-4248-A4BC-946616CF5D9C}"/>
            </a:ext>
          </a:extLst>
        </xdr:cNvPr>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20" name="フローチャート: 判断 819">
          <a:extLst>
            <a:ext uri="{FF2B5EF4-FFF2-40B4-BE49-F238E27FC236}">
              <a16:creationId xmlns:a16="http://schemas.microsoft.com/office/drawing/2014/main" id="{1E89CFA7-9721-4023-9BB3-8C26C0BD94D0}"/>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21" name="フローチャート: 判断 820">
          <a:extLst>
            <a:ext uri="{FF2B5EF4-FFF2-40B4-BE49-F238E27FC236}">
              <a16:creationId xmlns:a16="http://schemas.microsoft.com/office/drawing/2014/main" id="{3F1284B5-B87A-4A56-9E39-0510A68D3885}"/>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264341F-0B11-4B13-B32F-3E16E68B99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F7F090D1-6182-49CD-BA75-99E73D2CBF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9142D6AB-5FE8-4507-B7C1-CEE06B49F0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5B88766-4838-4363-B471-2864675A3B4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F277DB8-EDE7-4642-AEF3-DAA5B6673A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827" name="楕円 826">
          <a:extLst>
            <a:ext uri="{FF2B5EF4-FFF2-40B4-BE49-F238E27FC236}">
              <a16:creationId xmlns:a16="http://schemas.microsoft.com/office/drawing/2014/main" id="{9CE63B63-8A25-46BD-A38F-FD3B5A2CCD3F}"/>
            </a:ext>
          </a:extLst>
        </xdr:cNvPr>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828" name="【庁舎】&#10;一人当たり面積該当値テキスト">
          <a:extLst>
            <a:ext uri="{FF2B5EF4-FFF2-40B4-BE49-F238E27FC236}">
              <a16:creationId xmlns:a16="http://schemas.microsoft.com/office/drawing/2014/main" id="{9F831EAF-8DFA-48A6-B72B-D16EB38CEEB5}"/>
            </a:ext>
          </a:extLst>
        </xdr:cNvPr>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829" name="楕円 828">
          <a:extLst>
            <a:ext uri="{FF2B5EF4-FFF2-40B4-BE49-F238E27FC236}">
              <a16:creationId xmlns:a16="http://schemas.microsoft.com/office/drawing/2014/main" id="{60AA819C-3EB3-4651-8928-E55389731CF3}"/>
            </a:ext>
          </a:extLst>
        </xdr:cNvPr>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106</xdr:row>
      <xdr:rowOff>48768</xdr:rowOff>
    </xdr:to>
    <xdr:cxnSp macro="">
      <xdr:nvCxnSpPr>
        <xdr:cNvPr id="830" name="直線コネクタ 829">
          <a:extLst>
            <a:ext uri="{FF2B5EF4-FFF2-40B4-BE49-F238E27FC236}">
              <a16:creationId xmlns:a16="http://schemas.microsoft.com/office/drawing/2014/main" id="{2BC7CD6C-1D56-4538-B339-9C11C7A05AF5}"/>
            </a:ext>
          </a:extLst>
        </xdr:cNvPr>
        <xdr:cNvCxnSpPr/>
      </xdr:nvCxnSpPr>
      <xdr:spPr>
        <a:xfrm>
          <a:off x="21323300" y="180853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31" name="楕円 830">
          <a:extLst>
            <a:ext uri="{FF2B5EF4-FFF2-40B4-BE49-F238E27FC236}">
              <a16:creationId xmlns:a16="http://schemas.microsoft.com/office/drawing/2014/main" id="{2EAA6387-413D-479A-BF7D-9A36B83D0DBE}"/>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83058</xdr:rowOff>
    </xdr:from>
    <xdr:to>
      <xdr:col>111</xdr:col>
      <xdr:colOff>177800</xdr:colOff>
      <xdr:row>105</xdr:row>
      <xdr:rowOff>87630</xdr:rowOff>
    </xdr:to>
    <xdr:cxnSp macro="">
      <xdr:nvCxnSpPr>
        <xdr:cNvPr id="832" name="直線コネクタ 831">
          <a:extLst>
            <a:ext uri="{FF2B5EF4-FFF2-40B4-BE49-F238E27FC236}">
              <a16:creationId xmlns:a16="http://schemas.microsoft.com/office/drawing/2014/main" id="{8B11C66C-8E0F-4F9C-825C-A98B71F40062}"/>
            </a:ext>
          </a:extLst>
        </xdr:cNvPr>
        <xdr:cNvCxnSpPr/>
      </xdr:nvCxnSpPr>
      <xdr:spPr>
        <a:xfrm flipV="1">
          <a:off x="20434300" y="1808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33" name="楕円 832">
          <a:extLst>
            <a:ext uri="{FF2B5EF4-FFF2-40B4-BE49-F238E27FC236}">
              <a16:creationId xmlns:a16="http://schemas.microsoft.com/office/drawing/2014/main" id="{0DAF4CF6-872A-4B74-86E3-C1A4D18FEA71}"/>
            </a:ext>
          </a:extLst>
        </xdr:cNvPr>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834" name="直線コネクタ 833">
          <a:extLst>
            <a:ext uri="{FF2B5EF4-FFF2-40B4-BE49-F238E27FC236}">
              <a16:creationId xmlns:a16="http://schemas.microsoft.com/office/drawing/2014/main" id="{CC945BA5-4435-476F-9481-B2C088C3574B}"/>
            </a:ext>
          </a:extLst>
        </xdr:cNvPr>
        <xdr:cNvCxnSpPr/>
      </xdr:nvCxnSpPr>
      <xdr:spPr>
        <a:xfrm>
          <a:off x="19545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35" name="楕円 834">
          <a:extLst>
            <a:ext uri="{FF2B5EF4-FFF2-40B4-BE49-F238E27FC236}">
              <a16:creationId xmlns:a16="http://schemas.microsoft.com/office/drawing/2014/main" id="{75BCC47C-C4BA-43EB-8899-DF34CAFE4905}"/>
            </a:ext>
          </a:extLst>
        </xdr:cNvPr>
        <xdr:cNvSpPr/>
      </xdr:nvSpPr>
      <xdr:spPr>
        <a:xfrm>
          <a:off x="18605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92202</xdr:rowOff>
    </xdr:to>
    <xdr:cxnSp macro="">
      <xdr:nvCxnSpPr>
        <xdr:cNvPr id="836" name="直線コネクタ 835">
          <a:extLst>
            <a:ext uri="{FF2B5EF4-FFF2-40B4-BE49-F238E27FC236}">
              <a16:creationId xmlns:a16="http://schemas.microsoft.com/office/drawing/2014/main" id="{4B84A13E-B45A-4851-91B8-88E14E70A09B}"/>
            </a:ext>
          </a:extLst>
        </xdr:cNvPr>
        <xdr:cNvCxnSpPr/>
      </xdr:nvCxnSpPr>
      <xdr:spPr>
        <a:xfrm flipV="1">
          <a:off x="18656300" y="1808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37" name="n_1aveValue【庁舎】&#10;一人当たり面積">
          <a:extLst>
            <a:ext uri="{FF2B5EF4-FFF2-40B4-BE49-F238E27FC236}">
              <a16:creationId xmlns:a16="http://schemas.microsoft.com/office/drawing/2014/main" id="{EFC846FD-8839-4D87-BF4B-361AEFE19523}"/>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838" name="n_2aveValue【庁舎】&#10;一人当たり面積">
          <a:extLst>
            <a:ext uri="{FF2B5EF4-FFF2-40B4-BE49-F238E27FC236}">
              <a16:creationId xmlns:a16="http://schemas.microsoft.com/office/drawing/2014/main" id="{3CB1B975-B123-4138-9151-38E266AF10EA}"/>
            </a:ext>
          </a:extLst>
        </xdr:cNvPr>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839" name="n_3aveValue【庁舎】&#10;一人当たり面積">
          <a:extLst>
            <a:ext uri="{FF2B5EF4-FFF2-40B4-BE49-F238E27FC236}">
              <a16:creationId xmlns:a16="http://schemas.microsoft.com/office/drawing/2014/main" id="{75416F6D-3E62-430E-ADB0-A37C87A75692}"/>
            </a:ext>
          </a:extLst>
        </xdr:cNvPr>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840" name="n_4aveValue【庁舎】&#10;一人当たり面積">
          <a:extLst>
            <a:ext uri="{FF2B5EF4-FFF2-40B4-BE49-F238E27FC236}">
              <a16:creationId xmlns:a16="http://schemas.microsoft.com/office/drawing/2014/main" id="{B432BCE0-CF07-495B-BA4B-3F9F7660BBB9}"/>
            </a:ext>
          </a:extLst>
        </xdr:cNvPr>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124985</xdr:rowOff>
    </xdr:from>
    <xdr:ext cx="469744" cy="259045"/>
    <xdr:sp macro="" textlink="">
      <xdr:nvSpPr>
        <xdr:cNvPr id="841" name="n_1mainValue【庁舎】&#10;一人当たり面積">
          <a:extLst>
            <a:ext uri="{FF2B5EF4-FFF2-40B4-BE49-F238E27FC236}">
              <a16:creationId xmlns:a16="http://schemas.microsoft.com/office/drawing/2014/main" id="{EAA58BB9-2BE0-4A8A-B703-D72D188CE683}"/>
            </a:ext>
          </a:extLst>
        </xdr:cNvPr>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42" name="n_2mainValue【庁舎】&#10;一人当たり面積">
          <a:extLst>
            <a:ext uri="{FF2B5EF4-FFF2-40B4-BE49-F238E27FC236}">
              <a16:creationId xmlns:a16="http://schemas.microsoft.com/office/drawing/2014/main" id="{E30214F4-4FF6-469C-A8B0-D7DE6166A1D6}"/>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43" name="n_3mainValue【庁舎】&#10;一人当たり面積">
          <a:extLst>
            <a:ext uri="{FF2B5EF4-FFF2-40B4-BE49-F238E27FC236}">
              <a16:creationId xmlns:a16="http://schemas.microsoft.com/office/drawing/2014/main" id="{63532C6E-DC45-4612-8139-461F940FA336}"/>
            </a:ext>
          </a:extLst>
        </xdr:cNvPr>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844" name="n_4mainValue【庁舎】&#10;一人当たり面積">
          <a:extLst>
            <a:ext uri="{FF2B5EF4-FFF2-40B4-BE49-F238E27FC236}">
              <a16:creationId xmlns:a16="http://schemas.microsoft.com/office/drawing/2014/main" id="{529741F8-2DF5-4CD3-9062-B70B1BEF827E}"/>
            </a:ext>
          </a:extLst>
        </xdr:cNvPr>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63BE1F4A-52F0-4ABD-A36D-C8F85C74A4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1A77EA0A-11DE-4C72-ABC4-0B17A395DC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54A5ECD4-7217-4E2E-960C-A1C1F23951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については、令和３年度に新しい文化会館を建設したことにより、一人当たり面積が増加し、有形固定資産減価償却率は大幅に低下した。庁舎については、令和３年４月に豊田支所をアミューズ豊田へ移転したことにより、一人当たり面積が減少し、有形固定資産減価償却率は低下したが、類似団体平均を上回っている。今後も施設を安全に利用するため、予防保全型の維持管理を徹底し、施設の長寿命化を図っていく。福祉施設の有形固定資産減価償却率は、類似団体平均を大きく上回っている。これ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多くの福祉施設が建設されており、耐用年数を経過しつつあるためである。今後の利用者の推移やコスト等を検証したうえで、長期的視点で今後の在り方について検討していく。また、図書館の一人当たり面積は、５市町村の合併団体という要因もあり類似団体平均に比べて大きく、更新費用についても多額となることが想定されることから、公共施設等総合管理計画などにより規模の適正化に取り組んでいく。消防施設については、有形固定資産減価償却率が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設された消防庁舎の老朽化が進んでいるためであるが、令和５年度に磐田市消防庁舎整備基本計画を策定し新庁舎建設に向けて取り組んでいるところである。体育館・プール及び一般廃棄物処理施設の有形固定資産減価償却率は、類似団体平均を上回っている。施設の長寿命化を図るため、予防保全型の修繕を推進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168,175
159,807
163.45
75,329,595
72,354,969
2,748,344
40,640,100
56,769,010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令和３年度の基準財政収入額は、法人税割の大幅な減や所得割の減、評価替えによる固定資産税の減などにより前年度比減となった。基準財政需要額は、小学校就学前の子ども数の減によるその他教育費の減や、元利償還金の償還終了による下水道費の減などにより前年度比減となった。収入の減が需要の減を上回った結果、財政力指数は前年度比</a:t>
          </a:r>
          <a:r>
            <a:rPr kumimoji="1" lang="en-US" altLang="ja-JP" sz="1200" baseline="0">
              <a:latin typeface="ＭＳ Ｐゴシック" panose="020B0600070205080204" pitchFamily="50" charset="-128"/>
              <a:ea typeface="ＭＳ Ｐゴシック" panose="020B0600070205080204" pitchFamily="50" charset="-128"/>
            </a:rPr>
            <a:t>0.03</a:t>
          </a:r>
          <a:r>
            <a:rPr kumimoji="1" lang="ja-JP" altLang="en-US" sz="1200" baseline="0">
              <a:latin typeface="ＭＳ Ｐゴシック" panose="020B0600070205080204" pitchFamily="50" charset="-128"/>
              <a:ea typeface="ＭＳ Ｐゴシック" panose="020B0600070205080204" pitchFamily="50" charset="-128"/>
            </a:rPr>
            <a:t>ポイントの減となった。県平均は上回っているものの、類似団体内平均値を下回っていることから、既存産業の活性化に加え新産業の創出などに取り組むことで歳入確保を図るとともに、行財政改革による財政基盤の強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7117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歳出は物件費や扶助費の増により全体で増となったが、地方交付税や地方特例交付金の増等による歳入の増が大きかったため、経常収支比率は前年度比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今後は、人口減少による市税収入の減や扶助費の増、物価高騰による物件費の増が避けられない見通しであるが、本市の中期財政見通しにおける目標値である「令和８年度</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％以下」の達成に向け、経常経費の削減等、行財政改革に取り組んでいく。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108857</xdr:rowOff>
    </xdr:from>
    <xdr:to>
      <xdr:col>23</xdr:col>
      <xdr:colOff>133350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88150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23784</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6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108857</xdr:rowOff>
    </xdr:from>
    <xdr:to>
      <xdr:col>24</xdr:col>
      <xdr:colOff>12700</xdr:colOff>
      <xdr:row>57</xdr:row>
      <xdr:rowOff>108857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8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77107</xdr:rowOff>
    </xdr:from>
    <xdr:to>
      <xdr:col>23</xdr:col>
      <xdr:colOff>133350</xdr:colOff>
      <xdr:row>66</xdr:row>
      <xdr:rowOff>13607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364107"/>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33762</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96157</xdr:rowOff>
    </xdr:from>
    <xdr:to>
      <xdr:col>19</xdr:col>
      <xdr:colOff>133350</xdr:colOff>
      <xdr:row>66</xdr:row>
      <xdr:rowOff>13607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72605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60778</xdr:rowOff>
    </xdr:from>
    <xdr:to>
      <xdr:col>15</xdr:col>
      <xdr:colOff>82550</xdr:colOff>
      <xdr:row>62</xdr:row>
      <xdr:rowOff>96157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5192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61</xdr:row>
      <xdr:rowOff>60778</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48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98878</xdr:rowOff>
    </xdr:from>
    <xdr:to>
      <xdr:col>11</xdr:col>
      <xdr:colOff>82550</xdr:colOff>
      <xdr:row>65</xdr:row>
      <xdr:rowOff>29028</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0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13805</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117220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42834</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134257</xdr:rowOff>
    </xdr:from>
    <xdr:to>
      <xdr:col>19</xdr:col>
      <xdr:colOff>184150</xdr:colOff>
      <xdr:row>66</xdr:row>
      <xdr:rowOff>64407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49184</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6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45357</xdr:rowOff>
    </xdr:from>
    <xdr:to>
      <xdr:col>15</xdr:col>
      <xdr:colOff>133350</xdr:colOff>
      <xdr:row>62</xdr:row>
      <xdr:rowOff>146957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9978</xdr:rowOff>
    </xdr:from>
    <xdr:to>
      <xdr:col>11</xdr:col>
      <xdr:colOff>82550</xdr:colOff>
      <xdr:row>61</xdr:row>
      <xdr:rowOff>111578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121755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87284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主に新型コロナウイルスワクチン接種事業に係る手当の増などにより増となった。物件費は、新型コロナウイルスワクチン接種事業の増や、新型コロナウイルス感染症対策としてのキャッシュレス活用促進事業の増など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が進む中、今後も維持補修費の増加が見込まれることから、将来的な負担を軽減するため、公共施設等総合管理計画に基づき、施設の更新や長寿命化、総量や規模の適正化に計画的に取り組み、効果的・効率的な投資を行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21810</xdr:rowOff>
    </xdr:from>
    <xdr:to>
      <xdr:col>23</xdr:col>
      <xdr:colOff>133350</xdr:colOff>
      <xdr:row>84</xdr:row>
      <xdr:rowOff>42494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52160"/>
          <a:ext cx="838200" cy="19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5809</xdr:rowOff>
    </xdr:from>
    <xdr:to>
      <xdr:col>19</xdr:col>
      <xdr:colOff>133350</xdr:colOff>
      <xdr:row>83</xdr:row>
      <xdr:rowOff>21810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64709"/>
          <a:ext cx="889000" cy="18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128267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5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5809</xdr:rowOff>
    </xdr:from>
    <xdr:to>
      <xdr:col>15</xdr:col>
      <xdr:colOff>82550</xdr:colOff>
      <xdr:row>82</xdr:row>
      <xdr:rowOff>28773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4064709"/>
          <a:ext cx="889000" cy="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113957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15260</xdr:rowOff>
    </xdr:from>
    <xdr:to>
      <xdr:col>11</xdr:col>
      <xdr:colOff>31750</xdr:colOff>
      <xdr:row>82</xdr:row>
      <xdr:rowOff>28773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74160"/>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163144</xdr:rowOff>
    </xdr:from>
    <xdr:to>
      <xdr:col>23</xdr:col>
      <xdr:colOff>184150</xdr:colOff>
      <xdr:row>84</xdr:row>
      <xdr:rowOff>93294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8221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3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142460</xdr:rowOff>
    </xdr:from>
    <xdr:to>
      <xdr:col>19</xdr:col>
      <xdr:colOff>184150</xdr:colOff>
      <xdr:row>83</xdr:row>
      <xdr:rowOff>72610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82787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7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126459</xdr:rowOff>
    </xdr:from>
    <xdr:to>
      <xdr:col>15</xdr:col>
      <xdr:colOff>133350</xdr:colOff>
      <xdr:row>82</xdr:row>
      <xdr:rowOff>56609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66786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78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149423</xdr:rowOff>
    </xdr:from>
    <xdr:to>
      <xdr:col>11</xdr:col>
      <xdr:colOff>82550</xdr:colOff>
      <xdr:row>82</xdr:row>
      <xdr:rowOff>79573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64350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2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135910</xdr:rowOff>
    </xdr:from>
    <xdr:to>
      <xdr:col>7</xdr:col>
      <xdr:colOff>31750</xdr:colOff>
      <xdr:row>82</xdr:row>
      <xdr:rowOff>66060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50837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10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給与改定については、人事院勧告に基づき、国家公務員の改定に準じて実施している。令和３年度は月例給の改定はなかった。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従来から、人件費管理及び昇給・昇格管理は適正に行っており、この結果として、ラスパイレス指数は全国平均より低く、類似団体内でも低い水準となっている。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83</xdr:row>
      <xdr:rowOff>157480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8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148607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157480</xdr:rowOff>
    </xdr:from>
    <xdr:to>
      <xdr:col>77</xdr:col>
      <xdr:colOff>44450</xdr:colOff>
      <xdr:row>83</xdr:row>
      <xdr:rowOff>157480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8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83</xdr:row>
      <xdr:rowOff>157480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15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109220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154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106680</xdr:rowOff>
    </xdr:from>
    <xdr:to>
      <xdr:col>81</xdr:col>
      <xdr:colOff>95250</xdr:colOff>
      <xdr:row>84</xdr:row>
      <xdr:rowOff>36830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123207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106680</xdr:rowOff>
    </xdr:from>
    <xdr:to>
      <xdr:col>77</xdr:col>
      <xdr:colOff>95250</xdr:colOff>
      <xdr:row>84</xdr:row>
      <xdr:rowOff>36830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47007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106680</xdr:rowOff>
    </xdr:from>
    <xdr:to>
      <xdr:col>73</xdr:col>
      <xdr:colOff>44450</xdr:colOff>
      <xdr:row>84</xdr:row>
      <xdr:rowOff>36830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47007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58420</xdr:rowOff>
    </xdr:from>
    <xdr:to>
      <xdr:col>64</xdr:col>
      <xdr:colOff>152400</xdr:colOff>
      <xdr:row>83</xdr:row>
      <xdr:rowOff>160020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170197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17</a:t>
          </a:r>
          <a:r>
            <a:rPr kumimoji="1" lang="ja-JP" altLang="en-US" sz="1300" baseline="0">
              <a:latin typeface="ＭＳ Ｐゴシック" panose="020B0600070205080204" pitchFamily="50" charset="-128"/>
              <a:ea typeface="ＭＳ Ｐゴシック" panose="020B0600070205080204" pitchFamily="50" charset="-128"/>
            </a:rPr>
            <a:t>年４月の５市町村合併以降、行財政改革大綱及び平成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年度までの第２次定員適正化計画に基づき、人件費の抑制及び徹底的なスリム化を図り、消防及び病院を除く「一般部門正規職員数</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人体制」を実現した（</a:t>
          </a:r>
          <a:r>
            <a:rPr kumimoji="1" lang="en-US" altLang="ja-JP" sz="1300" baseline="0">
              <a:latin typeface="ＭＳ Ｐゴシック" panose="020B0600070205080204" pitchFamily="50" charset="-128"/>
              <a:ea typeface="ＭＳ Ｐゴシック" panose="020B0600070205080204" pitchFamily="50" charset="-128"/>
            </a:rPr>
            <a:t>H17.4.1</a:t>
          </a:r>
          <a:r>
            <a:rPr kumimoji="1" lang="ja-JP" altLang="en-US" sz="1300" baseline="0">
              <a:latin typeface="ＭＳ Ｐゴシック" panose="020B0600070205080204" pitchFamily="50" charset="-128"/>
              <a:ea typeface="ＭＳ Ｐゴシック" panose="020B0600070205080204" pitchFamily="50" charset="-128"/>
            </a:rPr>
            <a:t>現在</a:t>
          </a:r>
          <a:r>
            <a:rPr kumimoji="1" lang="en-US" altLang="ja-JP" sz="1300" baseline="0">
              <a:latin typeface="ＭＳ Ｐゴシック" panose="020B0600070205080204" pitchFamily="50" charset="-128"/>
              <a:ea typeface="ＭＳ Ｐゴシック" panose="020B0600070205080204" pitchFamily="50" charset="-128"/>
            </a:rPr>
            <a:t>1,265</a:t>
          </a:r>
          <a:r>
            <a:rPr kumimoji="1" lang="ja-JP" altLang="en-US" sz="1300" baseline="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R3.4.1</a:t>
          </a:r>
          <a:r>
            <a:rPr kumimoji="1" lang="ja-JP" altLang="en-US" sz="1300" baseline="0">
              <a:latin typeface="ＭＳ Ｐゴシック" panose="020B0600070205080204" pitchFamily="50" charset="-128"/>
              <a:ea typeface="ＭＳ Ｐゴシック" panose="020B0600070205080204" pitchFamily="50" charset="-128"/>
            </a:rPr>
            <a:t>現在</a:t>
          </a:r>
          <a:r>
            <a:rPr kumimoji="1" lang="en-US" altLang="ja-JP" sz="1300" baseline="0">
              <a:latin typeface="ＭＳ Ｐゴシック" panose="020B0600070205080204" pitchFamily="50" charset="-128"/>
              <a:ea typeface="ＭＳ Ｐゴシック" panose="020B0600070205080204" pitchFamily="50" charset="-128"/>
            </a:rPr>
            <a:t>962</a:t>
          </a:r>
          <a:r>
            <a:rPr kumimoji="1" lang="ja-JP" altLang="en-US" sz="1300" baseline="0">
              <a:latin typeface="ＭＳ Ｐゴシック" panose="020B0600070205080204" pitchFamily="50" charset="-128"/>
              <a:ea typeface="ＭＳ Ｐゴシック" panose="020B0600070205080204" pitchFamily="50" charset="-128"/>
            </a:rPr>
            <a:t>人）</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今後は、総人件費と年齢バランスに配慮した職員体制の構築に取り組んでいく。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33444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882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30073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65617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882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116417</xdr:rowOff>
    </xdr:from>
    <xdr:to>
      <xdr:col>72</xdr:col>
      <xdr:colOff>203200</xdr:colOff>
      <xdr:row>60</xdr:row>
      <xdr:rowOff>65617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3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60113</xdr:rowOff>
    </xdr:from>
    <xdr:to>
      <xdr:col>68</xdr:col>
      <xdr:colOff>152400</xdr:colOff>
      <xdr:row>59</xdr:row>
      <xdr:rowOff>116417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756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42350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154094</xdr:rowOff>
    </xdr:from>
    <xdr:to>
      <xdr:col>81</xdr:col>
      <xdr:colOff>95250</xdr:colOff>
      <xdr:row>60</xdr:row>
      <xdr:rowOff>84244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170621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分子である元利償還金の減、下水道事業会計への繰出減等による準元利償還金の減に加え、分母である標準財政規模の増などにより、前年度比で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今後は、大規模事業の実施や、老朽化した施設更新等に伴う財源確保のための市債借入の増が見込まれることから、本市の中期財政見通しの目標値である「令和８年度末における全会計の市債残高</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億円以下」の達成に向け、事業の精査や基金の活用などにより健全な財政運営を行っていくことで、比率の抑制に努めていく。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160565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5519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115509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47115"/>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41</xdr:row>
      <xdr:rowOff>24493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7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116417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539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数値の改善は、起債抑制の取り組みの成果により、全会計において起債残高のピークを終えたことが最大の要因である。令和元年度に一時的に増となったものの、令和２年度、令和３年度ともに、充当可能財源等が将来負担額を上回ったことにより数値なしとなった。今後は、大型事業の進捗や老朽化した施設更新等による市債借入の増や、基金繰入金の増による充当可能基金の減に伴い、一時的な比率の上昇も想定されることから、投資的経費の見直しを継続的に行い、健全な財政運営の維持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51765</xdr:rowOff>
    </xdr:from>
    <xdr:to>
      <xdr:col>72</xdr:col>
      <xdr:colOff>203200</xdr:colOff>
      <xdr:row>14</xdr:row>
      <xdr:rowOff>53696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45206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51765</xdr:rowOff>
    </xdr:from>
    <xdr:to>
      <xdr:col>68</xdr:col>
      <xdr:colOff>152400</xdr:colOff>
      <xdr:row>14</xdr:row>
      <xdr:rowOff>92304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452065"/>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6147</xdr:rowOff>
    </xdr:from>
    <xdr:to>
      <xdr:col>73</xdr:col>
      <xdr:colOff>44450</xdr:colOff>
      <xdr:row>15</xdr:row>
      <xdr:rowOff>107747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92524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6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69359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108932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2896</xdr:rowOff>
    </xdr:from>
    <xdr:to>
      <xdr:col>73</xdr:col>
      <xdr:colOff>44450</xdr:colOff>
      <xdr:row>14</xdr:row>
      <xdr:rowOff>104496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114673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965</xdr:rowOff>
    </xdr:from>
    <xdr:to>
      <xdr:col>68</xdr:col>
      <xdr:colOff>203200</xdr:colOff>
      <xdr:row>14</xdr:row>
      <xdr:rowOff>102565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112742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41504</xdr:rowOff>
    </xdr:from>
    <xdr:to>
      <xdr:col>64</xdr:col>
      <xdr:colOff>152400</xdr:colOff>
      <xdr:row>14</xdr:row>
      <xdr:rowOff>143104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153281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38099</xdr:rowOff>
    </xdr:from>
    <xdr:ext cx="9991725" cy="533401"/>
    <xdr:sp macro="" textlink="">
      <xdr:nvSpPr>
        <xdr:cNvPr id="468" name="テキスト ボックス 467">
          <a:extLst>
            <a:ext uri="{FF2B5EF4-FFF2-40B4-BE49-F238E27FC236}">
              <a16:creationId xmlns:a16="http://schemas.microsoft.com/office/drawing/2014/main" id="{B7833EC5-7802-49C9-93AF-5F55205E114C}"/>
            </a:ext>
          </a:extLst>
        </xdr:cNvPr>
        <xdr:cNvSpPr txBox="1"/>
      </xdr:nvSpPr>
      <xdr:spPr>
        <a:xfrm>
          <a:off x="761999" y="4495799"/>
          <a:ext cx="9991725" cy="533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168,175
159,807
163.45
75,329,595
72,354,969
2,748,344
40,640,100
56,769,010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退職手当の減等により前年度比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減となり、類似団体内、全国、県平均値を下回っている。今後は、定年延長制度の開始に伴い、年度間で退職者数に偏りが生じることから、計画的な職員採用に努め、令和４年度策定の磐田市人材マネジメント方針に基づき、適正な人事管理の継続と職員体制の充実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6350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00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03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36</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25400</xdr:rowOff>
    </xdr:from>
    <xdr:to>
      <xdr:col>11</xdr:col>
      <xdr:colOff>9525</xdr:colOff>
      <xdr:row>36</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146050</xdr:rowOff>
    </xdr:from>
    <xdr:to>
      <xdr:col>11</xdr:col>
      <xdr:colOff>60325</xdr:colOff>
      <xdr:row>36</xdr:row>
      <xdr:rowOff>76200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事務事業の継続的な見直しを行っており、経常的経費の適正化に努めていることで、類似団体内平均値より低い水準を維持している。令和３年度は、クリーンセンターの施設管理に伴う委託料の増などはあるものの、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今後も継続的に経常経費の精査を進め、コストの低減に努める。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85852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19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74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障害児・者への給付が増となったものの、生活保護費等の減もあり、前年度比でほぼ横ばいとなっており、類似団体内、全国、県平均値より低い比率を維持している。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今後も扶助費の増加傾向は避けられない情勢であり、単独事業の見直し等により、財政負担の軽減に努めていく。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138430</xdr:rowOff>
    </xdr:from>
    <xdr:to>
      <xdr:col>15</xdr:col>
      <xdr:colOff>98425</xdr:colOff>
      <xdr:row>54</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25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138430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5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87630</xdr:rowOff>
    </xdr:from>
    <xdr:to>
      <xdr:col>11</xdr:col>
      <xdr:colOff>60325</xdr:colOff>
      <xdr:row>54</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27957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以降は、地方公営企業法の適用に伴う下水道事業会計への繰出金の皆減により類似団体内平均値を下回っている。令和３年度は、介護保険事業特別会計への繰出金や後期高齢者医療広域連合負担金の増はあるものの、維持補修費の減もあり、数値は前年度比で</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ポイント減となっている。繰出金に関しては、特別会計本来の独立採算の原則を踏まえた適正な保険料や保険税の精査、経費削減などを進めることで、普通会計の負担軽減に努めていく。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58</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83700"/>
          <a:ext cx="0" cy="74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88900</xdr:rowOff>
    </xdr:from>
    <xdr:to>
      <xdr:col>82</xdr:col>
      <xdr:colOff>196850</xdr:colOff>
      <xdr:row>58</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03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19050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90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62</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282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12700</xdr:rowOff>
    </xdr:from>
    <xdr:to>
      <xdr:col>69</xdr:col>
      <xdr:colOff>92075</xdr:colOff>
      <xdr:row>62</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64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80027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0</xdr:rowOff>
    </xdr:from>
    <xdr:to>
      <xdr:col>69</xdr:col>
      <xdr:colOff>142875</xdr:colOff>
      <xdr:row>62</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下水道事業の地方公営企業法適用に伴う下水道事業会計への負担金・補助金の増により大きく増加した。令和２年度、令和３年度は下水道事業の企業債の償還が進んだことによる元利償還金の減に伴う公共下水道事業負担金の減を主な要因として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今後も補助金及び負担金について適正化を図るため、継続的に見直しに取り組んでいく。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39</xdr:row>
      <xdr:rowOff>64407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609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64407</xdr:rowOff>
    </xdr:from>
    <xdr:to>
      <xdr:col>78</xdr:col>
      <xdr:colOff>69850</xdr:colOff>
      <xdr:row>39</xdr:row>
      <xdr:rowOff>151493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750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159657</xdr:rowOff>
    </xdr:from>
    <xdr:to>
      <xdr:col>73</xdr:col>
      <xdr:colOff>180975</xdr:colOff>
      <xdr:row>39</xdr:row>
      <xdr:rowOff>151493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988957"/>
          <a:ext cx="8890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72572</xdr:rowOff>
    </xdr:from>
    <xdr:to>
      <xdr:col>69</xdr:col>
      <xdr:colOff>92075</xdr:colOff>
      <xdr:row>34</xdr:row>
      <xdr:rowOff>159657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13607</xdr:rowOff>
    </xdr:from>
    <xdr:to>
      <xdr:col>78</xdr:col>
      <xdr:colOff>120650</xdr:colOff>
      <xdr:row>39</xdr:row>
      <xdr:rowOff>115207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99984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100693</xdr:rowOff>
    </xdr:from>
    <xdr:to>
      <xdr:col>74</xdr:col>
      <xdr:colOff>31750</xdr:colOff>
      <xdr:row>40</xdr:row>
      <xdr:rowOff>30843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15620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108857</xdr:rowOff>
    </xdr:from>
    <xdr:to>
      <xdr:col>69</xdr:col>
      <xdr:colOff>142875</xdr:colOff>
      <xdr:row>35</xdr:row>
      <xdr:rowOff>39007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49184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21772</xdr:rowOff>
    </xdr:from>
    <xdr:to>
      <xdr:col>65</xdr:col>
      <xdr:colOff>53975</xdr:colOff>
      <xdr:row>34</xdr:row>
      <xdr:rowOff>123372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133549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全体的な起債抑制の取組の成果により、起債残高は減少傾向で推移してきており、令和３年は類似団体内、全国、県平均を下回った。今後は、大規模事業の進捗に伴い一時的に増加する見込みである。事業の精査や基金の活用などにより健全な財政運営を行っていくことで、比率の抑制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29029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17220"/>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95629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97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22498</xdr:rowOff>
    </xdr:from>
    <xdr:to>
      <xdr:col>19</xdr:col>
      <xdr:colOff>187325</xdr:colOff>
      <xdr:row>78</xdr:row>
      <xdr:rowOff>29029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95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22498</xdr:rowOff>
    </xdr:from>
    <xdr:to>
      <xdr:col>15</xdr:col>
      <xdr:colOff>98425</xdr:colOff>
      <xdr:row>78</xdr:row>
      <xdr:rowOff>22498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95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22498</xdr:rowOff>
    </xdr:from>
    <xdr:to>
      <xdr:col>11</xdr:col>
      <xdr:colOff>9525</xdr:colOff>
      <xdr:row>79</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95598"/>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23058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149679</xdr:rowOff>
    </xdr:from>
    <xdr:to>
      <xdr:col>20</xdr:col>
      <xdr:colOff>38100</xdr:colOff>
      <xdr:row>78</xdr:row>
      <xdr:rowOff>79829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143148</xdr:rowOff>
    </xdr:from>
    <xdr:to>
      <xdr:col>15</xdr:col>
      <xdr:colOff>149225</xdr:colOff>
      <xdr:row>78</xdr:row>
      <xdr:rowOff>73298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143148</xdr:rowOff>
    </xdr:from>
    <xdr:to>
      <xdr:col>11</xdr:col>
      <xdr:colOff>60325</xdr:colOff>
      <xdr:row>78</xdr:row>
      <xdr:rowOff>73298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83475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補助費等が平均を上回っているが、その他は類似団体内平均を下回ったことから、結果として類似団体内、全国平均を下回り、県平均と同率となってる。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162923</xdr:rowOff>
    </xdr:from>
    <xdr:to>
      <xdr:col>82</xdr:col>
      <xdr:colOff>107950</xdr:colOff>
      <xdr:row>78</xdr:row>
      <xdr:rowOff>100874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93123"/>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50256</xdr:rowOff>
    </xdr:from>
    <xdr:to>
      <xdr:col>78</xdr:col>
      <xdr:colOff>69850</xdr:colOff>
      <xdr:row>78</xdr:row>
      <xdr:rowOff>100874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5190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103069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143329</xdr:rowOff>
    </xdr:from>
    <xdr:to>
      <xdr:col>73</xdr:col>
      <xdr:colOff>180975</xdr:colOff>
      <xdr:row>77</xdr:row>
      <xdr:rowOff>50256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735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151493</xdr:rowOff>
    </xdr:from>
    <xdr:to>
      <xdr:col>69</xdr:col>
      <xdr:colOff>92075</xdr:colOff>
      <xdr:row>76</xdr:row>
      <xdr:rowOff>143329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102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112123</xdr:rowOff>
    </xdr:from>
    <xdr:to>
      <xdr:col>82</xdr:col>
      <xdr:colOff>158750</xdr:colOff>
      <xdr:row>77</xdr:row>
      <xdr:rowOff>42273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128650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50074</xdr:rowOff>
    </xdr:from>
    <xdr:to>
      <xdr:col>78</xdr:col>
      <xdr:colOff>120650</xdr:colOff>
      <xdr:row>78</xdr:row>
      <xdr:rowOff>151674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136451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0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170906</xdr:rowOff>
    </xdr:from>
    <xdr:to>
      <xdr:col>74</xdr:col>
      <xdr:colOff>31750</xdr:colOff>
      <xdr:row>77</xdr:row>
      <xdr:rowOff>101056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111233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92529</xdr:rowOff>
    </xdr:from>
    <xdr:to>
      <xdr:col>69</xdr:col>
      <xdr:colOff>142875</xdr:colOff>
      <xdr:row>77</xdr:row>
      <xdr:rowOff>22679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32855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100693</xdr:rowOff>
    </xdr:from>
    <xdr:to>
      <xdr:col>65</xdr:col>
      <xdr:colOff>53975</xdr:colOff>
      <xdr:row>76</xdr:row>
      <xdr:rowOff>30843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41020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70002</xdr:rowOff>
    </xdr:from>
    <xdr:to>
      <xdr:col>29</xdr:col>
      <xdr:colOff>127000</xdr:colOff>
      <xdr:row>16</xdr:row>
      <xdr:rowOff>127724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0827"/>
          <a:ext cx="647700" cy="5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85602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127724</xdr:rowOff>
    </xdr:from>
    <xdr:to>
      <xdr:col>26</xdr:col>
      <xdr:colOff>50800</xdr:colOff>
      <xdr:row>17</xdr:row>
      <xdr:rowOff>72669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8549"/>
          <a:ext cx="698500" cy="11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72669</xdr:rowOff>
    </xdr:from>
    <xdr:to>
      <xdr:col>22</xdr:col>
      <xdr:colOff>114300</xdr:colOff>
      <xdr:row>17</xdr:row>
      <xdr:rowOff>94272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4944"/>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60249</xdr:rowOff>
    </xdr:from>
    <xdr:to>
      <xdr:col>18</xdr:col>
      <xdr:colOff>177800</xdr:colOff>
      <xdr:row>17</xdr:row>
      <xdr:rowOff>94272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22524"/>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88841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99966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19202</xdr:rowOff>
    </xdr:from>
    <xdr:to>
      <xdr:col>29</xdr:col>
      <xdr:colOff>177800</xdr:colOff>
      <xdr:row>16</xdr:row>
      <xdr:rowOff>120802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162729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76924</xdr:rowOff>
    </xdr:from>
    <xdr:to>
      <xdr:col>26</xdr:col>
      <xdr:colOff>101600</xdr:colOff>
      <xdr:row>17</xdr:row>
      <xdr:rowOff>7074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163301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21869</xdr:rowOff>
    </xdr:from>
    <xdr:to>
      <xdr:col>22</xdr:col>
      <xdr:colOff>165100</xdr:colOff>
      <xdr:row>17</xdr:row>
      <xdr:rowOff>123469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108246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43472</xdr:rowOff>
    </xdr:from>
    <xdr:to>
      <xdr:col>19</xdr:col>
      <xdr:colOff>38100</xdr:colOff>
      <xdr:row>17</xdr:row>
      <xdr:rowOff>145072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129849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9449</xdr:rowOff>
    </xdr:from>
    <xdr:to>
      <xdr:col>15</xdr:col>
      <xdr:colOff>101600</xdr:colOff>
      <xdr:row>17</xdr:row>
      <xdr:rowOff>111049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95826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25578</xdr:rowOff>
    </xdr:from>
    <xdr:to>
      <xdr:col>29</xdr:col>
      <xdr:colOff>127000</xdr:colOff>
      <xdr:row>36</xdr:row>
      <xdr:rowOff>90271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78828"/>
          <a:ext cx="647700" cy="6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332283</xdr:rowOff>
    </xdr:from>
    <xdr:to>
      <xdr:col>26</xdr:col>
      <xdr:colOff>50800</xdr:colOff>
      <xdr:row>36</xdr:row>
      <xdr:rowOff>25578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2633"/>
          <a:ext cx="698500" cy="3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300182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263513</xdr:rowOff>
    </xdr:from>
    <xdr:to>
      <xdr:col>22</xdr:col>
      <xdr:colOff>114300</xdr:colOff>
      <xdr:row>35</xdr:row>
      <xdr:rowOff>332283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73863"/>
          <a:ext cx="698500" cy="68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271378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159423</xdr:rowOff>
    </xdr:from>
    <xdr:to>
      <xdr:col>18</xdr:col>
      <xdr:colOff>177800</xdr:colOff>
      <xdr:row>35</xdr:row>
      <xdr:rowOff>263513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69773"/>
          <a:ext cx="698500" cy="10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283189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39471</xdr:rowOff>
    </xdr:from>
    <xdr:to>
      <xdr:col>29</xdr:col>
      <xdr:colOff>177800</xdr:colOff>
      <xdr:row>36</xdr:row>
      <xdr:rowOff>141071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11548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317678</xdr:rowOff>
    </xdr:from>
    <xdr:to>
      <xdr:col>26</xdr:col>
      <xdr:colOff>101600</xdr:colOff>
      <xdr:row>36</xdr:row>
      <xdr:rowOff>76378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61155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281483</xdr:rowOff>
    </xdr:from>
    <xdr:to>
      <xdr:col>22</xdr:col>
      <xdr:colOff>165100</xdr:colOff>
      <xdr:row>36</xdr:row>
      <xdr:rowOff>40183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24960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212713</xdr:rowOff>
    </xdr:from>
    <xdr:to>
      <xdr:col>19</xdr:col>
      <xdr:colOff>38100</xdr:colOff>
      <xdr:row>35</xdr:row>
      <xdr:rowOff>314313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108623</xdr:rowOff>
    </xdr:from>
    <xdr:to>
      <xdr:col>15</xdr:col>
      <xdr:colOff>101600</xdr:colOff>
      <xdr:row>35</xdr:row>
      <xdr:rowOff>210223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220400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8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168,175
159,807
163.45
75,329,595
72,354,969
2,748,344
40,640,100
56,769,010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149835</xdr:rowOff>
    </xdr:from>
    <xdr:to>
      <xdr:col>24</xdr:col>
      <xdr:colOff>63500</xdr:colOff>
      <xdr:row>36</xdr:row>
      <xdr:rowOff>19037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0585"/>
          <a:ext cx="8382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13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19037</xdr:rowOff>
    </xdr:from>
    <xdr:to>
      <xdr:col>19</xdr:col>
      <xdr:colOff>177800</xdr:colOff>
      <xdr:row>37</xdr:row>
      <xdr:rowOff>156769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1237"/>
          <a:ext cx="889000" cy="30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5516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128041</xdr:rowOff>
    </xdr:from>
    <xdr:to>
      <xdr:col>15</xdr:col>
      <xdr:colOff>50800</xdr:colOff>
      <xdr:row>37</xdr:row>
      <xdr:rowOff>156769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71691"/>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87241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83350</xdr:rowOff>
    </xdr:from>
    <xdr:to>
      <xdr:col>10</xdr:col>
      <xdr:colOff>114300</xdr:colOff>
      <xdr:row>37</xdr:row>
      <xdr:rowOff>128041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7000"/>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84726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96499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99035</xdr:rowOff>
    </xdr:from>
    <xdr:to>
      <xdr:col>24</xdr:col>
      <xdr:colOff>114300</xdr:colOff>
      <xdr:row>36</xdr:row>
      <xdr:rowOff>29185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77462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139687</xdr:rowOff>
    </xdr:from>
    <xdr:to>
      <xdr:col>20</xdr:col>
      <xdr:colOff>38100</xdr:colOff>
      <xdr:row>36</xdr:row>
      <xdr:rowOff>69837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60964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105969</xdr:rowOff>
    </xdr:from>
    <xdr:to>
      <xdr:col>15</xdr:col>
      <xdr:colOff>101600</xdr:colOff>
      <xdr:row>38</xdr:row>
      <xdr:rowOff>36119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27246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77241</xdr:rowOff>
    </xdr:from>
    <xdr:to>
      <xdr:col>10</xdr:col>
      <xdr:colOff>165100</xdr:colOff>
      <xdr:row>38</xdr:row>
      <xdr:rowOff>7392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169968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32550</xdr:rowOff>
    </xdr:from>
    <xdr:to>
      <xdr:col>6</xdr:col>
      <xdr:colOff>38100</xdr:colOff>
      <xdr:row>37</xdr:row>
      <xdr:rowOff>134150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125277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31344</xdr:rowOff>
    </xdr:from>
    <xdr:to>
      <xdr:col>24</xdr:col>
      <xdr:colOff>63500</xdr:colOff>
      <xdr:row>58</xdr:row>
      <xdr:rowOff>19456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2544"/>
          <a:ext cx="838200" cy="3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115511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7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19456</xdr:rowOff>
    </xdr:from>
    <xdr:to>
      <xdr:col>19</xdr:col>
      <xdr:colOff>177800</xdr:colOff>
      <xdr:row>58</xdr:row>
      <xdr:rowOff>62014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3556"/>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167556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51194</xdr:rowOff>
    </xdr:from>
    <xdr:to>
      <xdr:col>15</xdr:col>
      <xdr:colOff>50800</xdr:colOff>
      <xdr:row>58</xdr:row>
      <xdr:rowOff>62014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5294"/>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57980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51194</xdr:rowOff>
    </xdr:from>
    <xdr:to>
      <xdr:col>10</xdr:col>
      <xdr:colOff>114300</xdr:colOff>
      <xdr:row>58</xdr:row>
      <xdr:rowOff>83731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5294"/>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151994</xdr:rowOff>
    </xdr:from>
    <xdr:to>
      <xdr:col>24</xdr:col>
      <xdr:colOff>114300</xdr:colOff>
      <xdr:row>56</xdr:row>
      <xdr:rowOff>82144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130421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140106</xdr:rowOff>
    </xdr:from>
    <xdr:to>
      <xdr:col>20</xdr:col>
      <xdr:colOff>38100</xdr:colOff>
      <xdr:row>58</xdr:row>
      <xdr:rowOff>70256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61383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11214</xdr:rowOff>
    </xdr:from>
    <xdr:to>
      <xdr:col>15</xdr:col>
      <xdr:colOff>101600</xdr:colOff>
      <xdr:row>58</xdr:row>
      <xdr:rowOff>112814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103941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394</xdr:rowOff>
    </xdr:from>
    <xdr:to>
      <xdr:col>10</xdr:col>
      <xdr:colOff>165100</xdr:colOff>
      <xdr:row>58</xdr:row>
      <xdr:rowOff>101994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118521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32931</xdr:rowOff>
    </xdr:from>
    <xdr:to>
      <xdr:col>6</xdr:col>
      <xdr:colOff>38100</xdr:colOff>
      <xdr:row>58</xdr:row>
      <xdr:rowOff>134531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151058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4663</xdr:rowOff>
    </xdr:from>
    <xdr:to>
      <xdr:col>24</xdr:col>
      <xdr:colOff>63500</xdr:colOff>
      <xdr:row>75</xdr:row>
      <xdr:rowOff>75529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863413"/>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4663</xdr:rowOff>
    </xdr:from>
    <xdr:to>
      <xdr:col>19</xdr:col>
      <xdr:colOff>177800</xdr:colOff>
      <xdr:row>75</xdr:row>
      <xdr:rowOff>82224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6341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60142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30788</xdr:rowOff>
    </xdr:from>
    <xdr:to>
      <xdr:col>15</xdr:col>
      <xdr:colOff>50800</xdr:colOff>
      <xdr:row>75</xdr:row>
      <xdr:rowOff>82224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718088"/>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152562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30788</xdr:rowOff>
    </xdr:from>
    <xdr:to>
      <xdr:col>10</xdr:col>
      <xdr:colOff>114300</xdr:colOff>
      <xdr:row>74</xdr:row>
      <xdr:rowOff>123372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718088"/>
          <a:ext cx="8890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114679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119415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24729</xdr:rowOff>
    </xdr:from>
    <xdr:to>
      <xdr:col>24</xdr:col>
      <xdr:colOff>114300</xdr:colOff>
      <xdr:row>75</xdr:row>
      <xdr:rowOff>126329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3156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6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125313</xdr:rowOff>
    </xdr:from>
    <xdr:to>
      <xdr:col>20</xdr:col>
      <xdr:colOff>38100</xdr:colOff>
      <xdr:row>75</xdr:row>
      <xdr:rowOff>55463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71990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5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31424</xdr:rowOff>
    </xdr:from>
    <xdr:to>
      <xdr:col>15</xdr:col>
      <xdr:colOff>101600</xdr:colOff>
      <xdr:row>75</xdr:row>
      <xdr:rowOff>133024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149551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6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151438</xdr:rowOff>
    </xdr:from>
    <xdr:to>
      <xdr:col>10</xdr:col>
      <xdr:colOff>165100</xdr:colOff>
      <xdr:row>74</xdr:row>
      <xdr:rowOff>81588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98115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4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72572</xdr:rowOff>
    </xdr:from>
    <xdr:to>
      <xdr:col>6</xdr:col>
      <xdr:colOff>38100</xdr:colOff>
      <xdr:row>75</xdr:row>
      <xdr:rowOff>2722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19249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5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87979</xdr:rowOff>
    </xdr:from>
    <xdr:to>
      <xdr:col>24</xdr:col>
      <xdr:colOff>62865</xdr:colOff>
      <xdr:row>96</xdr:row>
      <xdr:rowOff>4883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89929"/>
          <a:ext cx="1270" cy="774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4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4883</xdr:rowOff>
    </xdr:from>
    <xdr:to>
      <xdr:col>24</xdr:col>
      <xdr:colOff>152400</xdr:colOff>
      <xdr:row>96</xdr:row>
      <xdr:rowOff>4883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4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34656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87979</xdr:rowOff>
    </xdr:from>
    <xdr:to>
      <xdr:col>24</xdr:col>
      <xdr:colOff>152400</xdr:colOff>
      <xdr:row>91</xdr:row>
      <xdr:rowOff>87979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8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39839</xdr:rowOff>
    </xdr:from>
    <xdr:to>
      <xdr:col>24</xdr:col>
      <xdr:colOff>63500</xdr:colOff>
      <xdr:row>97</xdr:row>
      <xdr:rowOff>120078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27589"/>
          <a:ext cx="838200" cy="4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99261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726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76384</xdr:rowOff>
    </xdr:from>
    <xdr:to>
      <xdr:col>24</xdr:col>
      <xdr:colOff>114300</xdr:colOff>
      <xdr:row>94</xdr:row>
      <xdr:rowOff>6534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120078</xdr:rowOff>
    </xdr:from>
    <xdr:to>
      <xdr:col>19</xdr:col>
      <xdr:colOff>177800</xdr:colOff>
      <xdr:row>98</xdr:row>
      <xdr:rowOff>31744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0728"/>
          <a:ext cx="889000" cy="8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167939</xdr:rowOff>
    </xdr:from>
    <xdr:to>
      <xdr:col>20</xdr:col>
      <xdr:colOff>38100</xdr:colOff>
      <xdr:row>96</xdr:row>
      <xdr:rowOff>98089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114616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31744</xdr:rowOff>
    </xdr:from>
    <xdr:to>
      <xdr:col>15</xdr:col>
      <xdr:colOff>50800</xdr:colOff>
      <xdr:row>98</xdr:row>
      <xdr:rowOff>93808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33844"/>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32989</xdr:rowOff>
    </xdr:from>
    <xdr:to>
      <xdr:col>15</xdr:col>
      <xdr:colOff>101600</xdr:colOff>
      <xdr:row>96</xdr:row>
      <xdr:rowOff>134589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151116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93808</xdr:rowOff>
    </xdr:from>
    <xdr:to>
      <xdr:col>10</xdr:col>
      <xdr:colOff>114300</xdr:colOff>
      <xdr:row>98</xdr:row>
      <xdr:rowOff>102019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95908"/>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111455</xdr:rowOff>
    </xdr:from>
    <xdr:to>
      <xdr:col>10</xdr:col>
      <xdr:colOff>165100</xdr:colOff>
      <xdr:row>97</xdr:row>
      <xdr:rowOff>41605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58132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109626</xdr:rowOff>
    </xdr:from>
    <xdr:to>
      <xdr:col>6</xdr:col>
      <xdr:colOff>38100</xdr:colOff>
      <xdr:row>97</xdr:row>
      <xdr:rowOff>39776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6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56303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160489</xdr:rowOff>
    </xdr:from>
    <xdr:to>
      <xdr:col>24</xdr:col>
      <xdr:colOff>114300</xdr:colOff>
      <xdr:row>95</xdr:row>
      <xdr:rowOff>90639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138916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5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69278</xdr:rowOff>
    </xdr:from>
    <xdr:to>
      <xdr:col>20</xdr:col>
      <xdr:colOff>38100</xdr:colOff>
      <xdr:row>97</xdr:row>
      <xdr:rowOff>170878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162005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152394</xdr:rowOff>
    </xdr:from>
    <xdr:to>
      <xdr:col>15</xdr:col>
      <xdr:colOff>101600</xdr:colOff>
      <xdr:row>98</xdr:row>
      <xdr:rowOff>82544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73671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43008</xdr:rowOff>
    </xdr:from>
    <xdr:to>
      <xdr:col>10</xdr:col>
      <xdr:colOff>165100</xdr:colOff>
      <xdr:row>98</xdr:row>
      <xdr:rowOff>144608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135735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51219</xdr:rowOff>
    </xdr:from>
    <xdr:to>
      <xdr:col>6</xdr:col>
      <xdr:colOff>38100</xdr:colOff>
      <xdr:row>98</xdr:row>
      <xdr:rowOff>152819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143946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132221</xdr:rowOff>
    </xdr:from>
    <xdr:to>
      <xdr:col>54</xdr:col>
      <xdr:colOff>189865</xdr:colOff>
      <xdr:row>38</xdr:row>
      <xdr:rowOff>2638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61521"/>
          <a:ext cx="1270" cy="55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6465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2638</xdr:rowOff>
    </xdr:from>
    <xdr:to>
      <xdr:col>55</xdr:col>
      <xdr:colOff>88900</xdr:colOff>
      <xdr:row>38</xdr:row>
      <xdr:rowOff>2638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1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78898</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132221</xdr:rowOff>
    </xdr:from>
    <xdr:to>
      <xdr:col>55</xdr:col>
      <xdr:colOff>88900</xdr:colOff>
      <xdr:row>34</xdr:row>
      <xdr:rowOff>132221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61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115174</xdr:rowOff>
    </xdr:from>
    <xdr:to>
      <xdr:col>55</xdr:col>
      <xdr:colOff>0</xdr:colOff>
      <xdr:row>37</xdr:row>
      <xdr:rowOff>22004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58674"/>
          <a:ext cx="838200" cy="110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104593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05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81716</xdr:rowOff>
    </xdr:from>
    <xdr:to>
      <xdr:col>55</xdr:col>
      <xdr:colOff>50800</xdr:colOff>
      <xdr:row>37</xdr:row>
      <xdr:rowOff>11866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5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115174</xdr:rowOff>
    </xdr:from>
    <xdr:to>
      <xdr:col>50</xdr:col>
      <xdr:colOff>114300</xdr:colOff>
      <xdr:row>37</xdr:row>
      <xdr:rowOff>32062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58674"/>
          <a:ext cx="889000" cy="11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19667</xdr:rowOff>
    </xdr:from>
    <xdr:to>
      <xdr:col>50</xdr:col>
      <xdr:colOff>165100</xdr:colOff>
      <xdr:row>30</xdr:row>
      <xdr:rowOff>121267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137794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32062</xdr:rowOff>
    </xdr:from>
    <xdr:to>
      <xdr:col>45</xdr:col>
      <xdr:colOff>177800</xdr:colOff>
      <xdr:row>38</xdr:row>
      <xdr:rowOff>25705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75712"/>
          <a:ext cx="889000" cy="16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168464</xdr:rowOff>
    </xdr:from>
    <xdr:to>
      <xdr:col>46</xdr:col>
      <xdr:colOff>38100</xdr:colOff>
      <xdr:row>37</xdr:row>
      <xdr:rowOff>98614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1168</xdr:rowOff>
    </xdr:from>
    <xdr:to>
      <xdr:col>41</xdr:col>
      <xdr:colOff>50800</xdr:colOff>
      <xdr:row>38</xdr:row>
      <xdr:rowOff>25705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16268"/>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41253</xdr:rowOff>
    </xdr:from>
    <xdr:to>
      <xdr:col>41</xdr:col>
      <xdr:colOff>101600</xdr:colOff>
      <xdr:row>37</xdr:row>
      <xdr:rowOff>142853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159380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56330</xdr:rowOff>
    </xdr:from>
    <xdr:to>
      <xdr:col>36</xdr:col>
      <xdr:colOff>165100</xdr:colOff>
      <xdr:row>37</xdr:row>
      <xdr:rowOff>157930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142654</xdr:rowOff>
    </xdr:from>
    <xdr:to>
      <xdr:col>55</xdr:col>
      <xdr:colOff>50800</xdr:colOff>
      <xdr:row>37</xdr:row>
      <xdr:rowOff>72804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121081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64374</xdr:rowOff>
    </xdr:from>
    <xdr:to>
      <xdr:col>50</xdr:col>
      <xdr:colOff>165100</xdr:colOff>
      <xdr:row>30</xdr:row>
      <xdr:rowOff>165974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157101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0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152712</xdr:rowOff>
    </xdr:from>
    <xdr:to>
      <xdr:col>46</xdr:col>
      <xdr:colOff>38100</xdr:colOff>
      <xdr:row>37</xdr:row>
      <xdr:rowOff>82862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99389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146355</xdr:rowOff>
    </xdr:from>
    <xdr:to>
      <xdr:col>41</xdr:col>
      <xdr:colOff>101600</xdr:colOff>
      <xdr:row>38</xdr:row>
      <xdr:rowOff>76505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67632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121819</xdr:rowOff>
    </xdr:from>
    <xdr:to>
      <xdr:col>36</xdr:col>
      <xdr:colOff>165100</xdr:colOff>
      <xdr:row>38</xdr:row>
      <xdr:rowOff>51969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43095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21432</xdr:rowOff>
    </xdr:from>
    <xdr:to>
      <xdr:col>55</xdr:col>
      <xdr:colOff>0</xdr:colOff>
      <xdr:row>54</xdr:row>
      <xdr:rowOff>155212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108282"/>
          <a:ext cx="838200" cy="30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6683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0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21432</xdr:rowOff>
    </xdr:from>
    <xdr:to>
      <xdr:col>50</xdr:col>
      <xdr:colOff>114300</xdr:colOff>
      <xdr:row>53</xdr:row>
      <xdr:rowOff>151914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108282"/>
          <a:ext cx="889000" cy="1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151914</xdr:rowOff>
    </xdr:from>
    <xdr:to>
      <xdr:col>45</xdr:col>
      <xdr:colOff>177800</xdr:colOff>
      <xdr:row>55</xdr:row>
      <xdr:rowOff>6148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238764"/>
          <a:ext cx="889000" cy="19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6148</xdr:rowOff>
    </xdr:from>
    <xdr:to>
      <xdr:col>41</xdr:col>
      <xdr:colOff>50800</xdr:colOff>
      <xdr:row>56</xdr:row>
      <xdr:rowOff>86583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435898"/>
          <a:ext cx="889000" cy="25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104412</xdr:rowOff>
    </xdr:from>
    <xdr:to>
      <xdr:col>55</xdr:col>
      <xdr:colOff>50800</xdr:colOff>
      <xdr:row>55</xdr:row>
      <xdr:rowOff>34562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3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127289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142082</xdr:rowOff>
    </xdr:from>
    <xdr:to>
      <xdr:col>50</xdr:col>
      <xdr:colOff>165100</xdr:colOff>
      <xdr:row>53</xdr:row>
      <xdr:rowOff>72232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88759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8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101114</xdr:rowOff>
    </xdr:from>
    <xdr:to>
      <xdr:col>46</xdr:col>
      <xdr:colOff>38100</xdr:colOff>
      <xdr:row>54</xdr:row>
      <xdr:rowOff>31264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47791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9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126798</xdr:rowOff>
    </xdr:from>
    <xdr:to>
      <xdr:col>41</xdr:col>
      <xdr:colOff>101600</xdr:colOff>
      <xdr:row>55</xdr:row>
      <xdr:rowOff>56948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73475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1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35783</xdr:rowOff>
    </xdr:from>
    <xdr:to>
      <xdr:col>36</xdr:col>
      <xdr:colOff>165100</xdr:colOff>
      <xdr:row>56</xdr:row>
      <xdr:rowOff>137383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153910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34068</xdr:rowOff>
    </xdr:from>
    <xdr:to>
      <xdr:col>55</xdr:col>
      <xdr:colOff>0</xdr:colOff>
      <xdr:row>73</xdr:row>
      <xdr:rowOff>133414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378468"/>
          <a:ext cx="838200" cy="27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163206</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9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34068</xdr:rowOff>
    </xdr:from>
    <xdr:to>
      <xdr:col>50</xdr:col>
      <xdr:colOff>114300</xdr:colOff>
      <xdr:row>73</xdr:row>
      <xdr:rowOff>100724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378468"/>
          <a:ext cx="889000" cy="23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63612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100724</xdr:rowOff>
    </xdr:from>
    <xdr:to>
      <xdr:col>45</xdr:col>
      <xdr:colOff>177800</xdr:colOff>
      <xdr:row>75</xdr:row>
      <xdr:rowOff>15094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16574"/>
          <a:ext cx="889000" cy="25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15094</xdr:rowOff>
    </xdr:from>
    <xdr:to>
      <xdr:col>41</xdr:col>
      <xdr:colOff>50800</xdr:colOff>
      <xdr:row>76</xdr:row>
      <xdr:rowOff>69653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873844"/>
          <a:ext cx="889000" cy="2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149547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155281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82614</xdr:rowOff>
    </xdr:from>
    <xdr:to>
      <xdr:col>55</xdr:col>
      <xdr:colOff>50800</xdr:colOff>
      <xdr:row>74</xdr:row>
      <xdr:rowOff>12764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5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105491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4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154718</xdr:rowOff>
    </xdr:from>
    <xdr:to>
      <xdr:col>50</xdr:col>
      <xdr:colOff>165100</xdr:colOff>
      <xdr:row>72</xdr:row>
      <xdr:rowOff>84868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3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101395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10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49924</xdr:rowOff>
    </xdr:from>
    <xdr:to>
      <xdr:col>46</xdr:col>
      <xdr:colOff>38100</xdr:colOff>
      <xdr:row>73</xdr:row>
      <xdr:rowOff>151524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5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168051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3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135744</xdr:rowOff>
    </xdr:from>
    <xdr:to>
      <xdr:col>41</xdr:col>
      <xdr:colOff>101600</xdr:colOff>
      <xdr:row>75</xdr:row>
      <xdr:rowOff>65894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82421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5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18853</xdr:rowOff>
    </xdr:from>
    <xdr:to>
      <xdr:col>36</xdr:col>
      <xdr:colOff>165100</xdr:colOff>
      <xdr:row>76</xdr:row>
      <xdr:rowOff>120453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136980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2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113433</xdr:rowOff>
    </xdr:from>
    <xdr:to>
      <xdr:col>55</xdr:col>
      <xdr:colOff>0</xdr:colOff>
      <xdr:row>97</xdr:row>
      <xdr:rowOff>128865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44083"/>
          <a:ext cx="8382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12062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2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68126</xdr:rowOff>
    </xdr:from>
    <xdr:to>
      <xdr:col>50</xdr:col>
      <xdr:colOff>114300</xdr:colOff>
      <xdr:row>97</xdr:row>
      <xdr:rowOff>128865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98776"/>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154605</xdr:rowOff>
    </xdr:from>
    <xdr:to>
      <xdr:col>45</xdr:col>
      <xdr:colOff>177800</xdr:colOff>
      <xdr:row>97</xdr:row>
      <xdr:rowOff>68126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613805"/>
          <a:ext cx="889000" cy="8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10476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59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116269</xdr:rowOff>
    </xdr:from>
    <xdr:to>
      <xdr:col>41</xdr:col>
      <xdr:colOff>50800</xdr:colOff>
      <xdr:row>96</xdr:row>
      <xdr:rowOff>154605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75469"/>
          <a:ext cx="889000" cy="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162656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1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103815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0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62633</xdr:rowOff>
    </xdr:from>
    <xdr:to>
      <xdr:col>55</xdr:col>
      <xdr:colOff>50800</xdr:colOff>
      <xdr:row>97</xdr:row>
      <xdr:rowOff>164233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149010</xdr:rowOff>
    </xdr:from>
    <xdr:ext cx="469744"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0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78065</xdr:rowOff>
    </xdr:from>
    <xdr:to>
      <xdr:col>50</xdr:col>
      <xdr:colOff>165100</xdr:colOff>
      <xdr:row>98</xdr:row>
      <xdr:rowOff>8215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170792</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8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17326</xdr:rowOff>
    </xdr:from>
    <xdr:to>
      <xdr:col>46</xdr:col>
      <xdr:colOff>38100</xdr:colOff>
      <xdr:row>97</xdr:row>
      <xdr:rowOff>118926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110053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103805</xdr:rowOff>
    </xdr:from>
    <xdr:to>
      <xdr:col>41</xdr:col>
      <xdr:colOff>101600</xdr:colOff>
      <xdr:row>97</xdr:row>
      <xdr:rowOff>33955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25082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5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65469</xdr:rowOff>
    </xdr:from>
    <xdr:to>
      <xdr:col>36</xdr:col>
      <xdr:colOff>165100</xdr:colOff>
      <xdr:row>96</xdr:row>
      <xdr:rowOff>167069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158196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1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43535</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13056</xdr:rowOff>
    </xdr:from>
    <xdr:to>
      <xdr:col>76</xdr:col>
      <xdr:colOff>114300</xdr:colOff>
      <xdr:row>39</xdr:row>
      <xdr:rowOff>43535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99606"/>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13056</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164185</xdr:rowOff>
    </xdr:from>
    <xdr:to>
      <xdr:col>76</xdr:col>
      <xdr:colOff>165100</xdr:colOff>
      <xdr:row>39</xdr:row>
      <xdr:rowOff>94335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85462</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35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133706</xdr:rowOff>
    </xdr:from>
    <xdr:to>
      <xdr:col>72</xdr:col>
      <xdr:colOff>38100</xdr:colOff>
      <xdr:row>39</xdr:row>
      <xdr:rowOff>63856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54983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93752</xdr:rowOff>
    </xdr:from>
    <xdr:to>
      <xdr:col>85</xdr:col>
      <xdr:colOff>127000</xdr:colOff>
      <xdr:row>75</xdr:row>
      <xdr:rowOff>99733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952502"/>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166812</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8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93752</xdr:rowOff>
    </xdr:from>
    <xdr:to>
      <xdr:col>81</xdr:col>
      <xdr:colOff>50800</xdr:colOff>
      <xdr:row>75</xdr:row>
      <xdr:rowOff>103886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5250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90436</xdr:rowOff>
    </xdr:from>
    <xdr:to>
      <xdr:col>76</xdr:col>
      <xdr:colOff>114300</xdr:colOff>
      <xdr:row>75</xdr:row>
      <xdr:rowOff>103886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949186"/>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155149</xdr:rowOff>
    </xdr:from>
    <xdr:to>
      <xdr:col>71</xdr:col>
      <xdr:colOff>177800</xdr:colOff>
      <xdr:row>75</xdr:row>
      <xdr:rowOff>90436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842449"/>
          <a:ext cx="889000" cy="10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48933</xdr:rowOff>
    </xdr:from>
    <xdr:to>
      <xdr:col>85</xdr:col>
      <xdr:colOff>177800</xdr:colOff>
      <xdr:row>75</xdr:row>
      <xdr:rowOff>150533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27360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42952</xdr:rowOff>
    </xdr:from>
    <xdr:to>
      <xdr:col>81</xdr:col>
      <xdr:colOff>101600</xdr:colOff>
      <xdr:row>75</xdr:row>
      <xdr:rowOff>144552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9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53086</xdr:rowOff>
    </xdr:from>
    <xdr:to>
      <xdr:col>76</xdr:col>
      <xdr:colOff>165100</xdr:colOff>
      <xdr:row>75</xdr:row>
      <xdr:rowOff>154685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11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145814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39636</xdr:rowOff>
    </xdr:from>
    <xdr:to>
      <xdr:col>72</xdr:col>
      <xdr:colOff>38100</xdr:colOff>
      <xdr:row>75</xdr:row>
      <xdr:rowOff>141236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132363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99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104349</xdr:rowOff>
    </xdr:from>
    <xdr:to>
      <xdr:col>67</xdr:col>
      <xdr:colOff>101600</xdr:colOff>
      <xdr:row>75</xdr:row>
      <xdr:rowOff>34499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51026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55739</xdr:rowOff>
    </xdr:from>
    <xdr:to>
      <xdr:col>85</xdr:col>
      <xdr:colOff>127000</xdr:colOff>
      <xdr:row>97</xdr:row>
      <xdr:rowOff>141953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343489"/>
          <a:ext cx="838200" cy="4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55739</xdr:rowOff>
    </xdr:from>
    <xdr:to>
      <xdr:col>81</xdr:col>
      <xdr:colOff>50800</xdr:colOff>
      <xdr:row>98</xdr:row>
      <xdr:rowOff>73242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343489"/>
          <a:ext cx="889000" cy="5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79802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21155</xdr:rowOff>
    </xdr:from>
    <xdr:to>
      <xdr:col>76</xdr:col>
      <xdr:colOff>114300</xdr:colOff>
      <xdr:row>98</xdr:row>
      <xdr:rowOff>73242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23255"/>
          <a:ext cx="8890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113902</xdr:rowOff>
    </xdr:from>
    <xdr:to>
      <xdr:col>71</xdr:col>
      <xdr:colOff>177800</xdr:colOff>
      <xdr:row>98</xdr:row>
      <xdr:rowOff>21155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44552"/>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91153</xdr:rowOff>
    </xdr:from>
    <xdr:to>
      <xdr:col>85</xdr:col>
      <xdr:colOff>177800</xdr:colOff>
      <xdr:row>98</xdr:row>
      <xdr:rowOff>21303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69580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0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4939</xdr:rowOff>
    </xdr:from>
    <xdr:to>
      <xdr:col>81</xdr:col>
      <xdr:colOff>101600</xdr:colOff>
      <xdr:row>95</xdr:row>
      <xdr:rowOff>106539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2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123066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06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22442</xdr:rowOff>
    </xdr:from>
    <xdr:to>
      <xdr:col>76</xdr:col>
      <xdr:colOff>165100</xdr:colOff>
      <xdr:row>98</xdr:row>
      <xdr:rowOff>124042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115169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1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141805</xdr:rowOff>
    </xdr:from>
    <xdr:to>
      <xdr:col>72</xdr:col>
      <xdr:colOff>38100</xdr:colOff>
      <xdr:row>98</xdr:row>
      <xdr:rowOff>71955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88482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5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63102</xdr:rowOff>
    </xdr:from>
    <xdr:to>
      <xdr:col>67</xdr:col>
      <xdr:colOff>101600</xdr:colOff>
      <xdr:row>97</xdr:row>
      <xdr:rowOff>164702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9779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4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94615</xdr:rowOff>
    </xdr:from>
    <xdr:to>
      <xdr:col>116</xdr:col>
      <xdr:colOff>63500</xdr:colOff>
      <xdr:row>32</xdr:row>
      <xdr:rowOff>31242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5409565"/>
          <a:ext cx="8382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94124</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66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31242</xdr:rowOff>
    </xdr:from>
    <xdr:to>
      <xdr:col>111</xdr:col>
      <xdr:colOff>177800</xdr:colOff>
      <xdr:row>33</xdr:row>
      <xdr:rowOff>62103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5517642"/>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46118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62103</xdr:rowOff>
    </xdr:from>
    <xdr:to>
      <xdr:col>107</xdr:col>
      <xdr:colOff>50800</xdr:colOff>
      <xdr:row>34</xdr:row>
      <xdr:rowOff>162941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719953"/>
          <a:ext cx="889000" cy="2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148226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162941</xdr:rowOff>
    </xdr:from>
    <xdr:to>
      <xdr:col>102</xdr:col>
      <xdr:colOff>114300</xdr:colOff>
      <xdr:row>35</xdr:row>
      <xdr:rowOff>13208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599224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43705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61866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43815</xdr:rowOff>
    </xdr:from>
    <xdr:to>
      <xdr:col>116</xdr:col>
      <xdr:colOff>114300</xdr:colOff>
      <xdr:row>31</xdr:row>
      <xdr:rowOff>145415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168292</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31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151892</xdr:rowOff>
    </xdr:from>
    <xdr:to>
      <xdr:col>112</xdr:col>
      <xdr:colOff>38100</xdr:colOff>
      <xdr:row>32</xdr:row>
      <xdr:rowOff>82042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4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98569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2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11303</xdr:rowOff>
    </xdr:from>
    <xdr:to>
      <xdr:col>107</xdr:col>
      <xdr:colOff>101600</xdr:colOff>
      <xdr:row>33</xdr:row>
      <xdr:rowOff>112903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6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129430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4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112141</xdr:rowOff>
    </xdr:from>
    <xdr:to>
      <xdr:col>102</xdr:col>
      <xdr:colOff>165100</xdr:colOff>
      <xdr:row>35</xdr:row>
      <xdr:rowOff>42291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58818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133858</xdr:rowOff>
    </xdr:from>
    <xdr:to>
      <xdr:col>98</xdr:col>
      <xdr:colOff>38100</xdr:colOff>
      <xdr:row>35</xdr:row>
      <xdr:rowOff>64008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80535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73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95199</xdr:rowOff>
    </xdr:from>
    <xdr:to>
      <xdr:col>116</xdr:col>
      <xdr:colOff>63500</xdr:colOff>
      <xdr:row>57</xdr:row>
      <xdr:rowOff>137757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867849"/>
          <a:ext cx="8382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83121</xdr:rowOff>
    </xdr:from>
    <xdr:to>
      <xdr:col>111</xdr:col>
      <xdr:colOff>177800</xdr:colOff>
      <xdr:row>57</xdr:row>
      <xdr:rowOff>95199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55771"/>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56604</xdr:rowOff>
    </xdr:from>
    <xdr:to>
      <xdr:col>107</xdr:col>
      <xdr:colOff>50800</xdr:colOff>
      <xdr:row>57</xdr:row>
      <xdr:rowOff>83121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82925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9893</xdr:rowOff>
    </xdr:from>
    <xdr:to>
      <xdr:col>102</xdr:col>
      <xdr:colOff>114300</xdr:colOff>
      <xdr:row>57</xdr:row>
      <xdr:rowOff>56604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782543"/>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86957</xdr:rowOff>
    </xdr:from>
    <xdr:to>
      <xdr:col>116</xdr:col>
      <xdr:colOff>114300</xdr:colOff>
      <xdr:row>58</xdr:row>
      <xdr:rowOff>17107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65384</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44399</xdr:rowOff>
    </xdr:from>
    <xdr:to>
      <xdr:col>112</xdr:col>
      <xdr:colOff>38100</xdr:colOff>
      <xdr:row>57</xdr:row>
      <xdr:rowOff>145999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137126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90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32321</xdr:rowOff>
    </xdr:from>
    <xdr:to>
      <xdr:col>107</xdr:col>
      <xdr:colOff>101600</xdr:colOff>
      <xdr:row>57</xdr:row>
      <xdr:rowOff>133921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125048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89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5804</xdr:rowOff>
    </xdr:from>
    <xdr:to>
      <xdr:col>102</xdr:col>
      <xdr:colOff>165100</xdr:colOff>
      <xdr:row>57</xdr:row>
      <xdr:rowOff>107404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98531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87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130543</xdr:rowOff>
    </xdr:from>
    <xdr:to>
      <xdr:col>98</xdr:col>
      <xdr:colOff>38100</xdr:colOff>
      <xdr:row>57</xdr:row>
      <xdr:rowOff>60693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51820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8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35801</xdr:rowOff>
    </xdr:from>
    <xdr:to>
      <xdr:col>116</xdr:col>
      <xdr:colOff>63500</xdr:colOff>
      <xdr:row>76</xdr:row>
      <xdr:rowOff>102515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66001"/>
          <a:ext cx="8382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102515</xdr:rowOff>
    </xdr:from>
    <xdr:to>
      <xdr:col>111</xdr:col>
      <xdr:colOff>177800</xdr:colOff>
      <xdr:row>77</xdr:row>
      <xdr:rowOff>29972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32715"/>
          <a:ext cx="8890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157345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70244</xdr:rowOff>
    </xdr:from>
    <xdr:to>
      <xdr:col>107</xdr:col>
      <xdr:colOff>50800</xdr:colOff>
      <xdr:row>77</xdr:row>
      <xdr:rowOff>29972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586094"/>
          <a:ext cx="889000" cy="64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110786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30087</xdr:rowOff>
    </xdr:from>
    <xdr:to>
      <xdr:col>102</xdr:col>
      <xdr:colOff>114300</xdr:colOff>
      <xdr:row>73</xdr:row>
      <xdr:rowOff>70244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545937"/>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120666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156451</xdr:rowOff>
    </xdr:from>
    <xdr:to>
      <xdr:col>116</xdr:col>
      <xdr:colOff>114300</xdr:colOff>
      <xdr:row>76</xdr:row>
      <xdr:rowOff>86601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7878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51715</xdr:rowOff>
    </xdr:from>
    <xdr:to>
      <xdr:col>112</xdr:col>
      <xdr:colOff>38100</xdr:colOff>
      <xdr:row>76</xdr:row>
      <xdr:rowOff>153315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144442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150622</xdr:rowOff>
    </xdr:from>
    <xdr:to>
      <xdr:col>107</xdr:col>
      <xdr:colOff>101600</xdr:colOff>
      <xdr:row>77</xdr:row>
      <xdr:rowOff>80772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71899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19444</xdr:rowOff>
    </xdr:from>
    <xdr:to>
      <xdr:col>102</xdr:col>
      <xdr:colOff>165100</xdr:colOff>
      <xdr:row>73</xdr:row>
      <xdr:rowOff>121044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5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137571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31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150737</xdr:rowOff>
    </xdr:from>
    <xdr:to>
      <xdr:col>98</xdr:col>
      <xdr:colOff>38100</xdr:colOff>
      <xdr:row>73</xdr:row>
      <xdr:rowOff>80887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97414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2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430,236</a:t>
          </a:r>
          <a:r>
            <a:rPr kumimoji="1" lang="ja-JP" altLang="en-US" sz="13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65,234</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円となっており、新型コロナウイルスワクチン接種事業に係る手当等の増により前年度から増加しているものの、類似団体内、全国、県平均を下回っている。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49,330</a:t>
          </a:r>
          <a:r>
            <a:rPr kumimoji="1" lang="ja-JP" altLang="en-US" sz="1300">
              <a:latin typeface="ＭＳ Ｐゴシック" panose="020B0600070205080204" pitchFamily="50" charset="-128"/>
              <a:ea typeface="ＭＳ Ｐゴシック" panose="020B0600070205080204" pitchFamily="50" charset="-128"/>
            </a:rPr>
            <a:t>円となっており、小中一体校整備事業の完了に伴う減などにより前年度から減少しているが、類似団体内、全国、県平均を大きく上回っている。これは、大型事業が本格化していることによるものである。公共施設の老朽化が進む中で、将来的な負担を考慮した上で、公共施設の総量や規模の適正化に努め、効果的・効率的な投資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96,242</a:t>
          </a:r>
          <a:r>
            <a:rPr kumimoji="1" lang="ja-JP" altLang="en-US" sz="1300">
              <a:latin typeface="ＭＳ Ｐゴシック" panose="020B0600070205080204" pitchFamily="50" charset="-128"/>
              <a:ea typeface="ＭＳ Ｐゴシック" panose="020B0600070205080204" pitchFamily="50" charset="-128"/>
            </a:rPr>
            <a:t>円となっており、類似団体内、全国、県平均を下回っているが、障害児・者への給付の増に加え、民間認可保育園等への給付の増など、今後も増加傾向は避けられない情勢であり、単独事業の見直し等により財政負担の軽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前年度比で大きく減となっているが、令和２年度に多額の寄附を基にした津波対策事業基金積立金の増があったことによるもの、補助費等も前年度比で大きく減となっているが、令和２年度に実施した特別定額給付金の皆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168,175
159,807
163.45
75,329,595
72,354,969
2,748,344
40,640,100
56,769,010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151130</xdr:rowOff>
    </xdr:from>
    <xdr:to>
      <xdr:col>24</xdr:col>
      <xdr:colOff>63500</xdr:colOff>
      <xdr:row>38</xdr:row>
      <xdr:rowOff>126365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94780"/>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168927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156845</xdr:rowOff>
    </xdr:from>
    <xdr:to>
      <xdr:col>19</xdr:col>
      <xdr:colOff>177800</xdr:colOff>
      <xdr:row>38</xdr:row>
      <xdr:rowOff>126365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9045"/>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60342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156845</xdr:rowOff>
    </xdr:from>
    <xdr:to>
      <xdr:col>15</xdr:col>
      <xdr:colOff>50800</xdr:colOff>
      <xdr:row>37</xdr:row>
      <xdr:rowOff>116840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90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66057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116840</xdr:rowOff>
    </xdr:from>
    <xdr:to>
      <xdr:col>10</xdr:col>
      <xdr:colOff>114300</xdr:colOff>
      <xdr:row>38</xdr:row>
      <xdr:rowOff>63500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604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29862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100330</xdr:rowOff>
    </xdr:from>
    <xdr:to>
      <xdr:col>24</xdr:col>
      <xdr:colOff>114300</xdr:colOff>
      <xdr:row>38</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75565</xdr:rowOff>
    </xdr:from>
    <xdr:to>
      <xdr:col>20</xdr:col>
      <xdr:colOff>38100</xdr:colOff>
      <xdr:row>39</xdr:row>
      <xdr:rowOff>5715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168292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106045</xdr:rowOff>
    </xdr:from>
    <xdr:to>
      <xdr:col>15</xdr:col>
      <xdr:colOff>101600</xdr:colOff>
      <xdr:row>37</xdr:row>
      <xdr:rowOff>36195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27322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66040</xdr:rowOff>
    </xdr:from>
    <xdr:to>
      <xdr:col>10</xdr:col>
      <xdr:colOff>165100</xdr:colOff>
      <xdr:row>37</xdr:row>
      <xdr:rowOff>167640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158767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12700</xdr:rowOff>
    </xdr:from>
    <xdr:to>
      <xdr:col>6</xdr:col>
      <xdr:colOff>38100</xdr:colOff>
      <xdr:row>38</xdr:row>
      <xdr:rowOff>114300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105427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136030</xdr:rowOff>
    </xdr:from>
    <xdr:to>
      <xdr:col>24</xdr:col>
      <xdr:colOff>63500</xdr:colOff>
      <xdr:row>56</xdr:row>
      <xdr:rowOff>121310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708530"/>
          <a:ext cx="838200" cy="10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29430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136030</xdr:rowOff>
    </xdr:from>
    <xdr:to>
      <xdr:col>19</xdr:col>
      <xdr:colOff>177800</xdr:colOff>
      <xdr:row>58</xdr:row>
      <xdr:rowOff>112255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708530"/>
          <a:ext cx="889000" cy="134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94538</xdr:rowOff>
    </xdr:from>
    <xdr:to>
      <xdr:col>15</xdr:col>
      <xdr:colOff>50800</xdr:colOff>
      <xdr:row>58</xdr:row>
      <xdr:rowOff>112255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3863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49784</xdr:rowOff>
    </xdr:from>
    <xdr:to>
      <xdr:col>10</xdr:col>
      <xdr:colOff>114300</xdr:colOff>
      <xdr:row>58</xdr:row>
      <xdr:rowOff>94538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93884"/>
          <a:ext cx="889000" cy="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156036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70510</xdr:rowOff>
    </xdr:from>
    <xdr:to>
      <xdr:col>24</xdr:col>
      <xdr:colOff>114300</xdr:colOff>
      <xdr:row>57</xdr:row>
      <xdr:rowOff>660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93387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85230</xdr:rowOff>
    </xdr:from>
    <xdr:to>
      <xdr:col>20</xdr:col>
      <xdr:colOff>38100</xdr:colOff>
      <xdr:row>51</xdr:row>
      <xdr:rowOff>15380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6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6507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7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61455</xdr:rowOff>
    </xdr:from>
    <xdr:to>
      <xdr:col>15</xdr:col>
      <xdr:colOff>101600</xdr:colOff>
      <xdr:row>58</xdr:row>
      <xdr:rowOff>163055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154182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43738</xdr:rowOff>
    </xdr:from>
    <xdr:to>
      <xdr:col>10</xdr:col>
      <xdr:colOff>165100</xdr:colOff>
      <xdr:row>58</xdr:row>
      <xdr:rowOff>145338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136465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170434</xdr:rowOff>
    </xdr:from>
    <xdr:to>
      <xdr:col>6</xdr:col>
      <xdr:colOff>38100</xdr:colOff>
      <xdr:row>58</xdr:row>
      <xdr:rowOff>100584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117111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89212</xdr:rowOff>
    </xdr:from>
    <xdr:to>
      <xdr:col>24</xdr:col>
      <xdr:colOff>62865</xdr:colOff>
      <xdr:row>74</xdr:row>
      <xdr:rowOff>129968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0712"/>
          <a:ext cx="1270" cy="72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133795</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282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129968</xdr:rowOff>
    </xdr:from>
    <xdr:to>
      <xdr:col>24</xdr:col>
      <xdr:colOff>152400</xdr:colOff>
      <xdr:row>74</xdr:row>
      <xdr:rowOff>129968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81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35889</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6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89212</xdr:rowOff>
    </xdr:from>
    <xdr:to>
      <xdr:col>24</xdr:col>
      <xdr:colOff>152400</xdr:colOff>
      <xdr:row>70</xdr:row>
      <xdr:rowOff>89212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129968</xdr:rowOff>
    </xdr:from>
    <xdr:to>
      <xdr:col>24</xdr:col>
      <xdr:colOff>63500</xdr:colOff>
      <xdr:row>77</xdr:row>
      <xdr:rowOff>26167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17268"/>
          <a:ext cx="838200" cy="4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148222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3211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125345</xdr:rowOff>
    </xdr:from>
    <xdr:to>
      <xdr:col>24</xdr:col>
      <xdr:colOff>114300</xdr:colOff>
      <xdr:row>73</xdr:row>
      <xdr:rowOff>55495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46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26167</xdr:rowOff>
    </xdr:from>
    <xdr:to>
      <xdr:col>19</xdr:col>
      <xdr:colOff>177800</xdr:colOff>
      <xdr:row>77</xdr:row>
      <xdr:rowOff>93621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27817"/>
          <a:ext cx="889000" cy="6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35898</xdr:rowOff>
    </xdr:from>
    <xdr:to>
      <xdr:col>20</xdr:col>
      <xdr:colOff>38100</xdr:colOff>
      <xdr:row>75</xdr:row>
      <xdr:rowOff>137498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9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154025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93621</xdr:rowOff>
    </xdr:from>
    <xdr:to>
      <xdr:col>15</xdr:col>
      <xdr:colOff>50800</xdr:colOff>
      <xdr:row>78</xdr:row>
      <xdr:rowOff>16272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95271"/>
          <a:ext cx="889000" cy="9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110013</xdr:rowOff>
    </xdr:from>
    <xdr:to>
      <xdr:col>15</xdr:col>
      <xdr:colOff>101600</xdr:colOff>
      <xdr:row>76</xdr:row>
      <xdr:rowOff>40162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87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56690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16272</xdr:rowOff>
    </xdr:from>
    <xdr:to>
      <xdr:col>10</xdr:col>
      <xdr:colOff>114300</xdr:colOff>
      <xdr:row>78</xdr:row>
      <xdr:rowOff>76476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89372"/>
          <a:ext cx="889000" cy="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19830</xdr:rowOff>
    </xdr:from>
    <xdr:to>
      <xdr:col>10</xdr:col>
      <xdr:colOff>165100</xdr:colOff>
      <xdr:row>76</xdr:row>
      <xdr:rowOff>121430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137957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2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31555</xdr:rowOff>
    </xdr:from>
    <xdr:to>
      <xdr:col>6</xdr:col>
      <xdr:colOff>38100</xdr:colOff>
      <xdr:row>76</xdr:row>
      <xdr:rowOff>133155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149681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79168</xdr:rowOff>
    </xdr:from>
    <xdr:to>
      <xdr:col>24</xdr:col>
      <xdr:colOff>114300</xdr:colOff>
      <xdr:row>75</xdr:row>
      <xdr:rowOff>9318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165545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8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146817</xdr:rowOff>
    </xdr:from>
    <xdr:to>
      <xdr:col>20</xdr:col>
      <xdr:colOff>38100</xdr:colOff>
      <xdr:row>77</xdr:row>
      <xdr:rowOff>76967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68094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6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42821</xdr:rowOff>
    </xdr:from>
    <xdr:to>
      <xdr:col>15</xdr:col>
      <xdr:colOff>101600</xdr:colOff>
      <xdr:row>77</xdr:row>
      <xdr:rowOff>144421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135548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3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136922</xdr:rowOff>
    </xdr:from>
    <xdr:to>
      <xdr:col>10</xdr:col>
      <xdr:colOff>165100</xdr:colOff>
      <xdr:row>78</xdr:row>
      <xdr:rowOff>67072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58199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3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25676</xdr:rowOff>
    </xdr:from>
    <xdr:to>
      <xdr:col>6</xdr:col>
      <xdr:colOff>38100</xdr:colOff>
      <xdr:row>78</xdr:row>
      <xdr:rowOff>127276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118403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9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55607</xdr:rowOff>
    </xdr:from>
    <xdr:to>
      <xdr:col>24</xdr:col>
      <xdr:colOff>63500</xdr:colOff>
      <xdr:row>98</xdr:row>
      <xdr:rowOff>54482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86257"/>
          <a:ext cx="838200" cy="17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54482</xdr:rowOff>
    </xdr:from>
    <xdr:to>
      <xdr:col>19</xdr:col>
      <xdr:colOff>177800</xdr:colOff>
      <xdr:row>98</xdr:row>
      <xdr:rowOff>100512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56582"/>
          <a:ext cx="8890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23636</xdr:rowOff>
    </xdr:from>
    <xdr:to>
      <xdr:col>15</xdr:col>
      <xdr:colOff>50800</xdr:colOff>
      <xdr:row>98</xdr:row>
      <xdr:rowOff>100512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25736"/>
          <a:ext cx="8890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23636</xdr:rowOff>
    </xdr:from>
    <xdr:to>
      <xdr:col>10</xdr:col>
      <xdr:colOff>114300</xdr:colOff>
      <xdr:row>98</xdr:row>
      <xdr:rowOff>102552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25736"/>
          <a:ext cx="889000" cy="7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4807</xdr:rowOff>
    </xdr:from>
    <xdr:to>
      <xdr:col>24</xdr:col>
      <xdr:colOff>114300</xdr:colOff>
      <xdr:row>97</xdr:row>
      <xdr:rowOff>106407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154684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3682</xdr:rowOff>
    </xdr:from>
    <xdr:to>
      <xdr:col>20</xdr:col>
      <xdr:colOff>38100</xdr:colOff>
      <xdr:row>98</xdr:row>
      <xdr:rowOff>105282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96409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49712</xdr:rowOff>
    </xdr:from>
    <xdr:to>
      <xdr:col>15</xdr:col>
      <xdr:colOff>101600</xdr:colOff>
      <xdr:row>98</xdr:row>
      <xdr:rowOff>151312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142439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144286</xdr:rowOff>
    </xdr:from>
    <xdr:to>
      <xdr:col>10</xdr:col>
      <xdr:colOff>165100</xdr:colOff>
      <xdr:row>98</xdr:row>
      <xdr:rowOff>74436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5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51752</xdr:rowOff>
    </xdr:from>
    <xdr:to>
      <xdr:col>6</xdr:col>
      <xdr:colOff>38100</xdr:colOff>
      <xdr:row>98</xdr:row>
      <xdr:rowOff>153352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144479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162560</xdr:rowOff>
    </xdr:from>
    <xdr:to>
      <xdr:col>54</xdr:col>
      <xdr:colOff>189865</xdr:colOff>
      <xdr:row>39</xdr:row>
      <xdr:rowOff>7874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820410"/>
          <a:ext cx="1270" cy="87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11701</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9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7874</xdr:rowOff>
    </xdr:from>
    <xdr:to>
      <xdr:col>55</xdr:col>
      <xdr:colOff>88900</xdr:colOff>
      <xdr:row>39</xdr:row>
      <xdr:rowOff>7874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94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109237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5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162560</xdr:rowOff>
    </xdr:from>
    <xdr:to>
      <xdr:col>55</xdr:col>
      <xdr:colOff>88900</xdr:colOff>
      <xdr:row>33</xdr:row>
      <xdr:rowOff>162560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82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84709</xdr:rowOff>
    </xdr:from>
    <xdr:to>
      <xdr:col>55</xdr:col>
      <xdr:colOff>0</xdr:colOff>
      <xdr:row>33</xdr:row>
      <xdr:rowOff>162560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742559"/>
          <a:ext cx="8382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128541</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7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150114</xdr:rowOff>
    </xdr:from>
    <xdr:to>
      <xdr:col>55</xdr:col>
      <xdr:colOff>50800</xdr:colOff>
      <xdr:row>38</xdr:row>
      <xdr:rowOff>80264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9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134493</xdr:rowOff>
    </xdr:from>
    <xdr:to>
      <xdr:col>50</xdr:col>
      <xdr:colOff>114300</xdr:colOff>
      <xdr:row>33</xdr:row>
      <xdr:rowOff>84709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620893"/>
          <a:ext cx="8890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148844</xdr:rowOff>
    </xdr:from>
    <xdr:to>
      <xdr:col>50</xdr:col>
      <xdr:colOff>165100</xdr:colOff>
      <xdr:row>38</xdr:row>
      <xdr:rowOff>78994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70121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25781</xdr:rowOff>
    </xdr:from>
    <xdr:to>
      <xdr:col>45</xdr:col>
      <xdr:colOff>177800</xdr:colOff>
      <xdr:row>32</xdr:row>
      <xdr:rowOff>134493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5512181"/>
          <a:ext cx="8890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152400</xdr:rowOff>
    </xdr:from>
    <xdr:to>
      <xdr:col>46</xdr:col>
      <xdr:colOff>38100</xdr:colOff>
      <xdr:row>38</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73677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36957</xdr:rowOff>
    </xdr:from>
    <xdr:to>
      <xdr:col>41</xdr:col>
      <xdr:colOff>50800</xdr:colOff>
      <xdr:row>32</xdr:row>
      <xdr:rowOff>25781</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351907"/>
          <a:ext cx="889000" cy="1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142113</xdr:rowOff>
    </xdr:from>
    <xdr:to>
      <xdr:col>41</xdr:col>
      <xdr:colOff>101600</xdr:colOff>
      <xdr:row>38</xdr:row>
      <xdr:rowOff>72263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8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63390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5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130937</xdr:rowOff>
    </xdr:from>
    <xdr:to>
      <xdr:col>36</xdr:col>
      <xdr:colOff>165100</xdr:colOff>
      <xdr:row>38</xdr:row>
      <xdr:rowOff>61087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52214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5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111760</xdr:rowOff>
    </xdr:from>
    <xdr:to>
      <xdr:col>55</xdr:col>
      <xdr:colOff>50800</xdr:colOff>
      <xdr:row>34</xdr:row>
      <xdr:rowOff>41910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64787</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72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33909</xdr:rowOff>
    </xdr:from>
    <xdr:to>
      <xdr:col>50</xdr:col>
      <xdr:colOff>165100</xdr:colOff>
      <xdr:row>33</xdr:row>
      <xdr:rowOff>135509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69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152036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4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83693</xdr:rowOff>
    </xdr:from>
    <xdr:to>
      <xdr:col>46</xdr:col>
      <xdr:colOff>38100</xdr:colOff>
      <xdr:row>33</xdr:row>
      <xdr:rowOff>13843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5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30370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3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146431</xdr:rowOff>
    </xdr:from>
    <xdr:to>
      <xdr:col>41</xdr:col>
      <xdr:colOff>101600</xdr:colOff>
      <xdr:row>32</xdr:row>
      <xdr:rowOff>76581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4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93108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2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157607</xdr:rowOff>
    </xdr:from>
    <xdr:to>
      <xdr:col>36</xdr:col>
      <xdr:colOff>165100</xdr:colOff>
      <xdr:row>31</xdr:row>
      <xdr:rowOff>87757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3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104284</xdr:rowOff>
    </xdr:from>
    <xdr:ext cx="534377"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05111" y="507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154513</xdr:rowOff>
    </xdr:from>
    <xdr:to>
      <xdr:col>55</xdr:col>
      <xdr:colOff>0</xdr:colOff>
      <xdr:row>57</xdr:row>
      <xdr:rowOff>14107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55713"/>
          <a:ext cx="8382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8176</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3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154513</xdr:rowOff>
    </xdr:from>
    <xdr:to>
      <xdr:col>50</xdr:col>
      <xdr:colOff>114300</xdr:colOff>
      <xdr:row>56</xdr:row>
      <xdr:rowOff>157256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557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151112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157256</xdr:rowOff>
    </xdr:from>
    <xdr:to>
      <xdr:col>45</xdr:col>
      <xdr:colOff>177800</xdr:colOff>
      <xdr:row>56</xdr:row>
      <xdr:rowOff>167498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758456"/>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155181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167498</xdr:rowOff>
    </xdr:from>
    <xdr:to>
      <xdr:col>41</xdr:col>
      <xdr:colOff>50800</xdr:colOff>
      <xdr:row>56</xdr:row>
      <xdr:rowOff>167635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6869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154632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112981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134757</xdr:rowOff>
    </xdr:from>
    <xdr:to>
      <xdr:col>55</xdr:col>
      <xdr:colOff>50800</xdr:colOff>
      <xdr:row>57</xdr:row>
      <xdr:rowOff>64907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113184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1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103713</xdr:rowOff>
    </xdr:from>
    <xdr:to>
      <xdr:col>50</xdr:col>
      <xdr:colOff>165100</xdr:colOff>
      <xdr:row>57</xdr:row>
      <xdr:rowOff>33863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24990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79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106456</xdr:rowOff>
    </xdr:from>
    <xdr:to>
      <xdr:col>46</xdr:col>
      <xdr:colOff>38100</xdr:colOff>
      <xdr:row>57</xdr:row>
      <xdr:rowOff>36606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27733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80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116698</xdr:rowOff>
    </xdr:from>
    <xdr:to>
      <xdr:col>41</xdr:col>
      <xdr:colOff>101600</xdr:colOff>
      <xdr:row>57</xdr:row>
      <xdr:rowOff>46848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37975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8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116835</xdr:rowOff>
    </xdr:from>
    <xdr:to>
      <xdr:col>36</xdr:col>
      <xdr:colOff>165100</xdr:colOff>
      <xdr:row>57</xdr:row>
      <xdr:rowOff>46985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38112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8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129222</xdr:rowOff>
    </xdr:from>
    <xdr:to>
      <xdr:col>55</xdr:col>
      <xdr:colOff>0</xdr:colOff>
      <xdr:row>77</xdr:row>
      <xdr:rowOff>88036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87972"/>
          <a:ext cx="838200" cy="30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154677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67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129222</xdr:rowOff>
    </xdr:from>
    <xdr:to>
      <xdr:col>50</xdr:col>
      <xdr:colOff>114300</xdr:colOff>
      <xdr:row>77</xdr:row>
      <xdr:rowOff>152464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87972"/>
          <a:ext cx="889000" cy="3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77716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5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91351</xdr:rowOff>
    </xdr:from>
    <xdr:to>
      <xdr:col>45</xdr:col>
      <xdr:colOff>177800</xdr:colOff>
      <xdr:row>77</xdr:row>
      <xdr:rowOff>152464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93001"/>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93489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91351</xdr:rowOff>
    </xdr:from>
    <xdr:to>
      <xdr:col>41</xdr:col>
      <xdr:colOff>50800</xdr:colOff>
      <xdr:row>77</xdr:row>
      <xdr:rowOff>165570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93001"/>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119892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37236</xdr:rowOff>
    </xdr:from>
    <xdr:to>
      <xdr:col>55</xdr:col>
      <xdr:colOff>50800</xdr:colOff>
      <xdr:row>77</xdr:row>
      <xdr:rowOff>138836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123613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5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78422</xdr:rowOff>
    </xdr:from>
    <xdr:to>
      <xdr:col>50</xdr:col>
      <xdr:colOff>165100</xdr:colOff>
      <xdr:row>76</xdr:row>
      <xdr:rowOff>8573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37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171150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101664</xdr:rowOff>
    </xdr:from>
    <xdr:to>
      <xdr:col>46</xdr:col>
      <xdr:colOff>38100</xdr:colOff>
      <xdr:row>78</xdr:row>
      <xdr:rowOff>31814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22941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40551</xdr:rowOff>
    </xdr:from>
    <xdr:to>
      <xdr:col>41</xdr:col>
      <xdr:colOff>101600</xdr:colOff>
      <xdr:row>77</xdr:row>
      <xdr:rowOff>142151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133278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114770</xdr:rowOff>
    </xdr:from>
    <xdr:to>
      <xdr:col>36</xdr:col>
      <xdr:colOff>165100</xdr:colOff>
      <xdr:row>78</xdr:row>
      <xdr:rowOff>44920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36047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0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68307</xdr:rowOff>
    </xdr:from>
    <xdr:to>
      <xdr:col>55</xdr:col>
      <xdr:colOff>0</xdr:colOff>
      <xdr:row>96</xdr:row>
      <xdr:rowOff>4598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184607"/>
          <a:ext cx="838200" cy="2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159748</xdr:rowOff>
    </xdr:from>
    <xdr:to>
      <xdr:col>50</xdr:col>
      <xdr:colOff>114300</xdr:colOff>
      <xdr:row>94</xdr:row>
      <xdr:rowOff>68307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5933148"/>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159748</xdr:rowOff>
    </xdr:from>
    <xdr:to>
      <xdr:col>45</xdr:col>
      <xdr:colOff>177800</xdr:colOff>
      <xdr:row>93</xdr:row>
      <xdr:rowOff>140774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933148"/>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140774</xdr:rowOff>
    </xdr:from>
    <xdr:to>
      <xdr:col>41</xdr:col>
      <xdr:colOff>50800</xdr:colOff>
      <xdr:row>94</xdr:row>
      <xdr:rowOff>69862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085624"/>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145783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116178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125248</xdr:rowOff>
    </xdr:from>
    <xdr:to>
      <xdr:col>55</xdr:col>
      <xdr:colOff>50800</xdr:colOff>
      <xdr:row>96</xdr:row>
      <xdr:rowOff>55398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103675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17507</xdr:rowOff>
    </xdr:from>
    <xdr:to>
      <xdr:col>50</xdr:col>
      <xdr:colOff>165100</xdr:colOff>
      <xdr:row>94</xdr:row>
      <xdr:rowOff>119107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1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135634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9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108948</xdr:rowOff>
    </xdr:from>
    <xdr:to>
      <xdr:col>46</xdr:col>
      <xdr:colOff>38100</xdr:colOff>
      <xdr:row>93</xdr:row>
      <xdr:rowOff>39098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8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55625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6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89974</xdr:rowOff>
    </xdr:from>
    <xdr:to>
      <xdr:col>41</xdr:col>
      <xdr:colOff>101600</xdr:colOff>
      <xdr:row>94</xdr:row>
      <xdr:rowOff>20124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0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36651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8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19062</xdr:rowOff>
    </xdr:from>
    <xdr:to>
      <xdr:col>36</xdr:col>
      <xdr:colOff>165100</xdr:colOff>
      <xdr:row>94</xdr:row>
      <xdr:rowOff>120662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137189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9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138969</xdr:rowOff>
    </xdr:from>
    <xdr:to>
      <xdr:col>85</xdr:col>
      <xdr:colOff>126364</xdr:colOff>
      <xdr:row>38</xdr:row>
      <xdr:rowOff>154742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968269"/>
          <a:ext cx="1269" cy="70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158569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7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154742</xdr:rowOff>
    </xdr:from>
    <xdr:to>
      <xdr:col>86</xdr:col>
      <xdr:colOff>25400</xdr:colOff>
      <xdr:row>38</xdr:row>
      <xdr:rowOff>154742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6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85646</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7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138969</xdr:rowOff>
    </xdr:from>
    <xdr:to>
      <xdr:col>86</xdr:col>
      <xdr:colOff>25400</xdr:colOff>
      <xdr:row>34</xdr:row>
      <xdr:rowOff>138969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968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149896</xdr:rowOff>
    </xdr:from>
    <xdr:to>
      <xdr:col>85</xdr:col>
      <xdr:colOff>127000</xdr:colOff>
      <xdr:row>34</xdr:row>
      <xdr:rowOff>138969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464846"/>
          <a:ext cx="838200" cy="50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156435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28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6558</xdr:rowOff>
    </xdr:from>
    <xdr:to>
      <xdr:col>85</xdr:col>
      <xdr:colOff>177800</xdr:colOff>
      <xdr:row>37</xdr:row>
      <xdr:rowOff>108158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5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149896</xdr:rowOff>
    </xdr:from>
    <xdr:to>
      <xdr:col>81</xdr:col>
      <xdr:colOff>50800</xdr:colOff>
      <xdr:row>36</xdr:row>
      <xdr:rowOff>77064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464846"/>
          <a:ext cx="889000" cy="7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110480</xdr:rowOff>
    </xdr:from>
    <xdr:to>
      <xdr:col>81</xdr:col>
      <xdr:colOff>101600</xdr:colOff>
      <xdr:row>37</xdr:row>
      <xdr:rowOff>40630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31757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26223</xdr:rowOff>
    </xdr:from>
    <xdr:to>
      <xdr:col>76</xdr:col>
      <xdr:colOff>114300</xdr:colOff>
      <xdr:row>36</xdr:row>
      <xdr:rowOff>77064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026973"/>
          <a:ext cx="889000" cy="22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3587</xdr:rowOff>
    </xdr:from>
    <xdr:to>
      <xdr:col>76</xdr:col>
      <xdr:colOff>165100</xdr:colOff>
      <xdr:row>37</xdr:row>
      <xdr:rowOff>105187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96314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26223</xdr:rowOff>
    </xdr:from>
    <xdr:to>
      <xdr:col>71</xdr:col>
      <xdr:colOff>177800</xdr:colOff>
      <xdr:row>36</xdr:row>
      <xdr:rowOff>13376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026973"/>
          <a:ext cx="889000" cy="1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24892</xdr:rowOff>
    </xdr:from>
    <xdr:to>
      <xdr:col>72</xdr:col>
      <xdr:colOff>38100</xdr:colOff>
      <xdr:row>37</xdr:row>
      <xdr:rowOff>126492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117619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73127</xdr:rowOff>
    </xdr:from>
    <xdr:to>
      <xdr:col>67</xdr:col>
      <xdr:colOff>101600</xdr:colOff>
      <xdr:row>38</xdr:row>
      <xdr:rowOff>3277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165854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88169</xdr:rowOff>
    </xdr:from>
    <xdr:to>
      <xdr:col>85</xdr:col>
      <xdr:colOff>177800</xdr:colOff>
      <xdr:row>35</xdr:row>
      <xdr:rowOff>18319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41196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99096</xdr:rowOff>
    </xdr:from>
    <xdr:to>
      <xdr:col>81</xdr:col>
      <xdr:colOff>101600</xdr:colOff>
      <xdr:row>32</xdr:row>
      <xdr:rowOff>29246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4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45773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1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26264</xdr:rowOff>
    </xdr:from>
    <xdr:to>
      <xdr:col>76</xdr:col>
      <xdr:colOff>165100</xdr:colOff>
      <xdr:row>36</xdr:row>
      <xdr:rowOff>127864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144391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146873</xdr:rowOff>
    </xdr:from>
    <xdr:to>
      <xdr:col>72</xdr:col>
      <xdr:colOff>38100</xdr:colOff>
      <xdr:row>35</xdr:row>
      <xdr:rowOff>77023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93550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5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134026</xdr:rowOff>
    </xdr:from>
    <xdr:to>
      <xdr:col>67</xdr:col>
      <xdr:colOff>101600</xdr:colOff>
      <xdr:row>36</xdr:row>
      <xdr:rowOff>64176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80703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9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121983</xdr:rowOff>
    </xdr:from>
    <xdr:to>
      <xdr:col>85</xdr:col>
      <xdr:colOff>126364</xdr:colOff>
      <xdr:row>57</xdr:row>
      <xdr:rowOff>153874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037383"/>
          <a:ext cx="1269" cy="88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157701</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153874</xdr:rowOff>
    </xdr:from>
    <xdr:to>
      <xdr:col>86</xdr:col>
      <xdr:colOff>25400</xdr:colOff>
      <xdr:row>57</xdr:row>
      <xdr:rowOff>153874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68660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8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121983</xdr:rowOff>
    </xdr:from>
    <xdr:to>
      <xdr:col>86</xdr:col>
      <xdr:colOff>25400</xdr:colOff>
      <xdr:row>52</xdr:row>
      <xdr:rowOff>121983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0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122403</xdr:rowOff>
    </xdr:from>
    <xdr:to>
      <xdr:col>85</xdr:col>
      <xdr:colOff>127000</xdr:colOff>
      <xdr:row>55</xdr:row>
      <xdr:rowOff>3607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523453"/>
          <a:ext cx="838200" cy="9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161206</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11329</xdr:rowOff>
    </xdr:from>
    <xdr:to>
      <xdr:col>85</xdr:col>
      <xdr:colOff>177800</xdr:colOff>
      <xdr:row>55</xdr:row>
      <xdr:rowOff>112929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122403</xdr:rowOff>
    </xdr:from>
    <xdr:to>
      <xdr:col>81</xdr:col>
      <xdr:colOff>50800</xdr:colOff>
      <xdr:row>53</xdr:row>
      <xdr:rowOff>86322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523453"/>
          <a:ext cx="889000" cy="6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93929</xdr:rowOff>
    </xdr:from>
    <xdr:to>
      <xdr:col>81</xdr:col>
      <xdr:colOff>101600</xdr:colOff>
      <xdr:row>54</xdr:row>
      <xdr:rowOff>24079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86322</xdr:rowOff>
    </xdr:from>
    <xdr:to>
      <xdr:col>76</xdr:col>
      <xdr:colOff>114300</xdr:colOff>
      <xdr:row>56</xdr:row>
      <xdr:rowOff>17780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173172"/>
          <a:ext cx="889000" cy="4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131725</xdr:rowOff>
    </xdr:from>
    <xdr:to>
      <xdr:col>76</xdr:col>
      <xdr:colOff>165100</xdr:colOff>
      <xdr:row>55</xdr:row>
      <xdr:rowOff>61875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53002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26162</xdr:rowOff>
    </xdr:from>
    <xdr:to>
      <xdr:col>71</xdr:col>
      <xdr:colOff>177800</xdr:colOff>
      <xdr:row>56</xdr:row>
      <xdr:rowOff>17780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455912"/>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32626</xdr:rowOff>
    </xdr:from>
    <xdr:to>
      <xdr:col>72</xdr:col>
      <xdr:colOff>38100</xdr:colOff>
      <xdr:row>56</xdr:row>
      <xdr:rowOff>134226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125353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42685</xdr:rowOff>
    </xdr:from>
    <xdr:to>
      <xdr:col>67</xdr:col>
      <xdr:colOff>101600</xdr:colOff>
      <xdr:row>56</xdr:row>
      <xdr:rowOff>144285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135412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124257</xdr:rowOff>
    </xdr:from>
    <xdr:to>
      <xdr:col>85</xdr:col>
      <xdr:colOff>177800</xdr:colOff>
      <xdr:row>55</xdr:row>
      <xdr:rowOff>54407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147134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3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71603</xdr:rowOff>
    </xdr:from>
    <xdr:to>
      <xdr:col>81</xdr:col>
      <xdr:colOff>101600</xdr:colOff>
      <xdr:row>50</xdr:row>
      <xdr:rowOff>1753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4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18280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24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35522</xdr:rowOff>
    </xdr:from>
    <xdr:to>
      <xdr:col>76</xdr:col>
      <xdr:colOff>165100</xdr:colOff>
      <xdr:row>53</xdr:row>
      <xdr:rowOff>137122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1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153649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8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138430</xdr:rowOff>
    </xdr:from>
    <xdr:to>
      <xdr:col>72</xdr:col>
      <xdr:colOff>38100</xdr:colOff>
      <xdr:row>56</xdr:row>
      <xdr:rowOff>68580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85107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146812</xdr:rowOff>
    </xdr:from>
    <xdr:to>
      <xdr:col>67</xdr:col>
      <xdr:colOff>101600</xdr:colOff>
      <xdr:row>55</xdr:row>
      <xdr:rowOff>76962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93489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43535</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8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13055</xdr:rowOff>
    </xdr:from>
    <xdr:to>
      <xdr:col>76</xdr:col>
      <xdr:colOff>114300</xdr:colOff>
      <xdr:row>79</xdr:row>
      <xdr:rowOff>43535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576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13055</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57605"/>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164185</xdr:rowOff>
    </xdr:from>
    <xdr:to>
      <xdr:col>76</xdr:col>
      <xdr:colOff>165100</xdr:colOff>
      <xdr:row>79</xdr:row>
      <xdr:rowOff>94335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85462</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133705</xdr:rowOff>
    </xdr:from>
    <xdr:to>
      <xdr:col>72</xdr:col>
      <xdr:colOff>38100</xdr:colOff>
      <xdr:row>79</xdr:row>
      <xdr:rowOff>63855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54982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9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93751</xdr:rowOff>
    </xdr:from>
    <xdr:to>
      <xdr:col>85</xdr:col>
      <xdr:colOff>127000</xdr:colOff>
      <xdr:row>95</xdr:row>
      <xdr:rowOff>99733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81501"/>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166812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93751</xdr:rowOff>
    </xdr:from>
    <xdr:to>
      <xdr:col>81</xdr:col>
      <xdr:colOff>50800</xdr:colOff>
      <xdr:row>95</xdr:row>
      <xdr:rowOff>103887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8150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90436</xdr:rowOff>
    </xdr:from>
    <xdr:to>
      <xdr:col>76</xdr:col>
      <xdr:colOff>114300</xdr:colOff>
      <xdr:row>95</xdr:row>
      <xdr:rowOff>103887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78186"/>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155150</xdr:rowOff>
    </xdr:from>
    <xdr:to>
      <xdr:col>71</xdr:col>
      <xdr:colOff>177800</xdr:colOff>
      <xdr:row>95</xdr:row>
      <xdr:rowOff>90436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71450"/>
          <a:ext cx="889000" cy="10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48933</xdr:rowOff>
    </xdr:from>
    <xdr:to>
      <xdr:col>85</xdr:col>
      <xdr:colOff>177800</xdr:colOff>
      <xdr:row>95</xdr:row>
      <xdr:rowOff>150533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27360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1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42951</xdr:rowOff>
    </xdr:from>
    <xdr:to>
      <xdr:col>81</xdr:col>
      <xdr:colOff>101600</xdr:colOff>
      <xdr:row>95</xdr:row>
      <xdr:rowOff>144551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53087</xdr:rowOff>
    </xdr:from>
    <xdr:to>
      <xdr:col>76</xdr:col>
      <xdr:colOff>165100</xdr:colOff>
      <xdr:row>95</xdr:row>
      <xdr:rowOff>154687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145814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4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39636</xdr:rowOff>
    </xdr:from>
    <xdr:to>
      <xdr:col>72</xdr:col>
      <xdr:colOff>38100</xdr:colOff>
      <xdr:row>95</xdr:row>
      <xdr:rowOff>141236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132363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4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104350</xdr:rowOff>
    </xdr:from>
    <xdr:to>
      <xdr:col>67</xdr:col>
      <xdr:colOff>101600</xdr:colOff>
      <xdr:row>95</xdr:row>
      <xdr:rowOff>34500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51027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64,448</a:t>
          </a:r>
          <a:r>
            <a:rPr kumimoji="1" lang="ja-JP" altLang="en-US" sz="1300">
              <a:latin typeface="ＭＳ Ｐゴシック" panose="020B0600070205080204" pitchFamily="50" charset="-128"/>
              <a:ea typeface="ＭＳ Ｐゴシック" panose="020B0600070205080204" pitchFamily="50" charset="-128"/>
            </a:rPr>
            <a:t>円となっており、前年度より大きく減少した。これは、令和２年度に実施した特別定額給付金給付事業の皆減が主な要因である。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150,596</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円となっており、前年度より増加した。類似団体内、全国、県平均を下回っているが、障害児・者への給付やこども医療費助成、民間認可保育園等への給付など今後も増加が避けられない見込みである。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7,856</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円となっており、前年度より減少した。新型コロナウイルス感染症対策のプレミアム商品券事業や、経済変動対策貸付資金利子補給金の財源とするための積立金の減などが主な要因である。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40,910</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円となっており、前年度より減少した。今之浦市有地等公園整備事業の完了による減などが主な要因であるが、今後老朽化したインフラ資産の更新等により増加することが見込まれる。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25,016</a:t>
          </a:r>
          <a:r>
            <a:rPr kumimoji="1" lang="ja-JP" altLang="en-US" sz="1300">
              <a:latin typeface="ＭＳ Ｐゴシック" panose="020B0600070205080204" pitchFamily="50" charset="-128"/>
              <a:ea typeface="ＭＳ Ｐゴシック" panose="020B0600070205080204" pitchFamily="50" charset="-128"/>
            </a:rPr>
            <a:t>円となっており、前年度より大きく減少した。これは、令和２年度に多額の寄附金を基にした津波対策事業基金への積み立てを行っていることが影響している。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49,072</a:t>
          </a:r>
          <a:r>
            <a:rPr kumimoji="1" lang="ja-JP" altLang="en-US" sz="1300">
              <a:latin typeface="ＭＳ Ｐゴシック" panose="020B0600070205080204" pitchFamily="50" charset="-128"/>
              <a:ea typeface="ＭＳ Ｐゴシック" panose="020B0600070205080204" pitchFamily="50" charset="-128"/>
            </a:rPr>
            <a:t>円となっており、前年度より大きく減少した。これは、小中一体校整備事業の完了による減などが主な要因である。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令和３年度において収支調整に伴う取崩がなかったことに加え、決算剰余金等により積立を行うことで残高が増加した。実質収支額は、市税等で予算額以上の収入があったことや、新型コロナウイルスワクチン接種事業の財源である国庫支出金について、概算で収入した上で多額の不用額が出たことなどにより前年度比で大幅な増となった。これに伴い、実質単年度収支もプラス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病院事業会計は、新型コロナウイルス感染症の病床確保に係る県補助金などの増を主な要因とした流動資産の増加が、流動負債の増加を上回ったことにより、前年度比</a:t>
          </a:r>
          <a:r>
            <a:rPr kumimoji="1" lang="en-US" altLang="ja-JP" sz="1400" baseline="0">
              <a:latin typeface="ＭＳ ゴシック" pitchFamily="49" charset="-128"/>
              <a:ea typeface="ＭＳ ゴシック" pitchFamily="49" charset="-128"/>
            </a:rPr>
            <a:t>1.7</a:t>
          </a:r>
          <a:r>
            <a:rPr kumimoji="1" lang="ja-JP" altLang="en-US" sz="1400" baseline="0">
              <a:latin typeface="ＭＳ ゴシック" pitchFamily="49" charset="-128"/>
              <a:ea typeface="ＭＳ ゴシック" pitchFamily="49" charset="-128"/>
            </a:rPr>
            <a:t>ポイント増となった。引き続き設備や人材を有効に活用し、医業収益の向上とコスト削減に努めることで経営の改善に取り組む。</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下水道事業会計は、前年度に比べて未払金が多く、現金預金が増加したことなどから流動資産が増加し、前年度比</a:t>
          </a:r>
          <a:r>
            <a:rPr kumimoji="1" lang="en-US" altLang="ja-JP" sz="1400" baseline="0">
              <a:latin typeface="ＭＳ ゴシック" pitchFamily="49" charset="-128"/>
              <a:ea typeface="ＭＳ ゴシック" pitchFamily="49" charset="-128"/>
            </a:rPr>
            <a:t>0.72</a:t>
          </a:r>
          <a:r>
            <a:rPr kumimoji="1" lang="ja-JP" altLang="en-US" sz="1400" baseline="0">
              <a:latin typeface="ＭＳ ゴシック" pitchFamily="49" charset="-128"/>
              <a:ea typeface="ＭＳ ゴシック" pitchFamily="49" charset="-128"/>
            </a:rPr>
            <a:t>ポイント増となった。引き続き下水道未整備地区の管渠整備や施設の適正な維持管理に努める。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介護保険事業特別会計は、歳入において保険料収入が予算額に対し増となったこと、歳出において保険給付費に多額の不用額が出たことなどから、実質収支額が前年度比で</a:t>
          </a:r>
          <a:r>
            <a:rPr kumimoji="1" lang="en-US" altLang="ja-JP" sz="1400" baseline="0">
              <a:latin typeface="ＭＳ ゴシック" pitchFamily="49" charset="-128"/>
              <a:ea typeface="ＭＳ ゴシック" pitchFamily="49" charset="-128"/>
            </a:rPr>
            <a:t>144</a:t>
          </a:r>
          <a:r>
            <a:rPr kumimoji="1" lang="ja-JP" altLang="en-US" sz="1400" baseline="0">
              <a:latin typeface="ＭＳ ゴシック" pitchFamily="49" charset="-128"/>
              <a:ea typeface="ＭＳ ゴシック" pitchFamily="49" charset="-128"/>
            </a:rPr>
            <a:t>百万円の増となった。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国民健康保険事業特別会計は、歳出において保険給付費に多額の不用額が出たものの、県支出金収入が予算額に対し減となったことなどから、実質収支額は前年度比で</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百万円の減となった。引き続き保険税率のあり方を検討していくとともに、健全な運営に努めていく。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632" t="s">
        <v>79</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174"/>
      <c r="DK1" s="174"/>
      <c r="DL1" s="174"/>
      <c r="DM1" s="174"/>
      <c r="DN1" s="174"/>
      <c r="DO1" s="174"/>
    </row>
    <row r="2" spans="1:119" ht="24.75" thickBot="1" x14ac:dyDescent="0.2">
      <c r="B2" s="175" t="s">
        <v>80</v>
      </c>
      <c r="C2" s="175"/>
      <c r="D2" s="176"/>
    </row>
    <row r="3" spans="1:119" ht="18.75" customHeight="1" thickBot="1" x14ac:dyDescent="0.2">
      <c r="A3" s="174"/>
      <c r="B3" s="633" t="s">
        <v>81</v>
      </c>
      <c r="C3" s="634"/>
      <c r="D3" s="634"/>
      <c r="E3" s="635"/>
      <c r="F3" s="635"/>
      <c r="G3" s="635"/>
      <c r="H3" s="635"/>
      <c r="I3" s="635"/>
      <c r="J3" s="635"/>
      <c r="K3" s="635"/>
      <c r="L3" s="635" t="s">
        <v>82</v>
      </c>
      <c r="M3" s="635"/>
      <c r="N3" s="635"/>
      <c r="O3" s="635"/>
      <c r="P3" s="635"/>
      <c r="Q3" s="635"/>
      <c r="R3" s="638"/>
      <c r="S3" s="638"/>
      <c r="T3" s="638"/>
      <c r="U3" s="638"/>
      <c r="V3" s="639"/>
      <c r="W3" s="529" t="s">
        <v>83</v>
      </c>
      <c r="X3" s="530"/>
      <c r="Y3" s="530"/>
      <c r="Z3" s="530"/>
      <c r="AA3" s="530"/>
      <c r="AB3" s="634"/>
      <c r="AC3" s="638" t="s">
        <v>84</v>
      </c>
      <c r="AD3" s="530"/>
      <c r="AE3" s="530"/>
      <c r="AF3" s="530"/>
      <c r="AG3" s="530"/>
      <c r="AH3" s="530"/>
      <c r="AI3" s="530"/>
      <c r="AJ3" s="530"/>
      <c r="AK3" s="530"/>
      <c r="AL3" s="600"/>
      <c r="AM3" s="529" t="s">
        <v>85</v>
      </c>
      <c r="AN3" s="530"/>
      <c r="AO3" s="530"/>
      <c r="AP3" s="530"/>
      <c r="AQ3" s="530"/>
      <c r="AR3" s="530"/>
      <c r="AS3" s="530"/>
      <c r="AT3" s="530"/>
      <c r="AU3" s="530"/>
      <c r="AV3" s="530"/>
      <c r="AW3" s="530"/>
      <c r="AX3" s="600"/>
      <c r="AY3" s="592" t="s">
        <v>1</v>
      </c>
      <c r="AZ3" s="593"/>
      <c r="BA3" s="593"/>
      <c r="BB3" s="593"/>
      <c r="BC3" s="593"/>
      <c r="BD3" s="593"/>
      <c r="BE3" s="593"/>
      <c r="BF3" s="593"/>
      <c r="BG3" s="593"/>
      <c r="BH3" s="593"/>
      <c r="BI3" s="593"/>
      <c r="BJ3" s="593"/>
      <c r="BK3" s="593"/>
      <c r="BL3" s="593"/>
      <c r="BM3" s="642"/>
      <c r="BN3" s="529" t="s">
        <v>86</v>
      </c>
      <c r="BO3" s="530"/>
      <c r="BP3" s="530"/>
      <c r="BQ3" s="530"/>
      <c r="BR3" s="530"/>
      <c r="BS3" s="530"/>
      <c r="BT3" s="530"/>
      <c r="BU3" s="600"/>
      <c r="BV3" s="529" t="s">
        <v>87</v>
      </c>
      <c r="BW3" s="530"/>
      <c r="BX3" s="530"/>
      <c r="BY3" s="530"/>
      <c r="BZ3" s="530"/>
      <c r="CA3" s="530"/>
      <c r="CB3" s="530"/>
      <c r="CC3" s="600"/>
      <c r="CD3" s="592" t="s">
        <v>1</v>
      </c>
      <c r="CE3" s="593"/>
      <c r="CF3" s="593"/>
      <c r="CG3" s="593"/>
      <c r="CH3" s="593"/>
      <c r="CI3" s="593"/>
      <c r="CJ3" s="593"/>
      <c r="CK3" s="593"/>
      <c r="CL3" s="593"/>
      <c r="CM3" s="593"/>
      <c r="CN3" s="593"/>
      <c r="CO3" s="593"/>
      <c r="CP3" s="593"/>
      <c r="CQ3" s="593"/>
      <c r="CR3" s="593"/>
      <c r="CS3" s="642"/>
      <c r="CT3" s="529" t="s">
        <v>88</v>
      </c>
      <c r="CU3" s="530"/>
      <c r="CV3" s="530"/>
      <c r="CW3" s="530"/>
      <c r="CX3" s="530"/>
      <c r="CY3" s="530"/>
      <c r="CZ3" s="530"/>
      <c r="DA3" s="600"/>
      <c r="DB3" s="529" t="s">
        <v>89</v>
      </c>
      <c r="DC3" s="530"/>
      <c r="DD3" s="530"/>
      <c r="DE3" s="530"/>
      <c r="DF3" s="530"/>
      <c r="DG3" s="530"/>
      <c r="DH3" s="530"/>
      <c r="DI3" s="600"/>
    </row>
    <row r="4" spans="1:119" ht="18.75" customHeight="1" x14ac:dyDescent="0.15">
      <c r="A4" s="174"/>
      <c r="B4" s="608"/>
      <c r="C4" s="609"/>
      <c r="D4" s="609"/>
      <c r="E4" s="610"/>
      <c r="F4" s="610"/>
      <c r="G4" s="610"/>
      <c r="H4" s="610"/>
      <c r="I4" s="610"/>
      <c r="J4" s="610"/>
      <c r="K4" s="610"/>
      <c r="L4" s="610"/>
      <c r="M4" s="610"/>
      <c r="N4" s="610"/>
      <c r="O4" s="610"/>
      <c r="P4" s="610"/>
      <c r="Q4" s="610"/>
      <c r="R4" s="614"/>
      <c r="S4" s="614"/>
      <c r="T4" s="614"/>
      <c r="U4" s="614"/>
      <c r="V4" s="615"/>
      <c r="W4" s="601"/>
      <c r="X4" s="411"/>
      <c r="Y4" s="411"/>
      <c r="Z4" s="411"/>
      <c r="AA4" s="411"/>
      <c r="AB4" s="609"/>
      <c r="AC4" s="614"/>
      <c r="AD4" s="411"/>
      <c r="AE4" s="411"/>
      <c r="AF4" s="411"/>
      <c r="AG4" s="411"/>
      <c r="AH4" s="411"/>
      <c r="AI4" s="411"/>
      <c r="AJ4" s="411"/>
      <c r="AK4" s="411"/>
      <c r="AL4" s="602"/>
      <c r="AM4" s="551"/>
      <c r="AN4" s="449"/>
      <c r="AO4" s="449"/>
      <c r="AP4" s="449"/>
      <c r="AQ4" s="449"/>
      <c r="AR4" s="449"/>
      <c r="AS4" s="449"/>
      <c r="AT4" s="449"/>
      <c r="AU4" s="449"/>
      <c r="AV4" s="449"/>
      <c r="AW4" s="449"/>
      <c r="AX4" s="641"/>
      <c r="AY4" s="486" t="s">
        <v>90</v>
      </c>
      <c r="AZ4" s="487"/>
      <c r="BA4" s="487"/>
      <c r="BB4" s="487"/>
      <c r="BC4" s="487"/>
      <c r="BD4" s="487"/>
      <c r="BE4" s="487"/>
      <c r="BF4" s="487"/>
      <c r="BG4" s="487"/>
      <c r="BH4" s="487"/>
      <c r="BI4" s="487"/>
      <c r="BJ4" s="487"/>
      <c r="BK4" s="487"/>
      <c r="BL4" s="487"/>
      <c r="BM4" s="488"/>
      <c r="BN4" s="489">
        <v>75329595</v>
      </c>
      <c r="BO4" s="490"/>
      <c r="BP4" s="490"/>
      <c r="BQ4" s="490"/>
      <c r="BR4" s="490"/>
      <c r="BS4" s="490"/>
      <c r="BT4" s="490"/>
      <c r="BU4" s="491"/>
      <c r="BV4" s="489">
        <v>91142926</v>
      </c>
      <c r="BW4" s="490"/>
      <c r="BX4" s="490"/>
      <c r="BY4" s="490"/>
      <c r="BZ4" s="490"/>
      <c r="CA4" s="490"/>
      <c r="CB4" s="490"/>
      <c r="CC4" s="491"/>
      <c r="CD4" s="626" t="s">
        <v>91</v>
      </c>
      <c r="CE4" s="627"/>
      <c r="CF4" s="627"/>
      <c r="CG4" s="627"/>
      <c r="CH4" s="627"/>
      <c r="CI4" s="627"/>
      <c r="CJ4" s="627"/>
      <c r="CK4" s="627"/>
      <c r="CL4" s="627"/>
      <c r="CM4" s="627"/>
      <c r="CN4" s="627"/>
      <c r="CO4" s="627"/>
      <c r="CP4" s="627"/>
      <c r="CQ4" s="627"/>
      <c r="CR4" s="627"/>
      <c r="CS4" s="628"/>
      <c r="CT4" s="629">
        <v>6.8</v>
      </c>
      <c r="CU4" s="630"/>
      <c r="CV4" s="630"/>
      <c r="CW4" s="630"/>
      <c r="CX4" s="630"/>
      <c r="CY4" s="630"/>
      <c r="CZ4" s="630"/>
      <c r="DA4" s="631"/>
      <c r="DB4" s="629">
        <v>2.7</v>
      </c>
      <c r="DC4" s="630"/>
      <c r="DD4" s="630"/>
      <c r="DE4" s="630"/>
      <c r="DF4" s="630"/>
      <c r="DG4" s="630"/>
      <c r="DH4" s="630"/>
      <c r="DI4" s="631"/>
    </row>
    <row r="5" spans="1:119" ht="18.75" customHeight="1" x14ac:dyDescent="0.15">
      <c r="A5" s="174"/>
      <c r="B5" s="636"/>
      <c r="C5" s="450"/>
      <c r="D5" s="450"/>
      <c r="E5" s="637"/>
      <c r="F5" s="637"/>
      <c r="G5" s="637"/>
      <c r="H5" s="637"/>
      <c r="I5" s="637"/>
      <c r="J5" s="637"/>
      <c r="K5" s="637"/>
      <c r="L5" s="637"/>
      <c r="M5" s="637"/>
      <c r="N5" s="637"/>
      <c r="O5" s="637"/>
      <c r="P5" s="637"/>
      <c r="Q5" s="637"/>
      <c r="R5" s="448"/>
      <c r="S5" s="448"/>
      <c r="T5" s="448"/>
      <c r="U5" s="448"/>
      <c r="V5" s="640"/>
      <c r="W5" s="551"/>
      <c r="X5" s="449"/>
      <c r="Y5" s="449"/>
      <c r="Z5" s="449"/>
      <c r="AA5" s="449"/>
      <c r="AB5" s="450"/>
      <c r="AC5" s="448"/>
      <c r="AD5" s="449"/>
      <c r="AE5" s="449"/>
      <c r="AF5" s="449"/>
      <c r="AG5" s="449"/>
      <c r="AH5" s="449"/>
      <c r="AI5" s="449"/>
      <c r="AJ5" s="449"/>
      <c r="AK5" s="449"/>
      <c r="AL5" s="641"/>
      <c r="AM5" s="517" t="s">
        <v>92</v>
      </c>
      <c r="AN5" s="417"/>
      <c r="AO5" s="417"/>
      <c r="AP5" s="417"/>
      <c r="AQ5" s="417"/>
      <c r="AR5" s="417"/>
      <c r="AS5" s="417"/>
      <c r="AT5" s="418"/>
      <c r="AU5" s="518" t="s">
        <v>93</v>
      </c>
      <c r="AV5" s="519"/>
      <c r="AW5" s="519"/>
      <c r="AX5" s="519"/>
      <c r="AY5" s="474" t="s">
        <v>94</v>
      </c>
      <c r="AZ5" s="475"/>
      <c r="BA5" s="475"/>
      <c r="BB5" s="475"/>
      <c r="BC5" s="475"/>
      <c r="BD5" s="475"/>
      <c r="BE5" s="475"/>
      <c r="BF5" s="475"/>
      <c r="BG5" s="475"/>
      <c r="BH5" s="475"/>
      <c r="BI5" s="475"/>
      <c r="BJ5" s="475"/>
      <c r="BK5" s="475"/>
      <c r="BL5" s="475"/>
      <c r="BM5" s="476"/>
      <c r="BN5" s="460">
        <v>72354969</v>
      </c>
      <c r="BO5" s="461"/>
      <c r="BP5" s="461"/>
      <c r="BQ5" s="461"/>
      <c r="BR5" s="461"/>
      <c r="BS5" s="461"/>
      <c r="BT5" s="461"/>
      <c r="BU5" s="462"/>
      <c r="BV5" s="460">
        <v>89894025</v>
      </c>
      <c r="BW5" s="461"/>
      <c r="BX5" s="461"/>
      <c r="BY5" s="461"/>
      <c r="BZ5" s="461"/>
      <c r="CA5" s="461"/>
      <c r="CB5" s="461"/>
      <c r="CC5" s="462"/>
      <c r="CD5" s="500" t="s">
        <v>95</v>
      </c>
      <c r="CE5" s="420"/>
      <c r="CF5" s="420"/>
      <c r="CG5" s="420"/>
      <c r="CH5" s="420"/>
      <c r="CI5" s="420"/>
      <c r="CJ5" s="420"/>
      <c r="CK5" s="420"/>
      <c r="CL5" s="420"/>
      <c r="CM5" s="420"/>
      <c r="CN5" s="420"/>
      <c r="CO5" s="420"/>
      <c r="CP5" s="420"/>
      <c r="CQ5" s="420"/>
      <c r="CR5" s="420"/>
      <c r="CS5" s="501"/>
      <c r="CT5" s="457">
        <v>84.5</v>
      </c>
      <c r="CU5" s="458"/>
      <c r="CV5" s="458"/>
      <c r="CW5" s="458"/>
      <c r="CX5" s="458"/>
      <c r="CY5" s="458"/>
      <c r="CZ5" s="458"/>
      <c r="DA5" s="459"/>
      <c r="DB5" s="457">
        <v>90.1</v>
      </c>
      <c r="DC5" s="458"/>
      <c r="DD5" s="458"/>
      <c r="DE5" s="458"/>
      <c r="DF5" s="458"/>
      <c r="DG5" s="458"/>
      <c r="DH5" s="458"/>
      <c r="DI5" s="459"/>
    </row>
    <row r="6" spans="1:119" ht="18.75" customHeight="1" x14ac:dyDescent="0.15">
      <c r="A6" s="174"/>
      <c r="B6" s="606" t="s">
        <v>96</v>
      </c>
      <c r="C6" s="447"/>
      <c r="D6" s="447"/>
      <c r="E6" s="607"/>
      <c r="F6" s="607"/>
      <c r="G6" s="607"/>
      <c r="H6" s="607"/>
      <c r="I6" s="607"/>
      <c r="J6" s="607"/>
      <c r="K6" s="607"/>
      <c r="L6" s="607" t="s">
        <v>97</v>
      </c>
      <c r="M6" s="607"/>
      <c r="N6" s="607"/>
      <c r="O6" s="607"/>
      <c r="P6" s="607"/>
      <c r="Q6" s="607"/>
      <c r="R6" s="445"/>
      <c r="S6" s="445"/>
      <c r="T6" s="445"/>
      <c r="U6" s="445"/>
      <c r="V6" s="613"/>
      <c r="W6" s="550" t="s">
        <v>98</v>
      </c>
      <c r="X6" s="446"/>
      <c r="Y6" s="446"/>
      <c r="Z6" s="446"/>
      <c r="AA6" s="446"/>
      <c r="AB6" s="447"/>
      <c r="AC6" s="618" t="s">
        <v>99</v>
      </c>
      <c r="AD6" s="619"/>
      <c r="AE6" s="619"/>
      <c r="AF6" s="619"/>
      <c r="AG6" s="619"/>
      <c r="AH6" s="619"/>
      <c r="AI6" s="619"/>
      <c r="AJ6" s="619"/>
      <c r="AK6" s="619"/>
      <c r="AL6" s="620"/>
      <c r="AM6" s="517" t="s">
        <v>100</v>
      </c>
      <c r="AN6" s="417"/>
      <c r="AO6" s="417"/>
      <c r="AP6" s="417"/>
      <c r="AQ6" s="417"/>
      <c r="AR6" s="417"/>
      <c r="AS6" s="417"/>
      <c r="AT6" s="418"/>
      <c r="AU6" s="518" t="s">
        <v>101</v>
      </c>
      <c r="AV6" s="519"/>
      <c r="AW6" s="519"/>
      <c r="AX6" s="519"/>
      <c r="AY6" s="474" t="s">
        <v>102</v>
      </c>
      <c r="AZ6" s="475"/>
      <c r="BA6" s="475"/>
      <c r="BB6" s="475"/>
      <c r="BC6" s="475"/>
      <c r="BD6" s="475"/>
      <c r="BE6" s="475"/>
      <c r="BF6" s="475"/>
      <c r="BG6" s="475"/>
      <c r="BH6" s="475"/>
      <c r="BI6" s="475"/>
      <c r="BJ6" s="475"/>
      <c r="BK6" s="475"/>
      <c r="BL6" s="475"/>
      <c r="BM6" s="476"/>
      <c r="BN6" s="460">
        <v>2974626</v>
      </c>
      <c r="BO6" s="461"/>
      <c r="BP6" s="461"/>
      <c r="BQ6" s="461"/>
      <c r="BR6" s="461"/>
      <c r="BS6" s="461"/>
      <c r="BT6" s="461"/>
      <c r="BU6" s="462"/>
      <c r="BV6" s="460">
        <v>1248901</v>
      </c>
      <c r="BW6" s="461"/>
      <c r="BX6" s="461"/>
      <c r="BY6" s="461"/>
      <c r="BZ6" s="461"/>
      <c r="CA6" s="461"/>
      <c r="CB6" s="461"/>
      <c r="CC6" s="462"/>
      <c r="CD6" s="500" t="s">
        <v>103</v>
      </c>
      <c r="CE6" s="420"/>
      <c r="CF6" s="420"/>
      <c r="CG6" s="420"/>
      <c r="CH6" s="420"/>
      <c r="CI6" s="420"/>
      <c r="CJ6" s="420"/>
      <c r="CK6" s="420"/>
      <c r="CL6" s="420"/>
      <c r="CM6" s="420"/>
      <c r="CN6" s="420"/>
      <c r="CO6" s="420"/>
      <c r="CP6" s="420"/>
      <c r="CQ6" s="420"/>
      <c r="CR6" s="420"/>
      <c r="CS6" s="501"/>
      <c r="CT6" s="603">
        <v>90.5</v>
      </c>
      <c r="CU6" s="604"/>
      <c r="CV6" s="604"/>
      <c r="CW6" s="604"/>
      <c r="CX6" s="604"/>
      <c r="CY6" s="604"/>
      <c r="CZ6" s="604"/>
      <c r="DA6" s="605"/>
      <c r="DB6" s="603">
        <v>95</v>
      </c>
      <c r="DC6" s="604"/>
      <c r="DD6" s="604"/>
      <c r="DE6" s="604"/>
      <c r="DF6" s="604"/>
      <c r="DG6" s="604"/>
      <c r="DH6" s="604"/>
      <c r="DI6" s="605"/>
    </row>
    <row r="7" spans="1:119" ht="18.75" customHeight="1" x14ac:dyDescent="0.15">
      <c r="A7" s="174"/>
      <c r="B7" s="608"/>
      <c r="C7" s="609"/>
      <c r="D7" s="609"/>
      <c r="E7" s="610"/>
      <c r="F7" s="610"/>
      <c r="G7" s="610"/>
      <c r="H7" s="610"/>
      <c r="I7" s="610"/>
      <c r="J7" s="610"/>
      <c r="K7" s="610"/>
      <c r="L7" s="610"/>
      <c r="M7" s="610"/>
      <c r="N7" s="610"/>
      <c r="O7" s="610"/>
      <c r="P7" s="610"/>
      <c r="Q7" s="610"/>
      <c r="R7" s="614"/>
      <c r="S7" s="614"/>
      <c r="T7" s="614"/>
      <c r="U7" s="614"/>
      <c r="V7" s="615"/>
      <c r="W7" s="601"/>
      <c r="X7" s="411"/>
      <c r="Y7" s="411"/>
      <c r="Z7" s="411"/>
      <c r="AA7" s="411"/>
      <c r="AB7" s="609"/>
      <c r="AC7" s="621"/>
      <c r="AD7" s="412"/>
      <c r="AE7" s="412"/>
      <c r="AF7" s="412"/>
      <c r="AG7" s="412"/>
      <c r="AH7" s="412"/>
      <c r="AI7" s="412"/>
      <c r="AJ7" s="412"/>
      <c r="AK7" s="412"/>
      <c r="AL7" s="622"/>
      <c r="AM7" s="517" t="s">
        <v>104</v>
      </c>
      <c r="AN7" s="417"/>
      <c r="AO7" s="417"/>
      <c r="AP7" s="417"/>
      <c r="AQ7" s="417"/>
      <c r="AR7" s="417"/>
      <c r="AS7" s="417"/>
      <c r="AT7" s="418"/>
      <c r="AU7" s="518" t="s">
        <v>101</v>
      </c>
      <c r="AV7" s="519"/>
      <c r="AW7" s="519"/>
      <c r="AX7" s="519"/>
      <c r="AY7" s="474" t="s">
        <v>105</v>
      </c>
      <c r="AZ7" s="475"/>
      <c r="BA7" s="475"/>
      <c r="BB7" s="475"/>
      <c r="BC7" s="475"/>
      <c r="BD7" s="475"/>
      <c r="BE7" s="475"/>
      <c r="BF7" s="475"/>
      <c r="BG7" s="475"/>
      <c r="BH7" s="475"/>
      <c r="BI7" s="475"/>
      <c r="BJ7" s="475"/>
      <c r="BK7" s="475"/>
      <c r="BL7" s="475"/>
      <c r="BM7" s="476"/>
      <c r="BN7" s="460">
        <v>226282</v>
      </c>
      <c r="BO7" s="461"/>
      <c r="BP7" s="461"/>
      <c r="BQ7" s="461"/>
      <c r="BR7" s="461"/>
      <c r="BS7" s="461"/>
      <c r="BT7" s="461"/>
      <c r="BU7" s="462"/>
      <c r="BV7" s="460">
        <v>187769</v>
      </c>
      <c r="BW7" s="461"/>
      <c r="BX7" s="461"/>
      <c r="BY7" s="461"/>
      <c r="BZ7" s="461"/>
      <c r="CA7" s="461"/>
      <c r="CB7" s="461"/>
      <c r="CC7" s="462"/>
      <c r="CD7" s="500" t="s">
        <v>106</v>
      </c>
      <c r="CE7" s="420"/>
      <c r="CF7" s="420"/>
      <c r="CG7" s="420"/>
      <c r="CH7" s="420"/>
      <c r="CI7" s="420"/>
      <c r="CJ7" s="420"/>
      <c r="CK7" s="420"/>
      <c r="CL7" s="420"/>
      <c r="CM7" s="420"/>
      <c r="CN7" s="420"/>
      <c r="CO7" s="420"/>
      <c r="CP7" s="420"/>
      <c r="CQ7" s="420"/>
      <c r="CR7" s="420"/>
      <c r="CS7" s="501"/>
      <c r="CT7" s="460">
        <v>40640100</v>
      </c>
      <c r="CU7" s="461"/>
      <c r="CV7" s="461"/>
      <c r="CW7" s="461"/>
      <c r="CX7" s="461"/>
      <c r="CY7" s="461"/>
      <c r="CZ7" s="461"/>
      <c r="DA7" s="462"/>
      <c r="DB7" s="460">
        <v>39167553</v>
      </c>
      <c r="DC7" s="461"/>
      <c r="DD7" s="461"/>
      <c r="DE7" s="461"/>
      <c r="DF7" s="461"/>
      <c r="DG7" s="461"/>
      <c r="DH7" s="461"/>
      <c r="DI7" s="462"/>
    </row>
    <row r="8" spans="1:119" ht="18.75" customHeight="1" thickBot="1" x14ac:dyDescent="0.2">
      <c r="A8" s="174"/>
      <c r="B8" s="611"/>
      <c r="C8" s="556"/>
      <c r="D8" s="556"/>
      <c r="E8" s="612"/>
      <c r="F8" s="612"/>
      <c r="G8" s="612"/>
      <c r="H8" s="612"/>
      <c r="I8" s="612"/>
      <c r="J8" s="612"/>
      <c r="K8" s="612"/>
      <c r="L8" s="612"/>
      <c r="M8" s="612"/>
      <c r="N8" s="612"/>
      <c r="O8" s="612"/>
      <c r="P8" s="612"/>
      <c r="Q8" s="612"/>
      <c r="R8" s="616"/>
      <c r="S8" s="616"/>
      <c r="T8" s="616"/>
      <c r="U8" s="616"/>
      <c r="V8" s="617"/>
      <c r="W8" s="531"/>
      <c r="X8" s="532"/>
      <c r="Y8" s="532"/>
      <c r="Z8" s="532"/>
      <c r="AA8" s="532"/>
      <c r="AB8" s="556"/>
      <c r="AC8" s="623"/>
      <c r="AD8" s="624"/>
      <c r="AE8" s="624"/>
      <c r="AF8" s="624"/>
      <c r="AG8" s="624"/>
      <c r="AH8" s="624"/>
      <c r="AI8" s="624"/>
      <c r="AJ8" s="624"/>
      <c r="AK8" s="624"/>
      <c r="AL8" s="625"/>
      <c r="AM8" s="517" t="s">
        <v>107</v>
      </c>
      <c r="AN8" s="417"/>
      <c r="AO8" s="417"/>
      <c r="AP8" s="417"/>
      <c r="AQ8" s="417"/>
      <c r="AR8" s="417"/>
      <c r="AS8" s="417"/>
      <c r="AT8" s="418"/>
      <c r="AU8" s="518" t="s">
        <v>108</v>
      </c>
      <c r="AV8" s="519"/>
      <c r="AW8" s="519"/>
      <c r="AX8" s="519"/>
      <c r="AY8" s="474" t="s">
        <v>109</v>
      </c>
      <c r="AZ8" s="475"/>
      <c r="BA8" s="475"/>
      <c r="BB8" s="475"/>
      <c r="BC8" s="475"/>
      <c r="BD8" s="475"/>
      <c r="BE8" s="475"/>
      <c r="BF8" s="475"/>
      <c r="BG8" s="475"/>
      <c r="BH8" s="475"/>
      <c r="BI8" s="475"/>
      <c r="BJ8" s="475"/>
      <c r="BK8" s="475"/>
      <c r="BL8" s="475"/>
      <c r="BM8" s="476"/>
      <c r="BN8" s="460">
        <v>2748344</v>
      </c>
      <c r="BO8" s="461"/>
      <c r="BP8" s="461"/>
      <c r="BQ8" s="461"/>
      <c r="BR8" s="461"/>
      <c r="BS8" s="461"/>
      <c r="BT8" s="461"/>
      <c r="BU8" s="462"/>
      <c r="BV8" s="460">
        <v>1061132</v>
      </c>
      <c r="BW8" s="461"/>
      <c r="BX8" s="461"/>
      <c r="BY8" s="461"/>
      <c r="BZ8" s="461"/>
      <c r="CA8" s="461"/>
      <c r="CB8" s="461"/>
      <c r="CC8" s="462"/>
      <c r="CD8" s="500" t="s">
        <v>110</v>
      </c>
      <c r="CE8" s="420"/>
      <c r="CF8" s="420"/>
      <c r="CG8" s="420"/>
      <c r="CH8" s="420"/>
      <c r="CI8" s="420"/>
      <c r="CJ8" s="420"/>
      <c r="CK8" s="420"/>
      <c r="CL8" s="420"/>
      <c r="CM8" s="420"/>
      <c r="CN8" s="420"/>
      <c r="CO8" s="420"/>
      <c r="CP8" s="420"/>
      <c r="CQ8" s="420"/>
      <c r="CR8" s="420"/>
      <c r="CS8" s="501"/>
      <c r="CT8" s="563">
        <v>0.82</v>
      </c>
      <c r="CU8" s="564"/>
      <c r="CV8" s="564"/>
      <c r="CW8" s="564"/>
      <c r="CX8" s="564"/>
      <c r="CY8" s="564"/>
      <c r="CZ8" s="564"/>
      <c r="DA8" s="565"/>
      <c r="DB8" s="563">
        <v>0.85</v>
      </c>
      <c r="DC8" s="564"/>
      <c r="DD8" s="564"/>
      <c r="DE8" s="564"/>
      <c r="DF8" s="564"/>
      <c r="DG8" s="564"/>
      <c r="DH8" s="564"/>
      <c r="DI8" s="565"/>
    </row>
    <row r="9" spans="1:119" ht="18.75" customHeight="1" thickBot="1" x14ac:dyDescent="0.2">
      <c r="A9" s="174"/>
      <c r="B9" s="592" t="s">
        <v>111</v>
      </c>
      <c r="C9" s="593"/>
      <c r="D9" s="593"/>
      <c r="E9" s="593"/>
      <c r="F9" s="593"/>
      <c r="G9" s="593"/>
      <c r="H9" s="593"/>
      <c r="I9" s="593"/>
      <c r="J9" s="593"/>
      <c r="K9" s="511"/>
      <c r="L9" s="594" t="s">
        <v>112</v>
      </c>
      <c r="M9" s="595"/>
      <c r="N9" s="595"/>
      <c r="O9" s="595"/>
      <c r="P9" s="595"/>
      <c r="Q9" s="596"/>
      <c r="R9" s="597">
        <v>166672</v>
      </c>
      <c r="S9" s="598"/>
      <c r="T9" s="598"/>
      <c r="U9" s="598"/>
      <c r="V9" s="599"/>
      <c r="W9" s="529" t="s">
        <v>113</v>
      </c>
      <c r="X9" s="530"/>
      <c r="Y9" s="530"/>
      <c r="Z9" s="530"/>
      <c r="AA9" s="530"/>
      <c r="AB9" s="530"/>
      <c r="AC9" s="530"/>
      <c r="AD9" s="530"/>
      <c r="AE9" s="530"/>
      <c r="AF9" s="530"/>
      <c r="AG9" s="530"/>
      <c r="AH9" s="530"/>
      <c r="AI9" s="530"/>
      <c r="AJ9" s="530"/>
      <c r="AK9" s="530"/>
      <c r="AL9" s="600"/>
      <c r="AM9" s="517" t="s">
        <v>114</v>
      </c>
      <c r="AN9" s="417"/>
      <c r="AO9" s="417"/>
      <c r="AP9" s="417"/>
      <c r="AQ9" s="417"/>
      <c r="AR9" s="417"/>
      <c r="AS9" s="417"/>
      <c r="AT9" s="418"/>
      <c r="AU9" s="518" t="s">
        <v>115</v>
      </c>
      <c r="AV9" s="519"/>
      <c r="AW9" s="519"/>
      <c r="AX9" s="519"/>
      <c r="AY9" s="474" t="s">
        <v>116</v>
      </c>
      <c r="AZ9" s="475"/>
      <c r="BA9" s="475"/>
      <c r="BB9" s="475"/>
      <c r="BC9" s="475"/>
      <c r="BD9" s="475"/>
      <c r="BE9" s="475"/>
      <c r="BF9" s="475"/>
      <c r="BG9" s="475"/>
      <c r="BH9" s="475"/>
      <c r="BI9" s="475"/>
      <c r="BJ9" s="475"/>
      <c r="BK9" s="475"/>
      <c r="BL9" s="475"/>
      <c r="BM9" s="476"/>
      <c r="BN9" s="460">
        <v>1687212</v>
      </c>
      <c r="BO9" s="461"/>
      <c r="BP9" s="461"/>
      <c r="BQ9" s="461"/>
      <c r="BR9" s="461"/>
      <c r="BS9" s="461"/>
      <c r="BT9" s="461"/>
      <c r="BU9" s="462"/>
      <c r="BV9" s="460">
        <v>184355</v>
      </c>
      <c r="BW9" s="461"/>
      <c r="BX9" s="461"/>
      <c r="BY9" s="461"/>
      <c r="BZ9" s="461"/>
      <c r="CA9" s="461"/>
      <c r="CB9" s="461"/>
      <c r="CC9" s="462"/>
      <c r="CD9" s="500" t="s">
        <v>117</v>
      </c>
      <c r="CE9" s="420"/>
      <c r="CF9" s="420"/>
      <c r="CG9" s="420"/>
      <c r="CH9" s="420"/>
      <c r="CI9" s="420"/>
      <c r="CJ9" s="420"/>
      <c r="CK9" s="420"/>
      <c r="CL9" s="420"/>
      <c r="CM9" s="420"/>
      <c r="CN9" s="420"/>
      <c r="CO9" s="420"/>
      <c r="CP9" s="420"/>
      <c r="CQ9" s="420"/>
      <c r="CR9" s="420"/>
      <c r="CS9" s="501"/>
      <c r="CT9" s="457">
        <v>11.8</v>
      </c>
      <c r="CU9" s="458"/>
      <c r="CV9" s="458"/>
      <c r="CW9" s="458"/>
      <c r="CX9" s="458"/>
      <c r="CY9" s="458"/>
      <c r="CZ9" s="458"/>
      <c r="DA9" s="459"/>
      <c r="DB9" s="457">
        <v>12.5</v>
      </c>
      <c r="DC9" s="458"/>
      <c r="DD9" s="458"/>
      <c r="DE9" s="458"/>
      <c r="DF9" s="458"/>
      <c r="DG9" s="458"/>
      <c r="DH9" s="458"/>
      <c r="DI9" s="459"/>
    </row>
    <row r="10" spans="1:119" ht="18.75" customHeight="1" thickBot="1" x14ac:dyDescent="0.2">
      <c r="A10" s="174"/>
      <c r="B10" s="592"/>
      <c r="C10" s="593"/>
      <c r="D10" s="593"/>
      <c r="E10" s="593"/>
      <c r="F10" s="593"/>
      <c r="G10" s="593"/>
      <c r="H10" s="593"/>
      <c r="I10" s="593"/>
      <c r="J10" s="593"/>
      <c r="K10" s="511"/>
      <c r="L10" s="416" t="s">
        <v>118</v>
      </c>
      <c r="M10" s="417"/>
      <c r="N10" s="417"/>
      <c r="O10" s="417"/>
      <c r="P10" s="417"/>
      <c r="Q10" s="418"/>
      <c r="R10" s="413">
        <v>167210</v>
      </c>
      <c r="S10" s="414"/>
      <c r="T10" s="414"/>
      <c r="U10" s="414"/>
      <c r="V10" s="473"/>
      <c r="W10" s="601"/>
      <c r="X10" s="411"/>
      <c r="Y10" s="411"/>
      <c r="Z10" s="411"/>
      <c r="AA10" s="411"/>
      <c r="AB10" s="411"/>
      <c r="AC10" s="411"/>
      <c r="AD10" s="411"/>
      <c r="AE10" s="411"/>
      <c r="AF10" s="411"/>
      <c r="AG10" s="411"/>
      <c r="AH10" s="411"/>
      <c r="AI10" s="411"/>
      <c r="AJ10" s="411"/>
      <c r="AK10" s="411"/>
      <c r="AL10" s="602"/>
      <c r="AM10" s="517" t="s">
        <v>119</v>
      </c>
      <c r="AN10" s="417"/>
      <c r="AO10" s="417"/>
      <c r="AP10" s="417"/>
      <c r="AQ10" s="417"/>
      <c r="AR10" s="417"/>
      <c r="AS10" s="417"/>
      <c r="AT10" s="418"/>
      <c r="AU10" s="518" t="s">
        <v>108</v>
      </c>
      <c r="AV10" s="519"/>
      <c r="AW10" s="519"/>
      <c r="AX10" s="519"/>
      <c r="AY10" s="474" t="s">
        <v>120</v>
      </c>
      <c r="AZ10" s="475"/>
      <c r="BA10" s="475"/>
      <c r="BB10" s="475"/>
      <c r="BC10" s="475"/>
      <c r="BD10" s="475"/>
      <c r="BE10" s="475"/>
      <c r="BF10" s="475"/>
      <c r="BG10" s="475"/>
      <c r="BH10" s="475"/>
      <c r="BI10" s="475"/>
      <c r="BJ10" s="475"/>
      <c r="BK10" s="475"/>
      <c r="BL10" s="475"/>
      <c r="BM10" s="476"/>
      <c r="BN10" s="460">
        <v>14002</v>
      </c>
      <c r="BO10" s="461"/>
      <c r="BP10" s="461"/>
      <c r="BQ10" s="461"/>
      <c r="BR10" s="461"/>
      <c r="BS10" s="461"/>
      <c r="BT10" s="461"/>
      <c r="BU10" s="462"/>
      <c r="BV10" s="460">
        <v>11657</v>
      </c>
      <c r="BW10" s="461"/>
      <c r="BX10" s="461"/>
      <c r="BY10" s="461"/>
      <c r="BZ10" s="461"/>
      <c r="CA10" s="461"/>
      <c r="CB10" s="461"/>
      <c r="CC10" s="462"/>
      <c r="CD10" s="177" t="s">
        <v>121</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92"/>
      <c r="C11" s="593"/>
      <c r="D11" s="593"/>
      <c r="E11" s="593"/>
      <c r="F11" s="593"/>
      <c r="G11" s="593"/>
      <c r="H11" s="593"/>
      <c r="I11" s="593"/>
      <c r="J11" s="593"/>
      <c r="K11" s="511"/>
      <c r="L11" s="421" t="s">
        <v>122</v>
      </c>
      <c r="M11" s="422"/>
      <c r="N11" s="422"/>
      <c r="O11" s="422"/>
      <c r="P11" s="422"/>
      <c r="Q11" s="423"/>
      <c r="R11" s="589" t="s">
        <v>123</v>
      </c>
      <c r="S11" s="590"/>
      <c r="T11" s="590"/>
      <c r="U11" s="590"/>
      <c r="V11" s="591"/>
      <c r="W11" s="601"/>
      <c r="X11" s="411"/>
      <c r="Y11" s="411"/>
      <c r="Z11" s="411"/>
      <c r="AA11" s="411"/>
      <c r="AB11" s="411"/>
      <c r="AC11" s="411"/>
      <c r="AD11" s="411"/>
      <c r="AE11" s="411"/>
      <c r="AF11" s="411"/>
      <c r="AG11" s="411"/>
      <c r="AH11" s="411"/>
      <c r="AI11" s="411"/>
      <c r="AJ11" s="411"/>
      <c r="AK11" s="411"/>
      <c r="AL11" s="602"/>
      <c r="AM11" s="517" t="s">
        <v>124</v>
      </c>
      <c r="AN11" s="417"/>
      <c r="AO11" s="417"/>
      <c r="AP11" s="417"/>
      <c r="AQ11" s="417"/>
      <c r="AR11" s="417"/>
      <c r="AS11" s="417"/>
      <c r="AT11" s="418"/>
      <c r="AU11" s="518" t="s">
        <v>125</v>
      </c>
      <c r="AV11" s="519"/>
      <c r="AW11" s="519"/>
      <c r="AX11" s="519"/>
      <c r="AY11" s="474" t="s">
        <v>126</v>
      </c>
      <c r="AZ11" s="475"/>
      <c r="BA11" s="475"/>
      <c r="BB11" s="475"/>
      <c r="BC11" s="475"/>
      <c r="BD11" s="475"/>
      <c r="BE11" s="475"/>
      <c r="BF11" s="475"/>
      <c r="BG11" s="475"/>
      <c r="BH11" s="475"/>
      <c r="BI11" s="475"/>
      <c r="BJ11" s="475"/>
      <c r="BK11" s="475"/>
      <c r="BL11" s="475"/>
      <c r="BM11" s="476"/>
      <c r="BN11" s="460">
        <v>0</v>
      </c>
      <c r="BO11" s="461"/>
      <c r="BP11" s="461"/>
      <c r="BQ11" s="461"/>
      <c r="BR11" s="461"/>
      <c r="BS11" s="461"/>
      <c r="BT11" s="461"/>
      <c r="BU11" s="462"/>
      <c r="BV11" s="460">
        <v>0</v>
      </c>
      <c r="BW11" s="461"/>
      <c r="BX11" s="461"/>
      <c r="BY11" s="461"/>
      <c r="BZ11" s="461"/>
      <c r="CA11" s="461"/>
      <c r="CB11" s="461"/>
      <c r="CC11" s="462"/>
      <c r="CD11" s="500" t="s">
        <v>127</v>
      </c>
      <c r="CE11" s="420"/>
      <c r="CF11" s="420"/>
      <c r="CG11" s="420"/>
      <c r="CH11" s="420"/>
      <c r="CI11" s="420"/>
      <c r="CJ11" s="420"/>
      <c r="CK11" s="420"/>
      <c r="CL11" s="420"/>
      <c r="CM11" s="420"/>
      <c r="CN11" s="420"/>
      <c r="CO11" s="420"/>
      <c r="CP11" s="420"/>
      <c r="CQ11" s="420"/>
      <c r="CR11" s="420"/>
      <c r="CS11" s="501"/>
      <c r="CT11" s="563" t="s">
        <v>128</v>
      </c>
      <c r="CU11" s="564"/>
      <c r="CV11" s="564"/>
      <c r="CW11" s="564"/>
      <c r="CX11" s="564"/>
      <c r="CY11" s="564"/>
      <c r="CZ11" s="564"/>
      <c r="DA11" s="565"/>
      <c r="DB11" s="563" t="s">
        <v>129</v>
      </c>
      <c r="DC11" s="564"/>
      <c r="DD11" s="564"/>
      <c r="DE11" s="564"/>
      <c r="DF11" s="564"/>
      <c r="DG11" s="564"/>
      <c r="DH11" s="564"/>
      <c r="DI11" s="565"/>
    </row>
    <row r="12" spans="1:119" ht="18.75" customHeight="1" x14ac:dyDescent="0.15">
      <c r="A12" s="174"/>
      <c r="B12" s="566" t="s">
        <v>130</v>
      </c>
      <c r="C12" s="567"/>
      <c r="D12" s="567"/>
      <c r="E12" s="567"/>
      <c r="F12" s="567"/>
      <c r="G12" s="567"/>
      <c r="H12" s="567"/>
      <c r="I12" s="567"/>
      <c r="J12" s="567"/>
      <c r="K12" s="568"/>
      <c r="L12" s="575" t="s">
        <v>131</v>
      </c>
      <c r="M12" s="576"/>
      <c r="N12" s="576"/>
      <c r="O12" s="576"/>
      <c r="P12" s="576"/>
      <c r="Q12" s="577"/>
      <c r="R12" s="578">
        <v>168175</v>
      </c>
      <c r="S12" s="579"/>
      <c r="T12" s="579"/>
      <c r="U12" s="579"/>
      <c r="V12" s="580"/>
      <c r="W12" s="581" t="s">
        <v>1</v>
      </c>
      <c r="X12" s="519"/>
      <c r="Y12" s="519"/>
      <c r="Z12" s="519"/>
      <c r="AA12" s="519"/>
      <c r="AB12" s="582"/>
      <c r="AC12" s="583" t="s">
        <v>132</v>
      </c>
      <c r="AD12" s="584"/>
      <c r="AE12" s="584"/>
      <c r="AF12" s="584"/>
      <c r="AG12" s="585"/>
      <c r="AH12" s="583" t="s">
        <v>133</v>
      </c>
      <c r="AI12" s="584"/>
      <c r="AJ12" s="584"/>
      <c r="AK12" s="584"/>
      <c r="AL12" s="586"/>
      <c r="AM12" s="517" t="s">
        <v>134</v>
      </c>
      <c r="AN12" s="417"/>
      <c r="AO12" s="417"/>
      <c r="AP12" s="417"/>
      <c r="AQ12" s="417"/>
      <c r="AR12" s="417"/>
      <c r="AS12" s="417"/>
      <c r="AT12" s="418"/>
      <c r="AU12" s="518" t="s">
        <v>93</v>
      </c>
      <c r="AV12" s="519"/>
      <c r="AW12" s="519"/>
      <c r="AX12" s="519"/>
      <c r="AY12" s="474" t="s">
        <v>135</v>
      </c>
      <c r="AZ12" s="475"/>
      <c r="BA12" s="475"/>
      <c r="BB12" s="475"/>
      <c r="BC12" s="475"/>
      <c r="BD12" s="475"/>
      <c r="BE12" s="475"/>
      <c r="BF12" s="475"/>
      <c r="BG12" s="475"/>
      <c r="BH12" s="475"/>
      <c r="BI12" s="475"/>
      <c r="BJ12" s="475"/>
      <c r="BK12" s="475"/>
      <c r="BL12" s="475"/>
      <c r="BM12" s="476"/>
      <c r="BN12" s="460">
        <v>0</v>
      </c>
      <c r="BO12" s="461"/>
      <c r="BP12" s="461"/>
      <c r="BQ12" s="461"/>
      <c r="BR12" s="461"/>
      <c r="BS12" s="461"/>
      <c r="BT12" s="461"/>
      <c r="BU12" s="462"/>
      <c r="BV12" s="460">
        <v>1337085</v>
      </c>
      <c r="BW12" s="461"/>
      <c r="BX12" s="461"/>
      <c r="BY12" s="461"/>
      <c r="BZ12" s="461"/>
      <c r="CA12" s="461"/>
      <c r="CB12" s="461"/>
      <c r="CC12" s="462"/>
      <c r="CD12" s="500" t="s">
        <v>136</v>
      </c>
      <c r="CE12" s="420"/>
      <c r="CF12" s="420"/>
      <c r="CG12" s="420"/>
      <c r="CH12" s="420"/>
      <c r="CI12" s="420"/>
      <c r="CJ12" s="420"/>
      <c r="CK12" s="420"/>
      <c r="CL12" s="420"/>
      <c r="CM12" s="420"/>
      <c r="CN12" s="420"/>
      <c r="CO12" s="420"/>
      <c r="CP12" s="420"/>
      <c r="CQ12" s="420"/>
      <c r="CR12" s="420"/>
      <c r="CS12" s="501"/>
      <c r="CT12" s="563" t="s">
        <v>137</v>
      </c>
      <c r="CU12" s="564"/>
      <c r="CV12" s="564"/>
      <c r="CW12" s="564"/>
      <c r="CX12" s="564"/>
      <c r="CY12" s="564"/>
      <c r="CZ12" s="564"/>
      <c r="DA12" s="565"/>
      <c r="DB12" s="563" t="s">
        <v>138</v>
      </c>
      <c r="DC12" s="564"/>
      <c r="DD12" s="564"/>
      <c r="DE12" s="564"/>
      <c r="DF12" s="564"/>
      <c r="DG12" s="564"/>
      <c r="DH12" s="564"/>
      <c r="DI12" s="565"/>
    </row>
    <row r="13" spans="1:119" ht="18.75" customHeight="1" x14ac:dyDescent="0.15">
      <c r="A13" s="174"/>
      <c r="B13" s="569"/>
      <c r="C13" s="570"/>
      <c r="D13" s="570"/>
      <c r="E13" s="570"/>
      <c r="F13" s="570"/>
      <c r="G13" s="570"/>
      <c r="H13" s="570"/>
      <c r="I13" s="570"/>
      <c r="J13" s="570"/>
      <c r="K13" s="571"/>
      <c r="L13" s="183"/>
      <c r="M13" s="544" t="s">
        <v>139</v>
      </c>
      <c r="N13" s="545"/>
      <c r="O13" s="545"/>
      <c r="P13" s="545"/>
      <c r="Q13" s="546"/>
      <c r="R13" s="547">
        <v>159807</v>
      </c>
      <c r="S13" s="548"/>
      <c r="T13" s="548"/>
      <c r="U13" s="548"/>
      <c r="V13" s="549"/>
      <c r="W13" s="550" t="s">
        <v>140</v>
      </c>
      <c r="X13" s="446"/>
      <c r="Y13" s="446"/>
      <c r="Z13" s="446"/>
      <c r="AA13" s="446"/>
      <c r="AB13" s="447"/>
      <c r="AC13" s="413">
        <v>3127</v>
      </c>
      <c r="AD13" s="414"/>
      <c r="AE13" s="414"/>
      <c r="AF13" s="414"/>
      <c r="AG13" s="415"/>
      <c r="AH13" s="413">
        <v>3359</v>
      </c>
      <c r="AI13" s="414"/>
      <c r="AJ13" s="414"/>
      <c r="AK13" s="414"/>
      <c r="AL13" s="473"/>
      <c r="AM13" s="517" t="s">
        <v>141</v>
      </c>
      <c r="AN13" s="417"/>
      <c r="AO13" s="417"/>
      <c r="AP13" s="417"/>
      <c r="AQ13" s="417"/>
      <c r="AR13" s="417"/>
      <c r="AS13" s="417"/>
      <c r="AT13" s="418"/>
      <c r="AU13" s="518" t="s">
        <v>142</v>
      </c>
      <c r="AV13" s="519"/>
      <c r="AW13" s="519"/>
      <c r="AX13" s="519"/>
      <c r="AY13" s="474" t="s">
        <v>143</v>
      </c>
      <c r="AZ13" s="475"/>
      <c r="BA13" s="475"/>
      <c r="BB13" s="475"/>
      <c r="BC13" s="475"/>
      <c r="BD13" s="475"/>
      <c r="BE13" s="475"/>
      <c r="BF13" s="475"/>
      <c r="BG13" s="475"/>
      <c r="BH13" s="475"/>
      <c r="BI13" s="475"/>
      <c r="BJ13" s="475"/>
      <c r="BK13" s="475"/>
      <c r="BL13" s="475"/>
      <c r="BM13" s="476"/>
      <c r="BN13" s="460">
        <v>1701214</v>
      </c>
      <c r="BO13" s="461"/>
      <c r="BP13" s="461"/>
      <c r="BQ13" s="461"/>
      <c r="BR13" s="461"/>
      <c r="BS13" s="461"/>
      <c r="BT13" s="461"/>
      <c r="BU13" s="462"/>
      <c r="BV13" s="460">
        <v>-1141073</v>
      </c>
      <c r="BW13" s="461"/>
      <c r="BX13" s="461"/>
      <c r="BY13" s="461"/>
      <c r="BZ13" s="461"/>
      <c r="CA13" s="461"/>
      <c r="CB13" s="461"/>
      <c r="CC13" s="462"/>
      <c r="CD13" s="500" t="s">
        <v>144</v>
      </c>
      <c r="CE13" s="420"/>
      <c r="CF13" s="420"/>
      <c r="CG13" s="420"/>
      <c r="CH13" s="420"/>
      <c r="CI13" s="420"/>
      <c r="CJ13" s="420"/>
      <c r="CK13" s="420"/>
      <c r="CL13" s="420"/>
      <c r="CM13" s="420"/>
      <c r="CN13" s="420"/>
      <c r="CO13" s="420"/>
      <c r="CP13" s="420"/>
      <c r="CQ13" s="420"/>
      <c r="CR13" s="420"/>
      <c r="CS13" s="501"/>
      <c r="CT13" s="457">
        <v>2.5</v>
      </c>
      <c r="CU13" s="458"/>
      <c r="CV13" s="458"/>
      <c r="CW13" s="458"/>
      <c r="CX13" s="458"/>
      <c r="CY13" s="458"/>
      <c r="CZ13" s="458"/>
      <c r="DA13" s="459"/>
      <c r="DB13" s="457">
        <v>3.3</v>
      </c>
      <c r="DC13" s="458"/>
      <c r="DD13" s="458"/>
      <c r="DE13" s="458"/>
      <c r="DF13" s="458"/>
      <c r="DG13" s="458"/>
      <c r="DH13" s="458"/>
      <c r="DI13" s="459"/>
    </row>
    <row r="14" spans="1:119" ht="18.75" customHeight="1" thickBot="1" x14ac:dyDescent="0.2">
      <c r="A14" s="174"/>
      <c r="B14" s="569"/>
      <c r="C14" s="570"/>
      <c r="D14" s="570"/>
      <c r="E14" s="570"/>
      <c r="F14" s="570"/>
      <c r="G14" s="570"/>
      <c r="H14" s="570"/>
      <c r="I14" s="570"/>
      <c r="J14" s="570"/>
      <c r="K14" s="571"/>
      <c r="L14" s="534" t="s">
        <v>145</v>
      </c>
      <c r="M14" s="587"/>
      <c r="N14" s="587"/>
      <c r="O14" s="587"/>
      <c r="P14" s="587"/>
      <c r="Q14" s="588"/>
      <c r="R14" s="547">
        <v>169274</v>
      </c>
      <c r="S14" s="548"/>
      <c r="T14" s="548"/>
      <c r="U14" s="548"/>
      <c r="V14" s="549"/>
      <c r="W14" s="551"/>
      <c r="X14" s="449"/>
      <c r="Y14" s="449"/>
      <c r="Z14" s="449"/>
      <c r="AA14" s="449"/>
      <c r="AB14" s="450"/>
      <c r="AC14" s="540">
        <v>3.8</v>
      </c>
      <c r="AD14" s="541"/>
      <c r="AE14" s="541"/>
      <c r="AF14" s="541"/>
      <c r="AG14" s="542"/>
      <c r="AH14" s="540">
        <v>4.0999999999999996</v>
      </c>
      <c r="AI14" s="541"/>
      <c r="AJ14" s="541"/>
      <c r="AK14" s="541"/>
      <c r="AL14" s="543"/>
      <c r="AM14" s="517"/>
      <c r="AN14" s="417"/>
      <c r="AO14" s="417"/>
      <c r="AP14" s="417"/>
      <c r="AQ14" s="417"/>
      <c r="AR14" s="417"/>
      <c r="AS14" s="417"/>
      <c r="AT14" s="418"/>
      <c r="AU14" s="518"/>
      <c r="AV14" s="519"/>
      <c r="AW14" s="519"/>
      <c r="AX14" s="519"/>
      <c r="AY14" s="474"/>
      <c r="AZ14" s="475"/>
      <c r="BA14" s="475"/>
      <c r="BB14" s="475"/>
      <c r="BC14" s="475"/>
      <c r="BD14" s="475"/>
      <c r="BE14" s="475"/>
      <c r="BF14" s="475"/>
      <c r="BG14" s="475"/>
      <c r="BH14" s="475"/>
      <c r="BI14" s="475"/>
      <c r="BJ14" s="475"/>
      <c r="BK14" s="475"/>
      <c r="BL14" s="475"/>
      <c r="BM14" s="476"/>
      <c r="BN14" s="460"/>
      <c r="BO14" s="461"/>
      <c r="BP14" s="461"/>
      <c r="BQ14" s="461"/>
      <c r="BR14" s="461"/>
      <c r="BS14" s="461"/>
      <c r="BT14" s="461"/>
      <c r="BU14" s="462"/>
      <c r="BV14" s="460"/>
      <c r="BW14" s="461"/>
      <c r="BX14" s="461"/>
      <c r="BY14" s="461"/>
      <c r="BZ14" s="461"/>
      <c r="CA14" s="461"/>
      <c r="CB14" s="461"/>
      <c r="CC14" s="462"/>
      <c r="CD14" s="497" t="s">
        <v>146</v>
      </c>
      <c r="CE14" s="498"/>
      <c r="CF14" s="498"/>
      <c r="CG14" s="498"/>
      <c r="CH14" s="498"/>
      <c r="CI14" s="498"/>
      <c r="CJ14" s="498"/>
      <c r="CK14" s="498"/>
      <c r="CL14" s="498"/>
      <c r="CM14" s="498"/>
      <c r="CN14" s="498"/>
      <c r="CO14" s="498"/>
      <c r="CP14" s="498"/>
      <c r="CQ14" s="498"/>
      <c r="CR14" s="498"/>
      <c r="CS14" s="499"/>
      <c r="CT14" s="557" t="s">
        <v>147</v>
      </c>
      <c r="CU14" s="558"/>
      <c r="CV14" s="558"/>
      <c r="CW14" s="558"/>
      <c r="CX14" s="558"/>
      <c r="CY14" s="558"/>
      <c r="CZ14" s="558"/>
      <c r="DA14" s="559"/>
      <c r="DB14" s="557" t="s">
        <v>147</v>
      </c>
      <c r="DC14" s="558"/>
      <c r="DD14" s="558"/>
      <c r="DE14" s="558"/>
      <c r="DF14" s="558"/>
      <c r="DG14" s="558"/>
      <c r="DH14" s="558"/>
      <c r="DI14" s="559"/>
    </row>
    <row r="15" spans="1:119" ht="18.75" customHeight="1" x14ac:dyDescent="0.15">
      <c r="A15" s="174"/>
      <c r="B15" s="569"/>
      <c r="C15" s="570"/>
      <c r="D15" s="570"/>
      <c r="E15" s="570"/>
      <c r="F15" s="570"/>
      <c r="G15" s="570"/>
      <c r="H15" s="570"/>
      <c r="I15" s="570"/>
      <c r="J15" s="570"/>
      <c r="K15" s="571"/>
      <c r="L15" s="183"/>
      <c r="M15" s="544" t="s">
        <v>148</v>
      </c>
      <c r="N15" s="545"/>
      <c r="O15" s="545"/>
      <c r="P15" s="545"/>
      <c r="Q15" s="546"/>
      <c r="R15" s="547">
        <v>160837</v>
      </c>
      <c r="S15" s="548"/>
      <c r="T15" s="548"/>
      <c r="U15" s="548"/>
      <c r="V15" s="549"/>
      <c r="W15" s="550" t="s">
        <v>149</v>
      </c>
      <c r="X15" s="446"/>
      <c r="Y15" s="446"/>
      <c r="Z15" s="446"/>
      <c r="AA15" s="446"/>
      <c r="AB15" s="447"/>
      <c r="AC15" s="413">
        <v>33604</v>
      </c>
      <c r="AD15" s="414"/>
      <c r="AE15" s="414"/>
      <c r="AF15" s="414"/>
      <c r="AG15" s="415"/>
      <c r="AH15" s="413">
        <v>33918</v>
      </c>
      <c r="AI15" s="414"/>
      <c r="AJ15" s="414"/>
      <c r="AK15" s="414"/>
      <c r="AL15" s="473"/>
      <c r="AM15" s="517"/>
      <c r="AN15" s="417"/>
      <c r="AO15" s="417"/>
      <c r="AP15" s="417"/>
      <c r="AQ15" s="417"/>
      <c r="AR15" s="417"/>
      <c r="AS15" s="417"/>
      <c r="AT15" s="418"/>
      <c r="AU15" s="518"/>
      <c r="AV15" s="519"/>
      <c r="AW15" s="519"/>
      <c r="AX15" s="519"/>
      <c r="AY15" s="486" t="s">
        <v>150</v>
      </c>
      <c r="AZ15" s="487"/>
      <c r="BA15" s="487"/>
      <c r="BB15" s="487"/>
      <c r="BC15" s="487"/>
      <c r="BD15" s="487"/>
      <c r="BE15" s="487"/>
      <c r="BF15" s="487"/>
      <c r="BG15" s="487"/>
      <c r="BH15" s="487"/>
      <c r="BI15" s="487"/>
      <c r="BJ15" s="487"/>
      <c r="BK15" s="487"/>
      <c r="BL15" s="487"/>
      <c r="BM15" s="488"/>
      <c r="BN15" s="489">
        <v>23559520</v>
      </c>
      <c r="BO15" s="490"/>
      <c r="BP15" s="490"/>
      <c r="BQ15" s="490"/>
      <c r="BR15" s="490"/>
      <c r="BS15" s="490"/>
      <c r="BT15" s="490"/>
      <c r="BU15" s="491"/>
      <c r="BV15" s="489">
        <v>24957834</v>
      </c>
      <c r="BW15" s="490"/>
      <c r="BX15" s="490"/>
      <c r="BY15" s="490"/>
      <c r="BZ15" s="490"/>
      <c r="CA15" s="490"/>
      <c r="CB15" s="490"/>
      <c r="CC15" s="491"/>
      <c r="CD15" s="560" t="s">
        <v>151</v>
      </c>
      <c r="CE15" s="561"/>
      <c r="CF15" s="561"/>
      <c r="CG15" s="561"/>
      <c r="CH15" s="561"/>
      <c r="CI15" s="561"/>
      <c r="CJ15" s="561"/>
      <c r="CK15" s="561"/>
      <c r="CL15" s="561"/>
      <c r="CM15" s="561"/>
      <c r="CN15" s="561"/>
      <c r="CO15" s="561"/>
      <c r="CP15" s="561"/>
      <c r="CQ15" s="561"/>
      <c r="CR15" s="561"/>
      <c r="CS15" s="562"/>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69"/>
      <c r="C16" s="570"/>
      <c r="D16" s="570"/>
      <c r="E16" s="570"/>
      <c r="F16" s="570"/>
      <c r="G16" s="570"/>
      <c r="H16" s="570"/>
      <c r="I16" s="570"/>
      <c r="J16" s="570"/>
      <c r="K16" s="571"/>
      <c r="L16" s="534" t="s">
        <v>152</v>
      </c>
      <c r="M16" s="535"/>
      <c r="N16" s="535"/>
      <c r="O16" s="535"/>
      <c r="P16" s="535"/>
      <c r="Q16" s="536"/>
      <c r="R16" s="537" t="s">
        <v>153</v>
      </c>
      <c r="S16" s="538"/>
      <c r="T16" s="538"/>
      <c r="U16" s="538"/>
      <c r="V16" s="539"/>
      <c r="W16" s="551"/>
      <c r="X16" s="449"/>
      <c r="Y16" s="449"/>
      <c r="Z16" s="449"/>
      <c r="AA16" s="449"/>
      <c r="AB16" s="450"/>
      <c r="AC16" s="540">
        <v>40.700000000000003</v>
      </c>
      <c r="AD16" s="541"/>
      <c r="AE16" s="541"/>
      <c r="AF16" s="541"/>
      <c r="AG16" s="542"/>
      <c r="AH16" s="540">
        <v>41.2</v>
      </c>
      <c r="AI16" s="541"/>
      <c r="AJ16" s="541"/>
      <c r="AK16" s="541"/>
      <c r="AL16" s="543"/>
      <c r="AM16" s="517"/>
      <c r="AN16" s="417"/>
      <c r="AO16" s="417"/>
      <c r="AP16" s="417"/>
      <c r="AQ16" s="417"/>
      <c r="AR16" s="417"/>
      <c r="AS16" s="417"/>
      <c r="AT16" s="418"/>
      <c r="AU16" s="518"/>
      <c r="AV16" s="519"/>
      <c r="AW16" s="519"/>
      <c r="AX16" s="519"/>
      <c r="AY16" s="474" t="s">
        <v>154</v>
      </c>
      <c r="AZ16" s="475"/>
      <c r="BA16" s="475"/>
      <c r="BB16" s="475"/>
      <c r="BC16" s="475"/>
      <c r="BD16" s="475"/>
      <c r="BE16" s="475"/>
      <c r="BF16" s="475"/>
      <c r="BG16" s="475"/>
      <c r="BH16" s="475"/>
      <c r="BI16" s="475"/>
      <c r="BJ16" s="475"/>
      <c r="BK16" s="475"/>
      <c r="BL16" s="475"/>
      <c r="BM16" s="476"/>
      <c r="BN16" s="460">
        <v>30501535</v>
      </c>
      <c r="BO16" s="461"/>
      <c r="BP16" s="461"/>
      <c r="BQ16" s="461"/>
      <c r="BR16" s="461"/>
      <c r="BS16" s="461"/>
      <c r="BT16" s="461"/>
      <c r="BU16" s="462"/>
      <c r="BV16" s="460">
        <v>29686614</v>
      </c>
      <c r="BW16" s="461"/>
      <c r="BX16" s="461"/>
      <c r="BY16" s="461"/>
      <c r="BZ16" s="461"/>
      <c r="CA16" s="461"/>
      <c r="CB16" s="461"/>
      <c r="CC16" s="462"/>
      <c r="CD16" s="187"/>
      <c r="CE16" s="492"/>
      <c r="CF16" s="492"/>
      <c r="CG16" s="492"/>
      <c r="CH16" s="492"/>
      <c r="CI16" s="492"/>
      <c r="CJ16" s="492"/>
      <c r="CK16" s="492"/>
      <c r="CL16" s="492"/>
      <c r="CM16" s="492"/>
      <c r="CN16" s="492"/>
      <c r="CO16" s="492"/>
      <c r="CP16" s="492"/>
      <c r="CQ16" s="492"/>
      <c r="CR16" s="492"/>
      <c r="CS16" s="493"/>
      <c r="CT16" s="457"/>
      <c r="CU16" s="458"/>
      <c r="CV16" s="458"/>
      <c r="CW16" s="458"/>
      <c r="CX16" s="458"/>
      <c r="CY16" s="458"/>
      <c r="CZ16" s="458"/>
      <c r="DA16" s="459"/>
      <c r="DB16" s="457"/>
      <c r="DC16" s="458"/>
      <c r="DD16" s="458"/>
      <c r="DE16" s="458"/>
      <c r="DF16" s="458"/>
      <c r="DG16" s="458"/>
      <c r="DH16" s="458"/>
      <c r="DI16" s="459"/>
    </row>
    <row r="17" spans="1:113" ht="18.75" customHeight="1" thickBot="1" x14ac:dyDescent="0.2">
      <c r="A17" s="174"/>
      <c r="B17" s="572"/>
      <c r="C17" s="573"/>
      <c r="D17" s="573"/>
      <c r="E17" s="573"/>
      <c r="F17" s="573"/>
      <c r="G17" s="573"/>
      <c r="H17" s="573"/>
      <c r="I17" s="573"/>
      <c r="J17" s="573"/>
      <c r="K17" s="574"/>
      <c r="L17" s="188"/>
      <c r="M17" s="553" t="s">
        <v>155</v>
      </c>
      <c r="N17" s="554"/>
      <c r="O17" s="554"/>
      <c r="P17" s="554"/>
      <c r="Q17" s="555"/>
      <c r="R17" s="537" t="s">
        <v>153</v>
      </c>
      <c r="S17" s="538"/>
      <c r="T17" s="538"/>
      <c r="U17" s="538"/>
      <c r="V17" s="539"/>
      <c r="W17" s="550" t="s">
        <v>156</v>
      </c>
      <c r="X17" s="446"/>
      <c r="Y17" s="446"/>
      <c r="Z17" s="446"/>
      <c r="AA17" s="446"/>
      <c r="AB17" s="447"/>
      <c r="AC17" s="413">
        <v>45740</v>
      </c>
      <c r="AD17" s="414"/>
      <c r="AE17" s="414"/>
      <c r="AF17" s="414"/>
      <c r="AG17" s="415"/>
      <c r="AH17" s="413">
        <v>45035</v>
      </c>
      <c r="AI17" s="414"/>
      <c r="AJ17" s="414"/>
      <c r="AK17" s="414"/>
      <c r="AL17" s="473"/>
      <c r="AM17" s="517"/>
      <c r="AN17" s="417"/>
      <c r="AO17" s="417"/>
      <c r="AP17" s="417"/>
      <c r="AQ17" s="417"/>
      <c r="AR17" s="417"/>
      <c r="AS17" s="417"/>
      <c r="AT17" s="418"/>
      <c r="AU17" s="518"/>
      <c r="AV17" s="519"/>
      <c r="AW17" s="519"/>
      <c r="AX17" s="519"/>
      <c r="AY17" s="474" t="s">
        <v>157</v>
      </c>
      <c r="AZ17" s="475"/>
      <c r="BA17" s="475"/>
      <c r="BB17" s="475"/>
      <c r="BC17" s="475"/>
      <c r="BD17" s="475"/>
      <c r="BE17" s="475"/>
      <c r="BF17" s="475"/>
      <c r="BG17" s="475"/>
      <c r="BH17" s="475"/>
      <c r="BI17" s="475"/>
      <c r="BJ17" s="475"/>
      <c r="BK17" s="475"/>
      <c r="BL17" s="475"/>
      <c r="BM17" s="476"/>
      <c r="BN17" s="460">
        <v>29834563</v>
      </c>
      <c r="BO17" s="461"/>
      <c r="BP17" s="461"/>
      <c r="BQ17" s="461"/>
      <c r="BR17" s="461"/>
      <c r="BS17" s="461"/>
      <c r="BT17" s="461"/>
      <c r="BU17" s="462"/>
      <c r="BV17" s="460">
        <v>31747900</v>
      </c>
      <c r="BW17" s="461"/>
      <c r="BX17" s="461"/>
      <c r="BY17" s="461"/>
      <c r="BZ17" s="461"/>
      <c r="CA17" s="461"/>
      <c r="CB17" s="461"/>
      <c r="CC17" s="462"/>
      <c r="CD17" s="187"/>
      <c r="CE17" s="492"/>
      <c r="CF17" s="492"/>
      <c r="CG17" s="492"/>
      <c r="CH17" s="492"/>
      <c r="CI17" s="492"/>
      <c r="CJ17" s="492"/>
      <c r="CK17" s="492"/>
      <c r="CL17" s="492"/>
      <c r="CM17" s="492"/>
      <c r="CN17" s="492"/>
      <c r="CO17" s="492"/>
      <c r="CP17" s="492"/>
      <c r="CQ17" s="492"/>
      <c r="CR17" s="492"/>
      <c r="CS17" s="493"/>
      <c r="CT17" s="457"/>
      <c r="CU17" s="458"/>
      <c r="CV17" s="458"/>
      <c r="CW17" s="458"/>
      <c r="CX17" s="458"/>
      <c r="CY17" s="458"/>
      <c r="CZ17" s="458"/>
      <c r="DA17" s="459"/>
      <c r="DB17" s="457"/>
      <c r="DC17" s="458"/>
      <c r="DD17" s="458"/>
      <c r="DE17" s="458"/>
      <c r="DF17" s="458"/>
      <c r="DG17" s="458"/>
      <c r="DH17" s="458"/>
      <c r="DI17" s="459"/>
    </row>
    <row r="18" spans="1:113" ht="18.75" customHeight="1" thickBot="1" x14ac:dyDescent="0.2">
      <c r="A18" s="174"/>
      <c r="B18" s="510" t="s">
        <v>158</v>
      </c>
      <c r="C18" s="511"/>
      <c r="D18" s="511"/>
      <c r="E18" s="512"/>
      <c r="F18" s="512"/>
      <c r="G18" s="512"/>
      <c r="H18" s="512"/>
      <c r="I18" s="512"/>
      <c r="J18" s="512"/>
      <c r="K18" s="512"/>
      <c r="L18" s="513">
        <v>163.44999999999999</v>
      </c>
      <c r="M18" s="513"/>
      <c r="N18" s="513"/>
      <c r="O18" s="513"/>
      <c r="P18" s="513"/>
      <c r="Q18" s="513"/>
      <c r="R18" s="514"/>
      <c r="S18" s="514"/>
      <c r="T18" s="514"/>
      <c r="U18" s="514"/>
      <c r="V18" s="515"/>
      <c r="W18" s="531"/>
      <c r="X18" s="532"/>
      <c r="Y18" s="532"/>
      <c r="Z18" s="532"/>
      <c r="AA18" s="532"/>
      <c r="AB18" s="556"/>
      <c r="AC18" s="430">
        <v>55.5</v>
      </c>
      <c r="AD18" s="431"/>
      <c r="AE18" s="431"/>
      <c r="AF18" s="431"/>
      <c r="AG18" s="516"/>
      <c r="AH18" s="430">
        <v>54.7</v>
      </c>
      <c r="AI18" s="431"/>
      <c r="AJ18" s="431"/>
      <c r="AK18" s="431"/>
      <c r="AL18" s="432"/>
      <c r="AM18" s="517"/>
      <c r="AN18" s="417"/>
      <c r="AO18" s="417"/>
      <c r="AP18" s="417"/>
      <c r="AQ18" s="417"/>
      <c r="AR18" s="417"/>
      <c r="AS18" s="417"/>
      <c r="AT18" s="418"/>
      <c r="AU18" s="518"/>
      <c r="AV18" s="519"/>
      <c r="AW18" s="519"/>
      <c r="AX18" s="519"/>
      <c r="AY18" s="474" t="s">
        <v>159</v>
      </c>
      <c r="AZ18" s="475"/>
      <c r="BA18" s="475"/>
      <c r="BB18" s="475"/>
      <c r="BC18" s="475"/>
      <c r="BD18" s="475"/>
      <c r="BE18" s="475"/>
      <c r="BF18" s="475"/>
      <c r="BG18" s="475"/>
      <c r="BH18" s="475"/>
      <c r="BI18" s="475"/>
      <c r="BJ18" s="475"/>
      <c r="BK18" s="475"/>
      <c r="BL18" s="475"/>
      <c r="BM18" s="476"/>
      <c r="BN18" s="460">
        <v>35280056</v>
      </c>
      <c r="BO18" s="461"/>
      <c r="BP18" s="461"/>
      <c r="BQ18" s="461"/>
      <c r="BR18" s="461"/>
      <c r="BS18" s="461"/>
      <c r="BT18" s="461"/>
      <c r="BU18" s="462"/>
      <c r="BV18" s="460">
        <v>34913818</v>
      </c>
      <c r="BW18" s="461"/>
      <c r="BX18" s="461"/>
      <c r="BY18" s="461"/>
      <c r="BZ18" s="461"/>
      <c r="CA18" s="461"/>
      <c r="CB18" s="461"/>
      <c r="CC18" s="462"/>
      <c r="CD18" s="187"/>
      <c r="CE18" s="492"/>
      <c r="CF18" s="492"/>
      <c r="CG18" s="492"/>
      <c r="CH18" s="492"/>
      <c r="CI18" s="492"/>
      <c r="CJ18" s="492"/>
      <c r="CK18" s="492"/>
      <c r="CL18" s="492"/>
      <c r="CM18" s="492"/>
      <c r="CN18" s="492"/>
      <c r="CO18" s="492"/>
      <c r="CP18" s="492"/>
      <c r="CQ18" s="492"/>
      <c r="CR18" s="492"/>
      <c r="CS18" s="493"/>
      <c r="CT18" s="457"/>
      <c r="CU18" s="458"/>
      <c r="CV18" s="458"/>
      <c r="CW18" s="458"/>
      <c r="CX18" s="458"/>
      <c r="CY18" s="458"/>
      <c r="CZ18" s="458"/>
      <c r="DA18" s="459"/>
      <c r="DB18" s="457"/>
      <c r="DC18" s="458"/>
      <c r="DD18" s="458"/>
      <c r="DE18" s="458"/>
      <c r="DF18" s="458"/>
      <c r="DG18" s="458"/>
      <c r="DH18" s="458"/>
      <c r="DI18" s="459"/>
    </row>
    <row r="19" spans="1:113" ht="18.75" customHeight="1" thickBot="1" x14ac:dyDescent="0.2">
      <c r="A19" s="174"/>
      <c r="B19" s="510" t="s">
        <v>160</v>
      </c>
      <c r="C19" s="511"/>
      <c r="D19" s="511"/>
      <c r="E19" s="512"/>
      <c r="F19" s="512"/>
      <c r="G19" s="512"/>
      <c r="H19" s="512"/>
      <c r="I19" s="512"/>
      <c r="J19" s="512"/>
      <c r="K19" s="512"/>
      <c r="L19" s="520">
        <v>1020</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52"/>
      <c r="AM19" s="517"/>
      <c r="AN19" s="417"/>
      <c r="AO19" s="417"/>
      <c r="AP19" s="417"/>
      <c r="AQ19" s="417"/>
      <c r="AR19" s="417"/>
      <c r="AS19" s="417"/>
      <c r="AT19" s="418"/>
      <c r="AU19" s="518"/>
      <c r="AV19" s="519"/>
      <c r="AW19" s="519"/>
      <c r="AX19" s="519"/>
      <c r="AY19" s="474" t="s">
        <v>161</v>
      </c>
      <c r="AZ19" s="475"/>
      <c r="BA19" s="475"/>
      <c r="BB19" s="475"/>
      <c r="BC19" s="475"/>
      <c r="BD19" s="475"/>
      <c r="BE19" s="475"/>
      <c r="BF19" s="475"/>
      <c r="BG19" s="475"/>
      <c r="BH19" s="475"/>
      <c r="BI19" s="475"/>
      <c r="BJ19" s="475"/>
      <c r="BK19" s="475"/>
      <c r="BL19" s="475"/>
      <c r="BM19" s="476"/>
      <c r="BN19" s="460">
        <v>46807561</v>
      </c>
      <c r="BO19" s="461"/>
      <c r="BP19" s="461"/>
      <c r="BQ19" s="461"/>
      <c r="BR19" s="461"/>
      <c r="BS19" s="461"/>
      <c r="BT19" s="461"/>
      <c r="BU19" s="462"/>
      <c r="BV19" s="460">
        <v>44775099</v>
      </c>
      <c r="BW19" s="461"/>
      <c r="BX19" s="461"/>
      <c r="BY19" s="461"/>
      <c r="BZ19" s="461"/>
      <c r="CA19" s="461"/>
      <c r="CB19" s="461"/>
      <c r="CC19" s="462"/>
      <c r="CD19" s="187"/>
      <c r="CE19" s="492"/>
      <c r="CF19" s="492"/>
      <c r="CG19" s="492"/>
      <c r="CH19" s="492"/>
      <c r="CI19" s="492"/>
      <c r="CJ19" s="492"/>
      <c r="CK19" s="492"/>
      <c r="CL19" s="492"/>
      <c r="CM19" s="492"/>
      <c r="CN19" s="492"/>
      <c r="CO19" s="492"/>
      <c r="CP19" s="492"/>
      <c r="CQ19" s="492"/>
      <c r="CR19" s="492"/>
      <c r="CS19" s="493"/>
      <c r="CT19" s="457"/>
      <c r="CU19" s="458"/>
      <c r="CV19" s="458"/>
      <c r="CW19" s="458"/>
      <c r="CX19" s="458"/>
      <c r="CY19" s="458"/>
      <c r="CZ19" s="458"/>
      <c r="DA19" s="459"/>
      <c r="DB19" s="457"/>
      <c r="DC19" s="458"/>
      <c r="DD19" s="458"/>
      <c r="DE19" s="458"/>
      <c r="DF19" s="458"/>
      <c r="DG19" s="458"/>
      <c r="DH19" s="458"/>
      <c r="DI19" s="459"/>
    </row>
    <row r="20" spans="1:113" ht="18.75" customHeight="1" thickBot="1" x14ac:dyDescent="0.2">
      <c r="A20" s="174"/>
      <c r="B20" s="510" t="s">
        <v>162</v>
      </c>
      <c r="C20" s="511"/>
      <c r="D20" s="511"/>
      <c r="E20" s="512"/>
      <c r="F20" s="512"/>
      <c r="G20" s="512"/>
      <c r="H20" s="512"/>
      <c r="I20" s="512"/>
      <c r="J20" s="512"/>
      <c r="K20" s="512"/>
      <c r="L20" s="520">
        <v>65059</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22"/>
      <c r="AO20" s="422"/>
      <c r="AP20" s="422"/>
      <c r="AQ20" s="422"/>
      <c r="AR20" s="422"/>
      <c r="AS20" s="422"/>
      <c r="AT20" s="423"/>
      <c r="AU20" s="526"/>
      <c r="AV20" s="527"/>
      <c r="AW20" s="527"/>
      <c r="AX20" s="528"/>
      <c r="AY20" s="474"/>
      <c r="AZ20" s="475"/>
      <c r="BA20" s="475"/>
      <c r="BB20" s="475"/>
      <c r="BC20" s="475"/>
      <c r="BD20" s="475"/>
      <c r="BE20" s="475"/>
      <c r="BF20" s="475"/>
      <c r="BG20" s="475"/>
      <c r="BH20" s="475"/>
      <c r="BI20" s="475"/>
      <c r="BJ20" s="475"/>
      <c r="BK20" s="475"/>
      <c r="BL20" s="475"/>
      <c r="BM20" s="476"/>
      <c r="BN20" s="460"/>
      <c r="BO20" s="461"/>
      <c r="BP20" s="461"/>
      <c r="BQ20" s="461"/>
      <c r="BR20" s="461"/>
      <c r="BS20" s="461"/>
      <c r="BT20" s="461"/>
      <c r="BU20" s="462"/>
      <c r="BV20" s="460"/>
      <c r="BW20" s="461"/>
      <c r="BX20" s="461"/>
      <c r="BY20" s="461"/>
      <c r="BZ20" s="461"/>
      <c r="CA20" s="461"/>
      <c r="CB20" s="461"/>
      <c r="CC20" s="462"/>
      <c r="CD20" s="187"/>
      <c r="CE20" s="492"/>
      <c r="CF20" s="492"/>
      <c r="CG20" s="492"/>
      <c r="CH20" s="492"/>
      <c r="CI20" s="492"/>
      <c r="CJ20" s="492"/>
      <c r="CK20" s="492"/>
      <c r="CL20" s="492"/>
      <c r="CM20" s="492"/>
      <c r="CN20" s="492"/>
      <c r="CO20" s="492"/>
      <c r="CP20" s="492"/>
      <c r="CQ20" s="492"/>
      <c r="CR20" s="492"/>
      <c r="CS20" s="493"/>
      <c r="CT20" s="457"/>
      <c r="CU20" s="458"/>
      <c r="CV20" s="458"/>
      <c r="CW20" s="458"/>
      <c r="CX20" s="458"/>
      <c r="CY20" s="458"/>
      <c r="CZ20" s="458"/>
      <c r="DA20" s="459"/>
      <c r="DB20" s="457"/>
      <c r="DC20" s="458"/>
      <c r="DD20" s="458"/>
      <c r="DE20" s="458"/>
      <c r="DF20" s="458"/>
      <c r="DG20" s="458"/>
      <c r="DH20" s="458"/>
      <c r="DI20" s="459"/>
    </row>
    <row r="21" spans="1:113" ht="18.75" customHeight="1" thickBot="1" x14ac:dyDescent="0.2">
      <c r="A21" s="174"/>
      <c r="B21" s="507" t="s">
        <v>163</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33"/>
      <c r="AZ21" s="434"/>
      <c r="BA21" s="434"/>
      <c r="BB21" s="434"/>
      <c r="BC21" s="434"/>
      <c r="BD21" s="434"/>
      <c r="BE21" s="434"/>
      <c r="BF21" s="434"/>
      <c r="BG21" s="434"/>
      <c r="BH21" s="434"/>
      <c r="BI21" s="434"/>
      <c r="BJ21" s="434"/>
      <c r="BK21" s="434"/>
      <c r="BL21" s="434"/>
      <c r="BM21" s="435"/>
      <c r="BN21" s="494"/>
      <c r="BO21" s="495"/>
      <c r="BP21" s="495"/>
      <c r="BQ21" s="495"/>
      <c r="BR21" s="495"/>
      <c r="BS21" s="495"/>
      <c r="BT21" s="495"/>
      <c r="BU21" s="496"/>
      <c r="BV21" s="494"/>
      <c r="BW21" s="495"/>
      <c r="BX21" s="495"/>
      <c r="BY21" s="495"/>
      <c r="BZ21" s="495"/>
      <c r="CA21" s="495"/>
      <c r="CB21" s="495"/>
      <c r="CC21" s="496"/>
      <c r="CD21" s="187"/>
      <c r="CE21" s="492"/>
      <c r="CF21" s="492"/>
      <c r="CG21" s="492"/>
      <c r="CH21" s="492"/>
      <c r="CI21" s="492"/>
      <c r="CJ21" s="492"/>
      <c r="CK21" s="492"/>
      <c r="CL21" s="492"/>
      <c r="CM21" s="492"/>
      <c r="CN21" s="492"/>
      <c r="CO21" s="492"/>
      <c r="CP21" s="492"/>
      <c r="CQ21" s="492"/>
      <c r="CR21" s="492"/>
      <c r="CS21" s="493"/>
      <c r="CT21" s="457"/>
      <c r="CU21" s="458"/>
      <c r="CV21" s="458"/>
      <c r="CW21" s="458"/>
      <c r="CX21" s="458"/>
      <c r="CY21" s="458"/>
      <c r="CZ21" s="458"/>
      <c r="DA21" s="459"/>
      <c r="DB21" s="457"/>
      <c r="DC21" s="458"/>
      <c r="DD21" s="458"/>
      <c r="DE21" s="458"/>
      <c r="DF21" s="458"/>
      <c r="DG21" s="458"/>
      <c r="DH21" s="458"/>
      <c r="DI21" s="459"/>
    </row>
    <row r="22" spans="1:113" ht="18.75" customHeight="1" x14ac:dyDescent="0.15">
      <c r="A22" s="174"/>
      <c r="B22" s="436" t="s">
        <v>164</v>
      </c>
      <c r="C22" s="437"/>
      <c r="D22" s="438"/>
      <c r="E22" s="445" t="s">
        <v>1</v>
      </c>
      <c r="F22" s="446"/>
      <c r="G22" s="446"/>
      <c r="H22" s="446"/>
      <c r="I22" s="446"/>
      <c r="J22" s="446"/>
      <c r="K22" s="447"/>
      <c r="L22" s="445" t="s">
        <v>165</v>
      </c>
      <c r="M22" s="446"/>
      <c r="N22" s="446"/>
      <c r="O22" s="446"/>
      <c r="P22" s="447"/>
      <c r="Q22" s="451" t="s">
        <v>166</v>
      </c>
      <c r="R22" s="452"/>
      <c r="S22" s="452"/>
      <c r="T22" s="452"/>
      <c r="U22" s="452"/>
      <c r="V22" s="453"/>
      <c r="W22" s="502" t="s">
        <v>167</v>
      </c>
      <c r="X22" s="437"/>
      <c r="Y22" s="438"/>
      <c r="Z22" s="445" t="s">
        <v>1</v>
      </c>
      <c r="AA22" s="446"/>
      <c r="AB22" s="446"/>
      <c r="AC22" s="446"/>
      <c r="AD22" s="446"/>
      <c r="AE22" s="446"/>
      <c r="AF22" s="446"/>
      <c r="AG22" s="447"/>
      <c r="AH22" s="463" t="s">
        <v>168</v>
      </c>
      <c r="AI22" s="446"/>
      <c r="AJ22" s="446"/>
      <c r="AK22" s="446"/>
      <c r="AL22" s="447"/>
      <c r="AM22" s="463" t="s">
        <v>169</v>
      </c>
      <c r="AN22" s="464"/>
      <c r="AO22" s="464"/>
      <c r="AP22" s="464"/>
      <c r="AQ22" s="464"/>
      <c r="AR22" s="465"/>
      <c r="AS22" s="451" t="s">
        <v>166</v>
      </c>
      <c r="AT22" s="452"/>
      <c r="AU22" s="452"/>
      <c r="AV22" s="452"/>
      <c r="AW22" s="452"/>
      <c r="AX22" s="469"/>
      <c r="AY22" s="486" t="s">
        <v>170</v>
      </c>
      <c r="AZ22" s="487"/>
      <c r="BA22" s="487"/>
      <c r="BB22" s="487"/>
      <c r="BC22" s="487"/>
      <c r="BD22" s="487"/>
      <c r="BE22" s="487"/>
      <c r="BF22" s="487"/>
      <c r="BG22" s="487"/>
      <c r="BH22" s="487"/>
      <c r="BI22" s="487"/>
      <c r="BJ22" s="487"/>
      <c r="BK22" s="487"/>
      <c r="BL22" s="487"/>
      <c r="BM22" s="488"/>
      <c r="BN22" s="489">
        <v>56769010</v>
      </c>
      <c r="BO22" s="490"/>
      <c r="BP22" s="490"/>
      <c r="BQ22" s="490"/>
      <c r="BR22" s="490"/>
      <c r="BS22" s="490"/>
      <c r="BT22" s="490"/>
      <c r="BU22" s="491"/>
      <c r="BV22" s="489">
        <v>53371508</v>
      </c>
      <c r="BW22" s="490"/>
      <c r="BX22" s="490"/>
      <c r="BY22" s="490"/>
      <c r="BZ22" s="490"/>
      <c r="CA22" s="490"/>
      <c r="CB22" s="490"/>
      <c r="CC22" s="491"/>
      <c r="CD22" s="187"/>
      <c r="CE22" s="492"/>
      <c r="CF22" s="492"/>
      <c r="CG22" s="492"/>
      <c r="CH22" s="492"/>
      <c r="CI22" s="492"/>
      <c r="CJ22" s="492"/>
      <c r="CK22" s="492"/>
      <c r="CL22" s="492"/>
      <c r="CM22" s="492"/>
      <c r="CN22" s="492"/>
      <c r="CO22" s="492"/>
      <c r="CP22" s="492"/>
      <c r="CQ22" s="492"/>
      <c r="CR22" s="492"/>
      <c r="CS22" s="493"/>
      <c r="CT22" s="457"/>
      <c r="CU22" s="458"/>
      <c r="CV22" s="458"/>
      <c r="CW22" s="458"/>
      <c r="CX22" s="458"/>
      <c r="CY22" s="458"/>
      <c r="CZ22" s="458"/>
      <c r="DA22" s="459"/>
      <c r="DB22" s="457"/>
      <c r="DC22" s="458"/>
      <c r="DD22" s="458"/>
      <c r="DE22" s="458"/>
      <c r="DF22" s="458"/>
      <c r="DG22" s="458"/>
      <c r="DH22" s="458"/>
      <c r="DI22" s="459"/>
    </row>
    <row r="23" spans="1:113" ht="18.75" customHeight="1" x14ac:dyDescent="0.15">
      <c r="A23" s="174"/>
      <c r="B23" s="439"/>
      <c r="C23" s="440"/>
      <c r="D23" s="441"/>
      <c r="E23" s="448"/>
      <c r="F23" s="449"/>
      <c r="G23" s="449"/>
      <c r="H23" s="449"/>
      <c r="I23" s="449"/>
      <c r="J23" s="449"/>
      <c r="K23" s="450"/>
      <c r="L23" s="448"/>
      <c r="M23" s="449"/>
      <c r="N23" s="449"/>
      <c r="O23" s="449"/>
      <c r="P23" s="450"/>
      <c r="Q23" s="454"/>
      <c r="R23" s="455"/>
      <c r="S23" s="455"/>
      <c r="T23" s="455"/>
      <c r="U23" s="455"/>
      <c r="V23" s="456"/>
      <c r="W23" s="503"/>
      <c r="X23" s="440"/>
      <c r="Y23" s="441"/>
      <c r="Z23" s="448"/>
      <c r="AA23" s="449"/>
      <c r="AB23" s="449"/>
      <c r="AC23" s="449"/>
      <c r="AD23" s="449"/>
      <c r="AE23" s="449"/>
      <c r="AF23" s="449"/>
      <c r="AG23" s="450"/>
      <c r="AH23" s="448"/>
      <c r="AI23" s="449"/>
      <c r="AJ23" s="449"/>
      <c r="AK23" s="449"/>
      <c r="AL23" s="450"/>
      <c r="AM23" s="466"/>
      <c r="AN23" s="467"/>
      <c r="AO23" s="467"/>
      <c r="AP23" s="467"/>
      <c r="AQ23" s="467"/>
      <c r="AR23" s="468"/>
      <c r="AS23" s="454"/>
      <c r="AT23" s="455"/>
      <c r="AU23" s="455"/>
      <c r="AV23" s="455"/>
      <c r="AW23" s="455"/>
      <c r="AX23" s="470"/>
      <c r="AY23" s="474" t="s">
        <v>171</v>
      </c>
      <c r="AZ23" s="475"/>
      <c r="BA23" s="475"/>
      <c r="BB23" s="475"/>
      <c r="BC23" s="475"/>
      <c r="BD23" s="475"/>
      <c r="BE23" s="475"/>
      <c r="BF23" s="475"/>
      <c r="BG23" s="475"/>
      <c r="BH23" s="475"/>
      <c r="BI23" s="475"/>
      <c r="BJ23" s="475"/>
      <c r="BK23" s="475"/>
      <c r="BL23" s="475"/>
      <c r="BM23" s="476"/>
      <c r="BN23" s="460">
        <v>50360334</v>
      </c>
      <c r="BO23" s="461"/>
      <c r="BP23" s="461"/>
      <c r="BQ23" s="461"/>
      <c r="BR23" s="461"/>
      <c r="BS23" s="461"/>
      <c r="BT23" s="461"/>
      <c r="BU23" s="462"/>
      <c r="BV23" s="460">
        <v>45547516</v>
      </c>
      <c r="BW23" s="461"/>
      <c r="BX23" s="461"/>
      <c r="BY23" s="461"/>
      <c r="BZ23" s="461"/>
      <c r="CA23" s="461"/>
      <c r="CB23" s="461"/>
      <c r="CC23" s="462"/>
      <c r="CD23" s="187"/>
      <c r="CE23" s="492"/>
      <c r="CF23" s="492"/>
      <c r="CG23" s="492"/>
      <c r="CH23" s="492"/>
      <c r="CI23" s="492"/>
      <c r="CJ23" s="492"/>
      <c r="CK23" s="492"/>
      <c r="CL23" s="492"/>
      <c r="CM23" s="492"/>
      <c r="CN23" s="492"/>
      <c r="CO23" s="492"/>
      <c r="CP23" s="492"/>
      <c r="CQ23" s="492"/>
      <c r="CR23" s="492"/>
      <c r="CS23" s="493"/>
      <c r="CT23" s="457"/>
      <c r="CU23" s="458"/>
      <c r="CV23" s="458"/>
      <c r="CW23" s="458"/>
      <c r="CX23" s="458"/>
      <c r="CY23" s="458"/>
      <c r="CZ23" s="458"/>
      <c r="DA23" s="459"/>
      <c r="DB23" s="457"/>
      <c r="DC23" s="458"/>
      <c r="DD23" s="458"/>
      <c r="DE23" s="458"/>
      <c r="DF23" s="458"/>
      <c r="DG23" s="458"/>
      <c r="DH23" s="458"/>
      <c r="DI23" s="459"/>
    </row>
    <row r="24" spans="1:113" ht="18.75" customHeight="1" thickBot="1" x14ac:dyDescent="0.2">
      <c r="A24" s="174"/>
      <c r="B24" s="439"/>
      <c r="C24" s="440"/>
      <c r="D24" s="441"/>
      <c r="E24" s="416" t="s">
        <v>172</v>
      </c>
      <c r="F24" s="417"/>
      <c r="G24" s="417"/>
      <c r="H24" s="417"/>
      <c r="I24" s="417"/>
      <c r="J24" s="417"/>
      <c r="K24" s="418"/>
      <c r="L24" s="413">
        <v>1</v>
      </c>
      <c r="M24" s="414"/>
      <c r="N24" s="414"/>
      <c r="O24" s="414"/>
      <c r="P24" s="415"/>
      <c r="Q24" s="413">
        <v>9600</v>
      </c>
      <c r="R24" s="414"/>
      <c r="S24" s="414"/>
      <c r="T24" s="414"/>
      <c r="U24" s="414"/>
      <c r="V24" s="415"/>
      <c r="W24" s="503"/>
      <c r="X24" s="440"/>
      <c r="Y24" s="441"/>
      <c r="Z24" s="416" t="s">
        <v>173</v>
      </c>
      <c r="AA24" s="417"/>
      <c r="AB24" s="417"/>
      <c r="AC24" s="417"/>
      <c r="AD24" s="417"/>
      <c r="AE24" s="417"/>
      <c r="AF24" s="417"/>
      <c r="AG24" s="418"/>
      <c r="AH24" s="413">
        <v>966</v>
      </c>
      <c r="AI24" s="414"/>
      <c r="AJ24" s="414"/>
      <c r="AK24" s="414"/>
      <c r="AL24" s="415"/>
      <c r="AM24" s="413">
        <v>3088302</v>
      </c>
      <c r="AN24" s="414"/>
      <c r="AO24" s="414"/>
      <c r="AP24" s="414"/>
      <c r="AQ24" s="414"/>
      <c r="AR24" s="415"/>
      <c r="AS24" s="413">
        <v>3197</v>
      </c>
      <c r="AT24" s="414"/>
      <c r="AU24" s="414"/>
      <c r="AV24" s="414"/>
      <c r="AW24" s="414"/>
      <c r="AX24" s="473"/>
      <c r="AY24" s="433" t="s">
        <v>174</v>
      </c>
      <c r="AZ24" s="434"/>
      <c r="BA24" s="434"/>
      <c r="BB24" s="434"/>
      <c r="BC24" s="434"/>
      <c r="BD24" s="434"/>
      <c r="BE24" s="434"/>
      <c r="BF24" s="434"/>
      <c r="BG24" s="434"/>
      <c r="BH24" s="434"/>
      <c r="BI24" s="434"/>
      <c r="BJ24" s="434"/>
      <c r="BK24" s="434"/>
      <c r="BL24" s="434"/>
      <c r="BM24" s="435"/>
      <c r="BN24" s="460">
        <v>27302407</v>
      </c>
      <c r="BO24" s="461"/>
      <c r="BP24" s="461"/>
      <c r="BQ24" s="461"/>
      <c r="BR24" s="461"/>
      <c r="BS24" s="461"/>
      <c r="BT24" s="461"/>
      <c r="BU24" s="462"/>
      <c r="BV24" s="460">
        <v>24292394</v>
      </c>
      <c r="BW24" s="461"/>
      <c r="BX24" s="461"/>
      <c r="BY24" s="461"/>
      <c r="BZ24" s="461"/>
      <c r="CA24" s="461"/>
      <c r="CB24" s="461"/>
      <c r="CC24" s="462"/>
      <c r="CD24" s="187"/>
      <c r="CE24" s="492"/>
      <c r="CF24" s="492"/>
      <c r="CG24" s="492"/>
      <c r="CH24" s="492"/>
      <c r="CI24" s="492"/>
      <c r="CJ24" s="492"/>
      <c r="CK24" s="492"/>
      <c r="CL24" s="492"/>
      <c r="CM24" s="492"/>
      <c r="CN24" s="492"/>
      <c r="CO24" s="492"/>
      <c r="CP24" s="492"/>
      <c r="CQ24" s="492"/>
      <c r="CR24" s="492"/>
      <c r="CS24" s="493"/>
      <c r="CT24" s="457"/>
      <c r="CU24" s="458"/>
      <c r="CV24" s="458"/>
      <c r="CW24" s="458"/>
      <c r="CX24" s="458"/>
      <c r="CY24" s="458"/>
      <c r="CZ24" s="458"/>
      <c r="DA24" s="459"/>
      <c r="DB24" s="457"/>
      <c r="DC24" s="458"/>
      <c r="DD24" s="458"/>
      <c r="DE24" s="458"/>
      <c r="DF24" s="458"/>
      <c r="DG24" s="458"/>
      <c r="DH24" s="458"/>
      <c r="DI24" s="459"/>
    </row>
    <row r="25" spans="1:113" ht="18.75" customHeight="1" x14ac:dyDescent="0.15">
      <c r="A25" s="174"/>
      <c r="B25" s="439"/>
      <c r="C25" s="440"/>
      <c r="D25" s="441"/>
      <c r="E25" s="416" t="s">
        <v>175</v>
      </c>
      <c r="F25" s="417"/>
      <c r="G25" s="417"/>
      <c r="H25" s="417"/>
      <c r="I25" s="417"/>
      <c r="J25" s="417"/>
      <c r="K25" s="418"/>
      <c r="L25" s="413">
        <v>1</v>
      </c>
      <c r="M25" s="414"/>
      <c r="N25" s="414"/>
      <c r="O25" s="414"/>
      <c r="P25" s="415"/>
      <c r="Q25" s="413">
        <v>7800</v>
      </c>
      <c r="R25" s="414"/>
      <c r="S25" s="414"/>
      <c r="T25" s="414"/>
      <c r="U25" s="414"/>
      <c r="V25" s="415"/>
      <c r="W25" s="503"/>
      <c r="X25" s="440"/>
      <c r="Y25" s="441"/>
      <c r="Z25" s="416" t="s">
        <v>176</v>
      </c>
      <c r="AA25" s="417"/>
      <c r="AB25" s="417"/>
      <c r="AC25" s="417"/>
      <c r="AD25" s="417"/>
      <c r="AE25" s="417"/>
      <c r="AF25" s="417"/>
      <c r="AG25" s="418"/>
      <c r="AH25" s="413">
        <v>205</v>
      </c>
      <c r="AI25" s="414"/>
      <c r="AJ25" s="414"/>
      <c r="AK25" s="414"/>
      <c r="AL25" s="415"/>
      <c r="AM25" s="413">
        <v>619715</v>
      </c>
      <c r="AN25" s="414"/>
      <c r="AO25" s="414"/>
      <c r="AP25" s="414"/>
      <c r="AQ25" s="414"/>
      <c r="AR25" s="415"/>
      <c r="AS25" s="413">
        <v>3023</v>
      </c>
      <c r="AT25" s="414"/>
      <c r="AU25" s="414"/>
      <c r="AV25" s="414"/>
      <c r="AW25" s="414"/>
      <c r="AX25" s="473"/>
      <c r="AY25" s="486" t="s">
        <v>177</v>
      </c>
      <c r="AZ25" s="487"/>
      <c r="BA25" s="487"/>
      <c r="BB25" s="487"/>
      <c r="BC25" s="487"/>
      <c r="BD25" s="487"/>
      <c r="BE25" s="487"/>
      <c r="BF25" s="487"/>
      <c r="BG25" s="487"/>
      <c r="BH25" s="487"/>
      <c r="BI25" s="487"/>
      <c r="BJ25" s="487"/>
      <c r="BK25" s="487"/>
      <c r="BL25" s="487"/>
      <c r="BM25" s="488"/>
      <c r="BN25" s="489">
        <v>15961479</v>
      </c>
      <c r="BO25" s="490"/>
      <c r="BP25" s="490"/>
      <c r="BQ25" s="490"/>
      <c r="BR25" s="490"/>
      <c r="BS25" s="490"/>
      <c r="BT25" s="490"/>
      <c r="BU25" s="491"/>
      <c r="BV25" s="489">
        <v>16509653</v>
      </c>
      <c r="BW25" s="490"/>
      <c r="BX25" s="490"/>
      <c r="BY25" s="490"/>
      <c r="BZ25" s="490"/>
      <c r="CA25" s="490"/>
      <c r="CB25" s="490"/>
      <c r="CC25" s="491"/>
      <c r="CD25" s="187"/>
      <c r="CE25" s="492"/>
      <c r="CF25" s="492"/>
      <c r="CG25" s="492"/>
      <c r="CH25" s="492"/>
      <c r="CI25" s="492"/>
      <c r="CJ25" s="492"/>
      <c r="CK25" s="492"/>
      <c r="CL25" s="492"/>
      <c r="CM25" s="492"/>
      <c r="CN25" s="492"/>
      <c r="CO25" s="492"/>
      <c r="CP25" s="492"/>
      <c r="CQ25" s="492"/>
      <c r="CR25" s="492"/>
      <c r="CS25" s="493"/>
      <c r="CT25" s="457"/>
      <c r="CU25" s="458"/>
      <c r="CV25" s="458"/>
      <c r="CW25" s="458"/>
      <c r="CX25" s="458"/>
      <c r="CY25" s="458"/>
      <c r="CZ25" s="458"/>
      <c r="DA25" s="459"/>
      <c r="DB25" s="457"/>
      <c r="DC25" s="458"/>
      <c r="DD25" s="458"/>
      <c r="DE25" s="458"/>
      <c r="DF25" s="458"/>
      <c r="DG25" s="458"/>
      <c r="DH25" s="458"/>
      <c r="DI25" s="459"/>
    </row>
    <row r="26" spans="1:113" ht="18.75" customHeight="1" x14ac:dyDescent="0.15">
      <c r="A26" s="174"/>
      <c r="B26" s="439"/>
      <c r="C26" s="440"/>
      <c r="D26" s="441"/>
      <c r="E26" s="416" t="s">
        <v>178</v>
      </c>
      <c r="F26" s="417"/>
      <c r="G26" s="417"/>
      <c r="H26" s="417"/>
      <c r="I26" s="417"/>
      <c r="J26" s="417"/>
      <c r="K26" s="418"/>
      <c r="L26" s="413">
        <v>1</v>
      </c>
      <c r="M26" s="414"/>
      <c r="N26" s="414"/>
      <c r="O26" s="414"/>
      <c r="P26" s="415"/>
      <c r="Q26" s="413">
        <v>7100</v>
      </c>
      <c r="R26" s="414"/>
      <c r="S26" s="414"/>
      <c r="T26" s="414"/>
      <c r="U26" s="414"/>
      <c r="V26" s="415"/>
      <c r="W26" s="503"/>
      <c r="X26" s="440"/>
      <c r="Y26" s="441"/>
      <c r="Z26" s="416" t="s">
        <v>179</v>
      </c>
      <c r="AA26" s="471"/>
      <c r="AB26" s="471"/>
      <c r="AC26" s="471"/>
      <c r="AD26" s="471"/>
      <c r="AE26" s="471"/>
      <c r="AF26" s="471"/>
      <c r="AG26" s="472"/>
      <c r="AH26" s="413">
        <v>52</v>
      </c>
      <c r="AI26" s="414"/>
      <c r="AJ26" s="414"/>
      <c r="AK26" s="414"/>
      <c r="AL26" s="415"/>
      <c r="AM26" s="413">
        <v>157716</v>
      </c>
      <c r="AN26" s="414"/>
      <c r="AO26" s="414"/>
      <c r="AP26" s="414"/>
      <c r="AQ26" s="414"/>
      <c r="AR26" s="415"/>
      <c r="AS26" s="413">
        <v>3033</v>
      </c>
      <c r="AT26" s="414"/>
      <c r="AU26" s="414"/>
      <c r="AV26" s="414"/>
      <c r="AW26" s="414"/>
      <c r="AX26" s="473"/>
      <c r="AY26" s="500" t="s">
        <v>180</v>
      </c>
      <c r="AZ26" s="420"/>
      <c r="BA26" s="420"/>
      <c r="BB26" s="420"/>
      <c r="BC26" s="420"/>
      <c r="BD26" s="420"/>
      <c r="BE26" s="420"/>
      <c r="BF26" s="420"/>
      <c r="BG26" s="420"/>
      <c r="BH26" s="420"/>
      <c r="BI26" s="420"/>
      <c r="BJ26" s="420"/>
      <c r="BK26" s="420"/>
      <c r="BL26" s="420"/>
      <c r="BM26" s="501"/>
      <c r="BN26" s="460" t="s">
        <v>147</v>
      </c>
      <c r="BO26" s="461"/>
      <c r="BP26" s="461"/>
      <c r="BQ26" s="461"/>
      <c r="BR26" s="461"/>
      <c r="BS26" s="461"/>
      <c r="BT26" s="461"/>
      <c r="BU26" s="462"/>
      <c r="BV26" s="460" t="s">
        <v>147</v>
      </c>
      <c r="BW26" s="461"/>
      <c r="BX26" s="461"/>
      <c r="BY26" s="461"/>
      <c r="BZ26" s="461"/>
      <c r="CA26" s="461"/>
      <c r="CB26" s="461"/>
      <c r="CC26" s="462"/>
      <c r="CD26" s="187"/>
      <c r="CE26" s="492"/>
      <c r="CF26" s="492"/>
      <c r="CG26" s="492"/>
      <c r="CH26" s="492"/>
      <c r="CI26" s="492"/>
      <c r="CJ26" s="492"/>
      <c r="CK26" s="492"/>
      <c r="CL26" s="492"/>
      <c r="CM26" s="492"/>
      <c r="CN26" s="492"/>
      <c r="CO26" s="492"/>
      <c r="CP26" s="492"/>
      <c r="CQ26" s="492"/>
      <c r="CR26" s="492"/>
      <c r="CS26" s="493"/>
      <c r="CT26" s="457"/>
      <c r="CU26" s="458"/>
      <c r="CV26" s="458"/>
      <c r="CW26" s="458"/>
      <c r="CX26" s="458"/>
      <c r="CY26" s="458"/>
      <c r="CZ26" s="458"/>
      <c r="DA26" s="459"/>
      <c r="DB26" s="457"/>
      <c r="DC26" s="458"/>
      <c r="DD26" s="458"/>
      <c r="DE26" s="458"/>
      <c r="DF26" s="458"/>
      <c r="DG26" s="458"/>
      <c r="DH26" s="458"/>
      <c r="DI26" s="459"/>
    </row>
    <row r="27" spans="1:113" ht="18.75" customHeight="1" thickBot="1" x14ac:dyDescent="0.2">
      <c r="A27" s="174"/>
      <c r="B27" s="439"/>
      <c r="C27" s="440"/>
      <c r="D27" s="441"/>
      <c r="E27" s="416" t="s">
        <v>181</v>
      </c>
      <c r="F27" s="417"/>
      <c r="G27" s="417"/>
      <c r="H27" s="417"/>
      <c r="I27" s="417"/>
      <c r="J27" s="417"/>
      <c r="K27" s="418"/>
      <c r="L27" s="413">
        <v>1</v>
      </c>
      <c r="M27" s="414"/>
      <c r="N27" s="414"/>
      <c r="O27" s="414"/>
      <c r="P27" s="415"/>
      <c r="Q27" s="413">
        <v>5200</v>
      </c>
      <c r="R27" s="414"/>
      <c r="S27" s="414"/>
      <c r="T27" s="414"/>
      <c r="U27" s="414"/>
      <c r="V27" s="415"/>
      <c r="W27" s="503"/>
      <c r="X27" s="440"/>
      <c r="Y27" s="441"/>
      <c r="Z27" s="416" t="s">
        <v>182</v>
      </c>
      <c r="AA27" s="417"/>
      <c r="AB27" s="417"/>
      <c r="AC27" s="417"/>
      <c r="AD27" s="417"/>
      <c r="AE27" s="417"/>
      <c r="AF27" s="417"/>
      <c r="AG27" s="418"/>
      <c r="AH27" s="413">
        <v>112</v>
      </c>
      <c r="AI27" s="414"/>
      <c r="AJ27" s="414"/>
      <c r="AK27" s="414"/>
      <c r="AL27" s="415"/>
      <c r="AM27" s="413">
        <v>334224</v>
      </c>
      <c r="AN27" s="414"/>
      <c r="AO27" s="414"/>
      <c r="AP27" s="414"/>
      <c r="AQ27" s="414"/>
      <c r="AR27" s="415"/>
      <c r="AS27" s="413">
        <v>2984</v>
      </c>
      <c r="AT27" s="414"/>
      <c r="AU27" s="414"/>
      <c r="AV27" s="414"/>
      <c r="AW27" s="414"/>
      <c r="AX27" s="473"/>
      <c r="AY27" s="497" t="s">
        <v>183</v>
      </c>
      <c r="AZ27" s="498"/>
      <c r="BA27" s="498"/>
      <c r="BB27" s="498"/>
      <c r="BC27" s="498"/>
      <c r="BD27" s="498"/>
      <c r="BE27" s="498"/>
      <c r="BF27" s="498"/>
      <c r="BG27" s="498"/>
      <c r="BH27" s="498"/>
      <c r="BI27" s="498"/>
      <c r="BJ27" s="498"/>
      <c r="BK27" s="498"/>
      <c r="BL27" s="498"/>
      <c r="BM27" s="499"/>
      <c r="BN27" s="494" t="s">
        <v>138</v>
      </c>
      <c r="BO27" s="495"/>
      <c r="BP27" s="495"/>
      <c r="BQ27" s="495"/>
      <c r="BR27" s="495"/>
      <c r="BS27" s="495"/>
      <c r="BT27" s="495"/>
      <c r="BU27" s="496"/>
      <c r="BV27" s="494" t="s">
        <v>147</v>
      </c>
      <c r="BW27" s="495"/>
      <c r="BX27" s="495"/>
      <c r="BY27" s="495"/>
      <c r="BZ27" s="495"/>
      <c r="CA27" s="495"/>
      <c r="CB27" s="495"/>
      <c r="CC27" s="496"/>
      <c r="CD27" s="189"/>
      <c r="CE27" s="492"/>
      <c r="CF27" s="492"/>
      <c r="CG27" s="492"/>
      <c r="CH27" s="492"/>
      <c r="CI27" s="492"/>
      <c r="CJ27" s="492"/>
      <c r="CK27" s="492"/>
      <c r="CL27" s="492"/>
      <c r="CM27" s="492"/>
      <c r="CN27" s="492"/>
      <c r="CO27" s="492"/>
      <c r="CP27" s="492"/>
      <c r="CQ27" s="492"/>
      <c r="CR27" s="492"/>
      <c r="CS27" s="493"/>
      <c r="CT27" s="457"/>
      <c r="CU27" s="458"/>
      <c r="CV27" s="458"/>
      <c r="CW27" s="458"/>
      <c r="CX27" s="458"/>
      <c r="CY27" s="458"/>
      <c r="CZ27" s="458"/>
      <c r="DA27" s="459"/>
      <c r="DB27" s="457"/>
      <c r="DC27" s="458"/>
      <c r="DD27" s="458"/>
      <c r="DE27" s="458"/>
      <c r="DF27" s="458"/>
      <c r="DG27" s="458"/>
      <c r="DH27" s="458"/>
      <c r="DI27" s="459"/>
    </row>
    <row r="28" spans="1:113" ht="18.75" customHeight="1" x14ac:dyDescent="0.15">
      <c r="A28" s="174"/>
      <c r="B28" s="439"/>
      <c r="C28" s="440"/>
      <c r="D28" s="441"/>
      <c r="E28" s="416" t="s">
        <v>184</v>
      </c>
      <c r="F28" s="417"/>
      <c r="G28" s="417"/>
      <c r="H28" s="417"/>
      <c r="I28" s="417"/>
      <c r="J28" s="417"/>
      <c r="K28" s="418"/>
      <c r="L28" s="413">
        <v>1</v>
      </c>
      <c r="M28" s="414"/>
      <c r="N28" s="414"/>
      <c r="O28" s="414"/>
      <c r="P28" s="415"/>
      <c r="Q28" s="413">
        <v>4700</v>
      </c>
      <c r="R28" s="414"/>
      <c r="S28" s="414"/>
      <c r="T28" s="414"/>
      <c r="U28" s="414"/>
      <c r="V28" s="415"/>
      <c r="W28" s="503"/>
      <c r="X28" s="440"/>
      <c r="Y28" s="441"/>
      <c r="Z28" s="416" t="s">
        <v>185</v>
      </c>
      <c r="AA28" s="417"/>
      <c r="AB28" s="417"/>
      <c r="AC28" s="417"/>
      <c r="AD28" s="417"/>
      <c r="AE28" s="417"/>
      <c r="AF28" s="417"/>
      <c r="AG28" s="418"/>
      <c r="AH28" s="413" t="s">
        <v>147</v>
      </c>
      <c r="AI28" s="414"/>
      <c r="AJ28" s="414"/>
      <c r="AK28" s="414"/>
      <c r="AL28" s="415"/>
      <c r="AM28" s="413" t="s">
        <v>147</v>
      </c>
      <c r="AN28" s="414"/>
      <c r="AO28" s="414"/>
      <c r="AP28" s="414"/>
      <c r="AQ28" s="414"/>
      <c r="AR28" s="415"/>
      <c r="AS28" s="413" t="s">
        <v>138</v>
      </c>
      <c r="AT28" s="414"/>
      <c r="AU28" s="414"/>
      <c r="AV28" s="414"/>
      <c r="AW28" s="414"/>
      <c r="AX28" s="473"/>
      <c r="AY28" s="477" t="s">
        <v>186</v>
      </c>
      <c r="AZ28" s="478"/>
      <c r="BA28" s="478"/>
      <c r="BB28" s="479"/>
      <c r="BC28" s="486" t="s">
        <v>47</v>
      </c>
      <c r="BD28" s="487"/>
      <c r="BE28" s="487"/>
      <c r="BF28" s="487"/>
      <c r="BG28" s="487"/>
      <c r="BH28" s="487"/>
      <c r="BI28" s="487"/>
      <c r="BJ28" s="487"/>
      <c r="BK28" s="487"/>
      <c r="BL28" s="487"/>
      <c r="BM28" s="488"/>
      <c r="BN28" s="489">
        <v>7924305</v>
      </c>
      <c r="BO28" s="490"/>
      <c r="BP28" s="490"/>
      <c r="BQ28" s="490"/>
      <c r="BR28" s="490"/>
      <c r="BS28" s="490"/>
      <c r="BT28" s="490"/>
      <c r="BU28" s="491"/>
      <c r="BV28" s="489">
        <v>7370303</v>
      </c>
      <c r="BW28" s="490"/>
      <c r="BX28" s="490"/>
      <c r="BY28" s="490"/>
      <c r="BZ28" s="490"/>
      <c r="CA28" s="490"/>
      <c r="CB28" s="490"/>
      <c r="CC28" s="491"/>
      <c r="CD28" s="187"/>
      <c r="CE28" s="492"/>
      <c r="CF28" s="492"/>
      <c r="CG28" s="492"/>
      <c r="CH28" s="492"/>
      <c r="CI28" s="492"/>
      <c r="CJ28" s="492"/>
      <c r="CK28" s="492"/>
      <c r="CL28" s="492"/>
      <c r="CM28" s="492"/>
      <c r="CN28" s="492"/>
      <c r="CO28" s="492"/>
      <c r="CP28" s="492"/>
      <c r="CQ28" s="492"/>
      <c r="CR28" s="492"/>
      <c r="CS28" s="493"/>
      <c r="CT28" s="457"/>
      <c r="CU28" s="458"/>
      <c r="CV28" s="458"/>
      <c r="CW28" s="458"/>
      <c r="CX28" s="458"/>
      <c r="CY28" s="458"/>
      <c r="CZ28" s="458"/>
      <c r="DA28" s="459"/>
      <c r="DB28" s="457"/>
      <c r="DC28" s="458"/>
      <c r="DD28" s="458"/>
      <c r="DE28" s="458"/>
      <c r="DF28" s="458"/>
      <c r="DG28" s="458"/>
      <c r="DH28" s="458"/>
      <c r="DI28" s="459"/>
    </row>
    <row r="29" spans="1:113" ht="18.75" customHeight="1" x14ac:dyDescent="0.15">
      <c r="A29" s="174"/>
      <c r="B29" s="439"/>
      <c r="C29" s="440"/>
      <c r="D29" s="441"/>
      <c r="E29" s="416" t="s">
        <v>187</v>
      </c>
      <c r="F29" s="417"/>
      <c r="G29" s="417"/>
      <c r="H29" s="417"/>
      <c r="I29" s="417"/>
      <c r="J29" s="417"/>
      <c r="K29" s="418"/>
      <c r="L29" s="413">
        <v>24</v>
      </c>
      <c r="M29" s="414"/>
      <c r="N29" s="414"/>
      <c r="O29" s="414"/>
      <c r="P29" s="415"/>
      <c r="Q29" s="413">
        <v>4300</v>
      </c>
      <c r="R29" s="414"/>
      <c r="S29" s="414"/>
      <c r="T29" s="414"/>
      <c r="U29" s="414"/>
      <c r="V29" s="415"/>
      <c r="W29" s="504"/>
      <c r="X29" s="505"/>
      <c r="Y29" s="506"/>
      <c r="Z29" s="416" t="s">
        <v>188</v>
      </c>
      <c r="AA29" s="417"/>
      <c r="AB29" s="417"/>
      <c r="AC29" s="417"/>
      <c r="AD29" s="417"/>
      <c r="AE29" s="417"/>
      <c r="AF29" s="417"/>
      <c r="AG29" s="418"/>
      <c r="AH29" s="413">
        <v>1078</v>
      </c>
      <c r="AI29" s="414"/>
      <c r="AJ29" s="414"/>
      <c r="AK29" s="414"/>
      <c r="AL29" s="415"/>
      <c r="AM29" s="413">
        <v>3422526</v>
      </c>
      <c r="AN29" s="414"/>
      <c r="AO29" s="414"/>
      <c r="AP29" s="414"/>
      <c r="AQ29" s="414"/>
      <c r="AR29" s="415"/>
      <c r="AS29" s="413">
        <v>3175</v>
      </c>
      <c r="AT29" s="414"/>
      <c r="AU29" s="414"/>
      <c r="AV29" s="414"/>
      <c r="AW29" s="414"/>
      <c r="AX29" s="473"/>
      <c r="AY29" s="480"/>
      <c r="AZ29" s="481"/>
      <c r="BA29" s="481"/>
      <c r="BB29" s="482"/>
      <c r="BC29" s="474" t="s">
        <v>189</v>
      </c>
      <c r="BD29" s="475"/>
      <c r="BE29" s="475"/>
      <c r="BF29" s="475"/>
      <c r="BG29" s="475"/>
      <c r="BH29" s="475"/>
      <c r="BI29" s="475"/>
      <c r="BJ29" s="475"/>
      <c r="BK29" s="475"/>
      <c r="BL29" s="475"/>
      <c r="BM29" s="476"/>
      <c r="BN29" s="460" t="s">
        <v>147</v>
      </c>
      <c r="BO29" s="461"/>
      <c r="BP29" s="461"/>
      <c r="BQ29" s="461"/>
      <c r="BR29" s="461"/>
      <c r="BS29" s="461"/>
      <c r="BT29" s="461"/>
      <c r="BU29" s="462"/>
      <c r="BV29" s="460" t="s">
        <v>147</v>
      </c>
      <c r="BW29" s="461"/>
      <c r="BX29" s="461"/>
      <c r="BY29" s="461"/>
      <c r="BZ29" s="461"/>
      <c r="CA29" s="461"/>
      <c r="CB29" s="461"/>
      <c r="CC29" s="462"/>
      <c r="CD29" s="189"/>
      <c r="CE29" s="492"/>
      <c r="CF29" s="492"/>
      <c r="CG29" s="492"/>
      <c r="CH29" s="492"/>
      <c r="CI29" s="492"/>
      <c r="CJ29" s="492"/>
      <c r="CK29" s="492"/>
      <c r="CL29" s="492"/>
      <c r="CM29" s="492"/>
      <c r="CN29" s="492"/>
      <c r="CO29" s="492"/>
      <c r="CP29" s="492"/>
      <c r="CQ29" s="492"/>
      <c r="CR29" s="492"/>
      <c r="CS29" s="493"/>
      <c r="CT29" s="457"/>
      <c r="CU29" s="458"/>
      <c r="CV29" s="458"/>
      <c r="CW29" s="458"/>
      <c r="CX29" s="458"/>
      <c r="CY29" s="458"/>
      <c r="CZ29" s="458"/>
      <c r="DA29" s="459"/>
      <c r="DB29" s="457"/>
      <c r="DC29" s="458"/>
      <c r="DD29" s="458"/>
      <c r="DE29" s="458"/>
      <c r="DF29" s="458"/>
      <c r="DG29" s="458"/>
      <c r="DH29" s="458"/>
      <c r="DI29" s="459"/>
    </row>
    <row r="30" spans="1:113" ht="18.75" customHeight="1" thickBot="1" x14ac:dyDescent="0.2">
      <c r="A30" s="174"/>
      <c r="B30" s="442"/>
      <c r="C30" s="443"/>
      <c r="D30" s="444"/>
      <c r="E30" s="421"/>
      <c r="F30" s="422"/>
      <c r="G30" s="422"/>
      <c r="H30" s="422"/>
      <c r="I30" s="422"/>
      <c r="J30" s="422"/>
      <c r="K30" s="423"/>
      <c r="L30" s="424"/>
      <c r="M30" s="425"/>
      <c r="N30" s="425"/>
      <c r="O30" s="425"/>
      <c r="P30" s="426"/>
      <c r="Q30" s="424"/>
      <c r="R30" s="425"/>
      <c r="S30" s="425"/>
      <c r="T30" s="425"/>
      <c r="U30" s="425"/>
      <c r="V30" s="426"/>
      <c r="W30" s="427" t="s">
        <v>190</v>
      </c>
      <c r="X30" s="428"/>
      <c r="Y30" s="428"/>
      <c r="Z30" s="428"/>
      <c r="AA30" s="428"/>
      <c r="AB30" s="428"/>
      <c r="AC30" s="428"/>
      <c r="AD30" s="428"/>
      <c r="AE30" s="428"/>
      <c r="AF30" s="428"/>
      <c r="AG30" s="429"/>
      <c r="AH30" s="430">
        <v>98.1</v>
      </c>
      <c r="AI30" s="431"/>
      <c r="AJ30" s="431"/>
      <c r="AK30" s="431"/>
      <c r="AL30" s="431"/>
      <c r="AM30" s="431"/>
      <c r="AN30" s="431"/>
      <c r="AO30" s="431"/>
      <c r="AP30" s="431"/>
      <c r="AQ30" s="431"/>
      <c r="AR30" s="431"/>
      <c r="AS30" s="431"/>
      <c r="AT30" s="431"/>
      <c r="AU30" s="431"/>
      <c r="AV30" s="431"/>
      <c r="AW30" s="431"/>
      <c r="AX30" s="432"/>
      <c r="AY30" s="483"/>
      <c r="AZ30" s="484"/>
      <c r="BA30" s="484"/>
      <c r="BB30" s="485"/>
      <c r="BC30" s="433" t="s">
        <v>49</v>
      </c>
      <c r="BD30" s="434"/>
      <c r="BE30" s="434"/>
      <c r="BF30" s="434"/>
      <c r="BG30" s="434"/>
      <c r="BH30" s="434"/>
      <c r="BI30" s="434"/>
      <c r="BJ30" s="434"/>
      <c r="BK30" s="434"/>
      <c r="BL30" s="434"/>
      <c r="BM30" s="435"/>
      <c r="BN30" s="494">
        <v>6516634</v>
      </c>
      <c r="BO30" s="495"/>
      <c r="BP30" s="495"/>
      <c r="BQ30" s="495"/>
      <c r="BR30" s="495"/>
      <c r="BS30" s="495"/>
      <c r="BT30" s="495"/>
      <c r="BU30" s="496"/>
      <c r="BV30" s="494">
        <v>6827901</v>
      </c>
      <c r="BW30" s="495"/>
      <c r="BX30" s="495"/>
      <c r="BY30" s="495"/>
      <c r="BZ30" s="495"/>
      <c r="CA30" s="495"/>
      <c r="CB30" s="495"/>
      <c r="CC30" s="496"/>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419" t="s">
        <v>191</v>
      </c>
      <c r="D32" s="419"/>
      <c r="E32" s="419"/>
      <c r="F32" s="419"/>
      <c r="G32" s="419"/>
      <c r="H32" s="419"/>
      <c r="I32" s="419"/>
      <c r="J32" s="419"/>
      <c r="K32" s="419"/>
      <c r="L32" s="419"/>
      <c r="M32" s="419"/>
      <c r="N32" s="419"/>
      <c r="O32" s="419"/>
      <c r="P32" s="419"/>
      <c r="Q32" s="419"/>
      <c r="R32" s="419"/>
      <c r="S32" s="419"/>
      <c r="U32" s="420" t="s">
        <v>192</v>
      </c>
      <c r="V32" s="420"/>
      <c r="W32" s="420"/>
      <c r="X32" s="420"/>
      <c r="Y32" s="420"/>
      <c r="Z32" s="420"/>
      <c r="AA32" s="420"/>
      <c r="AB32" s="420"/>
      <c r="AC32" s="420"/>
      <c r="AD32" s="420"/>
      <c r="AE32" s="420"/>
      <c r="AF32" s="420"/>
      <c r="AG32" s="420"/>
      <c r="AH32" s="420"/>
      <c r="AI32" s="420"/>
      <c r="AJ32" s="420"/>
      <c r="AK32" s="420"/>
      <c r="AM32" s="420" t="s">
        <v>193</v>
      </c>
      <c r="AN32" s="420"/>
      <c r="AO32" s="420"/>
      <c r="AP32" s="420"/>
      <c r="AQ32" s="420"/>
      <c r="AR32" s="420"/>
      <c r="AS32" s="420"/>
      <c r="AT32" s="420"/>
      <c r="AU32" s="420"/>
      <c r="AV32" s="420"/>
      <c r="AW32" s="420"/>
      <c r="AX32" s="420"/>
      <c r="AY32" s="420"/>
      <c r="AZ32" s="420"/>
      <c r="BA32" s="420"/>
      <c r="BB32" s="420"/>
      <c r="BC32" s="420"/>
      <c r="BE32" s="420" t="s">
        <v>194</v>
      </c>
      <c r="BF32" s="420"/>
      <c r="BG32" s="420"/>
      <c r="BH32" s="420"/>
      <c r="BI32" s="420"/>
      <c r="BJ32" s="420"/>
      <c r="BK32" s="420"/>
      <c r="BL32" s="420"/>
      <c r="BM32" s="420"/>
      <c r="BN32" s="420"/>
      <c r="BO32" s="420"/>
      <c r="BP32" s="420"/>
      <c r="BQ32" s="420"/>
      <c r="BR32" s="420"/>
      <c r="BS32" s="420"/>
      <c r="BT32" s="420"/>
      <c r="BU32" s="420"/>
      <c r="BW32" s="420" t="s">
        <v>195</v>
      </c>
      <c r="BX32" s="420"/>
      <c r="BY32" s="420"/>
      <c r="BZ32" s="420"/>
      <c r="CA32" s="420"/>
      <c r="CB32" s="420"/>
      <c r="CC32" s="420"/>
      <c r="CD32" s="420"/>
      <c r="CE32" s="420"/>
      <c r="CF32" s="420"/>
      <c r="CG32" s="420"/>
      <c r="CH32" s="420"/>
      <c r="CI32" s="420"/>
      <c r="CJ32" s="420"/>
      <c r="CK32" s="420"/>
      <c r="CL32" s="420"/>
      <c r="CM32" s="420"/>
      <c r="CO32" s="420" t="s">
        <v>196</v>
      </c>
      <c r="CP32" s="420"/>
      <c r="CQ32" s="420"/>
      <c r="CR32" s="420"/>
      <c r="CS32" s="420"/>
      <c r="CT32" s="420"/>
      <c r="CU32" s="420"/>
      <c r="CV32" s="420"/>
      <c r="CW32" s="420"/>
      <c r="CX32" s="420"/>
      <c r="CY32" s="420"/>
      <c r="CZ32" s="420"/>
      <c r="DA32" s="420"/>
      <c r="DB32" s="420"/>
      <c r="DC32" s="420"/>
      <c r="DD32" s="420"/>
      <c r="DE32" s="420"/>
      <c r="DI32" s="197"/>
    </row>
    <row r="33" spans="1:113" ht="13.5" customHeight="1" x14ac:dyDescent="0.15">
      <c r="A33" s="174"/>
      <c r="B33" s="198"/>
      <c r="C33" s="412" t="s">
        <v>197</v>
      </c>
      <c r="D33" s="412"/>
      <c r="E33" s="411" t="s">
        <v>198</v>
      </c>
      <c r="F33" s="411"/>
      <c r="G33" s="411"/>
      <c r="H33" s="411"/>
      <c r="I33" s="411"/>
      <c r="J33" s="411"/>
      <c r="K33" s="411"/>
      <c r="L33" s="411"/>
      <c r="M33" s="411"/>
      <c r="N33" s="411"/>
      <c r="O33" s="411"/>
      <c r="P33" s="411"/>
      <c r="Q33" s="411"/>
      <c r="R33" s="411"/>
      <c r="S33" s="411"/>
      <c r="T33" s="199"/>
      <c r="U33" s="412" t="s">
        <v>199</v>
      </c>
      <c r="V33" s="412"/>
      <c r="W33" s="411" t="s">
        <v>198</v>
      </c>
      <c r="X33" s="411"/>
      <c r="Y33" s="411"/>
      <c r="Z33" s="411"/>
      <c r="AA33" s="411"/>
      <c r="AB33" s="411"/>
      <c r="AC33" s="411"/>
      <c r="AD33" s="411"/>
      <c r="AE33" s="411"/>
      <c r="AF33" s="411"/>
      <c r="AG33" s="411"/>
      <c r="AH33" s="411"/>
      <c r="AI33" s="411"/>
      <c r="AJ33" s="411"/>
      <c r="AK33" s="411"/>
      <c r="AL33" s="199"/>
      <c r="AM33" s="412" t="s">
        <v>199</v>
      </c>
      <c r="AN33" s="412"/>
      <c r="AO33" s="411" t="s">
        <v>200</v>
      </c>
      <c r="AP33" s="411"/>
      <c r="AQ33" s="411"/>
      <c r="AR33" s="411"/>
      <c r="AS33" s="411"/>
      <c r="AT33" s="411"/>
      <c r="AU33" s="411"/>
      <c r="AV33" s="411"/>
      <c r="AW33" s="411"/>
      <c r="AX33" s="411"/>
      <c r="AY33" s="411"/>
      <c r="AZ33" s="411"/>
      <c r="BA33" s="411"/>
      <c r="BB33" s="411"/>
      <c r="BC33" s="411"/>
      <c r="BD33" s="200"/>
      <c r="BE33" s="411" t="s">
        <v>201</v>
      </c>
      <c r="BF33" s="411"/>
      <c r="BG33" s="411" t="s">
        <v>202</v>
      </c>
      <c r="BH33" s="411"/>
      <c r="BI33" s="411"/>
      <c r="BJ33" s="411"/>
      <c r="BK33" s="411"/>
      <c r="BL33" s="411"/>
      <c r="BM33" s="411"/>
      <c r="BN33" s="411"/>
      <c r="BO33" s="411"/>
      <c r="BP33" s="411"/>
      <c r="BQ33" s="411"/>
      <c r="BR33" s="411"/>
      <c r="BS33" s="411"/>
      <c r="BT33" s="411"/>
      <c r="BU33" s="411"/>
      <c r="BV33" s="200"/>
      <c r="BW33" s="412" t="s">
        <v>201</v>
      </c>
      <c r="BX33" s="412"/>
      <c r="BY33" s="411" t="s">
        <v>203</v>
      </c>
      <c r="BZ33" s="411"/>
      <c r="CA33" s="411"/>
      <c r="CB33" s="411"/>
      <c r="CC33" s="411"/>
      <c r="CD33" s="411"/>
      <c r="CE33" s="411"/>
      <c r="CF33" s="411"/>
      <c r="CG33" s="411"/>
      <c r="CH33" s="411"/>
      <c r="CI33" s="411"/>
      <c r="CJ33" s="411"/>
      <c r="CK33" s="411"/>
      <c r="CL33" s="411"/>
      <c r="CM33" s="411"/>
      <c r="CN33" s="199"/>
      <c r="CO33" s="412" t="s">
        <v>199</v>
      </c>
      <c r="CP33" s="412"/>
      <c r="CQ33" s="411" t="s">
        <v>204</v>
      </c>
      <c r="CR33" s="411"/>
      <c r="CS33" s="411"/>
      <c r="CT33" s="411"/>
      <c r="CU33" s="411"/>
      <c r="CV33" s="411"/>
      <c r="CW33" s="411"/>
      <c r="CX33" s="411"/>
      <c r="CY33" s="411"/>
      <c r="CZ33" s="411"/>
      <c r="DA33" s="411"/>
      <c r="DB33" s="411"/>
      <c r="DC33" s="411"/>
      <c r="DD33" s="411"/>
      <c r="DE33" s="411"/>
      <c r="DF33" s="199"/>
      <c r="DG33" s="410" t="s">
        <v>205</v>
      </c>
      <c r="DH33" s="410"/>
      <c r="DI33" s="201"/>
    </row>
    <row r="34" spans="1:113" ht="32.25" customHeight="1" x14ac:dyDescent="0.15">
      <c r="A34" s="174"/>
      <c r="B34" s="198"/>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74"/>
      <c r="U34" s="408">
        <f>IF(W34="","",MAX(C34:D43)+1)</f>
        <v>2</v>
      </c>
      <c r="V34" s="408"/>
      <c r="W34" s="409" t="str">
        <f>IF('各会計、関係団体の財政状況及び健全化判断比率'!B28="","",'各会計、関係団体の財政状況及び健全化判断比率'!B28)</f>
        <v>国民健康保険事業特別会計</v>
      </c>
      <c r="X34" s="409"/>
      <c r="Y34" s="409"/>
      <c r="Z34" s="409"/>
      <c r="AA34" s="409"/>
      <c r="AB34" s="409"/>
      <c r="AC34" s="409"/>
      <c r="AD34" s="409"/>
      <c r="AE34" s="409"/>
      <c r="AF34" s="409"/>
      <c r="AG34" s="409"/>
      <c r="AH34" s="409"/>
      <c r="AI34" s="409"/>
      <c r="AJ34" s="409"/>
      <c r="AK34" s="409"/>
      <c r="AL34" s="174"/>
      <c r="AM34" s="408">
        <f>IF(AO34="","",MAX(C34:D43,U34:V43)+1)</f>
        <v>6</v>
      </c>
      <c r="AN34" s="408"/>
      <c r="AO34" s="409" t="str">
        <f>IF('各会計、関係団体の財政状況及び健全化判断比率'!B32="","",'各会計、関係団体の財政状況及び健全化判断比率'!B32)</f>
        <v>水道事業会計</v>
      </c>
      <c r="AP34" s="409"/>
      <c r="AQ34" s="409"/>
      <c r="AR34" s="409"/>
      <c r="AS34" s="409"/>
      <c r="AT34" s="409"/>
      <c r="AU34" s="409"/>
      <c r="AV34" s="409"/>
      <c r="AW34" s="409"/>
      <c r="AX34" s="409"/>
      <c r="AY34" s="409"/>
      <c r="AZ34" s="409"/>
      <c r="BA34" s="409"/>
      <c r="BB34" s="409"/>
      <c r="BC34" s="409"/>
      <c r="BD34" s="174"/>
      <c r="BE34" s="408" t="str">
        <f>IF(BG34="","",MAX(C34:D43,U34:V43,AM34:AN43)+1)</f>
        <v/>
      </c>
      <c r="BF34" s="408"/>
      <c r="BG34" s="409"/>
      <c r="BH34" s="409"/>
      <c r="BI34" s="409"/>
      <c r="BJ34" s="409"/>
      <c r="BK34" s="409"/>
      <c r="BL34" s="409"/>
      <c r="BM34" s="409"/>
      <c r="BN34" s="409"/>
      <c r="BO34" s="409"/>
      <c r="BP34" s="409"/>
      <c r="BQ34" s="409"/>
      <c r="BR34" s="409"/>
      <c r="BS34" s="409"/>
      <c r="BT34" s="409"/>
      <c r="BU34" s="409"/>
      <c r="BV34" s="174"/>
      <c r="BW34" s="408">
        <f>IF(BY34="","",MAX(C34:D43,U34:V43,AM34:AN43,BE34:BF43)+1)</f>
        <v>9</v>
      </c>
      <c r="BX34" s="408"/>
      <c r="BY34" s="409" t="str">
        <f>IF('各会計、関係団体の財政状況及び健全化判断比率'!B68="","",'各会計、関係団体の財政状況及び健全化判断比率'!B68)</f>
        <v>養護老人ホームとよおか管理組合</v>
      </c>
      <c r="BZ34" s="409"/>
      <c r="CA34" s="409"/>
      <c r="CB34" s="409"/>
      <c r="CC34" s="409"/>
      <c r="CD34" s="409"/>
      <c r="CE34" s="409"/>
      <c r="CF34" s="409"/>
      <c r="CG34" s="409"/>
      <c r="CH34" s="409"/>
      <c r="CI34" s="409"/>
      <c r="CJ34" s="409"/>
      <c r="CK34" s="409"/>
      <c r="CL34" s="409"/>
      <c r="CM34" s="409"/>
      <c r="CN34" s="174"/>
      <c r="CO34" s="408">
        <f>IF(CQ34="","",MAX(C34:D43,U34:V43,AM34:AN43,BE34:BF43,BW34:BX43)+1)</f>
        <v>16</v>
      </c>
      <c r="CP34" s="408"/>
      <c r="CQ34" s="409" t="str">
        <f>IF('各会計、関係団体の財政状況及び健全化判断比率'!BS7="","",'各会計、関係団体の財政状況及び健全化判断比率'!BS7)</f>
        <v>磐田市勤労者福祉サービスセンター</v>
      </c>
      <c r="CR34" s="409"/>
      <c r="CS34" s="409"/>
      <c r="CT34" s="409"/>
      <c r="CU34" s="409"/>
      <c r="CV34" s="409"/>
      <c r="CW34" s="409"/>
      <c r="CX34" s="409"/>
      <c r="CY34" s="409"/>
      <c r="CZ34" s="409"/>
      <c r="DA34" s="409"/>
      <c r="DB34" s="409"/>
      <c r="DC34" s="409"/>
      <c r="DD34" s="409"/>
      <c r="DE34" s="409"/>
      <c r="DG34" s="406" t="str">
        <f>IF('各会計、関係団体の財政状況及び健全化判断比率'!BR7="","",'各会計、関係団体の財政状況及び健全化判断比率'!BR7)</f>
        <v/>
      </c>
      <c r="DH34" s="406"/>
      <c r="DI34" s="201"/>
    </row>
    <row r="35" spans="1:113" ht="32.25" customHeight="1" x14ac:dyDescent="0.15">
      <c r="A35" s="174"/>
      <c r="B35" s="198"/>
      <c r="C35" s="408" t="str">
        <f>IF(E35="","",C34+1)</f>
        <v/>
      </c>
      <c r="D35" s="408"/>
      <c r="E35" s="409" t="str">
        <f>IF('各会計、関係団体の財政状況及び健全化判断比率'!B8="","",'各会計、関係団体の財政状況及び健全化判断比率'!B8)</f>
        <v/>
      </c>
      <c r="F35" s="409"/>
      <c r="G35" s="409"/>
      <c r="H35" s="409"/>
      <c r="I35" s="409"/>
      <c r="J35" s="409"/>
      <c r="K35" s="409"/>
      <c r="L35" s="409"/>
      <c r="M35" s="409"/>
      <c r="N35" s="409"/>
      <c r="O35" s="409"/>
      <c r="P35" s="409"/>
      <c r="Q35" s="409"/>
      <c r="R35" s="409"/>
      <c r="S35" s="409"/>
      <c r="T35" s="174"/>
      <c r="U35" s="408">
        <f>IF(W35="","",U34+1)</f>
        <v>3</v>
      </c>
      <c r="V35" s="408"/>
      <c r="W35" s="409" t="str">
        <f>IF('各会計、関係団体の財政状況及び健全化判断比率'!B29="","",'各会計、関係団体の財政状況及び健全化判断比率'!B29)</f>
        <v>介護保険事業特別会計</v>
      </c>
      <c r="X35" s="409"/>
      <c r="Y35" s="409"/>
      <c r="Z35" s="409"/>
      <c r="AA35" s="409"/>
      <c r="AB35" s="409"/>
      <c r="AC35" s="409"/>
      <c r="AD35" s="409"/>
      <c r="AE35" s="409"/>
      <c r="AF35" s="409"/>
      <c r="AG35" s="409"/>
      <c r="AH35" s="409"/>
      <c r="AI35" s="409"/>
      <c r="AJ35" s="409"/>
      <c r="AK35" s="409"/>
      <c r="AL35" s="174"/>
      <c r="AM35" s="408">
        <f t="shared" ref="AM35:AM43" si="0">IF(AO35="","",AM34+1)</f>
        <v>7</v>
      </c>
      <c r="AN35" s="408"/>
      <c r="AO35" s="409" t="str">
        <f>IF('各会計、関係団体の財政状況及び健全化判断比率'!B33="","",'各会計、関係団体の財政状況及び健全化判断比率'!B33)</f>
        <v>下水道事業会計</v>
      </c>
      <c r="AP35" s="409"/>
      <c r="AQ35" s="409"/>
      <c r="AR35" s="409"/>
      <c r="AS35" s="409"/>
      <c r="AT35" s="409"/>
      <c r="AU35" s="409"/>
      <c r="AV35" s="409"/>
      <c r="AW35" s="409"/>
      <c r="AX35" s="409"/>
      <c r="AY35" s="409"/>
      <c r="AZ35" s="409"/>
      <c r="BA35" s="409"/>
      <c r="BB35" s="409"/>
      <c r="BC35" s="409"/>
      <c r="BD35" s="174"/>
      <c r="BE35" s="408" t="str">
        <f t="shared" ref="BE35:BE43" si="1">IF(BG35="","",BE34+1)</f>
        <v/>
      </c>
      <c r="BF35" s="408"/>
      <c r="BG35" s="409"/>
      <c r="BH35" s="409"/>
      <c r="BI35" s="409"/>
      <c r="BJ35" s="409"/>
      <c r="BK35" s="409"/>
      <c r="BL35" s="409"/>
      <c r="BM35" s="409"/>
      <c r="BN35" s="409"/>
      <c r="BO35" s="409"/>
      <c r="BP35" s="409"/>
      <c r="BQ35" s="409"/>
      <c r="BR35" s="409"/>
      <c r="BS35" s="409"/>
      <c r="BT35" s="409"/>
      <c r="BU35" s="409"/>
      <c r="BV35" s="174"/>
      <c r="BW35" s="408">
        <f t="shared" ref="BW35:BW43" si="2">IF(BY35="","",BW34+1)</f>
        <v>10</v>
      </c>
      <c r="BX35" s="408"/>
      <c r="BY35" s="409" t="str">
        <f>IF('各会計、関係団体の財政状況及び健全化判断比率'!B69="","",'各会計、関係団体の財政状況及び健全化判断比率'!B69)</f>
        <v>太田川原野谷川治水水防組合</v>
      </c>
      <c r="BZ35" s="409"/>
      <c r="CA35" s="409"/>
      <c r="CB35" s="409"/>
      <c r="CC35" s="409"/>
      <c r="CD35" s="409"/>
      <c r="CE35" s="409"/>
      <c r="CF35" s="409"/>
      <c r="CG35" s="409"/>
      <c r="CH35" s="409"/>
      <c r="CI35" s="409"/>
      <c r="CJ35" s="409"/>
      <c r="CK35" s="409"/>
      <c r="CL35" s="409"/>
      <c r="CM35" s="409"/>
      <c r="CN35" s="174"/>
      <c r="CO35" s="408">
        <f t="shared" ref="CO35:CO43" si="3">IF(CQ35="","",CO34+1)</f>
        <v>17</v>
      </c>
      <c r="CP35" s="408"/>
      <c r="CQ35" s="409" t="str">
        <f>IF('各会計、関係団体の財政状況及び健全化判断比率'!BS8="","",'各会計、関係団体の財政状況及び健全化判断比率'!BS8)</f>
        <v>磐田原総合開発</v>
      </c>
      <c r="CR35" s="409"/>
      <c r="CS35" s="409"/>
      <c r="CT35" s="409"/>
      <c r="CU35" s="409"/>
      <c r="CV35" s="409"/>
      <c r="CW35" s="409"/>
      <c r="CX35" s="409"/>
      <c r="CY35" s="409"/>
      <c r="CZ35" s="409"/>
      <c r="DA35" s="409"/>
      <c r="DB35" s="409"/>
      <c r="DC35" s="409"/>
      <c r="DD35" s="409"/>
      <c r="DE35" s="409"/>
      <c r="DG35" s="406" t="str">
        <f>IF('各会計、関係団体の財政状況及び健全化判断比率'!BR8="","",'各会計、関係団体の財政状況及び健全化判断比率'!BR8)</f>
        <v>○</v>
      </c>
      <c r="DH35" s="406"/>
      <c r="DI35" s="201"/>
    </row>
    <row r="36" spans="1:113" ht="32.25" customHeight="1" x14ac:dyDescent="0.15">
      <c r="A36" s="174"/>
      <c r="B36" s="198"/>
      <c r="C36" s="408" t="str">
        <f>IF(E36="","",C35+1)</f>
        <v/>
      </c>
      <c r="D36" s="408"/>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174"/>
      <c r="U36" s="408">
        <f t="shared" ref="U36:U43" si="4">IF(W36="","",U35+1)</f>
        <v>4</v>
      </c>
      <c r="V36" s="408"/>
      <c r="W36" s="409" t="str">
        <f>IF('各会計、関係団体の財政状況及び健全化判断比率'!B30="","",'各会計、関係団体の財政状況及び健全化判断比率'!B30)</f>
        <v>後期高齢者医療事業特別会計</v>
      </c>
      <c r="X36" s="409"/>
      <c r="Y36" s="409"/>
      <c r="Z36" s="409"/>
      <c r="AA36" s="409"/>
      <c r="AB36" s="409"/>
      <c r="AC36" s="409"/>
      <c r="AD36" s="409"/>
      <c r="AE36" s="409"/>
      <c r="AF36" s="409"/>
      <c r="AG36" s="409"/>
      <c r="AH36" s="409"/>
      <c r="AI36" s="409"/>
      <c r="AJ36" s="409"/>
      <c r="AK36" s="409"/>
      <c r="AL36" s="174"/>
      <c r="AM36" s="408">
        <f t="shared" si="0"/>
        <v>8</v>
      </c>
      <c r="AN36" s="408"/>
      <c r="AO36" s="409" t="str">
        <f>IF('各会計、関係団体の財政状況及び健全化判断比率'!B34="","",'各会計、関係団体の財政状況及び健全化判断比率'!B34)</f>
        <v>病院事業会計</v>
      </c>
      <c r="AP36" s="409"/>
      <c r="AQ36" s="409"/>
      <c r="AR36" s="409"/>
      <c r="AS36" s="409"/>
      <c r="AT36" s="409"/>
      <c r="AU36" s="409"/>
      <c r="AV36" s="409"/>
      <c r="AW36" s="409"/>
      <c r="AX36" s="409"/>
      <c r="AY36" s="409"/>
      <c r="AZ36" s="409"/>
      <c r="BA36" s="409"/>
      <c r="BB36" s="409"/>
      <c r="BC36" s="409"/>
      <c r="BD36" s="174"/>
      <c r="BE36" s="408" t="str">
        <f t="shared" si="1"/>
        <v/>
      </c>
      <c r="BF36" s="408"/>
      <c r="BG36" s="409"/>
      <c r="BH36" s="409"/>
      <c r="BI36" s="409"/>
      <c r="BJ36" s="409"/>
      <c r="BK36" s="409"/>
      <c r="BL36" s="409"/>
      <c r="BM36" s="409"/>
      <c r="BN36" s="409"/>
      <c r="BO36" s="409"/>
      <c r="BP36" s="409"/>
      <c r="BQ36" s="409"/>
      <c r="BR36" s="409"/>
      <c r="BS36" s="409"/>
      <c r="BT36" s="409"/>
      <c r="BU36" s="409"/>
      <c r="BV36" s="174"/>
      <c r="BW36" s="408">
        <f t="shared" si="2"/>
        <v>11</v>
      </c>
      <c r="BX36" s="408"/>
      <c r="BY36" s="409" t="str">
        <f>IF('各会計、関係団体の財政状況及び健全化判断比率'!B70="","",'各会計、関係団体の財政状況及び健全化判断比率'!B70)</f>
        <v>中遠広域事務組合</v>
      </c>
      <c r="BZ36" s="409"/>
      <c r="CA36" s="409"/>
      <c r="CB36" s="409"/>
      <c r="CC36" s="409"/>
      <c r="CD36" s="409"/>
      <c r="CE36" s="409"/>
      <c r="CF36" s="409"/>
      <c r="CG36" s="409"/>
      <c r="CH36" s="409"/>
      <c r="CI36" s="409"/>
      <c r="CJ36" s="409"/>
      <c r="CK36" s="409"/>
      <c r="CL36" s="409"/>
      <c r="CM36" s="409"/>
      <c r="CN36" s="174"/>
      <c r="CO36" s="408">
        <f t="shared" si="3"/>
        <v>18</v>
      </c>
      <c r="CP36" s="408"/>
      <c r="CQ36" s="409" t="str">
        <f>IF('各会計、関係団体の財政状況及び健全化判断比率'!BS9="","",'各会計、関係団体の財政状況及び健全化判断比率'!BS9)</f>
        <v>磐田市土地開発公社</v>
      </c>
      <c r="CR36" s="409"/>
      <c r="CS36" s="409"/>
      <c r="CT36" s="409"/>
      <c r="CU36" s="409"/>
      <c r="CV36" s="409"/>
      <c r="CW36" s="409"/>
      <c r="CX36" s="409"/>
      <c r="CY36" s="409"/>
      <c r="CZ36" s="409"/>
      <c r="DA36" s="409"/>
      <c r="DB36" s="409"/>
      <c r="DC36" s="409"/>
      <c r="DD36" s="409"/>
      <c r="DE36" s="409"/>
      <c r="DG36" s="406" t="str">
        <f>IF('各会計、関係団体の財政状況及び健全化判断比率'!BR9="","",'各会計、関係団体の財政状況及び健全化判断比率'!BR9)</f>
        <v>○</v>
      </c>
      <c r="DH36" s="406"/>
      <c r="DI36" s="201"/>
    </row>
    <row r="37" spans="1:113" ht="32.25" customHeight="1" x14ac:dyDescent="0.15">
      <c r="A37" s="174"/>
      <c r="B37" s="198"/>
      <c r="C37" s="408" t="str">
        <f>IF(E37="","",C36+1)</f>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74"/>
      <c r="U37" s="408">
        <f t="shared" si="4"/>
        <v>5</v>
      </c>
      <c r="V37" s="408"/>
      <c r="W37" s="409" t="str">
        <f>IF('各会計、関係団体の財政状況及び健全化判断比率'!B31="","",'各会計、関係団体の財政状況及び健全化判断比率'!B31)</f>
        <v>駐車場事業特別会計</v>
      </c>
      <c r="X37" s="409"/>
      <c r="Y37" s="409"/>
      <c r="Z37" s="409"/>
      <c r="AA37" s="409"/>
      <c r="AB37" s="409"/>
      <c r="AC37" s="409"/>
      <c r="AD37" s="409"/>
      <c r="AE37" s="409"/>
      <c r="AF37" s="409"/>
      <c r="AG37" s="409"/>
      <c r="AH37" s="409"/>
      <c r="AI37" s="409"/>
      <c r="AJ37" s="409"/>
      <c r="AK37" s="409"/>
      <c r="AL37" s="174"/>
      <c r="AM37" s="408" t="str">
        <f t="shared" si="0"/>
        <v/>
      </c>
      <c r="AN37" s="408"/>
      <c r="AO37" s="409"/>
      <c r="AP37" s="409"/>
      <c r="AQ37" s="409"/>
      <c r="AR37" s="409"/>
      <c r="AS37" s="409"/>
      <c r="AT37" s="409"/>
      <c r="AU37" s="409"/>
      <c r="AV37" s="409"/>
      <c r="AW37" s="409"/>
      <c r="AX37" s="409"/>
      <c r="AY37" s="409"/>
      <c r="AZ37" s="409"/>
      <c r="BA37" s="409"/>
      <c r="BB37" s="409"/>
      <c r="BC37" s="409"/>
      <c r="BD37" s="174"/>
      <c r="BE37" s="408" t="str">
        <f t="shared" si="1"/>
        <v/>
      </c>
      <c r="BF37" s="408"/>
      <c r="BG37" s="409"/>
      <c r="BH37" s="409"/>
      <c r="BI37" s="409"/>
      <c r="BJ37" s="409"/>
      <c r="BK37" s="409"/>
      <c r="BL37" s="409"/>
      <c r="BM37" s="409"/>
      <c r="BN37" s="409"/>
      <c r="BO37" s="409"/>
      <c r="BP37" s="409"/>
      <c r="BQ37" s="409"/>
      <c r="BR37" s="409"/>
      <c r="BS37" s="409"/>
      <c r="BT37" s="409"/>
      <c r="BU37" s="409"/>
      <c r="BV37" s="174"/>
      <c r="BW37" s="408">
        <f t="shared" si="2"/>
        <v>12</v>
      </c>
      <c r="BX37" s="408"/>
      <c r="BY37" s="409" t="str">
        <f>IF('各会計、関係団体の財政状況及び健全化判断比率'!B71="","",'各会計、関係団体の財政状況及び健全化判断比率'!B71)</f>
        <v>中東遠看護専門学校組合</v>
      </c>
      <c r="BZ37" s="409"/>
      <c r="CA37" s="409"/>
      <c r="CB37" s="409"/>
      <c r="CC37" s="409"/>
      <c r="CD37" s="409"/>
      <c r="CE37" s="409"/>
      <c r="CF37" s="409"/>
      <c r="CG37" s="409"/>
      <c r="CH37" s="409"/>
      <c r="CI37" s="409"/>
      <c r="CJ37" s="409"/>
      <c r="CK37" s="409"/>
      <c r="CL37" s="409"/>
      <c r="CM37" s="409"/>
      <c r="CN37" s="174"/>
      <c r="CO37" s="408">
        <f t="shared" si="3"/>
        <v>19</v>
      </c>
      <c r="CP37" s="408"/>
      <c r="CQ37" s="409" t="str">
        <f>IF('各会計、関係団体の財政状況及び健全化判断比率'!BS10="","",'各会計、関係団体の財政状況及び健全化判断比率'!BS10)</f>
        <v>とよおか採れたて元気むら</v>
      </c>
      <c r="CR37" s="409"/>
      <c r="CS37" s="409"/>
      <c r="CT37" s="409"/>
      <c r="CU37" s="409"/>
      <c r="CV37" s="409"/>
      <c r="CW37" s="409"/>
      <c r="CX37" s="409"/>
      <c r="CY37" s="409"/>
      <c r="CZ37" s="409"/>
      <c r="DA37" s="409"/>
      <c r="DB37" s="409"/>
      <c r="DC37" s="409"/>
      <c r="DD37" s="409"/>
      <c r="DE37" s="409"/>
      <c r="DG37" s="406" t="str">
        <f>IF('各会計、関係団体の財政状況及び健全化判断比率'!BR10="","",'各会計、関係団体の財政状況及び健全化判断比率'!BR10)</f>
        <v/>
      </c>
      <c r="DH37" s="406"/>
      <c r="DI37" s="201"/>
    </row>
    <row r="38" spans="1:113" ht="32.25" customHeight="1" x14ac:dyDescent="0.15">
      <c r="A38" s="174"/>
      <c r="B38" s="198"/>
      <c r="C38" s="408" t="str">
        <f t="shared" ref="C38:C43" si="5">IF(E38="","",C37+1)</f>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74"/>
      <c r="U38" s="408" t="str">
        <f t="shared" si="4"/>
        <v/>
      </c>
      <c r="V38" s="408"/>
      <c r="W38" s="409"/>
      <c r="X38" s="409"/>
      <c r="Y38" s="409"/>
      <c r="Z38" s="409"/>
      <c r="AA38" s="409"/>
      <c r="AB38" s="409"/>
      <c r="AC38" s="409"/>
      <c r="AD38" s="409"/>
      <c r="AE38" s="409"/>
      <c r="AF38" s="409"/>
      <c r="AG38" s="409"/>
      <c r="AH38" s="409"/>
      <c r="AI38" s="409"/>
      <c r="AJ38" s="409"/>
      <c r="AK38" s="409"/>
      <c r="AL38" s="174"/>
      <c r="AM38" s="408" t="str">
        <f t="shared" si="0"/>
        <v/>
      </c>
      <c r="AN38" s="408"/>
      <c r="AO38" s="409"/>
      <c r="AP38" s="409"/>
      <c r="AQ38" s="409"/>
      <c r="AR38" s="409"/>
      <c r="AS38" s="409"/>
      <c r="AT38" s="409"/>
      <c r="AU38" s="409"/>
      <c r="AV38" s="409"/>
      <c r="AW38" s="409"/>
      <c r="AX38" s="409"/>
      <c r="AY38" s="409"/>
      <c r="AZ38" s="409"/>
      <c r="BA38" s="409"/>
      <c r="BB38" s="409"/>
      <c r="BC38" s="409"/>
      <c r="BD38" s="174"/>
      <c r="BE38" s="408" t="str">
        <f t="shared" si="1"/>
        <v/>
      </c>
      <c r="BF38" s="408"/>
      <c r="BG38" s="409"/>
      <c r="BH38" s="409"/>
      <c r="BI38" s="409"/>
      <c r="BJ38" s="409"/>
      <c r="BK38" s="409"/>
      <c r="BL38" s="409"/>
      <c r="BM38" s="409"/>
      <c r="BN38" s="409"/>
      <c r="BO38" s="409"/>
      <c r="BP38" s="409"/>
      <c r="BQ38" s="409"/>
      <c r="BR38" s="409"/>
      <c r="BS38" s="409"/>
      <c r="BT38" s="409"/>
      <c r="BU38" s="409"/>
      <c r="BV38" s="174"/>
      <c r="BW38" s="408">
        <f t="shared" si="2"/>
        <v>13</v>
      </c>
      <c r="BX38" s="408"/>
      <c r="BY38" s="409" t="str">
        <f>IF('各会計、関係団体の財政状況及び健全化判断比率'!B72="","",'各会計、関係団体の財政状況及び健全化判断比率'!B72)</f>
        <v>静岡県後期高齢者医療広域連合</v>
      </c>
      <c r="BZ38" s="409"/>
      <c r="CA38" s="409"/>
      <c r="CB38" s="409"/>
      <c r="CC38" s="409"/>
      <c r="CD38" s="409"/>
      <c r="CE38" s="409"/>
      <c r="CF38" s="409"/>
      <c r="CG38" s="409"/>
      <c r="CH38" s="409"/>
      <c r="CI38" s="409"/>
      <c r="CJ38" s="409"/>
      <c r="CK38" s="409"/>
      <c r="CL38" s="409"/>
      <c r="CM38" s="409"/>
      <c r="CN38" s="174"/>
      <c r="CO38" s="408" t="str">
        <f t="shared" si="3"/>
        <v/>
      </c>
      <c r="CP38" s="408"/>
      <c r="CQ38" s="409" t="str">
        <f>IF('各会計、関係団体の財政状況及び健全化判断比率'!BS11="","",'各会計、関係団体の財政状況及び健全化判断比率'!BS11)</f>
        <v/>
      </c>
      <c r="CR38" s="409"/>
      <c r="CS38" s="409"/>
      <c r="CT38" s="409"/>
      <c r="CU38" s="409"/>
      <c r="CV38" s="409"/>
      <c r="CW38" s="409"/>
      <c r="CX38" s="409"/>
      <c r="CY38" s="409"/>
      <c r="CZ38" s="409"/>
      <c r="DA38" s="409"/>
      <c r="DB38" s="409"/>
      <c r="DC38" s="409"/>
      <c r="DD38" s="409"/>
      <c r="DE38" s="409"/>
      <c r="DG38" s="406" t="str">
        <f>IF('各会計、関係団体の財政状況及び健全化判断比率'!BR11="","",'各会計、関係団体の財政状況及び健全化判断比率'!BR11)</f>
        <v/>
      </c>
      <c r="DH38" s="406"/>
      <c r="DI38" s="201"/>
    </row>
    <row r="39" spans="1:113" ht="32.25" customHeight="1" x14ac:dyDescent="0.15">
      <c r="A39" s="174"/>
      <c r="B39" s="198"/>
      <c r="C39" s="408" t="str">
        <f t="shared" si="5"/>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74"/>
      <c r="U39" s="408" t="str">
        <f t="shared" si="4"/>
        <v/>
      </c>
      <c r="V39" s="408"/>
      <c r="W39" s="409"/>
      <c r="X39" s="409"/>
      <c r="Y39" s="409"/>
      <c r="Z39" s="409"/>
      <c r="AA39" s="409"/>
      <c r="AB39" s="409"/>
      <c r="AC39" s="409"/>
      <c r="AD39" s="409"/>
      <c r="AE39" s="409"/>
      <c r="AF39" s="409"/>
      <c r="AG39" s="409"/>
      <c r="AH39" s="409"/>
      <c r="AI39" s="409"/>
      <c r="AJ39" s="409"/>
      <c r="AK39" s="409"/>
      <c r="AL39" s="174"/>
      <c r="AM39" s="408" t="str">
        <f t="shared" si="0"/>
        <v/>
      </c>
      <c r="AN39" s="408"/>
      <c r="AO39" s="409"/>
      <c r="AP39" s="409"/>
      <c r="AQ39" s="409"/>
      <c r="AR39" s="409"/>
      <c r="AS39" s="409"/>
      <c r="AT39" s="409"/>
      <c r="AU39" s="409"/>
      <c r="AV39" s="409"/>
      <c r="AW39" s="409"/>
      <c r="AX39" s="409"/>
      <c r="AY39" s="409"/>
      <c r="AZ39" s="409"/>
      <c r="BA39" s="409"/>
      <c r="BB39" s="409"/>
      <c r="BC39" s="409"/>
      <c r="BD39" s="174"/>
      <c r="BE39" s="408" t="str">
        <f t="shared" si="1"/>
        <v/>
      </c>
      <c r="BF39" s="408"/>
      <c r="BG39" s="409"/>
      <c r="BH39" s="409"/>
      <c r="BI39" s="409"/>
      <c r="BJ39" s="409"/>
      <c r="BK39" s="409"/>
      <c r="BL39" s="409"/>
      <c r="BM39" s="409"/>
      <c r="BN39" s="409"/>
      <c r="BO39" s="409"/>
      <c r="BP39" s="409"/>
      <c r="BQ39" s="409"/>
      <c r="BR39" s="409"/>
      <c r="BS39" s="409"/>
      <c r="BT39" s="409"/>
      <c r="BU39" s="409"/>
      <c r="BV39" s="174"/>
      <c r="BW39" s="408">
        <f t="shared" si="2"/>
        <v>14</v>
      </c>
      <c r="BX39" s="408"/>
      <c r="BY39" s="409" t="str">
        <f>IF('各会計、関係団体の財政状況及び健全化判断比率'!B73="","",'各会計、関係団体の財政状況及び健全化判断比率'!B73)</f>
        <v>静岡地方税滞納整理機構</v>
      </c>
      <c r="BZ39" s="409"/>
      <c r="CA39" s="409"/>
      <c r="CB39" s="409"/>
      <c r="CC39" s="409"/>
      <c r="CD39" s="409"/>
      <c r="CE39" s="409"/>
      <c r="CF39" s="409"/>
      <c r="CG39" s="409"/>
      <c r="CH39" s="409"/>
      <c r="CI39" s="409"/>
      <c r="CJ39" s="409"/>
      <c r="CK39" s="409"/>
      <c r="CL39" s="409"/>
      <c r="CM39" s="409"/>
      <c r="CN39" s="174"/>
      <c r="CO39" s="408" t="str">
        <f t="shared" si="3"/>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G39" s="406" t="str">
        <f>IF('各会計、関係団体の財政状況及び健全化判断比率'!BR12="","",'各会計、関係団体の財政状況及び健全化判断比率'!BR12)</f>
        <v/>
      </c>
      <c r="DH39" s="406"/>
      <c r="DI39" s="201"/>
    </row>
    <row r="40" spans="1:113" ht="32.25" customHeight="1" x14ac:dyDescent="0.15">
      <c r="A40" s="174"/>
      <c r="B40" s="198"/>
      <c r="C40" s="408" t="str">
        <f t="shared" si="5"/>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74"/>
      <c r="U40" s="408" t="str">
        <f t="shared" si="4"/>
        <v/>
      </c>
      <c r="V40" s="408"/>
      <c r="W40" s="409"/>
      <c r="X40" s="409"/>
      <c r="Y40" s="409"/>
      <c r="Z40" s="409"/>
      <c r="AA40" s="409"/>
      <c r="AB40" s="409"/>
      <c r="AC40" s="409"/>
      <c r="AD40" s="409"/>
      <c r="AE40" s="409"/>
      <c r="AF40" s="409"/>
      <c r="AG40" s="409"/>
      <c r="AH40" s="409"/>
      <c r="AI40" s="409"/>
      <c r="AJ40" s="409"/>
      <c r="AK40" s="409"/>
      <c r="AL40" s="174"/>
      <c r="AM40" s="408" t="str">
        <f t="shared" si="0"/>
        <v/>
      </c>
      <c r="AN40" s="408"/>
      <c r="AO40" s="409"/>
      <c r="AP40" s="409"/>
      <c r="AQ40" s="409"/>
      <c r="AR40" s="409"/>
      <c r="AS40" s="409"/>
      <c r="AT40" s="409"/>
      <c r="AU40" s="409"/>
      <c r="AV40" s="409"/>
      <c r="AW40" s="409"/>
      <c r="AX40" s="409"/>
      <c r="AY40" s="409"/>
      <c r="AZ40" s="409"/>
      <c r="BA40" s="409"/>
      <c r="BB40" s="409"/>
      <c r="BC40" s="409"/>
      <c r="BD40" s="174"/>
      <c r="BE40" s="408" t="str">
        <f t="shared" si="1"/>
        <v/>
      </c>
      <c r="BF40" s="408"/>
      <c r="BG40" s="409"/>
      <c r="BH40" s="409"/>
      <c r="BI40" s="409"/>
      <c r="BJ40" s="409"/>
      <c r="BK40" s="409"/>
      <c r="BL40" s="409"/>
      <c r="BM40" s="409"/>
      <c r="BN40" s="409"/>
      <c r="BO40" s="409"/>
      <c r="BP40" s="409"/>
      <c r="BQ40" s="409"/>
      <c r="BR40" s="409"/>
      <c r="BS40" s="409"/>
      <c r="BT40" s="409"/>
      <c r="BU40" s="409"/>
      <c r="BV40" s="174"/>
      <c r="BW40" s="408">
        <f t="shared" si="2"/>
        <v>15</v>
      </c>
      <c r="BX40" s="408"/>
      <c r="BY40" s="409" t="str">
        <f>IF('各会計、関係団体の財政状況及び健全化判断比率'!B74="","",'各会計、関係団体の財政状況及び健全化判断比率'!B74)</f>
        <v>静岡県後期高齢者医療広域連合（事業会計分）</v>
      </c>
      <c r="BZ40" s="409"/>
      <c r="CA40" s="409"/>
      <c r="CB40" s="409"/>
      <c r="CC40" s="409"/>
      <c r="CD40" s="409"/>
      <c r="CE40" s="409"/>
      <c r="CF40" s="409"/>
      <c r="CG40" s="409"/>
      <c r="CH40" s="409"/>
      <c r="CI40" s="409"/>
      <c r="CJ40" s="409"/>
      <c r="CK40" s="409"/>
      <c r="CL40" s="409"/>
      <c r="CM40" s="409"/>
      <c r="CN40" s="174"/>
      <c r="CO40" s="408" t="str">
        <f t="shared" si="3"/>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G40" s="406" t="str">
        <f>IF('各会計、関係団体の財政状況及び健全化判断比率'!BR13="","",'各会計、関係団体の財政状況及び健全化判断比率'!BR13)</f>
        <v/>
      </c>
      <c r="DH40" s="406"/>
      <c r="DI40" s="201"/>
    </row>
    <row r="41" spans="1:113" ht="32.25" customHeight="1" x14ac:dyDescent="0.15">
      <c r="A41" s="174"/>
      <c r="B41" s="198"/>
      <c r="C41" s="408" t="str">
        <f t="shared" si="5"/>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74"/>
      <c r="U41" s="408" t="str">
        <f t="shared" si="4"/>
        <v/>
      </c>
      <c r="V41" s="408"/>
      <c r="W41" s="409"/>
      <c r="X41" s="409"/>
      <c r="Y41" s="409"/>
      <c r="Z41" s="409"/>
      <c r="AA41" s="409"/>
      <c r="AB41" s="409"/>
      <c r="AC41" s="409"/>
      <c r="AD41" s="409"/>
      <c r="AE41" s="409"/>
      <c r="AF41" s="409"/>
      <c r="AG41" s="409"/>
      <c r="AH41" s="409"/>
      <c r="AI41" s="409"/>
      <c r="AJ41" s="409"/>
      <c r="AK41" s="409"/>
      <c r="AL41" s="174"/>
      <c r="AM41" s="408" t="str">
        <f t="shared" si="0"/>
        <v/>
      </c>
      <c r="AN41" s="408"/>
      <c r="AO41" s="409"/>
      <c r="AP41" s="409"/>
      <c r="AQ41" s="409"/>
      <c r="AR41" s="409"/>
      <c r="AS41" s="409"/>
      <c r="AT41" s="409"/>
      <c r="AU41" s="409"/>
      <c r="AV41" s="409"/>
      <c r="AW41" s="409"/>
      <c r="AX41" s="409"/>
      <c r="AY41" s="409"/>
      <c r="AZ41" s="409"/>
      <c r="BA41" s="409"/>
      <c r="BB41" s="409"/>
      <c r="BC41" s="409"/>
      <c r="BD41" s="174"/>
      <c r="BE41" s="408" t="str">
        <f t="shared" si="1"/>
        <v/>
      </c>
      <c r="BF41" s="408"/>
      <c r="BG41" s="409"/>
      <c r="BH41" s="409"/>
      <c r="BI41" s="409"/>
      <c r="BJ41" s="409"/>
      <c r="BK41" s="409"/>
      <c r="BL41" s="409"/>
      <c r="BM41" s="409"/>
      <c r="BN41" s="409"/>
      <c r="BO41" s="409"/>
      <c r="BP41" s="409"/>
      <c r="BQ41" s="409"/>
      <c r="BR41" s="409"/>
      <c r="BS41" s="409"/>
      <c r="BT41" s="409"/>
      <c r="BU41" s="409"/>
      <c r="BV41" s="174"/>
      <c r="BW41" s="408" t="str">
        <f t="shared" si="2"/>
        <v/>
      </c>
      <c r="BX41" s="408"/>
      <c r="BY41" s="409" t="str">
        <f>IF('各会計、関係団体の財政状況及び健全化判断比率'!B75="","",'各会計、関係団体の財政状況及び健全化判断比率'!B75)</f>
        <v/>
      </c>
      <c r="BZ41" s="409"/>
      <c r="CA41" s="409"/>
      <c r="CB41" s="409"/>
      <c r="CC41" s="409"/>
      <c r="CD41" s="409"/>
      <c r="CE41" s="409"/>
      <c r="CF41" s="409"/>
      <c r="CG41" s="409"/>
      <c r="CH41" s="409"/>
      <c r="CI41" s="409"/>
      <c r="CJ41" s="409"/>
      <c r="CK41" s="409"/>
      <c r="CL41" s="409"/>
      <c r="CM41" s="409"/>
      <c r="CN41" s="174"/>
      <c r="CO41" s="408" t="str">
        <f t="shared" si="3"/>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G41" s="406" t="str">
        <f>IF('各会計、関係団体の財政状況及び健全化判断比率'!BR14="","",'各会計、関係団体の財政状況及び健全化判断比率'!BR14)</f>
        <v/>
      </c>
      <c r="DH41" s="406"/>
      <c r="DI41" s="201"/>
    </row>
    <row r="42" spans="1:113" ht="32.25" customHeight="1" x14ac:dyDescent="0.15">
      <c r="B42" s="198"/>
      <c r="C42" s="408" t="str">
        <f t="shared" si="5"/>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74"/>
      <c r="U42" s="408" t="str">
        <f t="shared" si="4"/>
        <v/>
      </c>
      <c r="V42" s="408"/>
      <c r="W42" s="409"/>
      <c r="X42" s="409"/>
      <c r="Y42" s="409"/>
      <c r="Z42" s="409"/>
      <c r="AA42" s="409"/>
      <c r="AB42" s="409"/>
      <c r="AC42" s="409"/>
      <c r="AD42" s="409"/>
      <c r="AE42" s="409"/>
      <c r="AF42" s="409"/>
      <c r="AG42" s="409"/>
      <c r="AH42" s="409"/>
      <c r="AI42" s="409"/>
      <c r="AJ42" s="409"/>
      <c r="AK42" s="409"/>
      <c r="AL42" s="174"/>
      <c r="AM42" s="408" t="str">
        <f t="shared" si="0"/>
        <v/>
      </c>
      <c r="AN42" s="408"/>
      <c r="AO42" s="409"/>
      <c r="AP42" s="409"/>
      <c r="AQ42" s="409"/>
      <c r="AR42" s="409"/>
      <c r="AS42" s="409"/>
      <c r="AT42" s="409"/>
      <c r="AU42" s="409"/>
      <c r="AV42" s="409"/>
      <c r="AW42" s="409"/>
      <c r="AX42" s="409"/>
      <c r="AY42" s="409"/>
      <c r="AZ42" s="409"/>
      <c r="BA42" s="409"/>
      <c r="BB42" s="409"/>
      <c r="BC42" s="409"/>
      <c r="BD42" s="174"/>
      <c r="BE42" s="408" t="str">
        <f t="shared" si="1"/>
        <v/>
      </c>
      <c r="BF42" s="408"/>
      <c r="BG42" s="409"/>
      <c r="BH42" s="409"/>
      <c r="BI42" s="409"/>
      <c r="BJ42" s="409"/>
      <c r="BK42" s="409"/>
      <c r="BL42" s="409"/>
      <c r="BM42" s="409"/>
      <c r="BN42" s="409"/>
      <c r="BO42" s="409"/>
      <c r="BP42" s="409"/>
      <c r="BQ42" s="409"/>
      <c r="BR42" s="409"/>
      <c r="BS42" s="409"/>
      <c r="BT42" s="409"/>
      <c r="BU42" s="409"/>
      <c r="BV42" s="174"/>
      <c r="BW42" s="408" t="str">
        <f t="shared" si="2"/>
        <v/>
      </c>
      <c r="BX42" s="408"/>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174"/>
      <c r="CO42" s="408" t="str">
        <f t="shared" si="3"/>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G42" s="406" t="str">
        <f>IF('各会計、関係団体の財政状況及び健全化判断比率'!BR15="","",'各会計、関係団体の財政状況及び健全化判断比率'!BR15)</f>
        <v/>
      </c>
      <c r="DH42" s="406"/>
      <c r="DI42" s="201"/>
    </row>
    <row r="43" spans="1:113" ht="32.25" customHeight="1" x14ac:dyDescent="0.15">
      <c r="B43" s="198"/>
      <c r="C43" s="408" t="str">
        <f t="shared" si="5"/>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74"/>
      <c r="U43" s="408" t="str">
        <f t="shared" si="4"/>
        <v/>
      </c>
      <c r="V43" s="408"/>
      <c r="W43" s="409"/>
      <c r="X43" s="409"/>
      <c r="Y43" s="409"/>
      <c r="Z43" s="409"/>
      <c r="AA43" s="409"/>
      <c r="AB43" s="409"/>
      <c r="AC43" s="409"/>
      <c r="AD43" s="409"/>
      <c r="AE43" s="409"/>
      <c r="AF43" s="409"/>
      <c r="AG43" s="409"/>
      <c r="AH43" s="409"/>
      <c r="AI43" s="409"/>
      <c r="AJ43" s="409"/>
      <c r="AK43" s="409"/>
      <c r="AL43" s="174"/>
      <c r="AM43" s="408" t="str">
        <f t="shared" si="0"/>
        <v/>
      </c>
      <c r="AN43" s="408"/>
      <c r="AO43" s="409"/>
      <c r="AP43" s="409"/>
      <c r="AQ43" s="409"/>
      <c r="AR43" s="409"/>
      <c r="AS43" s="409"/>
      <c r="AT43" s="409"/>
      <c r="AU43" s="409"/>
      <c r="AV43" s="409"/>
      <c r="AW43" s="409"/>
      <c r="AX43" s="409"/>
      <c r="AY43" s="409"/>
      <c r="AZ43" s="409"/>
      <c r="BA43" s="409"/>
      <c r="BB43" s="409"/>
      <c r="BC43" s="409"/>
      <c r="BD43" s="174"/>
      <c r="BE43" s="408" t="str">
        <f t="shared" si="1"/>
        <v/>
      </c>
      <c r="BF43" s="408"/>
      <c r="BG43" s="409"/>
      <c r="BH43" s="409"/>
      <c r="BI43" s="409"/>
      <c r="BJ43" s="409"/>
      <c r="BK43" s="409"/>
      <c r="BL43" s="409"/>
      <c r="BM43" s="409"/>
      <c r="BN43" s="409"/>
      <c r="BO43" s="409"/>
      <c r="BP43" s="409"/>
      <c r="BQ43" s="409"/>
      <c r="BR43" s="409"/>
      <c r="BS43" s="409"/>
      <c r="BT43" s="409"/>
      <c r="BU43" s="409"/>
      <c r="BV43" s="174"/>
      <c r="BW43" s="408" t="str">
        <f t="shared" si="2"/>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74"/>
      <c r="CO43" s="408" t="str">
        <f t="shared" si="3"/>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G43" s="406" t="str">
        <f>IF('各会計、関係団体の財政状況及び健全化判断比率'!BR16="","",'各会計、関係団体の財政状況及び健全化判断比率'!BR16)</f>
        <v/>
      </c>
      <c r="DH43" s="406"/>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206</v>
      </c>
      <c r="E46" s="405" t="s">
        <v>207</v>
      </c>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row>
    <row r="47" spans="1:113" x14ac:dyDescent="0.15">
      <c r="E47" s="405" t="s">
        <v>208</v>
      </c>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row>
    <row r="48" spans="1:113" x14ac:dyDescent="0.15">
      <c r="E48" s="405" t="s">
        <v>209</v>
      </c>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row>
    <row r="49" spans="5:113" x14ac:dyDescent="0.15">
      <c r="E49" s="407" t="s">
        <v>210</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row>
    <row r="50" spans="5:113" x14ac:dyDescent="0.15">
      <c r="E50" s="405" t="s">
        <v>211</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row>
    <row r="51" spans="5:113" x14ac:dyDescent="0.15">
      <c r="E51" s="405" t="s">
        <v>212</v>
      </c>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row>
    <row r="52" spans="5:113" x14ac:dyDescent="0.15">
      <c r="E52" s="405" t="s">
        <v>213</v>
      </c>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row>
    <row r="53" spans="5:113" x14ac:dyDescent="0.15">
      <c r="E53" s="368" t="s">
        <v>595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7" t="s">
        <v>559</v>
      </c>
      <c r="D34" s="1217"/>
      <c r="E34" s="1218"/>
      <c r="F34" s="32">
        <v>4.5</v>
      </c>
      <c r="G34" s="33">
        <v>4.63</v>
      </c>
      <c r="H34" s="33">
        <v>4.7</v>
      </c>
      <c r="I34" s="33">
        <v>5.55</v>
      </c>
      <c r="J34" s="34">
        <v>7.25</v>
      </c>
      <c r="K34" s="22"/>
      <c r="L34" s="22"/>
      <c r="M34" s="22"/>
      <c r="N34" s="22"/>
      <c r="O34" s="22"/>
      <c r="P34" s="22"/>
    </row>
    <row r="35" spans="1:16" ht="39" customHeight="1" x14ac:dyDescent="0.15">
      <c r="A35" s="22"/>
      <c r="B35" s="35"/>
      <c r="C35" s="1211" t="s">
        <v>560</v>
      </c>
      <c r="D35" s="1212"/>
      <c r="E35" s="1213"/>
      <c r="F35" s="36">
        <v>5.0999999999999996</v>
      </c>
      <c r="G35" s="37">
        <v>4.4400000000000004</v>
      </c>
      <c r="H35" s="37">
        <v>2.29</v>
      </c>
      <c r="I35" s="37">
        <v>2.7</v>
      </c>
      <c r="J35" s="38">
        <v>6.76</v>
      </c>
      <c r="K35" s="22"/>
      <c r="L35" s="22"/>
      <c r="M35" s="22"/>
      <c r="N35" s="22"/>
      <c r="O35" s="22"/>
      <c r="P35" s="22"/>
    </row>
    <row r="36" spans="1:16" ht="39" customHeight="1" x14ac:dyDescent="0.15">
      <c r="A36" s="22"/>
      <c r="B36" s="35"/>
      <c r="C36" s="1211" t="s">
        <v>561</v>
      </c>
      <c r="D36" s="1212"/>
      <c r="E36" s="1213"/>
      <c r="F36" s="36">
        <v>4.01</v>
      </c>
      <c r="G36" s="37">
        <v>4.4400000000000004</v>
      </c>
      <c r="H36" s="37">
        <v>4.88</v>
      </c>
      <c r="I36" s="37">
        <v>4.99</v>
      </c>
      <c r="J36" s="38">
        <v>5.04</v>
      </c>
      <c r="K36" s="22"/>
      <c r="L36" s="22"/>
      <c r="M36" s="22"/>
      <c r="N36" s="22"/>
      <c r="O36" s="22"/>
      <c r="P36" s="22"/>
    </row>
    <row r="37" spans="1:16" ht="39" customHeight="1" x14ac:dyDescent="0.15">
      <c r="A37" s="22"/>
      <c r="B37" s="35"/>
      <c r="C37" s="1211" t="s">
        <v>562</v>
      </c>
      <c r="D37" s="1212"/>
      <c r="E37" s="1213"/>
      <c r="F37" s="36" t="s">
        <v>510</v>
      </c>
      <c r="G37" s="37" t="s">
        <v>510</v>
      </c>
      <c r="H37" s="37">
        <v>1.25</v>
      </c>
      <c r="I37" s="37">
        <v>2.13</v>
      </c>
      <c r="J37" s="38">
        <v>2.85</v>
      </c>
      <c r="K37" s="22"/>
      <c r="L37" s="22"/>
      <c r="M37" s="22"/>
      <c r="N37" s="22"/>
      <c r="O37" s="22"/>
      <c r="P37" s="22"/>
    </row>
    <row r="38" spans="1:16" ht="39" customHeight="1" x14ac:dyDescent="0.15">
      <c r="A38" s="22"/>
      <c r="B38" s="35"/>
      <c r="C38" s="1211" t="s">
        <v>563</v>
      </c>
      <c r="D38" s="1212"/>
      <c r="E38" s="1213"/>
      <c r="F38" s="36">
        <v>1.24</v>
      </c>
      <c r="G38" s="37">
        <v>1.02</v>
      </c>
      <c r="H38" s="37">
        <v>0.97</v>
      </c>
      <c r="I38" s="37">
        <v>0.93</v>
      </c>
      <c r="J38" s="38">
        <v>1.25</v>
      </c>
      <c r="K38" s="22"/>
      <c r="L38" s="22"/>
      <c r="M38" s="22"/>
      <c r="N38" s="22"/>
      <c r="O38" s="22"/>
      <c r="P38" s="22"/>
    </row>
    <row r="39" spans="1:16" ht="39" customHeight="1" x14ac:dyDescent="0.15">
      <c r="A39" s="22"/>
      <c r="B39" s="35"/>
      <c r="C39" s="1211" t="s">
        <v>564</v>
      </c>
      <c r="D39" s="1212"/>
      <c r="E39" s="1213"/>
      <c r="F39" s="36">
        <v>2.6</v>
      </c>
      <c r="G39" s="37">
        <v>0.89</v>
      </c>
      <c r="H39" s="37">
        <v>0.77</v>
      </c>
      <c r="I39" s="37">
        <v>0.64</v>
      </c>
      <c r="J39" s="38">
        <v>0.61</v>
      </c>
      <c r="K39" s="22"/>
      <c r="L39" s="22"/>
      <c r="M39" s="22"/>
      <c r="N39" s="22"/>
      <c r="O39" s="22"/>
      <c r="P39" s="22"/>
    </row>
    <row r="40" spans="1:16" ht="39" customHeight="1" x14ac:dyDescent="0.15">
      <c r="A40" s="22"/>
      <c r="B40" s="35"/>
      <c r="C40" s="1211" t="s">
        <v>565</v>
      </c>
      <c r="D40" s="1212"/>
      <c r="E40" s="1213"/>
      <c r="F40" s="36">
        <v>0.01</v>
      </c>
      <c r="G40" s="37">
        <v>0.03</v>
      </c>
      <c r="H40" s="37">
        <v>0.01</v>
      </c>
      <c r="I40" s="37">
        <v>0.01</v>
      </c>
      <c r="J40" s="38">
        <v>0.02</v>
      </c>
      <c r="K40" s="22"/>
      <c r="L40" s="22"/>
      <c r="M40" s="22"/>
      <c r="N40" s="22"/>
      <c r="O40" s="22"/>
      <c r="P40" s="22"/>
    </row>
    <row r="41" spans="1:16" ht="39" customHeight="1" x14ac:dyDescent="0.15">
      <c r="A41" s="22"/>
      <c r="B41" s="35"/>
      <c r="C41" s="1211" t="s">
        <v>566</v>
      </c>
      <c r="D41" s="1212"/>
      <c r="E41" s="1213"/>
      <c r="F41" s="36">
        <v>0</v>
      </c>
      <c r="G41" s="37">
        <v>0</v>
      </c>
      <c r="H41" s="37">
        <v>0</v>
      </c>
      <c r="I41" s="37">
        <v>0</v>
      </c>
      <c r="J41" s="38">
        <v>0</v>
      </c>
      <c r="K41" s="22"/>
      <c r="L41" s="22"/>
      <c r="M41" s="22"/>
      <c r="N41" s="22"/>
      <c r="O41" s="22"/>
      <c r="P41" s="22"/>
    </row>
    <row r="42" spans="1:16" ht="39" customHeight="1" x14ac:dyDescent="0.15">
      <c r="A42" s="22"/>
      <c r="B42" s="39"/>
      <c r="C42" s="1211" t="s">
        <v>567</v>
      </c>
      <c r="D42" s="1212"/>
      <c r="E42" s="1213"/>
      <c r="F42" s="36" t="s">
        <v>510</v>
      </c>
      <c r="G42" s="37" t="s">
        <v>568</v>
      </c>
      <c r="H42" s="37" t="s">
        <v>510</v>
      </c>
      <c r="I42" s="37" t="s">
        <v>510</v>
      </c>
      <c r="J42" s="38" t="s">
        <v>510</v>
      </c>
      <c r="K42" s="22"/>
      <c r="L42" s="22"/>
      <c r="M42" s="22"/>
      <c r="N42" s="22"/>
      <c r="O42" s="22"/>
      <c r="P42" s="22"/>
    </row>
    <row r="43" spans="1:16" ht="39" customHeight="1" thickBot="1" x14ac:dyDescent="0.2">
      <c r="A43" s="22"/>
      <c r="B43" s="40"/>
      <c r="C43" s="1214" t="s">
        <v>569</v>
      </c>
      <c r="D43" s="1215"/>
      <c r="E43" s="1216"/>
      <c r="F43" s="41">
        <v>0.27</v>
      </c>
      <c r="G43" s="42">
        <v>0.05</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YqWyJjblDTBp/51ujbNNyIFSBLDOgRXPnGKx26kJ3+GyIhRX/EVIG0TMmys91U5G6C64FIjHiHgOsUiwzfuiw==" saltValue="alyIfh7TiPBZIynJiV0H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6671</v>
      </c>
      <c r="L45" s="60">
        <v>5711</v>
      </c>
      <c r="M45" s="60">
        <v>5583</v>
      </c>
      <c r="N45" s="60">
        <v>5656</v>
      </c>
      <c r="O45" s="61">
        <v>5566</v>
      </c>
      <c r="P45" s="48"/>
      <c r="Q45" s="48"/>
      <c r="R45" s="48"/>
      <c r="S45" s="48"/>
      <c r="T45" s="48"/>
      <c r="U45" s="48"/>
    </row>
    <row r="46" spans="1:21" ht="30.75" customHeight="1" x14ac:dyDescent="0.15">
      <c r="A46" s="48"/>
      <c r="B46" s="1239"/>
      <c r="C46" s="1240"/>
      <c r="D46" s="62"/>
      <c r="E46" s="1221" t="s">
        <v>12</v>
      </c>
      <c r="F46" s="1221"/>
      <c r="G46" s="1221"/>
      <c r="H46" s="1221"/>
      <c r="I46" s="1221"/>
      <c r="J46" s="1222"/>
      <c r="K46" s="63" t="s">
        <v>510</v>
      </c>
      <c r="L46" s="64" t="s">
        <v>510</v>
      </c>
      <c r="M46" s="64" t="s">
        <v>510</v>
      </c>
      <c r="N46" s="64" t="s">
        <v>510</v>
      </c>
      <c r="O46" s="65" t="s">
        <v>510</v>
      </c>
      <c r="P46" s="48"/>
      <c r="Q46" s="48"/>
      <c r="R46" s="48"/>
      <c r="S46" s="48"/>
      <c r="T46" s="48"/>
      <c r="U46" s="48"/>
    </row>
    <row r="47" spans="1:21" ht="30.75" customHeight="1" x14ac:dyDescent="0.15">
      <c r="A47" s="48"/>
      <c r="B47" s="1239"/>
      <c r="C47" s="1240"/>
      <c r="D47" s="62"/>
      <c r="E47" s="1221" t="s">
        <v>13</v>
      </c>
      <c r="F47" s="1221"/>
      <c r="G47" s="1221"/>
      <c r="H47" s="1221"/>
      <c r="I47" s="1221"/>
      <c r="J47" s="1222"/>
      <c r="K47" s="63" t="s">
        <v>510</v>
      </c>
      <c r="L47" s="64" t="s">
        <v>510</v>
      </c>
      <c r="M47" s="64" t="s">
        <v>510</v>
      </c>
      <c r="N47" s="64" t="s">
        <v>510</v>
      </c>
      <c r="O47" s="65" t="s">
        <v>510</v>
      </c>
      <c r="P47" s="48"/>
      <c r="Q47" s="48"/>
      <c r="R47" s="48"/>
      <c r="S47" s="48"/>
      <c r="T47" s="48"/>
      <c r="U47" s="48"/>
    </row>
    <row r="48" spans="1:21" ht="30.75" customHeight="1" x14ac:dyDescent="0.15">
      <c r="A48" s="48"/>
      <c r="B48" s="1239"/>
      <c r="C48" s="1240"/>
      <c r="D48" s="62"/>
      <c r="E48" s="1221" t="s">
        <v>14</v>
      </c>
      <c r="F48" s="1221"/>
      <c r="G48" s="1221"/>
      <c r="H48" s="1221"/>
      <c r="I48" s="1221"/>
      <c r="J48" s="1222"/>
      <c r="K48" s="63">
        <v>3258</v>
      </c>
      <c r="L48" s="64">
        <v>3168</v>
      </c>
      <c r="M48" s="64">
        <v>2941</v>
      </c>
      <c r="N48" s="64">
        <v>2754</v>
      </c>
      <c r="O48" s="65">
        <v>2666</v>
      </c>
      <c r="P48" s="48"/>
      <c r="Q48" s="48"/>
      <c r="R48" s="48"/>
      <c r="S48" s="48"/>
      <c r="T48" s="48"/>
      <c r="U48" s="48"/>
    </row>
    <row r="49" spans="1:21" ht="30.75" customHeight="1" x14ac:dyDescent="0.15">
      <c r="A49" s="48"/>
      <c r="B49" s="1239"/>
      <c r="C49" s="1240"/>
      <c r="D49" s="62"/>
      <c r="E49" s="1221" t="s">
        <v>15</v>
      </c>
      <c r="F49" s="1221"/>
      <c r="G49" s="1221"/>
      <c r="H49" s="1221"/>
      <c r="I49" s="1221"/>
      <c r="J49" s="1222"/>
      <c r="K49" s="63">
        <v>177</v>
      </c>
      <c r="L49" s="64">
        <v>177</v>
      </c>
      <c r="M49" s="64">
        <v>134</v>
      </c>
      <c r="N49" s="64">
        <v>157</v>
      </c>
      <c r="O49" s="65">
        <v>111</v>
      </c>
      <c r="P49" s="48"/>
      <c r="Q49" s="48"/>
      <c r="R49" s="48"/>
      <c r="S49" s="48"/>
      <c r="T49" s="48"/>
      <c r="U49" s="48"/>
    </row>
    <row r="50" spans="1:21" ht="30.75" customHeight="1" x14ac:dyDescent="0.15">
      <c r="A50" s="48"/>
      <c r="B50" s="1239"/>
      <c r="C50" s="1240"/>
      <c r="D50" s="62"/>
      <c r="E50" s="1221" t="s">
        <v>16</v>
      </c>
      <c r="F50" s="1221"/>
      <c r="G50" s="1221"/>
      <c r="H50" s="1221"/>
      <c r="I50" s="1221"/>
      <c r="J50" s="1222"/>
      <c r="K50" s="63">
        <v>173</v>
      </c>
      <c r="L50" s="64">
        <v>127</v>
      </c>
      <c r="M50" s="64">
        <v>141</v>
      </c>
      <c r="N50" s="64">
        <v>125</v>
      </c>
      <c r="O50" s="65">
        <v>118</v>
      </c>
      <c r="P50" s="48"/>
      <c r="Q50" s="48"/>
      <c r="R50" s="48"/>
      <c r="S50" s="48"/>
      <c r="T50" s="48"/>
      <c r="U50" s="48"/>
    </row>
    <row r="51" spans="1:21" ht="30.75" customHeight="1" x14ac:dyDescent="0.15">
      <c r="A51" s="48"/>
      <c r="B51" s="1241"/>
      <c r="C51" s="1242"/>
      <c r="D51" s="66"/>
      <c r="E51" s="1221" t="s">
        <v>17</v>
      </c>
      <c r="F51" s="1221"/>
      <c r="G51" s="1221"/>
      <c r="H51" s="1221"/>
      <c r="I51" s="1221"/>
      <c r="J51" s="1222"/>
      <c r="K51" s="63" t="s">
        <v>510</v>
      </c>
      <c r="L51" s="64" t="s">
        <v>510</v>
      </c>
      <c r="M51" s="64" t="s">
        <v>510</v>
      </c>
      <c r="N51" s="64" t="s">
        <v>510</v>
      </c>
      <c r="O51" s="65">
        <v>0</v>
      </c>
      <c r="P51" s="48"/>
      <c r="Q51" s="48"/>
      <c r="R51" s="48"/>
      <c r="S51" s="48"/>
      <c r="T51" s="48"/>
      <c r="U51" s="48"/>
    </row>
    <row r="52" spans="1:21" ht="30.75" customHeight="1" x14ac:dyDescent="0.15">
      <c r="A52" s="48"/>
      <c r="B52" s="1219" t="s">
        <v>18</v>
      </c>
      <c r="C52" s="1220"/>
      <c r="D52" s="66"/>
      <c r="E52" s="1221" t="s">
        <v>19</v>
      </c>
      <c r="F52" s="1221"/>
      <c r="G52" s="1221"/>
      <c r="H52" s="1221"/>
      <c r="I52" s="1221"/>
      <c r="J52" s="1222"/>
      <c r="K52" s="63">
        <v>8466</v>
      </c>
      <c r="L52" s="64">
        <v>7835</v>
      </c>
      <c r="M52" s="64">
        <v>7760</v>
      </c>
      <c r="N52" s="64">
        <v>7818</v>
      </c>
      <c r="O52" s="65">
        <v>7878</v>
      </c>
      <c r="P52" s="48"/>
      <c r="Q52" s="48"/>
      <c r="R52" s="48"/>
      <c r="S52" s="48"/>
      <c r="T52" s="48"/>
      <c r="U52" s="48"/>
    </row>
    <row r="53" spans="1:21" ht="30.75" customHeight="1" thickBot="1" x14ac:dyDescent="0.2">
      <c r="A53" s="48"/>
      <c r="B53" s="1223" t="s">
        <v>20</v>
      </c>
      <c r="C53" s="1224"/>
      <c r="D53" s="67"/>
      <c r="E53" s="1225" t="s">
        <v>21</v>
      </c>
      <c r="F53" s="1225"/>
      <c r="G53" s="1225"/>
      <c r="H53" s="1225"/>
      <c r="I53" s="1225"/>
      <c r="J53" s="1226"/>
      <c r="K53" s="68">
        <v>1813</v>
      </c>
      <c r="L53" s="69">
        <v>1348</v>
      </c>
      <c r="M53" s="69">
        <v>1039</v>
      </c>
      <c r="N53" s="69">
        <v>874</v>
      </c>
      <c r="O53" s="70">
        <v>583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7" t="s">
        <v>24</v>
      </c>
      <c r="C57" s="1228"/>
      <c r="D57" s="1231" t="s">
        <v>25</v>
      </c>
      <c r="E57" s="1232"/>
      <c r="F57" s="1232"/>
      <c r="G57" s="1232"/>
      <c r="H57" s="1232"/>
      <c r="I57" s="1232"/>
      <c r="J57" s="1233"/>
      <c r="K57" s="83"/>
      <c r="L57" s="84"/>
      <c r="M57" s="84"/>
      <c r="N57" s="84"/>
      <c r="O57" s="85"/>
    </row>
    <row r="58" spans="1:21" ht="31.5" customHeight="1" thickBot="1" x14ac:dyDescent="0.2">
      <c r="B58" s="1229"/>
      <c r="C58" s="1230"/>
      <c r="D58" s="1234" t="s">
        <v>26</v>
      </c>
      <c r="E58" s="1235"/>
      <c r="F58" s="1235"/>
      <c r="G58" s="1235"/>
      <c r="H58" s="1235"/>
      <c r="I58" s="1235"/>
      <c r="J58" s="123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olt5/56o4Pujh1L6cxFaYmtKf7IflmsYfj895wd8l8mCd8fCj8pYLT/0RQvcHdTyf47eMWuzi/8XjKyODHH9Q==" saltValue="kFizAM+9Z0f4zUEW9Cdm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57" t="s">
        <v>29</v>
      </c>
      <c r="C41" s="1258"/>
      <c r="D41" s="102"/>
      <c r="E41" s="1259" t="s">
        <v>30</v>
      </c>
      <c r="F41" s="1259"/>
      <c r="G41" s="1259"/>
      <c r="H41" s="1260"/>
      <c r="I41" s="347">
        <v>51244</v>
      </c>
      <c r="J41" s="348">
        <v>51140</v>
      </c>
      <c r="K41" s="348">
        <v>50445</v>
      </c>
      <c r="L41" s="348">
        <v>53372</v>
      </c>
      <c r="M41" s="349">
        <v>56769</v>
      </c>
    </row>
    <row r="42" spans="2:13" ht="27.75" customHeight="1" x14ac:dyDescent="0.15">
      <c r="B42" s="1247"/>
      <c r="C42" s="1248"/>
      <c r="D42" s="103"/>
      <c r="E42" s="1251" t="s">
        <v>31</v>
      </c>
      <c r="F42" s="1251"/>
      <c r="G42" s="1251"/>
      <c r="H42" s="1252"/>
      <c r="I42" s="350">
        <v>958</v>
      </c>
      <c r="J42" s="351">
        <v>964</v>
      </c>
      <c r="K42" s="351">
        <v>894</v>
      </c>
      <c r="L42" s="351">
        <v>840</v>
      </c>
      <c r="M42" s="352">
        <v>728</v>
      </c>
    </row>
    <row r="43" spans="2:13" ht="27.75" customHeight="1" x14ac:dyDescent="0.15">
      <c r="B43" s="1247"/>
      <c r="C43" s="1248"/>
      <c r="D43" s="103"/>
      <c r="E43" s="1251" t="s">
        <v>32</v>
      </c>
      <c r="F43" s="1251"/>
      <c r="G43" s="1251"/>
      <c r="H43" s="1252"/>
      <c r="I43" s="350">
        <v>33607</v>
      </c>
      <c r="J43" s="351">
        <v>31798</v>
      </c>
      <c r="K43" s="351">
        <v>29963</v>
      </c>
      <c r="L43" s="351">
        <v>28080</v>
      </c>
      <c r="M43" s="352">
        <v>22955</v>
      </c>
    </row>
    <row r="44" spans="2:13" ht="27.75" customHeight="1" x14ac:dyDescent="0.15">
      <c r="B44" s="1247"/>
      <c r="C44" s="1248"/>
      <c r="D44" s="103"/>
      <c r="E44" s="1251" t="s">
        <v>33</v>
      </c>
      <c r="F44" s="1251"/>
      <c r="G44" s="1251"/>
      <c r="H44" s="1252"/>
      <c r="I44" s="350">
        <v>570</v>
      </c>
      <c r="J44" s="351">
        <v>431</v>
      </c>
      <c r="K44" s="351">
        <v>376</v>
      </c>
      <c r="L44" s="351">
        <v>271</v>
      </c>
      <c r="M44" s="352">
        <v>190</v>
      </c>
    </row>
    <row r="45" spans="2:13" ht="27.75" customHeight="1" x14ac:dyDescent="0.15">
      <c r="B45" s="1247"/>
      <c r="C45" s="1248"/>
      <c r="D45" s="103"/>
      <c r="E45" s="1251" t="s">
        <v>34</v>
      </c>
      <c r="F45" s="1251"/>
      <c r="G45" s="1251"/>
      <c r="H45" s="1252"/>
      <c r="I45" s="350">
        <v>9712</v>
      </c>
      <c r="J45" s="351">
        <v>9639</v>
      </c>
      <c r="K45" s="351">
        <v>9696</v>
      </c>
      <c r="L45" s="351">
        <v>9655</v>
      </c>
      <c r="M45" s="352">
        <v>9500</v>
      </c>
    </row>
    <row r="46" spans="2:13" ht="27.75" customHeight="1" x14ac:dyDescent="0.15">
      <c r="B46" s="1247"/>
      <c r="C46" s="1248"/>
      <c r="D46" s="104"/>
      <c r="E46" s="1251" t="s">
        <v>35</v>
      </c>
      <c r="F46" s="1251"/>
      <c r="G46" s="1251"/>
      <c r="H46" s="1252"/>
      <c r="I46" s="350">
        <v>177</v>
      </c>
      <c r="J46" s="351">
        <v>164</v>
      </c>
      <c r="K46" s="351">
        <v>179</v>
      </c>
      <c r="L46" s="351">
        <v>202</v>
      </c>
      <c r="M46" s="352">
        <v>175</v>
      </c>
    </row>
    <row r="47" spans="2:13" ht="27.75" customHeight="1" x14ac:dyDescent="0.15">
      <c r="B47" s="1247"/>
      <c r="C47" s="1248"/>
      <c r="D47" s="105"/>
      <c r="E47" s="1261" t="s">
        <v>36</v>
      </c>
      <c r="F47" s="1262"/>
      <c r="G47" s="1262"/>
      <c r="H47" s="1263"/>
      <c r="I47" s="350" t="s">
        <v>510</v>
      </c>
      <c r="J47" s="351" t="s">
        <v>510</v>
      </c>
      <c r="K47" s="351" t="s">
        <v>510</v>
      </c>
      <c r="L47" s="351" t="s">
        <v>510</v>
      </c>
      <c r="M47" s="352" t="s">
        <v>510</v>
      </c>
    </row>
    <row r="48" spans="2:13" ht="27.75" customHeight="1" x14ac:dyDescent="0.15">
      <c r="B48" s="1247"/>
      <c r="C48" s="1248"/>
      <c r="D48" s="103"/>
      <c r="E48" s="1251" t="s">
        <v>37</v>
      </c>
      <c r="F48" s="1251"/>
      <c r="G48" s="1251"/>
      <c r="H48" s="1252"/>
      <c r="I48" s="350" t="s">
        <v>510</v>
      </c>
      <c r="J48" s="351" t="s">
        <v>510</v>
      </c>
      <c r="K48" s="351" t="s">
        <v>510</v>
      </c>
      <c r="L48" s="351" t="s">
        <v>510</v>
      </c>
      <c r="M48" s="352" t="s">
        <v>510</v>
      </c>
    </row>
    <row r="49" spans="2:13" ht="27.75" customHeight="1" x14ac:dyDescent="0.15">
      <c r="B49" s="1249"/>
      <c r="C49" s="1250"/>
      <c r="D49" s="103"/>
      <c r="E49" s="1251" t="s">
        <v>38</v>
      </c>
      <c r="F49" s="1251"/>
      <c r="G49" s="1251"/>
      <c r="H49" s="1252"/>
      <c r="I49" s="350" t="s">
        <v>510</v>
      </c>
      <c r="J49" s="351" t="s">
        <v>510</v>
      </c>
      <c r="K49" s="351" t="s">
        <v>510</v>
      </c>
      <c r="L49" s="351" t="s">
        <v>510</v>
      </c>
      <c r="M49" s="352" t="s">
        <v>510</v>
      </c>
    </row>
    <row r="50" spans="2:13" ht="27.75" customHeight="1" x14ac:dyDescent="0.15">
      <c r="B50" s="1245" t="s">
        <v>39</v>
      </c>
      <c r="C50" s="1246"/>
      <c r="D50" s="106"/>
      <c r="E50" s="1251" t="s">
        <v>40</v>
      </c>
      <c r="F50" s="1251"/>
      <c r="G50" s="1251"/>
      <c r="H50" s="1252"/>
      <c r="I50" s="350">
        <v>15851</v>
      </c>
      <c r="J50" s="351">
        <v>16070</v>
      </c>
      <c r="K50" s="351">
        <v>15394</v>
      </c>
      <c r="L50" s="351">
        <v>15141</v>
      </c>
      <c r="M50" s="352">
        <v>15476</v>
      </c>
    </row>
    <row r="51" spans="2:13" ht="27.75" customHeight="1" x14ac:dyDescent="0.15">
      <c r="B51" s="1247"/>
      <c r="C51" s="1248"/>
      <c r="D51" s="103"/>
      <c r="E51" s="1251" t="s">
        <v>41</v>
      </c>
      <c r="F51" s="1251"/>
      <c r="G51" s="1251"/>
      <c r="H51" s="1252"/>
      <c r="I51" s="350">
        <v>11357</v>
      </c>
      <c r="J51" s="351">
        <v>10726</v>
      </c>
      <c r="K51" s="351">
        <v>10362</v>
      </c>
      <c r="L51" s="351">
        <v>10576</v>
      </c>
      <c r="M51" s="352">
        <v>11128</v>
      </c>
    </row>
    <row r="52" spans="2:13" ht="27.75" customHeight="1" x14ac:dyDescent="0.15">
      <c r="B52" s="1249"/>
      <c r="C52" s="1250"/>
      <c r="D52" s="103"/>
      <c r="E52" s="1251" t="s">
        <v>42</v>
      </c>
      <c r="F52" s="1251"/>
      <c r="G52" s="1251"/>
      <c r="H52" s="1252"/>
      <c r="I52" s="350">
        <v>67690</v>
      </c>
      <c r="J52" s="351">
        <v>67306</v>
      </c>
      <c r="K52" s="351">
        <v>65674</v>
      </c>
      <c r="L52" s="351">
        <v>66779</v>
      </c>
      <c r="M52" s="352">
        <v>68333</v>
      </c>
    </row>
    <row r="53" spans="2:13" ht="27.75" customHeight="1" thickBot="1" x14ac:dyDescent="0.2">
      <c r="B53" s="1253" t="s">
        <v>43</v>
      </c>
      <c r="C53" s="1254"/>
      <c r="D53" s="107"/>
      <c r="E53" s="1255" t="s">
        <v>44</v>
      </c>
      <c r="F53" s="1255"/>
      <c r="G53" s="1255"/>
      <c r="H53" s="1256"/>
      <c r="I53" s="353">
        <v>1371</v>
      </c>
      <c r="J53" s="354">
        <v>35</v>
      </c>
      <c r="K53" s="354">
        <v>123</v>
      </c>
      <c r="L53" s="354">
        <v>-77</v>
      </c>
      <c r="M53" s="355">
        <v>-4619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UGzB+v3kRhUE+7n3yaB1sT6WlntdenXcEWZ8H/YxpOP2atgJcfSo1KY3llGy+tWMXDgw1II3ATVVGLZuITOOtg==" saltValue="AAfZm04p9riONpBdb0XU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2" t="s">
        <v>47</v>
      </c>
      <c r="D55" s="1272"/>
      <c r="E55" s="1273"/>
      <c r="F55" s="119">
        <v>8256</v>
      </c>
      <c r="G55" s="119">
        <v>7370</v>
      </c>
      <c r="H55" s="120">
        <v>7924</v>
      </c>
    </row>
    <row r="56" spans="2:8" ht="52.5" customHeight="1" x14ac:dyDescent="0.15">
      <c r="B56" s="121"/>
      <c r="C56" s="1274" t="s">
        <v>48</v>
      </c>
      <c r="D56" s="1274"/>
      <c r="E56" s="1275"/>
      <c r="F56" s="122" t="s">
        <v>510</v>
      </c>
      <c r="G56" s="122" t="s">
        <v>510</v>
      </c>
      <c r="H56" s="123" t="s">
        <v>510</v>
      </c>
    </row>
    <row r="57" spans="2:8" ht="53.25" customHeight="1" x14ac:dyDescent="0.15">
      <c r="B57" s="121"/>
      <c r="C57" s="1276" t="s">
        <v>49</v>
      </c>
      <c r="D57" s="1276"/>
      <c r="E57" s="1277"/>
      <c r="F57" s="124">
        <v>5912</v>
      </c>
      <c r="G57" s="124">
        <v>6828</v>
      </c>
      <c r="H57" s="125">
        <v>6517</v>
      </c>
    </row>
    <row r="58" spans="2:8" ht="45.75" customHeight="1" x14ac:dyDescent="0.15">
      <c r="B58" s="126"/>
      <c r="C58" s="1264" t="s">
        <v>576</v>
      </c>
      <c r="D58" s="1265"/>
      <c r="E58" s="1266"/>
      <c r="F58" s="356">
        <v>749</v>
      </c>
      <c r="G58" s="356">
        <v>3531</v>
      </c>
      <c r="H58" s="358">
        <v>3710</v>
      </c>
    </row>
    <row r="59" spans="2:8" ht="45.75" customHeight="1" x14ac:dyDescent="0.15">
      <c r="B59" s="126"/>
      <c r="C59" s="1264" t="s">
        <v>577</v>
      </c>
      <c r="D59" s="1265"/>
      <c r="E59" s="1266"/>
      <c r="F59" s="356">
        <v>3976</v>
      </c>
      <c r="G59" s="356">
        <v>1733</v>
      </c>
      <c r="H59" s="358">
        <v>1512</v>
      </c>
    </row>
    <row r="60" spans="2:8" ht="45.75" customHeight="1" x14ac:dyDescent="0.15">
      <c r="B60" s="126"/>
      <c r="C60" s="1264" t="s">
        <v>578</v>
      </c>
      <c r="D60" s="1265"/>
      <c r="E60" s="1266"/>
      <c r="F60" s="356">
        <v>569</v>
      </c>
      <c r="G60" s="356">
        <v>572</v>
      </c>
      <c r="H60" s="358">
        <v>576</v>
      </c>
    </row>
    <row r="61" spans="2:8" ht="45.75" customHeight="1" x14ac:dyDescent="0.15">
      <c r="B61" s="126"/>
      <c r="C61" s="1264" t="s">
        <v>579</v>
      </c>
      <c r="D61" s="1265"/>
      <c r="E61" s="1266"/>
      <c r="F61" s="356">
        <v>569</v>
      </c>
      <c r="G61" s="356">
        <v>669</v>
      </c>
      <c r="H61" s="358">
        <v>526</v>
      </c>
    </row>
    <row r="62" spans="2:8" ht="45.75" customHeight="1" thickBot="1" x14ac:dyDescent="0.2">
      <c r="B62" s="127"/>
      <c r="C62" s="1267" t="s">
        <v>580</v>
      </c>
      <c r="D62" s="1268"/>
      <c r="E62" s="1269"/>
      <c r="F62" s="357" t="s">
        <v>510</v>
      </c>
      <c r="G62" s="357">
        <v>254</v>
      </c>
      <c r="H62" s="359">
        <v>124</v>
      </c>
    </row>
    <row r="63" spans="2:8" ht="52.5" customHeight="1" thickBot="1" x14ac:dyDescent="0.2">
      <c r="B63" s="128"/>
      <c r="C63" s="1270" t="s">
        <v>50</v>
      </c>
      <c r="D63" s="1270"/>
      <c r="E63" s="1271"/>
      <c r="F63" s="129">
        <v>14168</v>
      </c>
      <c r="G63" s="129">
        <v>14198</v>
      </c>
      <c r="H63" s="130">
        <v>14441</v>
      </c>
    </row>
    <row r="64" spans="2:8" x14ac:dyDescent="0.15"/>
  </sheetData>
  <sheetProtection algorithmName="SHA-512" hashValue="MRvchyt3K9m40C4dFM0CjlpL+fyB527cQY1lbNbOtYgNr75a+ENIw6nKjv0E6pntFnYn5SdVHzH4KBH1aa9vUA==" saltValue="VERTaUQ40P+14Egb6qdg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3"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88506-3684-47EC-AF2E-C3884F0341D3}">
  <sheetPr>
    <pageSetUpPr fitToPage="1"/>
  </sheetPr>
  <dimension ref="A1:DE85"/>
  <sheetViews>
    <sheetView showGridLines="0" zoomScale="75" zoomScaleNormal="75" zoomScaleSheetLayoutView="55" workbookViewId="0"/>
  </sheetViews>
  <sheetFormatPr defaultColWidth="0" defaultRowHeight="0" customHeight="1" zeroHeight="1" x14ac:dyDescent="0.15"/>
  <cols>
    <col min="1" max="1" width="6.375" style="369" customWidth="1"/>
    <col min="2" max="107" width="2.5" style="369" customWidth="1"/>
    <col min="108" max="108" width="6.125" style="371" customWidth="1"/>
    <col min="109" max="109" width="5.875" style="370" customWidth="1"/>
    <col min="110" max="16384" width="8.625" style="369" hidden="1"/>
  </cols>
  <sheetData>
    <row r="1" spans="1:109" ht="42.75" customHeight="1" x14ac:dyDescent="0.15">
      <c r="A1" s="404"/>
      <c r="B1" s="403"/>
      <c r="DD1" s="369"/>
      <c r="DE1" s="369"/>
    </row>
    <row r="2" spans="1:109" ht="25.5" customHeight="1" x14ac:dyDescent="0.15">
      <c r="A2" s="402"/>
      <c r="C2" s="402"/>
      <c r="O2" s="402"/>
      <c r="P2" s="402"/>
      <c r="Q2" s="402"/>
      <c r="R2" s="402"/>
      <c r="S2" s="402"/>
      <c r="T2" s="402"/>
      <c r="U2" s="402"/>
      <c r="V2" s="402"/>
      <c r="W2" s="402"/>
      <c r="X2" s="402"/>
      <c r="Y2" s="402"/>
      <c r="Z2" s="402"/>
      <c r="AA2" s="402"/>
      <c r="AB2" s="402"/>
      <c r="AC2" s="402"/>
      <c r="AD2" s="402"/>
      <c r="AE2" s="402"/>
      <c r="AF2" s="402"/>
      <c r="AG2" s="402"/>
      <c r="AH2" s="402"/>
      <c r="AI2" s="402"/>
      <c r="AU2" s="402"/>
      <c r="BG2" s="402"/>
      <c r="BS2" s="402"/>
      <c r="CE2" s="402"/>
      <c r="CQ2" s="402"/>
      <c r="DD2" s="369"/>
      <c r="DE2" s="369"/>
    </row>
    <row r="3" spans="1:109" ht="25.5" customHeight="1" x14ac:dyDescent="0.15">
      <c r="A3" s="402"/>
      <c r="C3" s="402"/>
      <c r="O3" s="402"/>
      <c r="P3" s="402"/>
      <c r="Q3" s="402"/>
      <c r="R3" s="402"/>
      <c r="S3" s="402"/>
      <c r="T3" s="402"/>
      <c r="U3" s="402"/>
      <c r="V3" s="402"/>
      <c r="W3" s="402"/>
      <c r="X3" s="402"/>
      <c r="Y3" s="402"/>
      <c r="Z3" s="402"/>
      <c r="AA3" s="402"/>
      <c r="AB3" s="402"/>
      <c r="AC3" s="402"/>
      <c r="AD3" s="402"/>
      <c r="AE3" s="402"/>
      <c r="AF3" s="402"/>
      <c r="AG3" s="402"/>
      <c r="AH3" s="402"/>
      <c r="AI3" s="402"/>
      <c r="AU3" s="402"/>
      <c r="BG3" s="402"/>
      <c r="BS3" s="402"/>
      <c r="CE3" s="402"/>
      <c r="CQ3" s="402"/>
      <c r="DD3" s="369"/>
      <c r="DE3" s="369"/>
    </row>
    <row r="4" spans="1:109" s="251" customFormat="1" ht="13.5" x14ac:dyDescent="0.15">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row>
    <row r="5" spans="1:109" s="251" customFormat="1" ht="13.5" x14ac:dyDescent="0.15">
      <c r="A5" s="402"/>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c r="BV5" s="402"/>
      <c r="BW5" s="402"/>
      <c r="BX5" s="402"/>
      <c r="BY5" s="402"/>
      <c r="BZ5" s="402"/>
      <c r="CA5" s="402"/>
      <c r="CB5" s="402"/>
      <c r="CC5" s="402"/>
      <c r="CD5" s="402"/>
      <c r="CE5" s="402"/>
      <c r="CF5" s="402"/>
      <c r="CG5" s="402"/>
      <c r="CH5" s="402"/>
      <c r="CI5" s="402"/>
      <c r="CJ5" s="402"/>
      <c r="CK5" s="402"/>
      <c r="CL5" s="402"/>
      <c r="CM5" s="402"/>
      <c r="CN5" s="402"/>
      <c r="CO5" s="402"/>
      <c r="CP5" s="402"/>
      <c r="CQ5" s="402"/>
      <c r="CR5" s="402"/>
      <c r="CS5" s="402"/>
      <c r="CT5" s="402"/>
      <c r="CU5" s="402"/>
      <c r="CV5" s="402"/>
      <c r="CW5" s="402"/>
      <c r="CX5" s="402"/>
      <c r="CY5" s="402"/>
      <c r="CZ5" s="402"/>
      <c r="DA5" s="402"/>
      <c r="DB5" s="402"/>
      <c r="DC5" s="402"/>
      <c r="DD5" s="402"/>
      <c r="DE5" s="402"/>
    </row>
    <row r="6" spans="1:109" s="251" customFormat="1" ht="13.5" x14ac:dyDescent="0.15">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402"/>
      <c r="CF6" s="402"/>
      <c r="CG6" s="402"/>
      <c r="CH6" s="402"/>
      <c r="CI6" s="402"/>
      <c r="CJ6" s="402"/>
      <c r="CK6" s="402"/>
      <c r="CL6" s="402"/>
      <c r="CM6" s="402"/>
      <c r="CN6" s="402"/>
      <c r="CO6" s="402"/>
      <c r="CP6" s="402"/>
      <c r="CQ6" s="402"/>
      <c r="CR6" s="402"/>
      <c r="CS6" s="402"/>
      <c r="CT6" s="402"/>
      <c r="CU6" s="402"/>
      <c r="CV6" s="402"/>
      <c r="CW6" s="402"/>
      <c r="CX6" s="402"/>
      <c r="CY6" s="402"/>
      <c r="CZ6" s="402"/>
      <c r="DA6" s="402"/>
      <c r="DB6" s="402"/>
      <c r="DC6" s="402"/>
      <c r="DD6" s="402"/>
      <c r="DE6" s="402"/>
    </row>
    <row r="7" spans="1:109" s="251" customFormat="1" ht="13.5" x14ac:dyDescent="0.15">
      <c r="A7" s="402"/>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2"/>
    </row>
    <row r="8" spans="1:109" s="251" customFormat="1" ht="13.5" x14ac:dyDescent="0.15">
      <c r="A8" s="402"/>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c r="CR8" s="402"/>
      <c r="CS8" s="402"/>
      <c r="CT8" s="402"/>
      <c r="CU8" s="402"/>
      <c r="CV8" s="402"/>
      <c r="CW8" s="402"/>
      <c r="CX8" s="402"/>
      <c r="CY8" s="402"/>
      <c r="CZ8" s="402"/>
      <c r="DA8" s="402"/>
      <c r="DB8" s="402"/>
      <c r="DC8" s="402"/>
      <c r="DD8" s="402"/>
      <c r="DE8" s="402"/>
    </row>
    <row r="9" spans="1:109" s="251" customFormat="1" ht="13.5" x14ac:dyDescent="0.15">
      <c r="A9" s="402"/>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c r="CA9" s="402"/>
      <c r="CB9" s="402"/>
      <c r="CC9" s="402"/>
      <c r="CD9" s="402"/>
      <c r="CE9" s="402"/>
      <c r="CF9" s="402"/>
      <c r="CG9" s="402"/>
      <c r="CH9" s="402"/>
      <c r="CI9" s="402"/>
      <c r="CJ9" s="402"/>
      <c r="CK9" s="402"/>
      <c r="CL9" s="402"/>
      <c r="CM9" s="402"/>
      <c r="CN9" s="402"/>
      <c r="CO9" s="402"/>
      <c r="CP9" s="402"/>
      <c r="CQ9" s="402"/>
      <c r="CR9" s="402"/>
      <c r="CS9" s="402"/>
      <c r="CT9" s="402"/>
      <c r="CU9" s="402"/>
      <c r="CV9" s="402"/>
      <c r="CW9" s="402"/>
      <c r="CX9" s="402"/>
      <c r="CY9" s="402"/>
      <c r="CZ9" s="402"/>
      <c r="DA9" s="402"/>
      <c r="DB9" s="402"/>
      <c r="DC9" s="402"/>
      <c r="DD9" s="402"/>
      <c r="DE9" s="402"/>
    </row>
    <row r="10" spans="1:109" s="251" customFormat="1" ht="13.5" x14ac:dyDescent="0.15">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row>
    <row r="11" spans="1:109" s="251" customFormat="1" ht="13.5" x14ac:dyDescent="0.15">
      <c r="A11" s="402"/>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row>
    <row r="12" spans="1:109" s="251" customFormat="1" ht="13.5" x14ac:dyDescent="0.15">
      <c r="A12" s="402"/>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row>
    <row r="13" spans="1:109" s="251" customFormat="1" ht="13.5" x14ac:dyDescent="0.15">
      <c r="A13" s="402"/>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row>
    <row r="14" spans="1:109" s="251" customFormat="1" ht="13.5" x14ac:dyDescent="0.15">
      <c r="A14" s="402"/>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row>
    <row r="15" spans="1:109" s="251" customFormat="1" ht="13.5" x14ac:dyDescent="0.15">
      <c r="A15" s="369"/>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row>
    <row r="16" spans="1:109" s="251" customFormat="1" ht="13.5" x14ac:dyDescent="0.15">
      <c r="A16" s="369"/>
      <c r="B16" s="402"/>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row>
    <row r="17" spans="1:109" s="251" customFormat="1" ht="13.5" x14ac:dyDescent="0.15">
      <c r="A17" s="369"/>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DE17" s="402"/>
    </row>
    <row r="18" spans="1:109" s="251" customFormat="1" ht="13.5" x14ac:dyDescent="0.15">
      <c r="A18" s="369"/>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row>
    <row r="19" spans="1:109" ht="13.5" x14ac:dyDescent="0.15">
      <c r="DD19" s="369"/>
      <c r="DE19" s="369"/>
    </row>
    <row r="20" spans="1:109" ht="13.5" x14ac:dyDescent="0.15">
      <c r="DD20" s="369"/>
      <c r="DE20" s="369"/>
    </row>
    <row r="21" spans="1:109" ht="17.25" customHeight="1" x14ac:dyDescent="0.15">
      <c r="B21" s="401"/>
      <c r="C21" s="398"/>
      <c r="D21" s="398"/>
      <c r="E21" s="398"/>
      <c r="F21" s="398"/>
      <c r="G21" s="398"/>
      <c r="H21" s="398"/>
      <c r="I21" s="398"/>
      <c r="J21" s="398"/>
      <c r="K21" s="398"/>
      <c r="L21" s="398"/>
      <c r="M21" s="398"/>
      <c r="N21" s="400"/>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400"/>
      <c r="AU21" s="398"/>
      <c r="AV21" s="398"/>
      <c r="AW21" s="398"/>
      <c r="AX21" s="398"/>
      <c r="AY21" s="398"/>
      <c r="AZ21" s="398"/>
      <c r="BA21" s="398"/>
      <c r="BB21" s="398"/>
      <c r="BC21" s="398"/>
      <c r="BD21" s="398"/>
      <c r="BE21" s="398"/>
      <c r="BF21" s="400"/>
      <c r="BG21" s="398"/>
      <c r="BH21" s="398"/>
      <c r="BI21" s="398"/>
      <c r="BJ21" s="398"/>
      <c r="BK21" s="398"/>
      <c r="BL21" s="398"/>
      <c r="BM21" s="398"/>
      <c r="BN21" s="398"/>
      <c r="BO21" s="398"/>
      <c r="BP21" s="398"/>
      <c r="BQ21" s="398"/>
      <c r="BR21" s="400"/>
      <c r="BS21" s="398"/>
      <c r="BT21" s="398"/>
      <c r="BU21" s="398"/>
      <c r="BV21" s="398"/>
      <c r="BW21" s="398"/>
      <c r="BX21" s="398"/>
      <c r="BY21" s="398"/>
      <c r="BZ21" s="398"/>
      <c r="CA21" s="398"/>
      <c r="CB21" s="398"/>
      <c r="CC21" s="398"/>
      <c r="CD21" s="400"/>
      <c r="CE21" s="398"/>
      <c r="CF21" s="398"/>
      <c r="CG21" s="398"/>
      <c r="CH21" s="398"/>
      <c r="CI21" s="398"/>
      <c r="CJ21" s="398"/>
      <c r="CK21" s="398"/>
      <c r="CL21" s="398"/>
      <c r="CM21" s="398"/>
      <c r="CN21" s="398"/>
      <c r="CO21" s="398"/>
      <c r="CP21" s="400"/>
      <c r="CQ21" s="398"/>
      <c r="CR21" s="398"/>
      <c r="CS21" s="398"/>
      <c r="CT21" s="398"/>
      <c r="CU21" s="398"/>
      <c r="CV21" s="398"/>
      <c r="CW21" s="398"/>
      <c r="CX21" s="398"/>
      <c r="CY21" s="398"/>
      <c r="CZ21" s="398"/>
      <c r="DA21" s="398"/>
      <c r="DB21" s="400"/>
      <c r="DC21" s="398"/>
      <c r="DD21" s="397"/>
      <c r="DE21" s="369"/>
    </row>
    <row r="22" spans="1:109" ht="17.25" customHeight="1" x14ac:dyDescent="0.15">
      <c r="B22" s="370"/>
    </row>
    <row r="23" spans="1:109" ht="13.5" x14ac:dyDescent="0.15">
      <c r="B23" s="370"/>
    </row>
    <row r="24" spans="1:109" ht="13.5" x14ac:dyDescent="0.15">
      <c r="B24" s="370"/>
    </row>
    <row r="25" spans="1:109" ht="13.5" x14ac:dyDescent="0.15">
      <c r="B25" s="370"/>
    </row>
    <row r="26" spans="1:109" ht="13.5" x14ac:dyDescent="0.15">
      <c r="B26" s="370"/>
    </row>
    <row r="27" spans="1:109" ht="13.5" x14ac:dyDescent="0.15">
      <c r="B27" s="370"/>
    </row>
    <row r="28" spans="1:109" ht="13.5" x14ac:dyDescent="0.15">
      <c r="B28" s="370"/>
    </row>
    <row r="29" spans="1:109" ht="13.5" x14ac:dyDescent="0.15">
      <c r="B29" s="370"/>
    </row>
    <row r="30" spans="1:109" ht="13.5" x14ac:dyDescent="0.15">
      <c r="B30" s="370"/>
    </row>
    <row r="31" spans="1:109" ht="13.5" x14ac:dyDescent="0.15">
      <c r="B31" s="370"/>
    </row>
    <row r="32" spans="1:109" ht="13.5" x14ac:dyDescent="0.15">
      <c r="B32" s="370"/>
    </row>
    <row r="33" spans="2:109" ht="13.5" x14ac:dyDescent="0.15">
      <c r="B33" s="370"/>
    </row>
    <row r="34" spans="2:109" ht="13.5" x14ac:dyDescent="0.15">
      <c r="B34" s="370"/>
    </row>
    <row r="35" spans="2:109" ht="13.5" x14ac:dyDescent="0.15">
      <c r="B35" s="370"/>
    </row>
    <row r="36" spans="2:109" ht="13.5" x14ac:dyDescent="0.15">
      <c r="B36" s="370"/>
    </row>
    <row r="37" spans="2:109" ht="13.5" x14ac:dyDescent="0.15">
      <c r="B37" s="370"/>
    </row>
    <row r="38" spans="2:109" ht="13.5" x14ac:dyDescent="0.15">
      <c r="B38" s="370"/>
    </row>
    <row r="39" spans="2:109" ht="13.5" x14ac:dyDescent="0.15">
      <c r="B39" s="374"/>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2"/>
    </row>
    <row r="40" spans="2:109" ht="13.5" x14ac:dyDescent="0.15">
      <c r="B40" s="389"/>
      <c r="DD40" s="389"/>
      <c r="DE40" s="369"/>
    </row>
    <row r="41" spans="2:109" ht="17.25" x14ac:dyDescent="0.15">
      <c r="B41" s="399" t="s">
        <v>604</v>
      </c>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7"/>
    </row>
    <row r="42" spans="2:109" ht="13.5" x14ac:dyDescent="0.15">
      <c r="B42" s="370"/>
      <c r="G42" s="385"/>
      <c r="I42" s="384"/>
      <c r="J42" s="384"/>
      <c r="K42" s="384"/>
      <c r="AM42" s="385"/>
      <c r="AN42" s="385" t="s">
        <v>601</v>
      </c>
      <c r="AP42" s="384"/>
      <c r="AQ42" s="384"/>
      <c r="AR42" s="384"/>
      <c r="AY42" s="385"/>
      <c r="BA42" s="384"/>
      <c r="BB42" s="384"/>
      <c r="BC42" s="384"/>
      <c r="BK42" s="385"/>
      <c r="BM42" s="384"/>
      <c r="BN42" s="384"/>
      <c r="BO42" s="384"/>
      <c r="BW42" s="385"/>
      <c r="BY42" s="384"/>
      <c r="BZ42" s="384"/>
      <c r="CA42" s="384"/>
      <c r="CI42" s="385"/>
      <c r="CK42" s="384"/>
      <c r="CL42" s="384"/>
      <c r="CM42" s="384"/>
      <c r="CU42" s="385"/>
      <c r="CW42" s="384"/>
      <c r="CX42" s="384"/>
      <c r="CY42" s="384"/>
    </row>
    <row r="43" spans="2:109" ht="13.5" customHeight="1" x14ac:dyDescent="0.15">
      <c r="B43" s="370"/>
      <c r="AN43" s="1291" t="s">
        <v>606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5" x14ac:dyDescent="0.15">
      <c r="B44" s="370"/>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5" x14ac:dyDescent="0.15">
      <c r="B45" s="370"/>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5" x14ac:dyDescent="0.15">
      <c r="B46" s="370"/>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5" x14ac:dyDescent="0.15">
      <c r="B47" s="370"/>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5" x14ac:dyDescent="0.15">
      <c r="B48" s="370"/>
      <c r="H48" s="376"/>
      <c r="I48" s="376"/>
      <c r="J48" s="376"/>
      <c r="AN48" s="376"/>
      <c r="AO48" s="376"/>
      <c r="AP48" s="376"/>
      <c r="AZ48" s="376"/>
      <c r="BA48" s="376"/>
      <c r="BB48" s="376"/>
      <c r="BL48" s="376"/>
      <c r="BM48" s="376"/>
      <c r="BN48" s="376"/>
      <c r="BX48" s="376"/>
      <c r="BY48" s="376"/>
      <c r="BZ48" s="376"/>
      <c r="CJ48" s="376"/>
      <c r="CK48" s="376"/>
      <c r="CL48" s="376"/>
      <c r="CV48" s="376"/>
      <c r="CW48" s="376"/>
      <c r="CX48" s="376"/>
    </row>
    <row r="49" spans="1:109" ht="13.5" x14ac:dyDescent="0.15">
      <c r="B49" s="370"/>
      <c r="AN49" s="369" t="s">
        <v>600</v>
      </c>
    </row>
    <row r="50" spans="1:109" ht="13.5" x14ac:dyDescent="0.15">
      <c r="B50" s="370"/>
      <c r="G50" s="1281"/>
      <c r="H50" s="1281"/>
      <c r="I50" s="1281"/>
      <c r="J50" s="1281"/>
      <c r="K50" s="378"/>
      <c r="L50" s="378"/>
      <c r="M50" s="377"/>
      <c r="N50" s="37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5" t="s">
        <v>551</v>
      </c>
      <c r="BQ50" s="1285"/>
      <c r="BR50" s="1285"/>
      <c r="BS50" s="1285"/>
      <c r="BT50" s="1285"/>
      <c r="BU50" s="1285"/>
      <c r="BV50" s="1285"/>
      <c r="BW50" s="1285"/>
      <c r="BX50" s="1285" t="s">
        <v>552</v>
      </c>
      <c r="BY50" s="1285"/>
      <c r="BZ50" s="1285"/>
      <c r="CA50" s="1285"/>
      <c r="CB50" s="1285"/>
      <c r="CC50" s="1285"/>
      <c r="CD50" s="1285"/>
      <c r="CE50" s="1285"/>
      <c r="CF50" s="1285" t="s">
        <v>553</v>
      </c>
      <c r="CG50" s="1285"/>
      <c r="CH50" s="1285"/>
      <c r="CI50" s="1285"/>
      <c r="CJ50" s="1285"/>
      <c r="CK50" s="1285"/>
      <c r="CL50" s="1285"/>
      <c r="CM50" s="1285"/>
      <c r="CN50" s="1285" t="s">
        <v>554</v>
      </c>
      <c r="CO50" s="1285"/>
      <c r="CP50" s="1285"/>
      <c r="CQ50" s="1285"/>
      <c r="CR50" s="1285"/>
      <c r="CS50" s="1285"/>
      <c r="CT50" s="1285"/>
      <c r="CU50" s="1285"/>
      <c r="CV50" s="1285" t="s">
        <v>555</v>
      </c>
      <c r="CW50" s="1285"/>
      <c r="CX50" s="1285"/>
      <c r="CY50" s="1285"/>
      <c r="CZ50" s="1285"/>
      <c r="DA50" s="1285"/>
      <c r="DB50" s="1285"/>
      <c r="DC50" s="1285"/>
    </row>
    <row r="51" spans="1:109" ht="13.5" customHeight="1" x14ac:dyDescent="0.15">
      <c r="B51" s="370"/>
      <c r="G51" s="1289"/>
      <c r="H51" s="1289"/>
      <c r="I51" s="1290"/>
      <c r="J51" s="1290"/>
      <c r="K51" s="1280"/>
      <c r="L51" s="1280"/>
      <c r="M51" s="1280"/>
      <c r="N51" s="1280"/>
      <c r="AM51" s="376"/>
      <c r="AN51" s="1278" t="s">
        <v>599</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79">
        <v>4.3</v>
      </c>
      <c r="BQ51" s="1279"/>
      <c r="BR51" s="1279"/>
      <c r="BS51" s="1279"/>
      <c r="BT51" s="1279"/>
      <c r="BU51" s="1279"/>
      <c r="BV51" s="1279"/>
      <c r="BW51" s="1279"/>
      <c r="BX51" s="1279">
        <v>0.1</v>
      </c>
      <c r="BY51" s="1279"/>
      <c r="BZ51" s="1279"/>
      <c r="CA51" s="1279"/>
      <c r="CB51" s="1279"/>
      <c r="CC51" s="1279"/>
      <c r="CD51" s="1279"/>
      <c r="CE51" s="1279"/>
      <c r="CF51" s="1279">
        <v>0.3</v>
      </c>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370"/>
      <c r="G52" s="1289"/>
      <c r="H52" s="1289"/>
      <c r="I52" s="1290"/>
      <c r="J52" s="1290"/>
      <c r="K52" s="1280"/>
      <c r="L52" s="1280"/>
      <c r="M52" s="1280"/>
      <c r="N52" s="1280"/>
      <c r="AM52" s="376"/>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384"/>
      <c r="B53" s="370"/>
      <c r="G53" s="1289"/>
      <c r="H53" s="1289"/>
      <c r="I53" s="1281"/>
      <c r="J53" s="1281"/>
      <c r="K53" s="1280"/>
      <c r="L53" s="1280"/>
      <c r="M53" s="1280"/>
      <c r="N53" s="1280"/>
      <c r="AM53" s="376"/>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79">
        <v>62.2</v>
      </c>
      <c r="BQ53" s="1279"/>
      <c r="BR53" s="1279"/>
      <c r="BS53" s="1279"/>
      <c r="BT53" s="1279"/>
      <c r="BU53" s="1279"/>
      <c r="BV53" s="1279"/>
      <c r="BW53" s="1279"/>
      <c r="BX53" s="1279">
        <v>63.8</v>
      </c>
      <c r="BY53" s="1279"/>
      <c r="BZ53" s="1279"/>
      <c r="CA53" s="1279"/>
      <c r="CB53" s="1279"/>
      <c r="CC53" s="1279"/>
      <c r="CD53" s="1279"/>
      <c r="CE53" s="1279"/>
      <c r="CF53" s="1279">
        <v>64.900000000000006</v>
      </c>
      <c r="CG53" s="1279"/>
      <c r="CH53" s="1279"/>
      <c r="CI53" s="1279"/>
      <c r="CJ53" s="1279"/>
      <c r="CK53" s="1279"/>
      <c r="CL53" s="1279"/>
      <c r="CM53" s="1279"/>
      <c r="CN53" s="1279">
        <v>65.8</v>
      </c>
      <c r="CO53" s="1279"/>
      <c r="CP53" s="1279"/>
      <c r="CQ53" s="1279"/>
      <c r="CR53" s="1279"/>
      <c r="CS53" s="1279"/>
      <c r="CT53" s="1279"/>
      <c r="CU53" s="1279"/>
      <c r="CV53" s="1279">
        <v>66.599999999999994</v>
      </c>
      <c r="CW53" s="1279"/>
      <c r="CX53" s="1279"/>
      <c r="CY53" s="1279"/>
      <c r="CZ53" s="1279"/>
      <c r="DA53" s="1279"/>
      <c r="DB53" s="1279"/>
      <c r="DC53" s="1279"/>
    </row>
    <row r="54" spans="1:109" ht="13.5" x14ac:dyDescent="0.15">
      <c r="A54" s="384"/>
      <c r="B54" s="370"/>
      <c r="G54" s="1289"/>
      <c r="H54" s="1289"/>
      <c r="I54" s="1281"/>
      <c r="J54" s="1281"/>
      <c r="K54" s="1280"/>
      <c r="L54" s="1280"/>
      <c r="M54" s="1280"/>
      <c r="N54" s="1280"/>
      <c r="AM54" s="376"/>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384"/>
      <c r="B55" s="370"/>
      <c r="G55" s="1281"/>
      <c r="H55" s="1281"/>
      <c r="I55" s="1281"/>
      <c r="J55" s="1281"/>
      <c r="K55" s="1280"/>
      <c r="L55" s="1280"/>
      <c r="M55" s="1280"/>
      <c r="N55" s="1280"/>
      <c r="AN55" s="1285" t="s">
        <v>598</v>
      </c>
      <c r="AO55" s="1285"/>
      <c r="AP55" s="1285"/>
      <c r="AQ55" s="1285"/>
      <c r="AR55" s="1285"/>
      <c r="AS55" s="1285"/>
      <c r="AT55" s="1285"/>
      <c r="AU55" s="1285"/>
      <c r="AV55" s="1285"/>
      <c r="AW55" s="1285"/>
      <c r="AX55" s="1285"/>
      <c r="AY55" s="1285"/>
      <c r="AZ55" s="1285"/>
      <c r="BA55" s="1285"/>
      <c r="BB55" s="1278" t="s">
        <v>597</v>
      </c>
      <c r="BC55" s="1278"/>
      <c r="BD55" s="1278"/>
      <c r="BE55" s="1278"/>
      <c r="BF55" s="1278"/>
      <c r="BG55" s="1278"/>
      <c r="BH55" s="1278"/>
      <c r="BI55" s="1278"/>
      <c r="BJ55" s="1278"/>
      <c r="BK55" s="1278"/>
      <c r="BL55" s="1278"/>
      <c r="BM55" s="1278"/>
      <c r="BN55" s="1278"/>
      <c r="BO55" s="1278"/>
      <c r="BP55" s="1279">
        <v>20.100000000000001</v>
      </c>
      <c r="BQ55" s="1279"/>
      <c r="BR55" s="1279"/>
      <c r="BS55" s="1279"/>
      <c r="BT55" s="1279"/>
      <c r="BU55" s="1279"/>
      <c r="BV55" s="1279"/>
      <c r="BW55" s="1279"/>
      <c r="BX55" s="1279">
        <v>16</v>
      </c>
      <c r="BY55" s="1279"/>
      <c r="BZ55" s="1279"/>
      <c r="CA55" s="1279"/>
      <c r="CB55" s="1279"/>
      <c r="CC55" s="1279"/>
      <c r="CD55" s="1279"/>
      <c r="CE55" s="1279"/>
      <c r="CF55" s="1279">
        <v>18.399999999999999</v>
      </c>
      <c r="CG55" s="1279"/>
      <c r="CH55" s="1279"/>
      <c r="CI55" s="1279"/>
      <c r="CJ55" s="1279"/>
      <c r="CK55" s="1279"/>
      <c r="CL55" s="1279"/>
      <c r="CM55" s="1279"/>
      <c r="CN55" s="1279">
        <v>13.5</v>
      </c>
      <c r="CO55" s="1279"/>
      <c r="CP55" s="1279"/>
      <c r="CQ55" s="1279"/>
      <c r="CR55" s="1279"/>
      <c r="CS55" s="1279"/>
      <c r="CT55" s="1279"/>
      <c r="CU55" s="1279"/>
      <c r="CV55" s="1279">
        <v>1.5</v>
      </c>
      <c r="CW55" s="1279"/>
      <c r="CX55" s="1279"/>
      <c r="CY55" s="1279"/>
      <c r="CZ55" s="1279"/>
      <c r="DA55" s="1279"/>
      <c r="DB55" s="1279"/>
      <c r="DC55" s="1279"/>
    </row>
    <row r="56" spans="1:109" ht="13.5" x14ac:dyDescent="0.15">
      <c r="A56" s="384"/>
      <c r="B56" s="370"/>
      <c r="G56" s="1281"/>
      <c r="H56" s="1281"/>
      <c r="I56" s="1281"/>
      <c r="J56" s="1281"/>
      <c r="K56" s="1280"/>
      <c r="L56" s="1280"/>
      <c r="M56" s="1280"/>
      <c r="N56" s="1280"/>
      <c r="AN56" s="1285"/>
      <c r="AO56" s="1285"/>
      <c r="AP56" s="1285"/>
      <c r="AQ56" s="1285"/>
      <c r="AR56" s="1285"/>
      <c r="AS56" s="1285"/>
      <c r="AT56" s="1285"/>
      <c r="AU56" s="1285"/>
      <c r="AV56" s="1285"/>
      <c r="AW56" s="1285"/>
      <c r="AX56" s="1285"/>
      <c r="AY56" s="1285"/>
      <c r="AZ56" s="1285"/>
      <c r="BA56" s="1285"/>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5" x14ac:dyDescent="0.15">
      <c r="B57" s="390"/>
      <c r="G57" s="1281"/>
      <c r="H57" s="1281"/>
      <c r="I57" s="1283"/>
      <c r="J57" s="1283"/>
      <c r="K57" s="1280"/>
      <c r="L57" s="1280"/>
      <c r="M57" s="1280"/>
      <c r="N57" s="1280"/>
      <c r="AM57" s="369"/>
      <c r="AN57" s="1285"/>
      <c r="AO57" s="1285"/>
      <c r="AP57" s="1285"/>
      <c r="AQ57" s="1285"/>
      <c r="AR57" s="1285"/>
      <c r="AS57" s="1285"/>
      <c r="AT57" s="1285"/>
      <c r="AU57" s="1285"/>
      <c r="AV57" s="1285"/>
      <c r="AW57" s="1285"/>
      <c r="AX57" s="1285"/>
      <c r="AY57" s="1285"/>
      <c r="AZ57" s="1285"/>
      <c r="BA57" s="1285"/>
      <c r="BB57" s="1278" t="s">
        <v>603</v>
      </c>
      <c r="BC57" s="1278"/>
      <c r="BD57" s="1278"/>
      <c r="BE57" s="1278"/>
      <c r="BF57" s="1278"/>
      <c r="BG57" s="1278"/>
      <c r="BH57" s="1278"/>
      <c r="BI57" s="1278"/>
      <c r="BJ57" s="1278"/>
      <c r="BK57" s="1278"/>
      <c r="BL57" s="1278"/>
      <c r="BM57" s="1278"/>
      <c r="BN57" s="1278"/>
      <c r="BO57" s="1278"/>
      <c r="BP57" s="1279">
        <v>57.7</v>
      </c>
      <c r="BQ57" s="1279"/>
      <c r="BR57" s="1279"/>
      <c r="BS57" s="1279"/>
      <c r="BT57" s="1279"/>
      <c r="BU57" s="1279"/>
      <c r="BV57" s="1279"/>
      <c r="BW57" s="1279"/>
      <c r="BX57" s="1279">
        <v>58.8</v>
      </c>
      <c r="BY57" s="1279"/>
      <c r="BZ57" s="1279"/>
      <c r="CA57" s="1279"/>
      <c r="CB57" s="1279"/>
      <c r="CC57" s="1279"/>
      <c r="CD57" s="1279"/>
      <c r="CE57" s="1279"/>
      <c r="CF57" s="1279">
        <v>59.8</v>
      </c>
      <c r="CG57" s="1279"/>
      <c r="CH57" s="1279"/>
      <c r="CI57" s="1279"/>
      <c r="CJ57" s="1279"/>
      <c r="CK57" s="1279"/>
      <c r="CL57" s="1279"/>
      <c r="CM57" s="1279"/>
      <c r="CN57" s="1279">
        <v>60.2</v>
      </c>
      <c r="CO57" s="1279"/>
      <c r="CP57" s="1279"/>
      <c r="CQ57" s="1279"/>
      <c r="CR57" s="1279"/>
      <c r="CS57" s="1279"/>
      <c r="CT57" s="1279"/>
      <c r="CU57" s="1279"/>
      <c r="CV57" s="1279">
        <v>58.6</v>
      </c>
      <c r="CW57" s="1279"/>
      <c r="CX57" s="1279"/>
      <c r="CY57" s="1279"/>
      <c r="CZ57" s="1279"/>
      <c r="DA57" s="1279"/>
      <c r="DB57" s="1279"/>
      <c r="DC57" s="1279"/>
      <c r="DD57" s="395"/>
      <c r="DE57" s="390"/>
    </row>
    <row r="58" spans="1:109" s="384" customFormat="1" ht="13.5" x14ac:dyDescent="0.15">
      <c r="A58" s="369"/>
      <c r="B58" s="390"/>
      <c r="G58" s="1281"/>
      <c r="H58" s="1281"/>
      <c r="I58" s="1283"/>
      <c r="J58" s="1283"/>
      <c r="K58" s="1280"/>
      <c r="L58" s="1280"/>
      <c r="M58" s="1280"/>
      <c r="N58" s="1280"/>
      <c r="AM58" s="369"/>
      <c r="AN58" s="1285"/>
      <c r="AO58" s="1285"/>
      <c r="AP58" s="1285"/>
      <c r="AQ58" s="1285"/>
      <c r="AR58" s="1285"/>
      <c r="AS58" s="1285"/>
      <c r="AT58" s="1285"/>
      <c r="AU58" s="1285"/>
      <c r="AV58" s="1285"/>
      <c r="AW58" s="1285"/>
      <c r="AX58" s="1285"/>
      <c r="AY58" s="1285"/>
      <c r="AZ58" s="1285"/>
      <c r="BA58" s="1285"/>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5"/>
      <c r="DE58" s="390"/>
    </row>
    <row r="59" spans="1:109" s="384" customFormat="1" ht="13.5" x14ac:dyDescent="0.15">
      <c r="A59" s="369"/>
      <c r="B59" s="390"/>
      <c r="K59" s="396"/>
      <c r="L59" s="396"/>
      <c r="M59" s="396"/>
      <c r="N59" s="396"/>
      <c r="AQ59" s="396"/>
      <c r="AR59" s="396"/>
      <c r="AS59" s="396"/>
      <c r="AT59" s="396"/>
      <c r="BC59" s="396"/>
      <c r="BD59" s="396"/>
      <c r="BE59" s="396"/>
      <c r="BF59" s="396"/>
      <c r="BO59" s="396"/>
      <c r="BP59" s="396"/>
      <c r="BQ59" s="396"/>
      <c r="BR59" s="396"/>
      <c r="CA59" s="396"/>
      <c r="CB59" s="396"/>
      <c r="CC59" s="396"/>
      <c r="CD59" s="396"/>
      <c r="CM59" s="396"/>
      <c r="CN59" s="396"/>
      <c r="CO59" s="396"/>
      <c r="CP59" s="396"/>
      <c r="CY59" s="396"/>
      <c r="CZ59" s="396"/>
      <c r="DA59" s="396"/>
      <c r="DB59" s="396"/>
      <c r="DC59" s="396"/>
      <c r="DD59" s="395"/>
      <c r="DE59" s="390"/>
    </row>
    <row r="60" spans="1:109" s="384" customFormat="1" ht="13.5" x14ac:dyDescent="0.15">
      <c r="A60" s="369"/>
      <c r="B60" s="390"/>
      <c r="K60" s="396"/>
      <c r="L60" s="396"/>
      <c r="M60" s="396"/>
      <c r="N60" s="396"/>
      <c r="AQ60" s="396"/>
      <c r="AR60" s="396"/>
      <c r="AS60" s="396"/>
      <c r="AT60" s="396"/>
      <c r="BC60" s="396"/>
      <c r="BD60" s="396"/>
      <c r="BE60" s="396"/>
      <c r="BF60" s="396"/>
      <c r="BO60" s="396"/>
      <c r="BP60" s="396"/>
      <c r="BQ60" s="396"/>
      <c r="BR60" s="396"/>
      <c r="CA60" s="396"/>
      <c r="CB60" s="396"/>
      <c r="CC60" s="396"/>
      <c r="CD60" s="396"/>
      <c r="CM60" s="396"/>
      <c r="CN60" s="396"/>
      <c r="CO60" s="396"/>
      <c r="CP60" s="396"/>
      <c r="CY60" s="396"/>
      <c r="CZ60" s="396"/>
      <c r="DA60" s="396"/>
      <c r="DB60" s="396"/>
      <c r="DC60" s="396"/>
      <c r="DD60" s="395"/>
      <c r="DE60" s="390"/>
    </row>
    <row r="61" spans="1:109" s="384" customFormat="1" ht="13.5" x14ac:dyDescent="0.15">
      <c r="A61" s="369"/>
      <c r="B61" s="394"/>
      <c r="C61" s="393"/>
      <c r="D61" s="393"/>
      <c r="E61" s="393"/>
      <c r="F61" s="393"/>
      <c r="G61" s="393"/>
      <c r="H61" s="393"/>
      <c r="I61" s="393"/>
      <c r="J61" s="393"/>
      <c r="K61" s="393"/>
      <c r="L61" s="393"/>
      <c r="M61" s="392"/>
      <c r="N61" s="392"/>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2"/>
      <c r="AT61" s="392"/>
      <c r="AU61" s="393"/>
      <c r="AV61" s="393"/>
      <c r="AW61" s="393"/>
      <c r="AX61" s="393"/>
      <c r="AY61" s="393"/>
      <c r="AZ61" s="393"/>
      <c r="BA61" s="393"/>
      <c r="BB61" s="393"/>
      <c r="BC61" s="393"/>
      <c r="BD61" s="393"/>
      <c r="BE61" s="392"/>
      <c r="BF61" s="392"/>
      <c r="BG61" s="393"/>
      <c r="BH61" s="393"/>
      <c r="BI61" s="393"/>
      <c r="BJ61" s="393"/>
      <c r="BK61" s="393"/>
      <c r="BL61" s="393"/>
      <c r="BM61" s="393"/>
      <c r="BN61" s="393"/>
      <c r="BO61" s="393"/>
      <c r="BP61" s="393"/>
      <c r="BQ61" s="392"/>
      <c r="BR61" s="392"/>
      <c r="BS61" s="393"/>
      <c r="BT61" s="393"/>
      <c r="BU61" s="393"/>
      <c r="BV61" s="393"/>
      <c r="BW61" s="393"/>
      <c r="BX61" s="393"/>
      <c r="BY61" s="393"/>
      <c r="BZ61" s="393"/>
      <c r="CA61" s="393"/>
      <c r="CB61" s="393"/>
      <c r="CC61" s="392"/>
      <c r="CD61" s="392"/>
      <c r="CE61" s="393"/>
      <c r="CF61" s="393"/>
      <c r="CG61" s="393"/>
      <c r="CH61" s="393"/>
      <c r="CI61" s="393"/>
      <c r="CJ61" s="393"/>
      <c r="CK61" s="393"/>
      <c r="CL61" s="393"/>
      <c r="CM61" s="393"/>
      <c r="CN61" s="393"/>
      <c r="CO61" s="392"/>
      <c r="CP61" s="392"/>
      <c r="CQ61" s="393"/>
      <c r="CR61" s="393"/>
      <c r="CS61" s="393"/>
      <c r="CT61" s="393"/>
      <c r="CU61" s="393"/>
      <c r="CV61" s="393"/>
      <c r="CW61" s="393"/>
      <c r="CX61" s="393"/>
      <c r="CY61" s="393"/>
      <c r="CZ61" s="393"/>
      <c r="DA61" s="392"/>
      <c r="DB61" s="392"/>
      <c r="DC61" s="392"/>
      <c r="DD61" s="391"/>
      <c r="DE61" s="390"/>
    </row>
    <row r="62" spans="1:109" ht="13.5" x14ac:dyDescent="0.15">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69"/>
    </row>
    <row r="63" spans="1:109" ht="17.25" x14ac:dyDescent="0.15">
      <c r="B63" s="388" t="s">
        <v>602</v>
      </c>
    </row>
    <row r="64" spans="1:109" ht="13.5" x14ac:dyDescent="0.15">
      <c r="B64" s="370"/>
      <c r="G64" s="385"/>
      <c r="I64" s="387"/>
      <c r="J64" s="387"/>
      <c r="K64" s="387"/>
      <c r="L64" s="387"/>
      <c r="M64" s="387"/>
      <c r="N64" s="386"/>
      <c r="AM64" s="385"/>
      <c r="AN64" s="385" t="s">
        <v>601</v>
      </c>
      <c r="AP64" s="384"/>
      <c r="AQ64" s="384"/>
      <c r="AR64" s="384"/>
      <c r="AY64" s="385"/>
      <c r="BA64" s="384"/>
      <c r="BB64" s="384"/>
      <c r="BC64" s="384"/>
      <c r="BK64" s="385"/>
      <c r="BM64" s="384"/>
      <c r="BN64" s="384"/>
      <c r="BO64" s="384"/>
      <c r="BW64" s="385"/>
      <c r="BY64" s="384"/>
      <c r="BZ64" s="384"/>
      <c r="CA64" s="384"/>
      <c r="CI64" s="385"/>
      <c r="CK64" s="384"/>
      <c r="CL64" s="384"/>
      <c r="CM64" s="384"/>
      <c r="CU64" s="385"/>
      <c r="CW64" s="384"/>
      <c r="CX64" s="384"/>
      <c r="CY64" s="384"/>
    </row>
    <row r="65" spans="2:107" ht="13.5" x14ac:dyDescent="0.15">
      <c r="B65" s="370"/>
      <c r="AN65" s="1291" t="s">
        <v>605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5" x14ac:dyDescent="0.15">
      <c r="B66" s="370"/>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5" x14ac:dyDescent="0.15">
      <c r="B67" s="370"/>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5" x14ac:dyDescent="0.15">
      <c r="B68" s="370"/>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5" x14ac:dyDescent="0.15">
      <c r="B69" s="370"/>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5" x14ac:dyDescent="0.15">
      <c r="B70" s="370"/>
      <c r="H70" s="383"/>
      <c r="I70" s="383"/>
      <c r="J70" s="381"/>
      <c r="K70" s="381"/>
      <c r="L70" s="380"/>
      <c r="M70" s="381"/>
      <c r="N70" s="380"/>
      <c r="AN70" s="376"/>
      <c r="AO70" s="376"/>
      <c r="AP70" s="376"/>
      <c r="AZ70" s="376"/>
      <c r="BA70" s="376"/>
      <c r="BB70" s="376"/>
      <c r="BL70" s="376"/>
      <c r="BM70" s="376"/>
      <c r="BN70" s="376"/>
      <c r="BX70" s="376"/>
      <c r="BY70" s="376"/>
      <c r="BZ70" s="376"/>
      <c r="CJ70" s="376"/>
      <c r="CK70" s="376"/>
      <c r="CL70" s="376"/>
      <c r="CV70" s="376"/>
      <c r="CW70" s="376"/>
      <c r="CX70" s="376"/>
    </row>
    <row r="71" spans="2:107" ht="13.5" x14ac:dyDescent="0.15">
      <c r="B71" s="370"/>
      <c r="G71" s="379"/>
      <c r="I71" s="382"/>
      <c r="J71" s="381"/>
      <c r="K71" s="381"/>
      <c r="L71" s="380"/>
      <c r="M71" s="381"/>
      <c r="N71" s="380"/>
      <c r="AM71" s="379"/>
      <c r="AN71" s="369" t="s">
        <v>600</v>
      </c>
    </row>
    <row r="72" spans="2:107" ht="13.5" x14ac:dyDescent="0.15">
      <c r="B72" s="370"/>
      <c r="G72" s="1281"/>
      <c r="H72" s="1281"/>
      <c r="I72" s="1281"/>
      <c r="J72" s="1281"/>
      <c r="K72" s="378"/>
      <c r="L72" s="378"/>
      <c r="M72" s="377"/>
      <c r="N72" s="37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5" t="s">
        <v>551</v>
      </c>
      <c r="BQ72" s="1285"/>
      <c r="BR72" s="1285"/>
      <c r="BS72" s="1285"/>
      <c r="BT72" s="1285"/>
      <c r="BU72" s="1285"/>
      <c r="BV72" s="1285"/>
      <c r="BW72" s="1285"/>
      <c r="BX72" s="1285" t="s">
        <v>552</v>
      </c>
      <c r="BY72" s="1285"/>
      <c r="BZ72" s="1285"/>
      <c r="CA72" s="1285"/>
      <c r="CB72" s="1285"/>
      <c r="CC72" s="1285"/>
      <c r="CD72" s="1285"/>
      <c r="CE72" s="1285"/>
      <c r="CF72" s="1285" t="s">
        <v>553</v>
      </c>
      <c r="CG72" s="1285"/>
      <c r="CH72" s="1285"/>
      <c r="CI72" s="1285"/>
      <c r="CJ72" s="1285"/>
      <c r="CK72" s="1285"/>
      <c r="CL72" s="1285"/>
      <c r="CM72" s="1285"/>
      <c r="CN72" s="1285" t="s">
        <v>554</v>
      </c>
      <c r="CO72" s="1285"/>
      <c r="CP72" s="1285"/>
      <c r="CQ72" s="1285"/>
      <c r="CR72" s="1285"/>
      <c r="CS72" s="1285"/>
      <c r="CT72" s="1285"/>
      <c r="CU72" s="1285"/>
      <c r="CV72" s="1285" t="s">
        <v>555</v>
      </c>
      <c r="CW72" s="1285"/>
      <c r="CX72" s="1285"/>
      <c r="CY72" s="1285"/>
      <c r="CZ72" s="1285"/>
      <c r="DA72" s="1285"/>
      <c r="DB72" s="1285"/>
      <c r="DC72" s="1285"/>
    </row>
    <row r="73" spans="2:107" ht="13.5" x14ac:dyDescent="0.15">
      <c r="B73" s="370"/>
      <c r="G73" s="1289"/>
      <c r="H73" s="1289"/>
      <c r="I73" s="1289"/>
      <c r="J73" s="1289"/>
      <c r="K73" s="1282"/>
      <c r="L73" s="1282"/>
      <c r="M73" s="1282"/>
      <c r="N73" s="1282"/>
      <c r="AM73" s="376"/>
      <c r="AN73" s="1278" t="s">
        <v>599</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9">
        <v>4.3</v>
      </c>
      <c r="BQ73" s="1279"/>
      <c r="BR73" s="1279"/>
      <c r="BS73" s="1279"/>
      <c r="BT73" s="1279"/>
      <c r="BU73" s="1279"/>
      <c r="BV73" s="1279"/>
      <c r="BW73" s="1279"/>
      <c r="BX73" s="1279">
        <v>0.1</v>
      </c>
      <c r="BY73" s="1279"/>
      <c r="BZ73" s="1279"/>
      <c r="CA73" s="1279"/>
      <c r="CB73" s="1279"/>
      <c r="CC73" s="1279"/>
      <c r="CD73" s="1279"/>
      <c r="CE73" s="1279"/>
      <c r="CF73" s="1279">
        <v>0.3</v>
      </c>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370"/>
      <c r="G74" s="1289"/>
      <c r="H74" s="1289"/>
      <c r="I74" s="1289"/>
      <c r="J74" s="1289"/>
      <c r="K74" s="1282"/>
      <c r="L74" s="1282"/>
      <c r="M74" s="1282"/>
      <c r="N74" s="1282"/>
      <c r="AM74" s="376"/>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370"/>
      <c r="G75" s="1289"/>
      <c r="H75" s="1289"/>
      <c r="I75" s="1281"/>
      <c r="J75" s="1281"/>
      <c r="K75" s="1280"/>
      <c r="L75" s="1280"/>
      <c r="M75" s="1280"/>
      <c r="N75" s="1280"/>
      <c r="AM75" s="376"/>
      <c r="AN75" s="1278"/>
      <c r="AO75" s="1278"/>
      <c r="AP75" s="1278"/>
      <c r="AQ75" s="1278"/>
      <c r="AR75" s="1278"/>
      <c r="AS75" s="1278"/>
      <c r="AT75" s="1278"/>
      <c r="AU75" s="1278"/>
      <c r="AV75" s="1278"/>
      <c r="AW75" s="1278"/>
      <c r="AX75" s="1278"/>
      <c r="AY75" s="1278"/>
      <c r="AZ75" s="1278"/>
      <c r="BA75" s="1278"/>
      <c r="BB75" s="1278" t="s">
        <v>596</v>
      </c>
      <c r="BC75" s="1278"/>
      <c r="BD75" s="1278"/>
      <c r="BE75" s="1278"/>
      <c r="BF75" s="1278"/>
      <c r="BG75" s="1278"/>
      <c r="BH75" s="1278"/>
      <c r="BI75" s="1278"/>
      <c r="BJ75" s="1278"/>
      <c r="BK75" s="1278"/>
      <c r="BL75" s="1278"/>
      <c r="BM75" s="1278"/>
      <c r="BN75" s="1278"/>
      <c r="BO75" s="1278"/>
      <c r="BP75" s="1279">
        <v>5.9</v>
      </c>
      <c r="BQ75" s="1279"/>
      <c r="BR75" s="1279"/>
      <c r="BS75" s="1279"/>
      <c r="BT75" s="1279"/>
      <c r="BU75" s="1279"/>
      <c r="BV75" s="1279"/>
      <c r="BW75" s="1279"/>
      <c r="BX75" s="1279">
        <v>5.0999999999999996</v>
      </c>
      <c r="BY75" s="1279"/>
      <c r="BZ75" s="1279"/>
      <c r="CA75" s="1279"/>
      <c r="CB75" s="1279"/>
      <c r="CC75" s="1279"/>
      <c r="CD75" s="1279"/>
      <c r="CE75" s="1279"/>
      <c r="CF75" s="1279">
        <v>4.4000000000000004</v>
      </c>
      <c r="CG75" s="1279"/>
      <c r="CH75" s="1279"/>
      <c r="CI75" s="1279"/>
      <c r="CJ75" s="1279"/>
      <c r="CK75" s="1279"/>
      <c r="CL75" s="1279"/>
      <c r="CM75" s="1279"/>
      <c r="CN75" s="1279">
        <v>3.3</v>
      </c>
      <c r="CO75" s="1279"/>
      <c r="CP75" s="1279"/>
      <c r="CQ75" s="1279"/>
      <c r="CR75" s="1279"/>
      <c r="CS75" s="1279"/>
      <c r="CT75" s="1279"/>
      <c r="CU75" s="1279"/>
      <c r="CV75" s="1279">
        <v>2.5</v>
      </c>
      <c r="CW75" s="1279"/>
      <c r="CX75" s="1279"/>
      <c r="CY75" s="1279"/>
      <c r="CZ75" s="1279"/>
      <c r="DA75" s="1279"/>
      <c r="DB75" s="1279"/>
      <c r="DC75" s="1279"/>
    </row>
    <row r="76" spans="2:107" ht="13.5" x14ac:dyDescent="0.15">
      <c r="B76" s="370"/>
      <c r="G76" s="1289"/>
      <c r="H76" s="1289"/>
      <c r="I76" s="1281"/>
      <c r="J76" s="1281"/>
      <c r="K76" s="1280"/>
      <c r="L76" s="1280"/>
      <c r="M76" s="1280"/>
      <c r="N76" s="1280"/>
      <c r="AM76" s="376"/>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370"/>
      <c r="G77" s="1281"/>
      <c r="H77" s="1281"/>
      <c r="I77" s="1281"/>
      <c r="J77" s="1281"/>
      <c r="K77" s="1282"/>
      <c r="L77" s="1282"/>
      <c r="M77" s="1282"/>
      <c r="N77" s="1282"/>
      <c r="AN77" s="1285" t="s">
        <v>598</v>
      </c>
      <c r="AO77" s="1285"/>
      <c r="AP77" s="1285"/>
      <c r="AQ77" s="1285"/>
      <c r="AR77" s="1285"/>
      <c r="AS77" s="1285"/>
      <c r="AT77" s="1285"/>
      <c r="AU77" s="1285"/>
      <c r="AV77" s="1285"/>
      <c r="AW77" s="1285"/>
      <c r="AX77" s="1285"/>
      <c r="AY77" s="1285"/>
      <c r="AZ77" s="1285"/>
      <c r="BA77" s="1285"/>
      <c r="BB77" s="1278" t="s">
        <v>597</v>
      </c>
      <c r="BC77" s="1278"/>
      <c r="BD77" s="1278"/>
      <c r="BE77" s="1278"/>
      <c r="BF77" s="1278"/>
      <c r="BG77" s="1278"/>
      <c r="BH77" s="1278"/>
      <c r="BI77" s="1278"/>
      <c r="BJ77" s="1278"/>
      <c r="BK77" s="1278"/>
      <c r="BL77" s="1278"/>
      <c r="BM77" s="1278"/>
      <c r="BN77" s="1278"/>
      <c r="BO77" s="1278"/>
      <c r="BP77" s="1279">
        <v>20.100000000000001</v>
      </c>
      <c r="BQ77" s="1279"/>
      <c r="BR77" s="1279"/>
      <c r="BS77" s="1279"/>
      <c r="BT77" s="1279"/>
      <c r="BU77" s="1279"/>
      <c r="BV77" s="1279"/>
      <c r="BW77" s="1279"/>
      <c r="BX77" s="1279">
        <v>16</v>
      </c>
      <c r="BY77" s="1279"/>
      <c r="BZ77" s="1279"/>
      <c r="CA77" s="1279"/>
      <c r="CB77" s="1279"/>
      <c r="CC77" s="1279"/>
      <c r="CD77" s="1279"/>
      <c r="CE77" s="1279"/>
      <c r="CF77" s="1279">
        <v>18.399999999999999</v>
      </c>
      <c r="CG77" s="1279"/>
      <c r="CH77" s="1279"/>
      <c r="CI77" s="1279"/>
      <c r="CJ77" s="1279"/>
      <c r="CK77" s="1279"/>
      <c r="CL77" s="1279"/>
      <c r="CM77" s="1279"/>
      <c r="CN77" s="1279">
        <v>13.5</v>
      </c>
      <c r="CO77" s="1279"/>
      <c r="CP77" s="1279"/>
      <c r="CQ77" s="1279"/>
      <c r="CR77" s="1279"/>
      <c r="CS77" s="1279"/>
      <c r="CT77" s="1279"/>
      <c r="CU77" s="1279"/>
      <c r="CV77" s="1279">
        <v>1.5</v>
      </c>
      <c r="CW77" s="1279"/>
      <c r="CX77" s="1279"/>
      <c r="CY77" s="1279"/>
      <c r="CZ77" s="1279"/>
      <c r="DA77" s="1279"/>
      <c r="DB77" s="1279"/>
      <c r="DC77" s="1279"/>
    </row>
    <row r="78" spans="2:107" ht="13.5" x14ac:dyDescent="0.15">
      <c r="B78" s="370"/>
      <c r="G78" s="1281"/>
      <c r="H78" s="1281"/>
      <c r="I78" s="1281"/>
      <c r="J78" s="1281"/>
      <c r="K78" s="1282"/>
      <c r="L78" s="1282"/>
      <c r="M78" s="1282"/>
      <c r="N78" s="1282"/>
      <c r="AN78" s="1285"/>
      <c r="AO78" s="1285"/>
      <c r="AP78" s="1285"/>
      <c r="AQ78" s="1285"/>
      <c r="AR78" s="1285"/>
      <c r="AS78" s="1285"/>
      <c r="AT78" s="1285"/>
      <c r="AU78" s="1285"/>
      <c r="AV78" s="1285"/>
      <c r="AW78" s="1285"/>
      <c r="AX78" s="1285"/>
      <c r="AY78" s="1285"/>
      <c r="AZ78" s="1285"/>
      <c r="BA78" s="1285"/>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370"/>
      <c r="G79" s="1281"/>
      <c r="H79" s="1281"/>
      <c r="I79" s="1283"/>
      <c r="J79" s="1283"/>
      <c r="K79" s="1284"/>
      <c r="L79" s="1284"/>
      <c r="M79" s="1284"/>
      <c r="N79" s="1284"/>
      <c r="AN79" s="1285"/>
      <c r="AO79" s="1285"/>
      <c r="AP79" s="1285"/>
      <c r="AQ79" s="1285"/>
      <c r="AR79" s="1285"/>
      <c r="AS79" s="1285"/>
      <c r="AT79" s="1285"/>
      <c r="AU79" s="1285"/>
      <c r="AV79" s="1285"/>
      <c r="AW79" s="1285"/>
      <c r="AX79" s="1285"/>
      <c r="AY79" s="1285"/>
      <c r="AZ79" s="1285"/>
      <c r="BA79" s="1285"/>
      <c r="BB79" s="1278" t="s">
        <v>596</v>
      </c>
      <c r="BC79" s="1278"/>
      <c r="BD79" s="1278"/>
      <c r="BE79" s="1278"/>
      <c r="BF79" s="1278"/>
      <c r="BG79" s="1278"/>
      <c r="BH79" s="1278"/>
      <c r="BI79" s="1278"/>
      <c r="BJ79" s="1278"/>
      <c r="BK79" s="1278"/>
      <c r="BL79" s="1278"/>
      <c r="BM79" s="1278"/>
      <c r="BN79" s="1278"/>
      <c r="BO79" s="1278"/>
      <c r="BP79" s="1279">
        <v>5.8</v>
      </c>
      <c r="BQ79" s="1279"/>
      <c r="BR79" s="1279"/>
      <c r="BS79" s="1279"/>
      <c r="BT79" s="1279"/>
      <c r="BU79" s="1279"/>
      <c r="BV79" s="1279"/>
      <c r="BW79" s="1279"/>
      <c r="BX79" s="1279">
        <v>5.3</v>
      </c>
      <c r="BY79" s="1279"/>
      <c r="BZ79" s="1279"/>
      <c r="CA79" s="1279"/>
      <c r="CB79" s="1279"/>
      <c r="CC79" s="1279"/>
      <c r="CD79" s="1279"/>
      <c r="CE79" s="1279"/>
      <c r="CF79" s="1279">
        <v>5</v>
      </c>
      <c r="CG79" s="1279"/>
      <c r="CH79" s="1279"/>
      <c r="CI79" s="1279"/>
      <c r="CJ79" s="1279"/>
      <c r="CK79" s="1279"/>
      <c r="CL79" s="1279"/>
      <c r="CM79" s="1279"/>
      <c r="CN79" s="1279">
        <v>4.3</v>
      </c>
      <c r="CO79" s="1279"/>
      <c r="CP79" s="1279"/>
      <c r="CQ79" s="1279"/>
      <c r="CR79" s="1279"/>
      <c r="CS79" s="1279"/>
      <c r="CT79" s="1279"/>
      <c r="CU79" s="1279"/>
      <c r="CV79" s="1279">
        <v>3.9</v>
      </c>
      <c r="CW79" s="1279"/>
      <c r="CX79" s="1279"/>
      <c r="CY79" s="1279"/>
      <c r="CZ79" s="1279"/>
      <c r="DA79" s="1279"/>
      <c r="DB79" s="1279"/>
      <c r="DC79" s="1279"/>
    </row>
    <row r="80" spans="2:107" ht="13.5" x14ac:dyDescent="0.15">
      <c r="B80" s="370"/>
      <c r="G80" s="1281"/>
      <c r="H80" s="1281"/>
      <c r="I80" s="1283"/>
      <c r="J80" s="1283"/>
      <c r="K80" s="1284"/>
      <c r="L80" s="1284"/>
      <c r="M80" s="1284"/>
      <c r="N80" s="1284"/>
      <c r="AN80" s="1285"/>
      <c r="AO80" s="1285"/>
      <c r="AP80" s="1285"/>
      <c r="AQ80" s="1285"/>
      <c r="AR80" s="1285"/>
      <c r="AS80" s="1285"/>
      <c r="AT80" s="1285"/>
      <c r="AU80" s="1285"/>
      <c r="AV80" s="1285"/>
      <c r="AW80" s="1285"/>
      <c r="AX80" s="1285"/>
      <c r="AY80" s="1285"/>
      <c r="AZ80" s="1285"/>
      <c r="BA80" s="1285"/>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370"/>
    </row>
    <row r="82" spans="2:109" ht="17.25" x14ac:dyDescent="0.15">
      <c r="B82" s="370"/>
      <c r="K82" s="375"/>
      <c r="L82" s="375"/>
      <c r="M82" s="375"/>
      <c r="N82" s="375"/>
      <c r="AQ82" s="375"/>
      <c r="AR82" s="375"/>
      <c r="AS82" s="375"/>
      <c r="AT82" s="375"/>
      <c r="BC82" s="375"/>
      <c r="BD82" s="375"/>
      <c r="BE82" s="375"/>
      <c r="BF82" s="375"/>
      <c r="BO82" s="375"/>
      <c r="BP82" s="375"/>
      <c r="BQ82" s="375"/>
      <c r="BR82" s="375"/>
      <c r="CA82" s="375"/>
      <c r="CB82" s="375"/>
      <c r="CC82" s="375"/>
      <c r="CD82" s="375"/>
      <c r="CM82" s="375"/>
      <c r="CN82" s="375"/>
      <c r="CO82" s="375"/>
      <c r="CP82" s="375"/>
      <c r="CY82" s="375"/>
      <c r="CZ82" s="375"/>
      <c r="DA82" s="375"/>
      <c r="DB82" s="375"/>
      <c r="DC82" s="375"/>
    </row>
    <row r="83" spans="2:109" ht="13.5" x14ac:dyDescent="0.15">
      <c r="B83" s="374"/>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2"/>
    </row>
    <row r="84" spans="2:109" ht="13.5" x14ac:dyDescent="0.15">
      <c r="DD84" s="369"/>
      <c r="DE84" s="369"/>
    </row>
    <row r="85" spans="2:109" ht="13.5" x14ac:dyDescent="0.15">
      <c r="DD85" s="369"/>
      <c r="DE85" s="369"/>
    </row>
  </sheetData>
  <sheetProtection algorithmName="SHA-512" hashValue="csBNKE7pu5+wCDdT/faU4b1gZ1EYIQ58AL4k1E8VLDjaiU+2wBe4xpEcMPH9xCpFjBiALK8BVGsNul+93RqLNg==" saltValue="LdXBHju3tL8jVL7CP8fN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22D89-839F-4FCD-8B98-4A39AF17DB1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1:34"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1:34" x14ac:dyDescent="0.15">
      <c r="S2" s="251"/>
      <c r="AH2" s="251"/>
    </row>
    <row r="3" spans="1: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1:34" x14ac:dyDescent="0.15"/>
    <row r="5" spans="1:34" x14ac:dyDescent="0.15"/>
    <row r="6" spans="1:34" x14ac:dyDescent="0.15"/>
    <row r="7" spans="1:34" x14ac:dyDescent="0.15"/>
    <row r="8" spans="1:34" x14ac:dyDescent="0.15"/>
    <row r="9" spans="1:34" x14ac:dyDescent="0.15">
      <c r="AH9" s="25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498</v>
      </c>
    </row>
  </sheetData>
  <sheetProtection algorithmName="SHA-512" hashValue="HomyUb/IO1S8IQY5iLTWAoKFHXWScmazRLccMKOZImLk7GpdxFysmRPRsPaAwS4oeuxj19IMisHuqSijP7M3eA==" saltValue="URtfDSlOx5K5ePB+shWd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1082D-0792-47E8-8667-ADE4EA2D6DA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498</v>
      </c>
    </row>
  </sheetData>
  <sheetProtection algorithmName="SHA-512" hashValue="D8YuxfHq+mIAoCoMkVyXw8BctnOTdJvs3DUqxvH8VAIfe4QoOvnvzX3MQhmLaezX4xvcrMABs//2XH8bZW2oSg==" saltValue="3wNBFMNGg/tATvECBFLN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51</v>
      </c>
      <c r="E2" s="142"/>
      <c r="F2" s="143" t="s">
        <v>548</v>
      </c>
      <c r="G2" s="144"/>
      <c r="H2" s="145"/>
    </row>
    <row r="3" spans="1:8" x14ac:dyDescent="0.15">
      <c r="A3" s="141" t="s">
        <v>541</v>
      </c>
      <c r="B3" s="146"/>
      <c r="C3" s="147"/>
      <c r="D3" s="148">
        <v>52253</v>
      </c>
      <c r="E3" s="149"/>
      <c r="F3" s="150">
        <v>51875</v>
      </c>
      <c r="G3" s="151"/>
      <c r="H3" s="152"/>
    </row>
    <row r="4" spans="1:8" x14ac:dyDescent="0.15">
      <c r="A4" s="153"/>
      <c r="B4" s="154"/>
      <c r="C4" s="155"/>
      <c r="D4" s="156">
        <v>30352</v>
      </c>
      <c r="E4" s="157"/>
      <c r="F4" s="158">
        <v>29372</v>
      </c>
      <c r="G4" s="159"/>
      <c r="H4" s="160"/>
    </row>
    <row r="5" spans="1:8" x14ac:dyDescent="0.15">
      <c r="A5" s="141" t="s">
        <v>543</v>
      </c>
      <c r="B5" s="146"/>
      <c r="C5" s="147"/>
      <c r="D5" s="148">
        <v>67679</v>
      </c>
      <c r="E5" s="149"/>
      <c r="F5" s="150">
        <v>48064</v>
      </c>
      <c r="G5" s="151"/>
      <c r="H5" s="152"/>
    </row>
    <row r="6" spans="1:8" x14ac:dyDescent="0.15">
      <c r="A6" s="153"/>
      <c r="B6" s="154"/>
      <c r="C6" s="155"/>
      <c r="D6" s="156">
        <v>39196</v>
      </c>
      <c r="E6" s="157"/>
      <c r="F6" s="158">
        <v>30373</v>
      </c>
      <c r="G6" s="159"/>
      <c r="H6" s="160"/>
    </row>
    <row r="7" spans="1:8" x14ac:dyDescent="0.15">
      <c r="A7" s="141" t="s">
        <v>544</v>
      </c>
      <c r="B7" s="146"/>
      <c r="C7" s="147"/>
      <c r="D7" s="148">
        <v>79752</v>
      </c>
      <c r="E7" s="149"/>
      <c r="F7" s="150">
        <v>56662</v>
      </c>
      <c r="G7" s="151"/>
      <c r="H7" s="152"/>
    </row>
    <row r="8" spans="1:8" x14ac:dyDescent="0.15">
      <c r="A8" s="153"/>
      <c r="B8" s="154"/>
      <c r="C8" s="155"/>
      <c r="D8" s="156">
        <v>39509</v>
      </c>
      <c r="E8" s="157"/>
      <c r="F8" s="158">
        <v>34709</v>
      </c>
      <c r="G8" s="159"/>
      <c r="H8" s="160"/>
    </row>
    <row r="9" spans="1:8" x14ac:dyDescent="0.15">
      <c r="A9" s="141" t="s">
        <v>545</v>
      </c>
      <c r="B9" s="146"/>
      <c r="C9" s="147"/>
      <c r="D9" s="148">
        <v>87743</v>
      </c>
      <c r="E9" s="149"/>
      <c r="F9" s="150">
        <v>60285</v>
      </c>
      <c r="G9" s="151"/>
      <c r="H9" s="152"/>
    </row>
    <row r="10" spans="1:8" x14ac:dyDescent="0.15">
      <c r="A10" s="153"/>
      <c r="B10" s="154"/>
      <c r="C10" s="155"/>
      <c r="D10" s="156">
        <v>59726</v>
      </c>
      <c r="E10" s="157"/>
      <c r="F10" s="158">
        <v>36445</v>
      </c>
      <c r="G10" s="159"/>
      <c r="H10" s="160"/>
    </row>
    <row r="11" spans="1:8" x14ac:dyDescent="0.15">
      <c r="A11" s="141" t="s">
        <v>546</v>
      </c>
      <c r="B11" s="146"/>
      <c r="C11" s="147"/>
      <c r="D11" s="148">
        <v>69050</v>
      </c>
      <c r="E11" s="149"/>
      <c r="F11" s="150">
        <v>52714</v>
      </c>
      <c r="G11" s="151"/>
      <c r="H11" s="152"/>
    </row>
    <row r="12" spans="1:8" x14ac:dyDescent="0.15">
      <c r="A12" s="153"/>
      <c r="B12" s="154"/>
      <c r="C12" s="161"/>
      <c r="D12" s="156">
        <v>51818</v>
      </c>
      <c r="E12" s="157"/>
      <c r="F12" s="158">
        <v>29032</v>
      </c>
      <c r="G12" s="159"/>
      <c r="H12" s="160"/>
    </row>
    <row r="13" spans="1:8" x14ac:dyDescent="0.15">
      <c r="A13" s="141"/>
      <c r="B13" s="146"/>
      <c r="C13" s="162"/>
      <c r="D13" s="163">
        <v>71295</v>
      </c>
      <c r="E13" s="164"/>
      <c r="F13" s="165">
        <v>53920</v>
      </c>
      <c r="G13" s="166"/>
      <c r="H13" s="152"/>
    </row>
    <row r="14" spans="1:8" x14ac:dyDescent="0.15">
      <c r="A14" s="153"/>
      <c r="B14" s="154"/>
      <c r="C14" s="155"/>
      <c r="D14" s="156">
        <v>44120</v>
      </c>
      <c r="E14" s="157"/>
      <c r="F14" s="158">
        <v>31986</v>
      </c>
      <c r="G14" s="159"/>
      <c r="H14" s="160"/>
    </row>
    <row r="17" spans="1:11" x14ac:dyDescent="0.15">
      <c r="A17" s="137" t="s">
        <v>52</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53</v>
      </c>
      <c r="B19" s="167">
        <f>ROUND(VALUE(SUBSTITUTE(実質収支比率等に係る経年分析!F$48,"▲","-")),2)</f>
        <v>5.0999999999999996</v>
      </c>
      <c r="C19" s="167">
        <f>ROUND(VALUE(SUBSTITUTE(実質収支比率等に係る経年分析!G$48,"▲","-")),2)</f>
        <v>4.4400000000000004</v>
      </c>
      <c r="D19" s="167">
        <f>ROUND(VALUE(SUBSTITUTE(実質収支比率等に係る経年分析!H$48,"▲","-")),2)</f>
        <v>2.29</v>
      </c>
      <c r="E19" s="167">
        <f>ROUND(VALUE(SUBSTITUTE(実質収支比率等に係る経年分析!I$48,"▲","-")),2)</f>
        <v>2.71</v>
      </c>
      <c r="F19" s="167">
        <f>ROUND(VALUE(SUBSTITUTE(実質収支比率等に係る経年分析!J$48,"▲","-")),2)</f>
        <v>6.76</v>
      </c>
    </row>
    <row r="20" spans="1:11" x14ac:dyDescent="0.15">
      <c r="A20" s="167" t="s">
        <v>54</v>
      </c>
      <c r="B20" s="167">
        <f>ROUND(VALUE(SUBSTITUTE(実質収支比率等に係る経年分析!F$47,"▲","-")),2)</f>
        <v>18.579999999999998</v>
      </c>
      <c r="C20" s="167">
        <f>ROUND(VALUE(SUBSTITUTE(実質収支比率等に係る経年分析!G$47,"▲","-")),2)</f>
        <v>20.46</v>
      </c>
      <c r="D20" s="167">
        <f>ROUND(VALUE(SUBSTITUTE(実質収支比率等に係る経年分析!H$47,"▲","-")),2)</f>
        <v>21.56</v>
      </c>
      <c r="E20" s="167">
        <f>ROUND(VALUE(SUBSTITUTE(実質収支比率等に係る経年分析!I$47,"▲","-")),2)</f>
        <v>18.82</v>
      </c>
      <c r="F20" s="167">
        <f>ROUND(VALUE(SUBSTITUTE(実質収支比率等に係る経年分析!J$47,"▲","-")),2)</f>
        <v>19.5</v>
      </c>
    </row>
    <row r="21" spans="1:11" x14ac:dyDescent="0.15">
      <c r="A21" s="167" t="s">
        <v>55</v>
      </c>
      <c r="B21" s="167">
        <f>IF(ISNUMBER(VALUE(SUBSTITUTE(実質収支比率等に係る経年分析!F$49,"▲","-"))),ROUND(VALUE(SUBSTITUTE(実質収支比率等に係る経年分析!F$49,"▲","-")),2),NA())</f>
        <v>1.52</v>
      </c>
      <c r="C21" s="167">
        <f>IF(ISNUMBER(VALUE(SUBSTITUTE(実質収支比率等に係る経年分析!G$49,"▲","-"))),ROUND(VALUE(SUBSTITUTE(実質収支比率等に係る経年分析!G$49,"▲","-")),2),NA())</f>
        <v>-1.61</v>
      </c>
      <c r="D21" s="167">
        <f>IF(ISNUMBER(VALUE(SUBSTITUTE(実質収支比率等に係る経年分析!H$49,"▲","-"))),ROUND(VALUE(SUBSTITUTE(実質収支比率等に係る経年分析!H$49,"▲","-")),2),NA())</f>
        <v>-3.37</v>
      </c>
      <c r="E21" s="167">
        <f>IF(ISNUMBER(VALUE(SUBSTITUTE(実質収支比率等に係る経年分析!I$49,"▲","-"))),ROUND(VALUE(SUBSTITUTE(実質収支比率等に係る経年分析!I$49,"▲","-")),2),NA())</f>
        <v>-2.91</v>
      </c>
      <c r="F21" s="167">
        <f>IF(ISNUMBER(VALUE(SUBSTITUTE(実質収支比率等に係る経年分析!J$49,"▲","-"))),ROUND(VALUE(SUBSTITUTE(実質収支比率等に係る経年分析!J$49,"▲","-")),2),NA())</f>
        <v>4.1900000000000004</v>
      </c>
    </row>
    <row r="24" spans="1:11" x14ac:dyDescent="0.15">
      <c r="A24" s="137" t="s">
        <v>56</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57</v>
      </c>
      <c r="C26" s="168" t="s">
        <v>58</v>
      </c>
      <c r="D26" s="168" t="s">
        <v>57</v>
      </c>
      <c r="E26" s="168" t="s">
        <v>58</v>
      </c>
      <c r="F26" s="168" t="s">
        <v>57</v>
      </c>
      <c r="G26" s="168" t="s">
        <v>58</v>
      </c>
      <c r="H26" s="168" t="s">
        <v>57</v>
      </c>
      <c r="I26" s="168" t="s">
        <v>58</v>
      </c>
      <c r="J26" s="168" t="s">
        <v>57</v>
      </c>
      <c r="K26" s="168" t="s">
        <v>58</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0.27</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0.05</v>
      </c>
      <c r="F27" s="168" t="e">
        <f>IF(ROUND(VALUE(SUBSTITUTE(連結実質赤字比率に係る赤字・黒字の構成分析!H$43,"▲", "-")), 2) &lt; 0, ABS(ROUND(VALUE(SUBSTITUTE(連結実質赤字比率に係る赤字・黒字の構成分析!H$43,"▲", "-")), 2)), NA())</f>
        <v>#VALUE!</v>
      </c>
      <c r="G27" s="168" t="e">
        <f>IF(ROUND(VALUE(SUBSTITUTE(連結実質赤字比率に係る赤字・黒字の構成分析!H$43,"▲", "-")), 2) &gt;= 0, ABS(ROUND(VALUE(SUBSTITUTE(連結実質赤字比率に係る赤字・黒字の構成分析!H$43,"▲", "-")), 2)), NA())</f>
        <v>#VALUE!</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f>IF(ROUND(VALUE(SUBSTITUTE(連結実質赤字比率に係る赤字・黒字の構成分析!G$42,"▲", "-")), 2) &lt; 0, ABS(ROUND(VALUE(SUBSTITUTE(連結実質赤字比率に係る赤字・黒字の構成分析!G$42,"▲", "-")), 2)), NA())</f>
        <v>0.04</v>
      </c>
      <c r="E28" s="168" t="e">
        <f>IF(ROUND(VALUE(SUBSTITUTE(連結実質赤字比率に係る赤字・黒字の構成分析!G$42,"▲", "-")), 2) &gt;= 0, ABS(ROUND(VALUE(SUBSTITUTE(連結実質赤字比率に係る赤字・黒字の構成分析!G$42,"▲", "-")), 2)), NA())</f>
        <v>#N/A</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駐車場事業特別会計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後期高齢者医療事業特別会計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0.01</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0.03</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0.01</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0.01</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0.02</v>
      </c>
    </row>
    <row r="31" spans="1:11" x14ac:dyDescent="0.15">
      <c r="A31" s="168" t="str">
        <f>IF(連結実質赤字比率に係る赤字・黒字の構成分析!C$39="",NA(),連結実質赤字比率に係る赤字・黒字の構成分析!C$39)</f>
        <v>国民健康保険事業特別会計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2.6</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0.89</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0.77</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0.64</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0.61</v>
      </c>
    </row>
    <row r="32" spans="1:11" x14ac:dyDescent="0.15">
      <c r="A32" s="168" t="str">
        <f>IF(連結実質赤字比率に係る赤字・黒字の構成分析!C$38="",NA(),連結実質赤字比率に係る赤字・黒字の構成分析!C$38)</f>
        <v>介護保険事業特別会計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1.24</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1.02</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0.97</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0.93</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1.25</v>
      </c>
    </row>
    <row r="33" spans="1:16" x14ac:dyDescent="0.15">
      <c r="A33" s="168" t="str">
        <f>IF(連結実質赤字比率に係る赤字・黒字の構成分析!C$37="",NA(),連結実質赤字比率に係る赤字・黒字の構成分析!C$37)</f>
        <v>下水道事業会計</v>
      </c>
      <c r="B33" s="168" t="e">
        <f>IF(ROUND(VALUE(SUBSTITUTE(連結実質赤字比率に係る赤字・黒字の構成分析!F$37,"▲", "-")), 2) &lt; 0, ABS(ROUND(VALUE(SUBSTITUTE(連結実質赤字比率に係る赤字・黒字の構成分析!F$37,"▲", "-")), 2)), NA())</f>
        <v>#VALUE!</v>
      </c>
      <c r="C33" s="168" t="e">
        <f>IF(ROUND(VALUE(SUBSTITUTE(連結実質赤字比率に係る赤字・黒字の構成分析!F$37,"▲", "-")), 2) &gt;= 0, ABS(ROUND(VALUE(SUBSTITUTE(連結実質赤字比率に係る赤字・黒字の構成分析!F$37,"▲", "-")), 2)), NA())</f>
        <v>#VALUE!</v>
      </c>
      <c r="D33" s="168" t="e">
        <f>IF(ROUND(VALUE(SUBSTITUTE(連結実質赤字比率に係る赤字・黒字の構成分析!G$37,"▲", "-")), 2) &lt; 0, ABS(ROUND(VALUE(SUBSTITUTE(連結実質赤字比率に係る赤字・黒字の構成分析!G$37,"▲", "-")), 2)), NA())</f>
        <v>#VALUE!</v>
      </c>
      <c r="E33" s="168" t="e">
        <f>IF(ROUND(VALUE(SUBSTITUTE(連結実質赤字比率に係る赤字・黒字の構成分析!G$37,"▲", "-")), 2) &gt;= 0, ABS(ROUND(VALUE(SUBSTITUTE(連結実質赤字比率に係る赤字・黒字の構成分析!G$37,"▲", "-")), 2)), NA())</f>
        <v>#VALUE!</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1.25</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2.13</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2.85</v>
      </c>
    </row>
    <row r="34" spans="1:16" x14ac:dyDescent="0.15">
      <c r="A34" s="168" t="str">
        <f>IF(連結実質赤字比率に係る赤字・黒字の構成分析!C$36="",NA(),連結実質赤字比率に係る赤字・黒字の構成分析!C$36)</f>
        <v>水道事業会計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4.01</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4.4400000000000004</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4.88</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4.99</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5.04</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5.0999999999999996</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4.4400000000000004</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2.29</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2.7</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6.76</v>
      </c>
    </row>
    <row r="36" spans="1:16" x14ac:dyDescent="0.15">
      <c r="A36" s="168" t="str">
        <f>IF(連結実質赤字比率に係る赤字・黒字の構成分析!C$34="",NA(),連結実質赤字比率に係る赤字・黒字の構成分析!C$34)</f>
        <v>病院事業会計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4.5</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4.63</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4.7</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5.55</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7.25</v>
      </c>
    </row>
    <row r="39" spans="1:16" x14ac:dyDescent="0.15">
      <c r="A39" s="137" t="s">
        <v>59</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60</v>
      </c>
      <c r="C41" s="169"/>
      <c r="D41" s="169" t="s">
        <v>61</v>
      </c>
      <c r="E41" s="169" t="s">
        <v>60</v>
      </c>
      <c r="F41" s="169"/>
      <c r="G41" s="169" t="s">
        <v>61</v>
      </c>
      <c r="H41" s="169" t="s">
        <v>60</v>
      </c>
      <c r="I41" s="169"/>
      <c r="J41" s="169" t="s">
        <v>61</v>
      </c>
      <c r="K41" s="169" t="s">
        <v>60</v>
      </c>
      <c r="L41" s="169"/>
      <c r="M41" s="169" t="s">
        <v>61</v>
      </c>
      <c r="N41" s="169" t="s">
        <v>60</v>
      </c>
      <c r="O41" s="169"/>
      <c r="P41" s="169" t="s">
        <v>61</v>
      </c>
    </row>
    <row r="42" spans="1:16" x14ac:dyDescent="0.15">
      <c r="A42" s="169" t="s">
        <v>62</v>
      </c>
      <c r="B42" s="169"/>
      <c r="C42" s="169"/>
      <c r="D42" s="169">
        <f>'実質公債費比率（分子）の構造'!K$52</f>
        <v>8466</v>
      </c>
      <c r="E42" s="169"/>
      <c r="F42" s="169"/>
      <c r="G42" s="169">
        <f>'実質公債費比率（分子）の構造'!L$52</f>
        <v>7835</v>
      </c>
      <c r="H42" s="169"/>
      <c r="I42" s="169"/>
      <c r="J42" s="169">
        <f>'実質公債費比率（分子）の構造'!M$52</f>
        <v>7760</v>
      </c>
      <c r="K42" s="169"/>
      <c r="L42" s="169"/>
      <c r="M42" s="169">
        <f>'実質公債費比率（分子）の構造'!N$52</f>
        <v>7818</v>
      </c>
      <c r="N42" s="169"/>
      <c r="O42" s="169"/>
      <c r="P42" s="169">
        <f>'実質公債費比率（分子）の構造'!O$52</f>
        <v>7878</v>
      </c>
    </row>
    <row r="43" spans="1:16" x14ac:dyDescent="0.15">
      <c r="A43" s="169" t="s">
        <v>63</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f>'実質公債費比率（分子）の構造'!O$51</f>
        <v>0</v>
      </c>
      <c r="O43" s="169"/>
      <c r="P43" s="169"/>
    </row>
    <row r="44" spans="1:16" x14ac:dyDescent="0.15">
      <c r="A44" s="169" t="s">
        <v>64</v>
      </c>
      <c r="B44" s="169">
        <f>'実質公債費比率（分子）の構造'!K$50</f>
        <v>173</v>
      </c>
      <c r="C44" s="169"/>
      <c r="D44" s="169"/>
      <c r="E44" s="169">
        <f>'実質公債費比率（分子）の構造'!L$50</f>
        <v>127</v>
      </c>
      <c r="F44" s="169"/>
      <c r="G44" s="169"/>
      <c r="H44" s="169">
        <f>'実質公債費比率（分子）の構造'!M$50</f>
        <v>141</v>
      </c>
      <c r="I44" s="169"/>
      <c r="J44" s="169"/>
      <c r="K44" s="169">
        <f>'実質公債費比率（分子）の構造'!N$50</f>
        <v>125</v>
      </c>
      <c r="L44" s="169"/>
      <c r="M44" s="169"/>
      <c r="N44" s="169">
        <f>'実質公債費比率（分子）の構造'!O$50</f>
        <v>118</v>
      </c>
      <c r="O44" s="169"/>
      <c r="P44" s="169"/>
    </row>
    <row r="45" spans="1:16" x14ac:dyDescent="0.15">
      <c r="A45" s="169" t="s">
        <v>65</v>
      </c>
      <c r="B45" s="169">
        <f>'実質公債費比率（分子）の構造'!K$49</f>
        <v>177</v>
      </c>
      <c r="C45" s="169"/>
      <c r="D45" s="169"/>
      <c r="E45" s="169">
        <f>'実質公債費比率（分子）の構造'!L$49</f>
        <v>177</v>
      </c>
      <c r="F45" s="169"/>
      <c r="G45" s="169"/>
      <c r="H45" s="169">
        <f>'実質公債費比率（分子）の構造'!M$49</f>
        <v>134</v>
      </c>
      <c r="I45" s="169"/>
      <c r="J45" s="169"/>
      <c r="K45" s="169">
        <f>'実質公債費比率（分子）の構造'!N$49</f>
        <v>157</v>
      </c>
      <c r="L45" s="169"/>
      <c r="M45" s="169"/>
      <c r="N45" s="169">
        <f>'実質公債費比率（分子）の構造'!O$49</f>
        <v>111</v>
      </c>
      <c r="O45" s="169"/>
      <c r="P45" s="169"/>
    </row>
    <row r="46" spans="1:16" x14ac:dyDescent="0.15">
      <c r="A46" s="169" t="s">
        <v>66</v>
      </c>
      <c r="B46" s="169">
        <f>'実質公債費比率（分子）の構造'!K$48</f>
        <v>3258</v>
      </c>
      <c r="C46" s="169"/>
      <c r="D46" s="169"/>
      <c r="E46" s="169">
        <f>'実質公債費比率（分子）の構造'!L$48</f>
        <v>3168</v>
      </c>
      <c r="F46" s="169"/>
      <c r="G46" s="169"/>
      <c r="H46" s="169">
        <f>'実質公債費比率（分子）の構造'!M$48</f>
        <v>2941</v>
      </c>
      <c r="I46" s="169"/>
      <c r="J46" s="169"/>
      <c r="K46" s="169">
        <f>'実質公債費比率（分子）の構造'!N$48</f>
        <v>2754</v>
      </c>
      <c r="L46" s="169"/>
      <c r="M46" s="169"/>
      <c r="N46" s="169">
        <f>'実質公債費比率（分子）の構造'!O$48</f>
        <v>2666</v>
      </c>
      <c r="O46" s="169"/>
      <c r="P46" s="169"/>
    </row>
    <row r="47" spans="1:16" x14ac:dyDescent="0.15">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69</v>
      </c>
      <c r="B49" s="169">
        <f>'実質公債費比率（分子）の構造'!K$45</f>
        <v>6671</v>
      </c>
      <c r="C49" s="169"/>
      <c r="D49" s="169"/>
      <c r="E49" s="169">
        <f>'実質公債費比率（分子）の構造'!L$45</f>
        <v>5711</v>
      </c>
      <c r="F49" s="169"/>
      <c r="G49" s="169"/>
      <c r="H49" s="169">
        <f>'実質公債費比率（分子）の構造'!M$45</f>
        <v>5583</v>
      </c>
      <c r="I49" s="169"/>
      <c r="J49" s="169"/>
      <c r="K49" s="169">
        <f>'実質公債費比率（分子）の構造'!N$45</f>
        <v>5656</v>
      </c>
      <c r="L49" s="169"/>
      <c r="M49" s="169"/>
      <c r="N49" s="169">
        <f>'実質公債費比率（分子）の構造'!O$45</f>
        <v>5566</v>
      </c>
      <c r="O49" s="169"/>
      <c r="P49" s="169"/>
    </row>
    <row r="50" spans="1:16" x14ac:dyDescent="0.15">
      <c r="A50" s="169" t="s">
        <v>70</v>
      </c>
      <c r="B50" s="169" t="e">
        <f>NA()</f>
        <v>#N/A</v>
      </c>
      <c r="C50" s="169">
        <f>IF(ISNUMBER('実質公債費比率（分子）の構造'!K$53),'実質公債費比率（分子）の構造'!K$53,NA())</f>
        <v>1813</v>
      </c>
      <c r="D50" s="169" t="e">
        <f>NA()</f>
        <v>#N/A</v>
      </c>
      <c r="E50" s="169" t="e">
        <f>NA()</f>
        <v>#N/A</v>
      </c>
      <c r="F50" s="169">
        <f>IF(ISNUMBER('実質公債費比率（分子）の構造'!L$53),'実質公債費比率（分子）の構造'!L$53,NA())</f>
        <v>1348</v>
      </c>
      <c r="G50" s="169" t="e">
        <f>NA()</f>
        <v>#N/A</v>
      </c>
      <c r="H50" s="169" t="e">
        <f>NA()</f>
        <v>#N/A</v>
      </c>
      <c r="I50" s="169">
        <f>IF(ISNUMBER('実質公債費比率（分子）の構造'!M$53),'実質公債費比率（分子）の構造'!M$53,NA())</f>
        <v>1039</v>
      </c>
      <c r="J50" s="169" t="e">
        <f>NA()</f>
        <v>#N/A</v>
      </c>
      <c r="K50" s="169" t="e">
        <f>NA()</f>
        <v>#N/A</v>
      </c>
      <c r="L50" s="169">
        <f>IF(ISNUMBER('実質公債費比率（分子）の構造'!N$53),'実質公債費比率（分子）の構造'!N$53,NA())</f>
        <v>874</v>
      </c>
      <c r="M50" s="169" t="e">
        <f>NA()</f>
        <v>#N/A</v>
      </c>
      <c r="N50" s="169" t="e">
        <f>NA()</f>
        <v>#N/A</v>
      </c>
      <c r="O50" s="169">
        <f>IF(ISNUMBER('実質公債費比率（分子）の構造'!O$53),'実質公債費比率（分子）の構造'!O$53,NA())</f>
        <v>583</v>
      </c>
      <c r="P50" s="169" t="e">
        <f>NA()</f>
        <v>#N/A</v>
      </c>
    </row>
    <row r="53" spans="1:16" x14ac:dyDescent="0.15">
      <c r="A53" s="137" t="s">
        <v>71</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15">
      <c r="A56" s="168" t="s">
        <v>42</v>
      </c>
      <c r="B56" s="168"/>
      <c r="C56" s="168"/>
      <c r="D56" s="168">
        <f>'将来負担比率（分子）の構造'!I$52</f>
        <v>67690</v>
      </c>
      <c r="E56" s="168"/>
      <c r="F56" s="168"/>
      <c r="G56" s="168">
        <f>'将来負担比率（分子）の構造'!J$52</f>
        <v>67306</v>
      </c>
      <c r="H56" s="168"/>
      <c r="I56" s="168"/>
      <c r="J56" s="168">
        <f>'将来負担比率（分子）の構造'!K$52</f>
        <v>65674</v>
      </c>
      <c r="K56" s="168"/>
      <c r="L56" s="168"/>
      <c r="M56" s="168">
        <f>'将来負担比率（分子）の構造'!L$52</f>
        <v>66779</v>
      </c>
      <c r="N56" s="168"/>
      <c r="O56" s="168"/>
      <c r="P56" s="168">
        <f>'将来負担比率（分子）の構造'!M$52</f>
        <v>68333</v>
      </c>
    </row>
    <row r="57" spans="1:16" x14ac:dyDescent="0.15">
      <c r="A57" s="168" t="s">
        <v>41</v>
      </c>
      <c r="B57" s="168"/>
      <c r="C57" s="168"/>
      <c r="D57" s="168">
        <f>'将来負担比率（分子）の構造'!I$51</f>
        <v>11357</v>
      </c>
      <c r="E57" s="168"/>
      <c r="F57" s="168"/>
      <c r="G57" s="168">
        <f>'将来負担比率（分子）の構造'!J$51</f>
        <v>10726</v>
      </c>
      <c r="H57" s="168"/>
      <c r="I57" s="168"/>
      <c r="J57" s="168">
        <f>'将来負担比率（分子）の構造'!K$51</f>
        <v>10362</v>
      </c>
      <c r="K57" s="168"/>
      <c r="L57" s="168"/>
      <c r="M57" s="168">
        <f>'将来負担比率（分子）の構造'!L$51</f>
        <v>10576</v>
      </c>
      <c r="N57" s="168"/>
      <c r="O57" s="168"/>
      <c r="P57" s="168">
        <f>'将来負担比率（分子）の構造'!M$51</f>
        <v>11128</v>
      </c>
    </row>
    <row r="58" spans="1:16" x14ac:dyDescent="0.15">
      <c r="A58" s="168" t="s">
        <v>40</v>
      </c>
      <c r="B58" s="168"/>
      <c r="C58" s="168"/>
      <c r="D58" s="168">
        <f>'将来負担比率（分子）の構造'!I$50</f>
        <v>15851</v>
      </c>
      <c r="E58" s="168"/>
      <c r="F58" s="168"/>
      <c r="G58" s="168">
        <f>'将来負担比率（分子）の構造'!J$50</f>
        <v>16070</v>
      </c>
      <c r="H58" s="168"/>
      <c r="I58" s="168"/>
      <c r="J58" s="168">
        <f>'将来負担比率（分子）の構造'!K$50</f>
        <v>15394</v>
      </c>
      <c r="K58" s="168"/>
      <c r="L58" s="168"/>
      <c r="M58" s="168">
        <f>'将来負担比率（分子）の構造'!L$50</f>
        <v>15141</v>
      </c>
      <c r="N58" s="168"/>
      <c r="O58" s="168"/>
      <c r="P58" s="168">
        <f>'将来負担比率（分子）の構造'!M$50</f>
        <v>15476</v>
      </c>
    </row>
    <row r="59" spans="1:16" x14ac:dyDescent="0.15">
      <c r="A59" s="168" t="s">
        <v>38</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37</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35</v>
      </c>
      <c r="B61" s="168">
        <f>'将来負担比率（分子）の構造'!I$46</f>
        <v>177</v>
      </c>
      <c r="C61" s="168"/>
      <c r="D61" s="168"/>
      <c r="E61" s="168">
        <f>'将来負担比率（分子）の構造'!J$46</f>
        <v>164</v>
      </c>
      <c r="F61" s="168"/>
      <c r="G61" s="168"/>
      <c r="H61" s="168">
        <f>'将来負担比率（分子）の構造'!K$46</f>
        <v>179</v>
      </c>
      <c r="I61" s="168"/>
      <c r="J61" s="168"/>
      <c r="K61" s="168">
        <f>'将来負担比率（分子）の構造'!L$46</f>
        <v>202</v>
      </c>
      <c r="L61" s="168"/>
      <c r="M61" s="168"/>
      <c r="N61" s="168">
        <f>'将来負担比率（分子）の構造'!M$46</f>
        <v>175</v>
      </c>
      <c r="O61" s="168"/>
      <c r="P61" s="168"/>
    </row>
    <row r="62" spans="1:16" x14ac:dyDescent="0.15">
      <c r="A62" s="168" t="s">
        <v>34</v>
      </c>
      <c r="B62" s="168">
        <f>'将来負担比率（分子）の構造'!I$45</f>
        <v>9712</v>
      </c>
      <c r="C62" s="168"/>
      <c r="D62" s="168"/>
      <c r="E62" s="168">
        <f>'将来負担比率（分子）の構造'!J$45</f>
        <v>9639</v>
      </c>
      <c r="F62" s="168"/>
      <c r="G62" s="168"/>
      <c r="H62" s="168">
        <f>'将来負担比率（分子）の構造'!K$45</f>
        <v>9696</v>
      </c>
      <c r="I62" s="168"/>
      <c r="J62" s="168"/>
      <c r="K62" s="168">
        <f>'将来負担比率（分子）の構造'!L$45</f>
        <v>9655</v>
      </c>
      <c r="L62" s="168"/>
      <c r="M62" s="168"/>
      <c r="N62" s="168">
        <f>'将来負担比率（分子）の構造'!M$45</f>
        <v>9500</v>
      </c>
      <c r="O62" s="168"/>
      <c r="P62" s="168"/>
    </row>
    <row r="63" spans="1:16" x14ac:dyDescent="0.15">
      <c r="A63" s="168" t="s">
        <v>33</v>
      </c>
      <c r="B63" s="168">
        <f>'将来負担比率（分子）の構造'!I$44</f>
        <v>570</v>
      </c>
      <c r="C63" s="168"/>
      <c r="D63" s="168"/>
      <c r="E63" s="168">
        <f>'将来負担比率（分子）の構造'!J$44</f>
        <v>431</v>
      </c>
      <c r="F63" s="168"/>
      <c r="G63" s="168"/>
      <c r="H63" s="168">
        <f>'将来負担比率（分子）の構造'!K$44</f>
        <v>376</v>
      </c>
      <c r="I63" s="168"/>
      <c r="J63" s="168"/>
      <c r="K63" s="168">
        <f>'将来負担比率（分子）の構造'!L$44</f>
        <v>271</v>
      </c>
      <c r="L63" s="168"/>
      <c r="M63" s="168"/>
      <c r="N63" s="168">
        <f>'将来負担比率（分子）の構造'!M$44</f>
        <v>190</v>
      </c>
      <c r="O63" s="168"/>
      <c r="P63" s="168"/>
    </row>
    <row r="64" spans="1:16" x14ac:dyDescent="0.15">
      <c r="A64" s="168" t="s">
        <v>32</v>
      </c>
      <c r="B64" s="168">
        <f>'将来負担比率（分子）の構造'!I$43</f>
        <v>33607</v>
      </c>
      <c r="C64" s="168"/>
      <c r="D64" s="168"/>
      <c r="E64" s="168">
        <f>'将来負担比率（分子）の構造'!J$43</f>
        <v>31798</v>
      </c>
      <c r="F64" s="168"/>
      <c r="G64" s="168"/>
      <c r="H64" s="168">
        <f>'将来負担比率（分子）の構造'!K$43</f>
        <v>29963</v>
      </c>
      <c r="I64" s="168"/>
      <c r="J64" s="168"/>
      <c r="K64" s="168">
        <f>'将来負担比率（分子）の構造'!L$43</f>
        <v>28080</v>
      </c>
      <c r="L64" s="168"/>
      <c r="M64" s="168"/>
      <c r="N64" s="168">
        <f>'将来負担比率（分子）の構造'!M$43</f>
        <v>22955</v>
      </c>
      <c r="O64" s="168"/>
      <c r="P64" s="168"/>
    </row>
    <row r="65" spans="1:16" x14ac:dyDescent="0.15">
      <c r="A65" s="168" t="s">
        <v>31</v>
      </c>
      <c r="B65" s="168">
        <f>'将来負担比率（分子）の構造'!I$42</f>
        <v>958</v>
      </c>
      <c r="C65" s="168"/>
      <c r="D65" s="168"/>
      <c r="E65" s="168">
        <f>'将来負担比率（分子）の構造'!J$42</f>
        <v>964</v>
      </c>
      <c r="F65" s="168"/>
      <c r="G65" s="168"/>
      <c r="H65" s="168">
        <f>'将来負担比率（分子）の構造'!K$42</f>
        <v>894</v>
      </c>
      <c r="I65" s="168"/>
      <c r="J65" s="168"/>
      <c r="K65" s="168">
        <f>'将来負担比率（分子）の構造'!L$42</f>
        <v>840</v>
      </c>
      <c r="L65" s="168"/>
      <c r="M65" s="168"/>
      <c r="N65" s="168">
        <f>'将来負担比率（分子）の構造'!M$42</f>
        <v>728</v>
      </c>
      <c r="O65" s="168"/>
      <c r="P65" s="168"/>
    </row>
    <row r="66" spans="1:16" x14ac:dyDescent="0.15">
      <c r="A66" s="168" t="s">
        <v>30</v>
      </c>
      <c r="B66" s="168">
        <f>'将来負担比率（分子）の構造'!I$41</f>
        <v>51244</v>
      </c>
      <c r="C66" s="168"/>
      <c r="D66" s="168"/>
      <c r="E66" s="168">
        <f>'将来負担比率（分子）の構造'!J$41</f>
        <v>51140</v>
      </c>
      <c r="F66" s="168"/>
      <c r="G66" s="168"/>
      <c r="H66" s="168">
        <f>'将来負担比率（分子）の構造'!K$41</f>
        <v>50445</v>
      </c>
      <c r="I66" s="168"/>
      <c r="J66" s="168"/>
      <c r="K66" s="168">
        <f>'将来負担比率（分子）の構造'!L$41</f>
        <v>53372</v>
      </c>
      <c r="L66" s="168"/>
      <c r="M66" s="168"/>
      <c r="N66" s="168">
        <f>'将来負担比率（分子）の構造'!M$41</f>
        <v>56769</v>
      </c>
      <c r="O66" s="168"/>
      <c r="P66" s="168"/>
    </row>
    <row r="67" spans="1:16" x14ac:dyDescent="0.15">
      <c r="A67" s="168" t="s">
        <v>74</v>
      </c>
      <c r="B67" s="168" t="e">
        <f>NA()</f>
        <v>#N/A</v>
      </c>
      <c r="C67" s="168">
        <f>IF(ISNUMBER('将来負担比率（分子）の構造'!I$53), IF('将来負担比率（分子）の構造'!I$53 &lt; 0, 0, '将来負担比率（分子）の構造'!I$53), NA())</f>
        <v>1371</v>
      </c>
      <c r="D67" s="168" t="e">
        <f>NA()</f>
        <v>#N/A</v>
      </c>
      <c r="E67" s="168" t="e">
        <f>NA()</f>
        <v>#N/A</v>
      </c>
      <c r="F67" s="168">
        <f>IF(ISNUMBER('将来負担比率（分子）の構造'!J$53), IF('将来負担比率（分子）の構造'!J$53 &lt; 0, 0, '将来負担比率（分子）の構造'!J$53), NA())</f>
        <v>35</v>
      </c>
      <c r="G67" s="168" t="e">
        <f>NA()</f>
        <v>#N/A</v>
      </c>
      <c r="H67" s="168" t="e">
        <f>NA()</f>
        <v>#N/A</v>
      </c>
      <c r="I67" s="168">
        <f>IF(ISNUMBER('将来負担比率（分子）の構造'!K$53), IF('将来負担比率（分子）の構造'!K$53 &lt; 0, 0, '将来負担比率（分子）の構造'!K$53), NA())</f>
        <v>123</v>
      </c>
      <c r="J67" s="168" t="e">
        <f>NA()</f>
        <v>#N/A</v>
      </c>
      <c r="K67" s="168" t="e">
        <f>NA()</f>
        <v>#N/A</v>
      </c>
      <c r="L67" s="168">
        <f>IF(ISNUMBER('将来負担比率（分子）の構造'!L$53), IF('将来負担比率（分子）の構造'!L$53 &lt; 0, 0, '将来負担比率（分子）の構造'!L$53), NA())</f>
        <v>0</v>
      </c>
      <c r="M67" s="168" t="e">
        <f>NA()</f>
        <v>#N/A</v>
      </c>
      <c r="N67" s="168" t="e">
        <f>NA()</f>
        <v>#N/A</v>
      </c>
      <c r="O67" s="168">
        <f>IF(ISNUMBER('将来負担比率（分子）の構造'!M$53), IF('将来負担比率（分子）の構造'!M$53 &lt; 0, 0, '将来負担比率（分子）の構造'!M$53), NA())</f>
        <v>0</v>
      </c>
      <c r="P67" s="168" t="e">
        <f>NA()</f>
        <v>#N/A</v>
      </c>
    </row>
    <row r="70" spans="1:16" x14ac:dyDescent="0.15">
      <c r="A70" s="170" t="s">
        <v>75</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76</v>
      </c>
      <c r="B72" s="172">
        <f>基金残高に係る経年分析!F55</f>
        <v>8256</v>
      </c>
      <c r="C72" s="172">
        <f>基金残高に係る経年分析!G55</f>
        <v>7370</v>
      </c>
      <c r="D72" s="172">
        <f>基金残高に係る経年分析!H55</f>
        <v>7924</v>
      </c>
    </row>
    <row r="73" spans="1:16" x14ac:dyDescent="0.15">
      <c r="A73" s="171" t="s">
        <v>77</v>
      </c>
      <c r="B73" s="172" t="str">
        <f>基金残高に係る経年分析!F56</f>
        <v>-</v>
      </c>
      <c r="C73" s="172" t="str">
        <f>基金残高に係る経年分析!G56</f>
        <v>-</v>
      </c>
      <c r="D73" s="172" t="str">
        <f>基金残高に係る経年分析!H56</f>
        <v>-</v>
      </c>
    </row>
    <row r="74" spans="1:16" x14ac:dyDescent="0.15">
      <c r="A74" s="171" t="s">
        <v>78</v>
      </c>
      <c r="B74" s="172">
        <f>基金残高に係る経年分析!F57</f>
        <v>5912</v>
      </c>
      <c r="C74" s="172">
        <f>基金残高に係る経年分析!G57</f>
        <v>6828</v>
      </c>
      <c r="D74" s="172">
        <f>基金残高に係る経年分析!H57</f>
        <v>6517</v>
      </c>
    </row>
  </sheetData>
  <sheetProtection algorithmName="SHA-512" hashValue="DD+ZFFeh4smZdyw42xskv8W8YcJfyR7zINc31U+uzuiPsSpPYZlY0Vo2rMSdSHbKmY0rSXb0rt9wfQ3U0KMm+w==" saltValue="A0CDZPRdCGEqwxQ+/bew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18"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50" t="s">
        <v>214</v>
      </c>
      <c r="DI1" s="651"/>
      <c r="DJ1" s="651"/>
      <c r="DK1" s="651"/>
      <c r="DL1" s="651"/>
      <c r="DM1" s="651"/>
      <c r="DN1" s="652"/>
      <c r="DO1" s="208"/>
      <c r="DP1" s="650" t="s">
        <v>215</v>
      </c>
      <c r="DQ1" s="651"/>
      <c r="DR1" s="651"/>
      <c r="DS1" s="651"/>
      <c r="DT1" s="651"/>
      <c r="DU1" s="651"/>
      <c r="DV1" s="651"/>
      <c r="DW1" s="651"/>
      <c r="DX1" s="651"/>
      <c r="DY1" s="651"/>
      <c r="DZ1" s="651"/>
      <c r="EA1" s="651"/>
      <c r="EB1" s="651"/>
      <c r="EC1" s="652"/>
      <c r="ED1" s="206"/>
      <c r="EE1" s="206"/>
      <c r="EF1" s="206"/>
      <c r="EG1" s="206"/>
      <c r="EH1" s="206"/>
      <c r="EI1" s="206"/>
      <c r="EJ1" s="206"/>
      <c r="EK1" s="206"/>
      <c r="EL1" s="206"/>
      <c r="EM1" s="206"/>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43" t="s">
        <v>217</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3" t="s">
        <v>218</v>
      </c>
      <c r="AQ3" s="644"/>
      <c r="AR3" s="644"/>
      <c r="AS3" s="644"/>
      <c r="AT3" s="644"/>
      <c r="AU3" s="644"/>
      <c r="AV3" s="644"/>
      <c r="AW3" s="644"/>
      <c r="AX3" s="644"/>
      <c r="AY3" s="644"/>
      <c r="AZ3" s="644"/>
      <c r="BA3" s="644"/>
      <c r="BB3" s="644"/>
      <c r="BC3" s="644"/>
      <c r="BD3" s="644"/>
      <c r="BE3" s="644"/>
      <c r="BF3" s="644"/>
      <c r="BG3" s="644"/>
      <c r="BH3" s="644"/>
      <c r="BI3" s="644"/>
      <c r="BJ3" s="644"/>
      <c r="BK3" s="644"/>
      <c r="BL3" s="644"/>
      <c r="BM3" s="644"/>
      <c r="BN3" s="644"/>
      <c r="BO3" s="644"/>
      <c r="BP3" s="644"/>
      <c r="BQ3" s="644"/>
      <c r="BR3" s="644"/>
      <c r="BS3" s="644"/>
      <c r="BT3" s="644"/>
      <c r="BU3" s="644"/>
      <c r="BV3" s="644"/>
      <c r="BW3" s="644"/>
      <c r="BX3" s="644"/>
      <c r="BY3" s="644"/>
      <c r="BZ3" s="644"/>
      <c r="CA3" s="644"/>
      <c r="CB3" s="645"/>
      <c r="CD3" s="646" t="s">
        <v>219</v>
      </c>
      <c r="CE3" s="647"/>
      <c r="CF3" s="647"/>
      <c r="CG3" s="647"/>
      <c r="CH3" s="647"/>
      <c r="CI3" s="647"/>
      <c r="CJ3" s="647"/>
      <c r="CK3" s="647"/>
      <c r="CL3" s="647"/>
      <c r="CM3" s="647"/>
      <c r="CN3" s="647"/>
      <c r="CO3" s="647"/>
      <c r="CP3" s="647"/>
      <c r="CQ3" s="647"/>
      <c r="CR3" s="647"/>
      <c r="CS3" s="647"/>
      <c r="CT3" s="647"/>
      <c r="CU3" s="647"/>
      <c r="CV3" s="647"/>
      <c r="CW3" s="647"/>
      <c r="CX3" s="647"/>
      <c r="CY3" s="647"/>
      <c r="CZ3" s="647"/>
      <c r="DA3" s="647"/>
      <c r="DB3" s="647"/>
      <c r="DC3" s="647"/>
      <c r="DD3" s="647"/>
      <c r="DE3" s="647"/>
      <c r="DF3" s="647"/>
      <c r="DG3" s="647"/>
      <c r="DH3" s="647"/>
      <c r="DI3" s="647"/>
      <c r="DJ3" s="647"/>
      <c r="DK3" s="647"/>
      <c r="DL3" s="647"/>
      <c r="DM3" s="647"/>
      <c r="DN3" s="647"/>
      <c r="DO3" s="647"/>
      <c r="DP3" s="647"/>
      <c r="DQ3" s="647"/>
      <c r="DR3" s="647"/>
      <c r="DS3" s="647"/>
      <c r="DT3" s="647"/>
      <c r="DU3" s="647"/>
      <c r="DV3" s="647"/>
      <c r="DW3" s="647"/>
      <c r="DX3" s="647"/>
      <c r="DY3" s="647"/>
      <c r="DZ3" s="647"/>
      <c r="EA3" s="647"/>
      <c r="EB3" s="647"/>
      <c r="EC3" s="648"/>
    </row>
    <row r="4" spans="2:143" ht="11.25" customHeight="1" x14ac:dyDescent="0.15">
      <c r="B4" s="643" t="s">
        <v>1</v>
      </c>
      <c r="C4" s="644"/>
      <c r="D4" s="644"/>
      <c r="E4" s="644"/>
      <c r="F4" s="644"/>
      <c r="G4" s="644"/>
      <c r="H4" s="644"/>
      <c r="I4" s="644"/>
      <c r="J4" s="644"/>
      <c r="K4" s="644"/>
      <c r="L4" s="644"/>
      <c r="M4" s="644"/>
      <c r="N4" s="644"/>
      <c r="O4" s="644"/>
      <c r="P4" s="644"/>
      <c r="Q4" s="645"/>
      <c r="R4" s="643" t="s">
        <v>220</v>
      </c>
      <c r="S4" s="644"/>
      <c r="T4" s="644"/>
      <c r="U4" s="644"/>
      <c r="V4" s="644"/>
      <c r="W4" s="644"/>
      <c r="X4" s="644"/>
      <c r="Y4" s="645"/>
      <c r="Z4" s="643" t="s">
        <v>221</v>
      </c>
      <c r="AA4" s="644"/>
      <c r="AB4" s="644"/>
      <c r="AC4" s="645"/>
      <c r="AD4" s="643" t="s">
        <v>222</v>
      </c>
      <c r="AE4" s="644"/>
      <c r="AF4" s="644"/>
      <c r="AG4" s="644"/>
      <c r="AH4" s="644"/>
      <c r="AI4" s="644"/>
      <c r="AJ4" s="644"/>
      <c r="AK4" s="645"/>
      <c r="AL4" s="643" t="s">
        <v>221</v>
      </c>
      <c r="AM4" s="644"/>
      <c r="AN4" s="644"/>
      <c r="AO4" s="645"/>
      <c r="AP4" s="649" t="s">
        <v>223</v>
      </c>
      <c r="AQ4" s="649"/>
      <c r="AR4" s="649"/>
      <c r="AS4" s="649"/>
      <c r="AT4" s="649"/>
      <c r="AU4" s="649"/>
      <c r="AV4" s="649"/>
      <c r="AW4" s="649"/>
      <c r="AX4" s="649"/>
      <c r="AY4" s="649"/>
      <c r="AZ4" s="649"/>
      <c r="BA4" s="649"/>
      <c r="BB4" s="649"/>
      <c r="BC4" s="649"/>
      <c r="BD4" s="649"/>
      <c r="BE4" s="649"/>
      <c r="BF4" s="649"/>
      <c r="BG4" s="649" t="s">
        <v>224</v>
      </c>
      <c r="BH4" s="649"/>
      <c r="BI4" s="649"/>
      <c r="BJ4" s="649"/>
      <c r="BK4" s="649"/>
      <c r="BL4" s="649"/>
      <c r="BM4" s="649"/>
      <c r="BN4" s="649"/>
      <c r="BO4" s="649" t="s">
        <v>221</v>
      </c>
      <c r="BP4" s="649"/>
      <c r="BQ4" s="649"/>
      <c r="BR4" s="649"/>
      <c r="BS4" s="649" t="s">
        <v>225</v>
      </c>
      <c r="BT4" s="649"/>
      <c r="BU4" s="649"/>
      <c r="BV4" s="649"/>
      <c r="BW4" s="649"/>
      <c r="BX4" s="649"/>
      <c r="BY4" s="649"/>
      <c r="BZ4" s="649"/>
      <c r="CA4" s="649"/>
      <c r="CB4" s="649"/>
      <c r="CD4" s="646" t="s">
        <v>226</v>
      </c>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647"/>
      <c r="EB4" s="647"/>
      <c r="EC4" s="648"/>
    </row>
    <row r="5" spans="2:143" s="363" customFormat="1" ht="11.25" customHeight="1" x14ac:dyDescent="0.15">
      <c r="B5" s="665" t="s">
        <v>227</v>
      </c>
      <c r="C5" s="666"/>
      <c r="D5" s="666"/>
      <c r="E5" s="666"/>
      <c r="F5" s="666"/>
      <c r="G5" s="666"/>
      <c r="H5" s="666"/>
      <c r="I5" s="666"/>
      <c r="J5" s="666"/>
      <c r="K5" s="666"/>
      <c r="L5" s="666"/>
      <c r="M5" s="666"/>
      <c r="N5" s="666"/>
      <c r="O5" s="666"/>
      <c r="P5" s="666"/>
      <c r="Q5" s="667"/>
      <c r="R5" s="668">
        <v>26679350</v>
      </c>
      <c r="S5" s="669"/>
      <c r="T5" s="669"/>
      <c r="U5" s="669"/>
      <c r="V5" s="669"/>
      <c r="W5" s="669"/>
      <c r="X5" s="669"/>
      <c r="Y5" s="670"/>
      <c r="Z5" s="671">
        <v>35.4</v>
      </c>
      <c r="AA5" s="671"/>
      <c r="AB5" s="671"/>
      <c r="AC5" s="671"/>
      <c r="AD5" s="672">
        <v>25231261</v>
      </c>
      <c r="AE5" s="672"/>
      <c r="AF5" s="672"/>
      <c r="AG5" s="672"/>
      <c r="AH5" s="672"/>
      <c r="AI5" s="672"/>
      <c r="AJ5" s="672"/>
      <c r="AK5" s="672"/>
      <c r="AL5" s="673">
        <v>64.7</v>
      </c>
      <c r="AM5" s="674"/>
      <c r="AN5" s="674"/>
      <c r="AO5" s="675"/>
      <c r="AP5" s="665" t="s">
        <v>228</v>
      </c>
      <c r="AQ5" s="666"/>
      <c r="AR5" s="666"/>
      <c r="AS5" s="666"/>
      <c r="AT5" s="666"/>
      <c r="AU5" s="666"/>
      <c r="AV5" s="666"/>
      <c r="AW5" s="666"/>
      <c r="AX5" s="666"/>
      <c r="AY5" s="666"/>
      <c r="AZ5" s="666"/>
      <c r="BA5" s="666"/>
      <c r="BB5" s="666"/>
      <c r="BC5" s="666"/>
      <c r="BD5" s="666"/>
      <c r="BE5" s="666"/>
      <c r="BF5" s="667"/>
      <c r="BG5" s="657">
        <v>25229441</v>
      </c>
      <c r="BH5" s="658"/>
      <c r="BI5" s="658"/>
      <c r="BJ5" s="658"/>
      <c r="BK5" s="658"/>
      <c r="BL5" s="658"/>
      <c r="BM5" s="658"/>
      <c r="BN5" s="659"/>
      <c r="BO5" s="653">
        <v>94.6</v>
      </c>
      <c r="BP5" s="653"/>
      <c r="BQ5" s="653"/>
      <c r="BR5" s="653"/>
      <c r="BS5" s="660" t="s">
        <v>128</v>
      </c>
      <c r="BT5" s="660"/>
      <c r="BU5" s="660"/>
      <c r="BV5" s="660"/>
      <c r="BW5" s="660"/>
      <c r="BX5" s="660"/>
      <c r="BY5" s="660"/>
      <c r="BZ5" s="660"/>
      <c r="CA5" s="660"/>
      <c r="CB5" s="664"/>
      <c r="CD5" s="646" t="s">
        <v>223</v>
      </c>
      <c r="CE5" s="647"/>
      <c r="CF5" s="647"/>
      <c r="CG5" s="647"/>
      <c r="CH5" s="647"/>
      <c r="CI5" s="647"/>
      <c r="CJ5" s="647"/>
      <c r="CK5" s="647"/>
      <c r="CL5" s="647"/>
      <c r="CM5" s="647"/>
      <c r="CN5" s="647"/>
      <c r="CO5" s="647"/>
      <c r="CP5" s="647"/>
      <c r="CQ5" s="648"/>
      <c r="CR5" s="646" t="s">
        <v>229</v>
      </c>
      <c r="CS5" s="647"/>
      <c r="CT5" s="647"/>
      <c r="CU5" s="647"/>
      <c r="CV5" s="647"/>
      <c r="CW5" s="647"/>
      <c r="CX5" s="647"/>
      <c r="CY5" s="648"/>
      <c r="CZ5" s="646" t="s">
        <v>221</v>
      </c>
      <c r="DA5" s="647"/>
      <c r="DB5" s="647"/>
      <c r="DC5" s="648"/>
      <c r="DD5" s="646" t="s">
        <v>230</v>
      </c>
      <c r="DE5" s="647"/>
      <c r="DF5" s="647"/>
      <c r="DG5" s="647"/>
      <c r="DH5" s="647"/>
      <c r="DI5" s="647"/>
      <c r="DJ5" s="647"/>
      <c r="DK5" s="647"/>
      <c r="DL5" s="647"/>
      <c r="DM5" s="647"/>
      <c r="DN5" s="647"/>
      <c r="DO5" s="647"/>
      <c r="DP5" s="648"/>
      <c r="DQ5" s="646" t="s">
        <v>231</v>
      </c>
      <c r="DR5" s="647"/>
      <c r="DS5" s="647"/>
      <c r="DT5" s="647"/>
      <c r="DU5" s="647"/>
      <c r="DV5" s="647"/>
      <c r="DW5" s="647"/>
      <c r="DX5" s="647"/>
      <c r="DY5" s="647"/>
      <c r="DZ5" s="647"/>
      <c r="EA5" s="647"/>
      <c r="EB5" s="647"/>
      <c r="EC5" s="648"/>
    </row>
    <row r="6" spans="2:143" ht="11.25" customHeight="1" x14ac:dyDescent="0.15">
      <c r="B6" s="654" t="s">
        <v>232</v>
      </c>
      <c r="C6" s="655"/>
      <c r="D6" s="655"/>
      <c r="E6" s="655"/>
      <c r="F6" s="655"/>
      <c r="G6" s="655"/>
      <c r="H6" s="655"/>
      <c r="I6" s="655"/>
      <c r="J6" s="655"/>
      <c r="K6" s="655"/>
      <c r="L6" s="655"/>
      <c r="M6" s="655"/>
      <c r="N6" s="655"/>
      <c r="O6" s="655"/>
      <c r="P6" s="655"/>
      <c r="Q6" s="656"/>
      <c r="R6" s="657">
        <v>693711</v>
      </c>
      <c r="S6" s="658"/>
      <c r="T6" s="658"/>
      <c r="U6" s="658"/>
      <c r="V6" s="658"/>
      <c r="W6" s="658"/>
      <c r="X6" s="658"/>
      <c r="Y6" s="659"/>
      <c r="Z6" s="653">
        <v>0.9</v>
      </c>
      <c r="AA6" s="653"/>
      <c r="AB6" s="653"/>
      <c r="AC6" s="653"/>
      <c r="AD6" s="660">
        <v>693711</v>
      </c>
      <c r="AE6" s="660"/>
      <c r="AF6" s="660"/>
      <c r="AG6" s="660"/>
      <c r="AH6" s="660"/>
      <c r="AI6" s="660"/>
      <c r="AJ6" s="660"/>
      <c r="AK6" s="660"/>
      <c r="AL6" s="661">
        <v>1.8</v>
      </c>
      <c r="AM6" s="662"/>
      <c r="AN6" s="662"/>
      <c r="AO6" s="663"/>
      <c r="AP6" s="654" t="s">
        <v>233</v>
      </c>
      <c r="AQ6" s="655"/>
      <c r="AR6" s="655"/>
      <c r="AS6" s="655"/>
      <c r="AT6" s="655"/>
      <c r="AU6" s="655"/>
      <c r="AV6" s="655"/>
      <c r="AW6" s="655"/>
      <c r="AX6" s="655"/>
      <c r="AY6" s="655"/>
      <c r="AZ6" s="655"/>
      <c r="BA6" s="655"/>
      <c r="BB6" s="655"/>
      <c r="BC6" s="655"/>
      <c r="BD6" s="655"/>
      <c r="BE6" s="655"/>
      <c r="BF6" s="656"/>
      <c r="BG6" s="657">
        <v>25229441</v>
      </c>
      <c r="BH6" s="658"/>
      <c r="BI6" s="658"/>
      <c r="BJ6" s="658"/>
      <c r="BK6" s="658"/>
      <c r="BL6" s="658"/>
      <c r="BM6" s="658"/>
      <c r="BN6" s="659"/>
      <c r="BO6" s="653">
        <v>94.6</v>
      </c>
      <c r="BP6" s="653"/>
      <c r="BQ6" s="653"/>
      <c r="BR6" s="653"/>
      <c r="BS6" s="660" t="s">
        <v>128</v>
      </c>
      <c r="BT6" s="660"/>
      <c r="BU6" s="660"/>
      <c r="BV6" s="660"/>
      <c r="BW6" s="660"/>
      <c r="BX6" s="660"/>
      <c r="BY6" s="660"/>
      <c r="BZ6" s="660"/>
      <c r="CA6" s="660"/>
      <c r="CB6" s="664"/>
      <c r="CD6" s="678" t="s">
        <v>234</v>
      </c>
      <c r="CE6" s="679"/>
      <c r="CF6" s="679"/>
      <c r="CG6" s="679"/>
      <c r="CH6" s="679"/>
      <c r="CI6" s="679"/>
      <c r="CJ6" s="679"/>
      <c r="CK6" s="679"/>
      <c r="CL6" s="679"/>
      <c r="CM6" s="679"/>
      <c r="CN6" s="679"/>
      <c r="CO6" s="679"/>
      <c r="CP6" s="679"/>
      <c r="CQ6" s="680"/>
      <c r="CR6" s="657">
        <v>323637</v>
      </c>
      <c r="CS6" s="658"/>
      <c r="CT6" s="658"/>
      <c r="CU6" s="658"/>
      <c r="CV6" s="658"/>
      <c r="CW6" s="658"/>
      <c r="CX6" s="658"/>
      <c r="CY6" s="659"/>
      <c r="CZ6" s="673">
        <v>0.4</v>
      </c>
      <c r="DA6" s="674"/>
      <c r="DB6" s="674"/>
      <c r="DC6" s="681"/>
      <c r="DD6" s="676" t="s">
        <v>128</v>
      </c>
      <c r="DE6" s="658"/>
      <c r="DF6" s="658"/>
      <c r="DG6" s="658"/>
      <c r="DH6" s="658"/>
      <c r="DI6" s="658"/>
      <c r="DJ6" s="658"/>
      <c r="DK6" s="658"/>
      <c r="DL6" s="658"/>
      <c r="DM6" s="658"/>
      <c r="DN6" s="658"/>
      <c r="DO6" s="658"/>
      <c r="DP6" s="659"/>
      <c r="DQ6" s="676">
        <v>323520</v>
      </c>
      <c r="DR6" s="658"/>
      <c r="DS6" s="658"/>
      <c r="DT6" s="658"/>
      <c r="DU6" s="658"/>
      <c r="DV6" s="658"/>
      <c r="DW6" s="658"/>
      <c r="DX6" s="658"/>
      <c r="DY6" s="658"/>
      <c r="DZ6" s="658"/>
      <c r="EA6" s="658"/>
      <c r="EB6" s="658"/>
      <c r="EC6" s="677"/>
    </row>
    <row r="7" spans="2:143" ht="11.25" customHeight="1" x14ac:dyDescent="0.15">
      <c r="B7" s="654" t="s">
        <v>235</v>
      </c>
      <c r="C7" s="655"/>
      <c r="D7" s="655"/>
      <c r="E7" s="655"/>
      <c r="F7" s="655"/>
      <c r="G7" s="655"/>
      <c r="H7" s="655"/>
      <c r="I7" s="655"/>
      <c r="J7" s="655"/>
      <c r="K7" s="655"/>
      <c r="L7" s="655"/>
      <c r="M7" s="655"/>
      <c r="N7" s="655"/>
      <c r="O7" s="655"/>
      <c r="P7" s="655"/>
      <c r="Q7" s="656"/>
      <c r="R7" s="657">
        <v>17347</v>
      </c>
      <c r="S7" s="658"/>
      <c r="T7" s="658"/>
      <c r="U7" s="658"/>
      <c r="V7" s="658"/>
      <c r="W7" s="658"/>
      <c r="X7" s="658"/>
      <c r="Y7" s="659"/>
      <c r="Z7" s="653">
        <v>0</v>
      </c>
      <c r="AA7" s="653"/>
      <c r="AB7" s="653"/>
      <c r="AC7" s="653"/>
      <c r="AD7" s="660">
        <v>17347</v>
      </c>
      <c r="AE7" s="660"/>
      <c r="AF7" s="660"/>
      <c r="AG7" s="660"/>
      <c r="AH7" s="660"/>
      <c r="AI7" s="660"/>
      <c r="AJ7" s="660"/>
      <c r="AK7" s="660"/>
      <c r="AL7" s="661">
        <v>0</v>
      </c>
      <c r="AM7" s="662"/>
      <c r="AN7" s="662"/>
      <c r="AO7" s="663"/>
      <c r="AP7" s="654" t="s">
        <v>236</v>
      </c>
      <c r="AQ7" s="655"/>
      <c r="AR7" s="655"/>
      <c r="AS7" s="655"/>
      <c r="AT7" s="655"/>
      <c r="AU7" s="655"/>
      <c r="AV7" s="655"/>
      <c r="AW7" s="655"/>
      <c r="AX7" s="655"/>
      <c r="AY7" s="655"/>
      <c r="AZ7" s="655"/>
      <c r="BA7" s="655"/>
      <c r="BB7" s="655"/>
      <c r="BC7" s="655"/>
      <c r="BD7" s="655"/>
      <c r="BE7" s="655"/>
      <c r="BF7" s="656"/>
      <c r="BG7" s="657">
        <v>10945590</v>
      </c>
      <c r="BH7" s="658"/>
      <c r="BI7" s="658"/>
      <c r="BJ7" s="658"/>
      <c r="BK7" s="658"/>
      <c r="BL7" s="658"/>
      <c r="BM7" s="658"/>
      <c r="BN7" s="659"/>
      <c r="BO7" s="653">
        <v>41</v>
      </c>
      <c r="BP7" s="653"/>
      <c r="BQ7" s="653"/>
      <c r="BR7" s="653"/>
      <c r="BS7" s="660" t="s">
        <v>128</v>
      </c>
      <c r="BT7" s="660"/>
      <c r="BU7" s="660"/>
      <c r="BV7" s="660"/>
      <c r="BW7" s="660"/>
      <c r="BX7" s="660"/>
      <c r="BY7" s="660"/>
      <c r="BZ7" s="660"/>
      <c r="CA7" s="660"/>
      <c r="CB7" s="664"/>
      <c r="CD7" s="682" t="s">
        <v>237</v>
      </c>
      <c r="CE7" s="683"/>
      <c r="CF7" s="683"/>
      <c r="CG7" s="683"/>
      <c r="CH7" s="683"/>
      <c r="CI7" s="683"/>
      <c r="CJ7" s="683"/>
      <c r="CK7" s="683"/>
      <c r="CL7" s="683"/>
      <c r="CM7" s="683"/>
      <c r="CN7" s="683"/>
      <c r="CO7" s="683"/>
      <c r="CP7" s="683"/>
      <c r="CQ7" s="684"/>
      <c r="CR7" s="657">
        <v>10838482</v>
      </c>
      <c r="CS7" s="658"/>
      <c r="CT7" s="658"/>
      <c r="CU7" s="658"/>
      <c r="CV7" s="658"/>
      <c r="CW7" s="658"/>
      <c r="CX7" s="658"/>
      <c r="CY7" s="659"/>
      <c r="CZ7" s="653">
        <v>15</v>
      </c>
      <c r="DA7" s="653"/>
      <c r="DB7" s="653"/>
      <c r="DC7" s="653"/>
      <c r="DD7" s="676">
        <v>4922083</v>
      </c>
      <c r="DE7" s="658"/>
      <c r="DF7" s="658"/>
      <c r="DG7" s="658"/>
      <c r="DH7" s="658"/>
      <c r="DI7" s="658"/>
      <c r="DJ7" s="658"/>
      <c r="DK7" s="658"/>
      <c r="DL7" s="658"/>
      <c r="DM7" s="658"/>
      <c r="DN7" s="658"/>
      <c r="DO7" s="658"/>
      <c r="DP7" s="659"/>
      <c r="DQ7" s="676">
        <v>5231798</v>
      </c>
      <c r="DR7" s="658"/>
      <c r="DS7" s="658"/>
      <c r="DT7" s="658"/>
      <c r="DU7" s="658"/>
      <c r="DV7" s="658"/>
      <c r="DW7" s="658"/>
      <c r="DX7" s="658"/>
      <c r="DY7" s="658"/>
      <c r="DZ7" s="658"/>
      <c r="EA7" s="658"/>
      <c r="EB7" s="658"/>
      <c r="EC7" s="677"/>
    </row>
    <row r="8" spans="2:143" ht="11.25" customHeight="1" x14ac:dyDescent="0.15">
      <c r="B8" s="654" t="s">
        <v>238</v>
      </c>
      <c r="C8" s="655"/>
      <c r="D8" s="655"/>
      <c r="E8" s="655"/>
      <c r="F8" s="655"/>
      <c r="G8" s="655"/>
      <c r="H8" s="655"/>
      <c r="I8" s="655"/>
      <c r="J8" s="655"/>
      <c r="K8" s="655"/>
      <c r="L8" s="655"/>
      <c r="M8" s="655"/>
      <c r="N8" s="655"/>
      <c r="O8" s="655"/>
      <c r="P8" s="655"/>
      <c r="Q8" s="656"/>
      <c r="R8" s="657">
        <v>147445</v>
      </c>
      <c r="S8" s="658"/>
      <c r="T8" s="658"/>
      <c r="U8" s="658"/>
      <c r="V8" s="658"/>
      <c r="W8" s="658"/>
      <c r="X8" s="658"/>
      <c r="Y8" s="659"/>
      <c r="Z8" s="653">
        <v>0.2</v>
      </c>
      <c r="AA8" s="653"/>
      <c r="AB8" s="653"/>
      <c r="AC8" s="653"/>
      <c r="AD8" s="660">
        <v>147445</v>
      </c>
      <c r="AE8" s="660"/>
      <c r="AF8" s="660"/>
      <c r="AG8" s="660"/>
      <c r="AH8" s="660"/>
      <c r="AI8" s="660"/>
      <c r="AJ8" s="660"/>
      <c r="AK8" s="660"/>
      <c r="AL8" s="661">
        <v>0.4</v>
      </c>
      <c r="AM8" s="662"/>
      <c r="AN8" s="662"/>
      <c r="AO8" s="663"/>
      <c r="AP8" s="654" t="s">
        <v>239</v>
      </c>
      <c r="AQ8" s="655"/>
      <c r="AR8" s="655"/>
      <c r="AS8" s="655"/>
      <c r="AT8" s="655"/>
      <c r="AU8" s="655"/>
      <c r="AV8" s="655"/>
      <c r="AW8" s="655"/>
      <c r="AX8" s="655"/>
      <c r="AY8" s="655"/>
      <c r="AZ8" s="655"/>
      <c r="BA8" s="655"/>
      <c r="BB8" s="655"/>
      <c r="BC8" s="655"/>
      <c r="BD8" s="655"/>
      <c r="BE8" s="655"/>
      <c r="BF8" s="656"/>
      <c r="BG8" s="657">
        <v>326069</v>
      </c>
      <c r="BH8" s="658"/>
      <c r="BI8" s="658"/>
      <c r="BJ8" s="658"/>
      <c r="BK8" s="658"/>
      <c r="BL8" s="658"/>
      <c r="BM8" s="658"/>
      <c r="BN8" s="659"/>
      <c r="BO8" s="653">
        <v>1.2</v>
      </c>
      <c r="BP8" s="653"/>
      <c r="BQ8" s="653"/>
      <c r="BR8" s="653"/>
      <c r="BS8" s="660" t="s">
        <v>128</v>
      </c>
      <c r="BT8" s="660"/>
      <c r="BU8" s="660"/>
      <c r="BV8" s="660"/>
      <c r="BW8" s="660"/>
      <c r="BX8" s="660"/>
      <c r="BY8" s="660"/>
      <c r="BZ8" s="660"/>
      <c r="CA8" s="660"/>
      <c r="CB8" s="664"/>
      <c r="CD8" s="682" t="s">
        <v>240</v>
      </c>
      <c r="CE8" s="683"/>
      <c r="CF8" s="683"/>
      <c r="CG8" s="683"/>
      <c r="CH8" s="683"/>
      <c r="CI8" s="683"/>
      <c r="CJ8" s="683"/>
      <c r="CK8" s="683"/>
      <c r="CL8" s="683"/>
      <c r="CM8" s="683"/>
      <c r="CN8" s="683"/>
      <c r="CO8" s="683"/>
      <c r="CP8" s="683"/>
      <c r="CQ8" s="684"/>
      <c r="CR8" s="657">
        <v>25326437</v>
      </c>
      <c r="CS8" s="658"/>
      <c r="CT8" s="658"/>
      <c r="CU8" s="658"/>
      <c r="CV8" s="658"/>
      <c r="CW8" s="658"/>
      <c r="CX8" s="658"/>
      <c r="CY8" s="659"/>
      <c r="CZ8" s="653">
        <v>35</v>
      </c>
      <c r="DA8" s="653"/>
      <c r="DB8" s="653"/>
      <c r="DC8" s="653"/>
      <c r="DD8" s="676">
        <v>557648</v>
      </c>
      <c r="DE8" s="658"/>
      <c r="DF8" s="658"/>
      <c r="DG8" s="658"/>
      <c r="DH8" s="658"/>
      <c r="DI8" s="658"/>
      <c r="DJ8" s="658"/>
      <c r="DK8" s="658"/>
      <c r="DL8" s="658"/>
      <c r="DM8" s="658"/>
      <c r="DN8" s="658"/>
      <c r="DO8" s="658"/>
      <c r="DP8" s="659"/>
      <c r="DQ8" s="676">
        <v>11139123</v>
      </c>
      <c r="DR8" s="658"/>
      <c r="DS8" s="658"/>
      <c r="DT8" s="658"/>
      <c r="DU8" s="658"/>
      <c r="DV8" s="658"/>
      <c r="DW8" s="658"/>
      <c r="DX8" s="658"/>
      <c r="DY8" s="658"/>
      <c r="DZ8" s="658"/>
      <c r="EA8" s="658"/>
      <c r="EB8" s="658"/>
      <c r="EC8" s="677"/>
    </row>
    <row r="9" spans="2:143" ht="11.25" customHeight="1" x14ac:dyDescent="0.15">
      <c r="B9" s="654" t="s">
        <v>241</v>
      </c>
      <c r="C9" s="655"/>
      <c r="D9" s="655"/>
      <c r="E9" s="655"/>
      <c r="F9" s="655"/>
      <c r="G9" s="655"/>
      <c r="H9" s="655"/>
      <c r="I9" s="655"/>
      <c r="J9" s="655"/>
      <c r="K9" s="655"/>
      <c r="L9" s="655"/>
      <c r="M9" s="655"/>
      <c r="N9" s="655"/>
      <c r="O9" s="655"/>
      <c r="P9" s="655"/>
      <c r="Q9" s="656"/>
      <c r="R9" s="657">
        <v>210359</v>
      </c>
      <c r="S9" s="658"/>
      <c r="T9" s="658"/>
      <c r="U9" s="658"/>
      <c r="V9" s="658"/>
      <c r="W9" s="658"/>
      <c r="X9" s="658"/>
      <c r="Y9" s="659"/>
      <c r="Z9" s="653">
        <v>0.3</v>
      </c>
      <c r="AA9" s="653"/>
      <c r="AB9" s="653"/>
      <c r="AC9" s="653"/>
      <c r="AD9" s="660">
        <v>210359</v>
      </c>
      <c r="AE9" s="660"/>
      <c r="AF9" s="660"/>
      <c r="AG9" s="660"/>
      <c r="AH9" s="660"/>
      <c r="AI9" s="660"/>
      <c r="AJ9" s="660"/>
      <c r="AK9" s="660"/>
      <c r="AL9" s="661">
        <v>0.5</v>
      </c>
      <c r="AM9" s="662"/>
      <c r="AN9" s="662"/>
      <c r="AO9" s="663"/>
      <c r="AP9" s="654" t="s">
        <v>242</v>
      </c>
      <c r="AQ9" s="655"/>
      <c r="AR9" s="655"/>
      <c r="AS9" s="655"/>
      <c r="AT9" s="655"/>
      <c r="AU9" s="655"/>
      <c r="AV9" s="655"/>
      <c r="AW9" s="655"/>
      <c r="AX9" s="655"/>
      <c r="AY9" s="655"/>
      <c r="AZ9" s="655"/>
      <c r="BA9" s="655"/>
      <c r="BB9" s="655"/>
      <c r="BC9" s="655"/>
      <c r="BD9" s="655"/>
      <c r="BE9" s="655"/>
      <c r="BF9" s="656"/>
      <c r="BG9" s="657">
        <v>9160346</v>
      </c>
      <c r="BH9" s="658"/>
      <c r="BI9" s="658"/>
      <c r="BJ9" s="658"/>
      <c r="BK9" s="658"/>
      <c r="BL9" s="658"/>
      <c r="BM9" s="658"/>
      <c r="BN9" s="659"/>
      <c r="BO9" s="653">
        <v>34.299999999999997</v>
      </c>
      <c r="BP9" s="653"/>
      <c r="BQ9" s="653"/>
      <c r="BR9" s="653"/>
      <c r="BS9" s="660" t="s">
        <v>128</v>
      </c>
      <c r="BT9" s="660"/>
      <c r="BU9" s="660"/>
      <c r="BV9" s="660"/>
      <c r="BW9" s="660"/>
      <c r="BX9" s="660"/>
      <c r="BY9" s="660"/>
      <c r="BZ9" s="660"/>
      <c r="CA9" s="660"/>
      <c r="CB9" s="664"/>
      <c r="CD9" s="682" t="s">
        <v>243</v>
      </c>
      <c r="CE9" s="683"/>
      <c r="CF9" s="683"/>
      <c r="CG9" s="683"/>
      <c r="CH9" s="683"/>
      <c r="CI9" s="683"/>
      <c r="CJ9" s="683"/>
      <c r="CK9" s="683"/>
      <c r="CL9" s="683"/>
      <c r="CM9" s="683"/>
      <c r="CN9" s="683"/>
      <c r="CO9" s="683"/>
      <c r="CP9" s="683"/>
      <c r="CQ9" s="684"/>
      <c r="CR9" s="657">
        <v>7340841</v>
      </c>
      <c r="CS9" s="658"/>
      <c r="CT9" s="658"/>
      <c r="CU9" s="658"/>
      <c r="CV9" s="658"/>
      <c r="CW9" s="658"/>
      <c r="CX9" s="658"/>
      <c r="CY9" s="659"/>
      <c r="CZ9" s="653">
        <v>10.1</v>
      </c>
      <c r="DA9" s="653"/>
      <c r="DB9" s="653"/>
      <c r="DC9" s="653"/>
      <c r="DD9" s="676">
        <v>362667</v>
      </c>
      <c r="DE9" s="658"/>
      <c r="DF9" s="658"/>
      <c r="DG9" s="658"/>
      <c r="DH9" s="658"/>
      <c r="DI9" s="658"/>
      <c r="DJ9" s="658"/>
      <c r="DK9" s="658"/>
      <c r="DL9" s="658"/>
      <c r="DM9" s="658"/>
      <c r="DN9" s="658"/>
      <c r="DO9" s="658"/>
      <c r="DP9" s="659"/>
      <c r="DQ9" s="676">
        <v>5192744</v>
      </c>
      <c r="DR9" s="658"/>
      <c r="DS9" s="658"/>
      <c r="DT9" s="658"/>
      <c r="DU9" s="658"/>
      <c r="DV9" s="658"/>
      <c r="DW9" s="658"/>
      <c r="DX9" s="658"/>
      <c r="DY9" s="658"/>
      <c r="DZ9" s="658"/>
      <c r="EA9" s="658"/>
      <c r="EB9" s="658"/>
      <c r="EC9" s="677"/>
    </row>
    <row r="10" spans="2:143" ht="11.25" customHeight="1" x14ac:dyDescent="0.15">
      <c r="B10" s="654" t="s">
        <v>244</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53" t="s">
        <v>128</v>
      </c>
      <c r="AA10" s="653"/>
      <c r="AB10" s="653"/>
      <c r="AC10" s="653"/>
      <c r="AD10" s="660" t="s">
        <v>128</v>
      </c>
      <c r="AE10" s="660"/>
      <c r="AF10" s="660"/>
      <c r="AG10" s="660"/>
      <c r="AH10" s="660"/>
      <c r="AI10" s="660"/>
      <c r="AJ10" s="660"/>
      <c r="AK10" s="660"/>
      <c r="AL10" s="661" t="s">
        <v>128</v>
      </c>
      <c r="AM10" s="662"/>
      <c r="AN10" s="662"/>
      <c r="AO10" s="663"/>
      <c r="AP10" s="654" t="s">
        <v>245</v>
      </c>
      <c r="AQ10" s="655"/>
      <c r="AR10" s="655"/>
      <c r="AS10" s="655"/>
      <c r="AT10" s="655"/>
      <c r="AU10" s="655"/>
      <c r="AV10" s="655"/>
      <c r="AW10" s="655"/>
      <c r="AX10" s="655"/>
      <c r="AY10" s="655"/>
      <c r="AZ10" s="655"/>
      <c r="BA10" s="655"/>
      <c r="BB10" s="655"/>
      <c r="BC10" s="655"/>
      <c r="BD10" s="655"/>
      <c r="BE10" s="655"/>
      <c r="BF10" s="656"/>
      <c r="BG10" s="657">
        <v>421695</v>
      </c>
      <c r="BH10" s="658"/>
      <c r="BI10" s="658"/>
      <c r="BJ10" s="658"/>
      <c r="BK10" s="658"/>
      <c r="BL10" s="658"/>
      <c r="BM10" s="658"/>
      <c r="BN10" s="659"/>
      <c r="BO10" s="653">
        <v>1.6</v>
      </c>
      <c r="BP10" s="653"/>
      <c r="BQ10" s="653"/>
      <c r="BR10" s="653"/>
      <c r="BS10" s="660" t="s">
        <v>128</v>
      </c>
      <c r="BT10" s="660"/>
      <c r="BU10" s="660"/>
      <c r="BV10" s="660"/>
      <c r="BW10" s="660"/>
      <c r="BX10" s="660"/>
      <c r="BY10" s="660"/>
      <c r="BZ10" s="660"/>
      <c r="CA10" s="660"/>
      <c r="CB10" s="664"/>
      <c r="CD10" s="682" t="s">
        <v>246</v>
      </c>
      <c r="CE10" s="683"/>
      <c r="CF10" s="683"/>
      <c r="CG10" s="683"/>
      <c r="CH10" s="683"/>
      <c r="CI10" s="683"/>
      <c r="CJ10" s="683"/>
      <c r="CK10" s="683"/>
      <c r="CL10" s="683"/>
      <c r="CM10" s="683"/>
      <c r="CN10" s="683"/>
      <c r="CO10" s="683"/>
      <c r="CP10" s="683"/>
      <c r="CQ10" s="684"/>
      <c r="CR10" s="657">
        <v>1205820</v>
      </c>
      <c r="CS10" s="658"/>
      <c r="CT10" s="658"/>
      <c r="CU10" s="658"/>
      <c r="CV10" s="658"/>
      <c r="CW10" s="658"/>
      <c r="CX10" s="658"/>
      <c r="CY10" s="659"/>
      <c r="CZ10" s="653">
        <v>1.7</v>
      </c>
      <c r="DA10" s="653"/>
      <c r="DB10" s="653"/>
      <c r="DC10" s="653"/>
      <c r="DD10" s="676" t="s">
        <v>128</v>
      </c>
      <c r="DE10" s="658"/>
      <c r="DF10" s="658"/>
      <c r="DG10" s="658"/>
      <c r="DH10" s="658"/>
      <c r="DI10" s="658"/>
      <c r="DJ10" s="658"/>
      <c r="DK10" s="658"/>
      <c r="DL10" s="658"/>
      <c r="DM10" s="658"/>
      <c r="DN10" s="658"/>
      <c r="DO10" s="658"/>
      <c r="DP10" s="659"/>
      <c r="DQ10" s="676">
        <v>101430</v>
      </c>
      <c r="DR10" s="658"/>
      <c r="DS10" s="658"/>
      <c r="DT10" s="658"/>
      <c r="DU10" s="658"/>
      <c r="DV10" s="658"/>
      <c r="DW10" s="658"/>
      <c r="DX10" s="658"/>
      <c r="DY10" s="658"/>
      <c r="DZ10" s="658"/>
      <c r="EA10" s="658"/>
      <c r="EB10" s="658"/>
      <c r="EC10" s="677"/>
    </row>
    <row r="11" spans="2:143" ht="11.25" customHeight="1" x14ac:dyDescent="0.15">
      <c r="B11" s="654" t="s">
        <v>247</v>
      </c>
      <c r="C11" s="655"/>
      <c r="D11" s="655"/>
      <c r="E11" s="655"/>
      <c r="F11" s="655"/>
      <c r="G11" s="655"/>
      <c r="H11" s="655"/>
      <c r="I11" s="655"/>
      <c r="J11" s="655"/>
      <c r="K11" s="655"/>
      <c r="L11" s="655"/>
      <c r="M11" s="655"/>
      <c r="N11" s="655"/>
      <c r="O11" s="655"/>
      <c r="P11" s="655"/>
      <c r="Q11" s="656"/>
      <c r="R11" s="657">
        <v>4150114</v>
      </c>
      <c r="S11" s="658"/>
      <c r="T11" s="658"/>
      <c r="U11" s="658"/>
      <c r="V11" s="658"/>
      <c r="W11" s="658"/>
      <c r="X11" s="658"/>
      <c r="Y11" s="659"/>
      <c r="Z11" s="661">
        <v>5.5</v>
      </c>
      <c r="AA11" s="662"/>
      <c r="AB11" s="662"/>
      <c r="AC11" s="685"/>
      <c r="AD11" s="676">
        <v>4150114</v>
      </c>
      <c r="AE11" s="658"/>
      <c r="AF11" s="658"/>
      <c r="AG11" s="658"/>
      <c r="AH11" s="658"/>
      <c r="AI11" s="658"/>
      <c r="AJ11" s="658"/>
      <c r="AK11" s="659"/>
      <c r="AL11" s="661">
        <v>10.6</v>
      </c>
      <c r="AM11" s="662"/>
      <c r="AN11" s="662"/>
      <c r="AO11" s="663"/>
      <c r="AP11" s="654" t="s">
        <v>248</v>
      </c>
      <c r="AQ11" s="655"/>
      <c r="AR11" s="655"/>
      <c r="AS11" s="655"/>
      <c r="AT11" s="655"/>
      <c r="AU11" s="655"/>
      <c r="AV11" s="655"/>
      <c r="AW11" s="655"/>
      <c r="AX11" s="655"/>
      <c r="AY11" s="655"/>
      <c r="AZ11" s="655"/>
      <c r="BA11" s="655"/>
      <c r="BB11" s="655"/>
      <c r="BC11" s="655"/>
      <c r="BD11" s="655"/>
      <c r="BE11" s="655"/>
      <c r="BF11" s="656"/>
      <c r="BG11" s="657">
        <v>1037480</v>
      </c>
      <c r="BH11" s="658"/>
      <c r="BI11" s="658"/>
      <c r="BJ11" s="658"/>
      <c r="BK11" s="658"/>
      <c r="BL11" s="658"/>
      <c r="BM11" s="658"/>
      <c r="BN11" s="659"/>
      <c r="BO11" s="653">
        <v>3.9</v>
      </c>
      <c r="BP11" s="653"/>
      <c r="BQ11" s="653"/>
      <c r="BR11" s="653"/>
      <c r="BS11" s="660" t="s">
        <v>128</v>
      </c>
      <c r="BT11" s="660"/>
      <c r="BU11" s="660"/>
      <c r="BV11" s="660"/>
      <c r="BW11" s="660"/>
      <c r="BX11" s="660"/>
      <c r="BY11" s="660"/>
      <c r="BZ11" s="660"/>
      <c r="CA11" s="660"/>
      <c r="CB11" s="664"/>
      <c r="CD11" s="682" t="s">
        <v>249</v>
      </c>
      <c r="CE11" s="683"/>
      <c r="CF11" s="683"/>
      <c r="CG11" s="683"/>
      <c r="CH11" s="683"/>
      <c r="CI11" s="683"/>
      <c r="CJ11" s="683"/>
      <c r="CK11" s="683"/>
      <c r="CL11" s="683"/>
      <c r="CM11" s="683"/>
      <c r="CN11" s="683"/>
      <c r="CO11" s="683"/>
      <c r="CP11" s="683"/>
      <c r="CQ11" s="684"/>
      <c r="CR11" s="657">
        <v>1092659</v>
      </c>
      <c r="CS11" s="658"/>
      <c r="CT11" s="658"/>
      <c r="CU11" s="658"/>
      <c r="CV11" s="658"/>
      <c r="CW11" s="658"/>
      <c r="CX11" s="658"/>
      <c r="CY11" s="659"/>
      <c r="CZ11" s="653">
        <v>1.5</v>
      </c>
      <c r="DA11" s="653"/>
      <c r="DB11" s="653"/>
      <c r="DC11" s="653"/>
      <c r="DD11" s="676">
        <v>432688</v>
      </c>
      <c r="DE11" s="658"/>
      <c r="DF11" s="658"/>
      <c r="DG11" s="658"/>
      <c r="DH11" s="658"/>
      <c r="DI11" s="658"/>
      <c r="DJ11" s="658"/>
      <c r="DK11" s="658"/>
      <c r="DL11" s="658"/>
      <c r="DM11" s="658"/>
      <c r="DN11" s="658"/>
      <c r="DO11" s="658"/>
      <c r="DP11" s="659"/>
      <c r="DQ11" s="676">
        <v>987780</v>
      </c>
      <c r="DR11" s="658"/>
      <c r="DS11" s="658"/>
      <c r="DT11" s="658"/>
      <c r="DU11" s="658"/>
      <c r="DV11" s="658"/>
      <c r="DW11" s="658"/>
      <c r="DX11" s="658"/>
      <c r="DY11" s="658"/>
      <c r="DZ11" s="658"/>
      <c r="EA11" s="658"/>
      <c r="EB11" s="658"/>
      <c r="EC11" s="677"/>
    </row>
    <row r="12" spans="2:143" ht="11.25" customHeight="1" x14ac:dyDescent="0.15">
      <c r="B12" s="654" t="s">
        <v>250</v>
      </c>
      <c r="C12" s="655"/>
      <c r="D12" s="655"/>
      <c r="E12" s="655"/>
      <c r="F12" s="655"/>
      <c r="G12" s="655"/>
      <c r="H12" s="655"/>
      <c r="I12" s="655"/>
      <c r="J12" s="655"/>
      <c r="K12" s="655"/>
      <c r="L12" s="655"/>
      <c r="M12" s="655"/>
      <c r="N12" s="655"/>
      <c r="O12" s="655"/>
      <c r="P12" s="655"/>
      <c r="Q12" s="656"/>
      <c r="R12" s="657">
        <v>36786</v>
      </c>
      <c r="S12" s="658"/>
      <c r="T12" s="658"/>
      <c r="U12" s="658"/>
      <c r="V12" s="658"/>
      <c r="W12" s="658"/>
      <c r="X12" s="658"/>
      <c r="Y12" s="659"/>
      <c r="Z12" s="653">
        <v>0</v>
      </c>
      <c r="AA12" s="653"/>
      <c r="AB12" s="653"/>
      <c r="AC12" s="653"/>
      <c r="AD12" s="660">
        <v>36786</v>
      </c>
      <c r="AE12" s="660"/>
      <c r="AF12" s="660"/>
      <c r="AG12" s="660"/>
      <c r="AH12" s="660"/>
      <c r="AI12" s="660"/>
      <c r="AJ12" s="660"/>
      <c r="AK12" s="660"/>
      <c r="AL12" s="661">
        <v>0.1</v>
      </c>
      <c r="AM12" s="662"/>
      <c r="AN12" s="662"/>
      <c r="AO12" s="663"/>
      <c r="AP12" s="654" t="s">
        <v>251</v>
      </c>
      <c r="AQ12" s="655"/>
      <c r="AR12" s="655"/>
      <c r="AS12" s="655"/>
      <c r="AT12" s="655"/>
      <c r="AU12" s="655"/>
      <c r="AV12" s="655"/>
      <c r="AW12" s="655"/>
      <c r="AX12" s="655"/>
      <c r="AY12" s="655"/>
      <c r="AZ12" s="655"/>
      <c r="BA12" s="655"/>
      <c r="BB12" s="655"/>
      <c r="BC12" s="655"/>
      <c r="BD12" s="655"/>
      <c r="BE12" s="655"/>
      <c r="BF12" s="656"/>
      <c r="BG12" s="657">
        <v>12689527</v>
      </c>
      <c r="BH12" s="658"/>
      <c r="BI12" s="658"/>
      <c r="BJ12" s="658"/>
      <c r="BK12" s="658"/>
      <c r="BL12" s="658"/>
      <c r="BM12" s="658"/>
      <c r="BN12" s="659"/>
      <c r="BO12" s="653">
        <v>47.6</v>
      </c>
      <c r="BP12" s="653"/>
      <c r="BQ12" s="653"/>
      <c r="BR12" s="653"/>
      <c r="BS12" s="660" t="s">
        <v>128</v>
      </c>
      <c r="BT12" s="660"/>
      <c r="BU12" s="660"/>
      <c r="BV12" s="660"/>
      <c r="BW12" s="660"/>
      <c r="BX12" s="660"/>
      <c r="BY12" s="660"/>
      <c r="BZ12" s="660"/>
      <c r="CA12" s="660"/>
      <c r="CB12" s="664"/>
      <c r="CD12" s="682" t="s">
        <v>252</v>
      </c>
      <c r="CE12" s="683"/>
      <c r="CF12" s="683"/>
      <c r="CG12" s="683"/>
      <c r="CH12" s="683"/>
      <c r="CI12" s="683"/>
      <c r="CJ12" s="683"/>
      <c r="CK12" s="683"/>
      <c r="CL12" s="683"/>
      <c r="CM12" s="683"/>
      <c r="CN12" s="683"/>
      <c r="CO12" s="683"/>
      <c r="CP12" s="683"/>
      <c r="CQ12" s="684"/>
      <c r="CR12" s="657">
        <v>1321195</v>
      </c>
      <c r="CS12" s="658"/>
      <c r="CT12" s="658"/>
      <c r="CU12" s="658"/>
      <c r="CV12" s="658"/>
      <c r="CW12" s="658"/>
      <c r="CX12" s="658"/>
      <c r="CY12" s="659"/>
      <c r="CZ12" s="653">
        <v>1.8</v>
      </c>
      <c r="DA12" s="653"/>
      <c r="DB12" s="653"/>
      <c r="DC12" s="653"/>
      <c r="DD12" s="676">
        <v>552376</v>
      </c>
      <c r="DE12" s="658"/>
      <c r="DF12" s="658"/>
      <c r="DG12" s="658"/>
      <c r="DH12" s="658"/>
      <c r="DI12" s="658"/>
      <c r="DJ12" s="658"/>
      <c r="DK12" s="658"/>
      <c r="DL12" s="658"/>
      <c r="DM12" s="658"/>
      <c r="DN12" s="658"/>
      <c r="DO12" s="658"/>
      <c r="DP12" s="659"/>
      <c r="DQ12" s="676">
        <v>1130772</v>
      </c>
      <c r="DR12" s="658"/>
      <c r="DS12" s="658"/>
      <c r="DT12" s="658"/>
      <c r="DU12" s="658"/>
      <c r="DV12" s="658"/>
      <c r="DW12" s="658"/>
      <c r="DX12" s="658"/>
      <c r="DY12" s="658"/>
      <c r="DZ12" s="658"/>
      <c r="EA12" s="658"/>
      <c r="EB12" s="658"/>
      <c r="EC12" s="677"/>
    </row>
    <row r="13" spans="2:143" ht="11.25" customHeight="1" x14ac:dyDescent="0.15">
      <c r="B13" s="654" t="s">
        <v>253</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53" t="s">
        <v>128</v>
      </c>
      <c r="AA13" s="653"/>
      <c r="AB13" s="653"/>
      <c r="AC13" s="653"/>
      <c r="AD13" s="660" t="s">
        <v>128</v>
      </c>
      <c r="AE13" s="660"/>
      <c r="AF13" s="660"/>
      <c r="AG13" s="660"/>
      <c r="AH13" s="660"/>
      <c r="AI13" s="660"/>
      <c r="AJ13" s="660"/>
      <c r="AK13" s="660"/>
      <c r="AL13" s="661" t="s">
        <v>128</v>
      </c>
      <c r="AM13" s="662"/>
      <c r="AN13" s="662"/>
      <c r="AO13" s="663"/>
      <c r="AP13" s="654" t="s">
        <v>254</v>
      </c>
      <c r="AQ13" s="655"/>
      <c r="AR13" s="655"/>
      <c r="AS13" s="655"/>
      <c r="AT13" s="655"/>
      <c r="AU13" s="655"/>
      <c r="AV13" s="655"/>
      <c r="AW13" s="655"/>
      <c r="AX13" s="655"/>
      <c r="AY13" s="655"/>
      <c r="AZ13" s="655"/>
      <c r="BA13" s="655"/>
      <c r="BB13" s="655"/>
      <c r="BC13" s="655"/>
      <c r="BD13" s="655"/>
      <c r="BE13" s="655"/>
      <c r="BF13" s="656"/>
      <c r="BG13" s="657">
        <v>12668074</v>
      </c>
      <c r="BH13" s="658"/>
      <c r="BI13" s="658"/>
      <c r="BJ13" s="658"/>
      <c r="BK13" s="658"/>
      <c r="BL13" s="658"/>
      <c r="BM13" s="658"/>
      <c r="BN13" s="659"/>
      <c r="BO13" s="653">
        <v>47.5</v>
      </c>
      <c r="BP13" s="653"/>
      <c r="BQ13" s="653"/>
      <c r="BR13" s="653"/>
      <c r="BS13" s="660" t="s">
        <v>128</v>
      </c>
      <c r="BT13" s="660"/>
      <c r="BU13" s="660"/>
      <c r="BV13" s="660"/>
      <c r="BW13" s="660"/>
      <c r="BX13" s="660"/>
      <c r="BY13" s="660"/>
      <c r="BZ13" s="660"/>
      <c r="CA13" s="660"/>
      <c r="CB13" s="664"/>
      <c r="CD13" s="682" t="s">
        <v>255</v>
      </c>
      <c r="CE13" s="683"/>
      <c r="CF13" s="683"/>
      <c r="CG13" s="683"/>
      <c r="CH13" s="683"/>
      <c r="CI13" s="683"/>
      <c r="CJ13" s="683"/>
      <c r="CK13" s="683"/>
      <c r="CL13" s="683"/>
      <c r="CM13" s="683"/>
      <c r="CN13" s="683"/>
      <c r="CO13" s="683"/>
      <c r="CP13" s="683"/>
      <c r="CQ13" s="684"/>
      <c r="CR13" s="657">
        <v>6880086</v>
      </c>
      <c r="CS13" s="658"/>
      <c r="CT13" s="658"/>
      <c r="CU13" s="658"/>
      <c r="CV13" s="658"/>
      <c r="CW13" s="658"/>
      <c r="CX13" s="658"/>
      <c r="CY13" s="659"/>
      <c r="CZ13" s="653">
        <v>9.5</v>
      </c>
      <c r="DA13" s="653"/>
      <c r="DB13" s="653"/>
      <c r="DC13" s="653"/>
      <c r="DD13" s="676">
        <v>2550943</v>
      </c>
      <c r="DE13" s="658"/>
      <c r="DF13" s="658"/>
      <c r="DG13" s="658"/>
      <c r="DH13" s="658"/>
      <c r="DI13" s="658"/>
      <c r="DJ13" s="658"/>
      <c r="DK13" s="658"/>
      <c r="DL13" s="658"/>
      <c r="DM13" s="658"/>
      <c r="DN13" s="658"/>
      <c r="DO13" s="658"/>
      <c r="DP13" s="659"/>
      <c r="DQ13" s="676">
        <v>5337778</v>
      </c>
      <c r="DR13" s="658"/>
      <c r="DS13" s="658"/>
      <c r="DT13" s="658"/>
      <c r="DU13" s="658"/>
      <c r="DV13" s="658"/>
      <c r="DW13" s="658"/>
      <c r="DX13" s="658"/>
      <c r="DY13" s="658"/>
      <c r="DZ13" s="658"/>
      <c r="EA13" s="658"/>
      <c r="EB13" s="658"/>
      <c r="EC13" s="677"/>
    </row>
    <row r="14" spans="2:143" ht="11.25" customHeight="1" x14ac:dyDescent="0.15">
      <c r="B14" s="654" t="s">
        <v>256</v>
      </c>
      <c r="C14" s="655"/>
      <c r="D14" s="655"/>
      <c r="E14" s="655"/>
      <c r="F14" s="655"/>
      <c r="G14" s="655"/>
      <c r="H14" s="655"/>
      <c r="I14" s="655"/>
      <c r="J14" s="655"/>
      <c r="K14" s="655"/>
      <c r="L14" s="655"/>
      <c r="M14" s="655"/>
      <c r="N14" s="655"/>
      <c r="O14" s="655"/>
      <c r="P14" s="655"/>
      <c r="Q14" s="656"/>
      <c r="R14" s="657" t="s">
        <v>128</v>
      </c>
      <c r="S14" s="658"/>
      <c r="T14" s="658"/>
      <c r="U14" s="658"/>
      <c r="V14" s="658"/>
      <c r="W14" s="658"/>
      <c r="X14" s="658"/>
      <c r="Y14" s="659"/>
      <c r="Z14" s="653" t="s">
        <v>128</v>
      </c>
      <c r="AA14" s="653"/>
      <c r="AB14" s="653"/>
      <c r="AC14" s="653"/>
      <c r="AD14" s="660" t="s">
        <v>128</v>
      </c>
      <c r="AE14" s="660"/>
      <c r="AF14" s="660"/>
      <c r="AG14" s="660"/>
      <c r="AH14" s="660"/>
      <c r="AI14" s="660"/>
      <c r="AJ14" s="660"/>
      <c r="AK14" s="660"/>
      <c r="AL14" s="661" t="s">
        <v>128</v>
      </c>
      <c r="AM14" s="662"/>
      <c r="AN14" s="662"/>
      <c r="AO14" s="663"/>
      <c r="AP14" s="654" t="s">
        <v>257</v>
      </c>
      <c r="AQ14" s="655"/>
      <c r="AR14" s="655"/>
      <c r="AS14" s="655"/>
      <c r="AT14" s="655"/>
      <c r="AU14" s="655"/>
      <c r="AV14" s="655"/>
      <c r="AW14" s="655"/>
      <c r="AX14" s="655"/>
      <c r="AY14" s="655"/>
      <c r="AZ14" s="655"/>
      <c r="BA14" s="655"/>
      <c r="BB14" s="655"/>
      <c r="BC14" s="655"/>
      <c r="BD14" s="655"/>
      <c r="BE14" s="655"/>
      <c r="BF14" s="656"/>
      <c r="BG14" s="657">
        <v>597978</v>
      </c>
      <c r="BH14" s="658"/>
      <c r="BI14" s="658"/>
      <c r="BJ14" s="658"/>
      <c r="BK14" s="658"/>
      <c r="BL14" s="658"/>
      <c r="BM14" s="658"/>
      <c r="BN14" s="659"/>
      <c r="BO14" s="653">
        <v>2.2000000000000002</v>
      </c>
      <c r="BP14" s="653"/>
      <c r="BQ14" s="653"/>
      <c r="BR14" s="653"/>
      <c r="BS14" s="660" t="s">
        <v>128</v>
      </c>
      <c r="BT14" s="660"/>
      <c r="BU14" s="660"/>
      <c r="BV14" s="660"/>
      <c r="BW14" s="660"/>
      <c r="BX14" s="660"/>
      <c r="BY14" s="660"/>
      <c r="BZ14" s="660"/>
      <c r="CA14" s="660"/>
      <c r="CB14" s="664"/>
      <c r="CD14" s="682" t="s">
        <v>258</v>
      </c>
      <c r="CE14" s="683"/>
      <c r="CF14" s="683"/>
      <c r="CG14" s="683"/>
      <c r="CH14" s="683"/>
      <c r="CI14" s="683"/>
      <c r="CJ14" s="683"/>
      <c r="CK14" s="683"/>
      <c r="CL14" s="683"/>
      <c r="CM14" s="683"/>
      <c r="CN14" s="683"/>
      <c r="CO14" s="683"/>
      <c r="CP14" s="683"/>
      <c r="CQ14" s="684"/>
      <c r="CR14" s="657">
        <v>4206984</v>
      </c>
      <c r="CS14" s="658"/>
      <c r="CT14" s="658"/>
      <c r="CU14" s="658"/>
      <c r="CV14" s="658"/>
      <c r="CW14" s="658"/>
      <c r="CX14" s="658"/>
      <c r="CY14" s="659"/>
      <c r="CZ14" s="653">
        <v>5.8</v>
      </c>
      <c r="DA14" s="653"/>
      <c r="DB14" s="653"/>
      <c r="DC14" s="653"/>
      <c r="DD14" s="676">
        <v>1171231</v>
      </c>
      <c r="DE14" s="658"/>
      <c r="DF14" s="658"/>
      <c r="DG14" s="658"/>
      <c r="DH14" s="658"/>
      <c r="DI14" s="658"/>
      <c r="DJ14" s="658"/>
      <c r="DK14" s="658"/>
      <c r="DL14" s="658"/>
      <c r="DM14" s="658"/>
      <c r="DN14" s="658"/>
      <c r="DO14" s="658"/>
      <c r="DP14" s="659"/>
      <c r="DQ14" s="676">
        <v>2833985</v>
      </c>
      <c r="DR14" s="658"/>
      <c r="DS14" s="658"/>
      <c r="DT14" s="658"/>
      <c r="DU14" s="658"/>
      <c r="DV14" s="658"/>
      <c r="DW14" s="658"/>
      <c r="DX14" s="658"/>
      <c r="DY14" s="658"/>
      <c r="DZ14" s="658"/>
      <c r="EA14" s="658"/>
      <c r="EB14" s="658"/>
      <c r="EC14" s="677"/>
    </row>
    <row r="15" spans="2:143" ht="11.25" customHeight="1" x14ac:dyDescent="0.15">
      <c r="B15" s="654" t="s">
        <v>259</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53" t="s">
        <v>128</v>
      </c>
      <c r="AA15" s="653"/>
      <c r="AB15" s="653"/>
      <c r="AC15" s="653"/>
      <c r="AD15" s="660" t="s">
        <v>128</v>
      </c>
      <c r="AE15" s="660"/>
      <c r="AF15" s="660"/>
      <c r="AG15" s="660"/>
      <c r="AH15" s="660"/>
      <c r="AI15" s="660"/>
      <c r="AJ15" s="660"/>
      <c r="AK15" s="660"/>
      <c r="AL15" s="661" t="s">
        <v>128</v>
      </c>
      <c r="AM15" s="662"/>
      <c r="AN15" s="662"/>
      <c r="AO15" s="663"/>
      <c r="AP15" s="654" t="s">
        <v>260</v>
      </c>
      <c r="AQ15" s="655"/>
      <c r="AR15" s="655"/>
      <c r="AS15" s="655"/>
      <c r="AT15" s="655"/>
      <c r="AU15" s="655"/>
      <c r="AV15" s="655"/>
      <c r="AW15" s="655"/>
      <c r="AX15" s="655"/>
      <c r="AY15" s="655"/>
      <c r="AZ15" s="655"/>
      <c r="BA15" s="655"/>
      <c r="BB15" s="655"/>
      <c r="BC15" s="655"/>
      <c r="BD15" s="655"/>
      <c r="BE15" s="655"/>
      <c r="BF15" s="656"/>
      <c r="BG15" s="657">
        <v>996346</v>
      </c>
      <c r="BH15" s="658"/>
      <c r="BI15" s="658"/>
      <c r="BJ15" s="658"/>
      <c r="BK15" s="658"/>
      <c r="BL15" s="658"/>
      <c r="BM15" s="658"/>
      <c r="BN15" s="659"/>
      <c r="BO15" s="653">
        <v>3.7</v>
      </c>
      <c r="BP15" s="653"/>
      <c r="BQ15" s="653"/>
      <c r="BR15" s="653"/>
      <c r="BS15" s="660" t="s">
        <v>128</v>
      </c>
      <c r="BT15" s="660"/>
      <c r="BU15" s="660"/>
      <c r="BV15" s="660"/>
      <c r="BW15" s="660"/>
      <c r="BX15" s="660"/>
      <c r="BY15" s="660"/>
      <c r="BZ15" s="660"/>
      <c r="CA15" s="660"/>
      <c r="CB15" s="664"/>
      <c r="CD15" s="682" t="s">
        <v>261</v>
      </c>
      <c r="CE15" s="683"/>
      <c r="CF15" s="683"/>
      <c r="CG15" s="683"/>
      <c r="CH15" s="683"/>
      <c r="CI15" s="683"/>
      <c r="CJ15" s="683"/>
      <c r="CK15" s="683"/>
      <c r="CL15" s="683"/>
      <c r="CM15" s="683"/>
      <c r="CN15" s="683"/>
      <c r="CO15" s="683"/>
      <c r="CP15" s="683"/>
      <c r="CQ15" s="684"/>
      <c r="CR15" s="657">
        <v>8252606</v>
      </c>
      <c r="CS15" s="658"/>
      <c r="CT15" s="658"/>
      <c r="CU15" s="658"/>
      <c r="CV15" s="658"/>
      <c r="CW15" s="658"/>
      <c r="CX15" s="658"/>
      <c r="CY15" s="659"/>
      <c r="CZ15" s="653">
        <v>11.4</v>
      </c>
      <c r="DA15" s="653"/>
      <c r="DB15" s="653"/>
      <c r="DC15" s="653"/>
      <c r="DD15" s="676">
        <v>1062795</v>
      </c>
      <c r="DE15" s="658"/>
      <c r="DF15" s="658"/>
      <c r="DG15" s="658"/>
      <c r="DH15" s="658"/>
      <c r="DI15" s="658"/>
      <c r="DJ15" s="658"/>
      <c r="DK15" s="658"/>
      <c r="DL15" s="658"/>
      <c r="DM15" s="658"/>
      <c r="DN15" s="658"/>
      <c r="DO15" s="658"/>
      <c r="DP15" s="659"/>
      <c r="DQ15" s="676">
        <v>6025412</v>
      </c>
      <c r="DR15" s="658"/>
      <c r="DS15" s="658"/>
      <c r="DT15" s="658"/>
      <c r="DU15" s="658"/>
      <c r="DV15" s="658"/>
      <c r="DW15" s="658"/>
      <c r="DX15" s="658"/>
      <c r="DY15" s="658"/>
      <c r="DZ15" s="658"/>
      <c r="EA15" s="658"/>
      <c r="EB15" s="658"/>
      <c r="EC15" s="677"/>
    </row>
    <row r="16" spans="2:143" ht="11.25" customHeight="1" x14ac:dyDescent="0.15">
      <c r="B16" s="654" t="s">
        <v>262</v>
      </c>
      <c r="C16" s="655"/>
      <c r="D16" s="655"/>
      <c r="E16" s="655"/>
      <c r="F16" s="655"/>
      <c r="G16" s="655"/>
      <c r="H16" s="655"/>
      <c r="I16" s="655"/>
      <c r="J16" s="655"/>
      <c r="K16" s="655"/>
      <c r="L16" s="655"/>
      <c r="M16" s="655"/>
      <c r="N16" s="655"/>
      <c r="O16" s="655"/>
      <c r="P16" s="655"/>
      <c r="Q16" s="656"/>
      <c r="R16" s="657">
        <v>75488</v>
      </c>
      <c r="S16" s="658"/>
      <c r="T16" s="658"/>
      <c r="U16" s="658"/>
      <c r="V16" s="658"/>
      <c r="W16" s="658"/>
      <c r="X16" s="658"/>
      <c r="Y16" s="659"/>
      <c r="Z16" s="653">
        <v>0.1</v>
      </c>
      <c r="AA16" s="653"/>
      <c r="AB16" s="653"/>
      <c r="AC16" s="653"/>
      <c r="AD16" s="660">
        <v>75488</v>
      </c>
      <c r="AE16" s="660"/>
      <c r="AF16" s="660"/>
      <c r="AG16" s="660"/>
      <c r="AH16" s="660"/>
      <c r="AI16" s="660"/>
      <c r="AJ16" s="660"/>
      <c r="AK16" s="660"/>
      <c r="AL16" s="661">
        <v>0.2</v>
      </c>
      <c r="AM16" s="662"/>
      <c r="AN16" s="662"/>
      <c r="AO16" s="663"/>
      <c r="AP16" s="654" t="s">
        <v>263</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53" t="s">
        <v>128</v>
      </c>
      <c r="BP16" s="653"/>
      <c r="BQ16" s="653"/>
      <c r="BR16" s="653"/>
      <c r="BS16" s="660" t="s">
        <v>128</v>
      </c>
      <c r="BT16" s="660"/>
      <c r="BU16" s="660"/>
      <c r="BV16" s="660"/>
      <c r="BW16" s="660"/>
      <c r="BX16" s="660"/>
      <c r="BY16" s="660"/>
      <c r="BZ16" s="660"/>
      <c r="CA16" s="660"/>
      <c r="CB16" s="664"/>
      <c r="CD16" s="682" t="s">
        <v>264</v>
      </c>
      <c r="CE16" s="683"/>
      <c r="CF16" s="683"/>
      <c r="CG16" s="683"/>
      <c r="CH16" s="683"/>
      <c r="CI16" s="683"/>
      <c r="CJ16" s="683"/>
      <c r="CK16" s="683"/>
      <c r="CL16" s="683"/>
      <c r="CM16" s="683"/>
      <c r="CN16" s="683"/>
      <c r="CO16" s="683"/>
      <c r="CP16" s="683"/>
      <c r="CQ16" s="684"/>
      <c r="CR16" s="657" t="s">
        <v>128</v>
      </c>
      <c r="CS16" s="658"/>
      <c r="CT16" s="658"/>
      <c r="CU16" s="658"/>
      <c r="CV16" s="658"/>
      <c r="CW16" s="658"/>
      <c r="CX16" s="658"/>
      <c r="CY16" s="659"/>
      <c r="CZ16" s="653" t="s">
        <v>128</v>
      </c>
      <c r="DA16" s="653"/>
      <c r="DB16" s="653"/>
      <c r="DC16" s="653"/>
      <c r="DD16" s="676" t="s">
        <v>128</v>
      </c>
      <c r="DE16" s="658"/>
      <c r="DF16" s="658"/>
      <c r="DG16" s="658"/>
      <c r="DH16" s="658"/>
      <c r="DI16" s="658"/>
      <c r="DJ16" s="658"/>
      <c r="DK16" s="658"/>
      <c r="DL16" s="658"/>
      <c r="DM16" s="658"/>
      <c r="DN16" s="658"/>
      <c r="DO16" s="658"/>
      <c r="DP16" s="659"/>
      <c r="DQ16" s="676" t="s">
        <v>128</v>
      </c>
      <c r="DR16" s="658"/>
      <c r="DS16" s="658"/>
      <c r="DT16" s="658"/>
      <c r="DU16" s="658"/>
      <c r="DV16" s="658"/>
      <c r="DW16" s="658"/>
      <c r="DX16" s="658"/>
      <c r="DY16" s="658"/>
      <c r="DZ16" s="658"/>
      <c r="EA16" s="658"/>
      <c r="EB16" s="658"/>
      <c r="EC16" s="677"/>
    </row>
    <row r="17" spans="2:133" ht="11.25" customHeight="1" x14ac:dyDescent="0.15">
      <c r="B17" s="654" t="s">
        <v>265</v>
      </c>
      <c r="C17" s="655"/>
      <c r="D17" s="655"/>
      <c r="E17" s="655"/>
      <c r="F17" s="655"/>
      <c r="G17" s="655"/>
      <c r="H17" s="655"/>
      <c r="I17" s="655"/>
      <c r="J17" s="655"/>
      <c r="K17" s="655"/>
      <c r="L17" s="655"/>
      <c r="M17" s="655"/>
      <c r="N17" s="655"/>
      <c r="O17" s="655"/>
      <c r="P17" s="655"/>
      <c r="Q17" s="656"/>
      <c r="R17" s="657">
        <v>434417</v>
      </c>
      <c r="S17" s="658"/>
      <c r="T17" s="658"/>
      <c r="U17" s="658"/>
      <c r="V17" s="658"/>
      <c r="W17" s="658"/>
      <c r="X17" s="658"/>
      <c r="Y17" s="659"/>
      <c r="Z17" s="653">
        <v>0.6</v>
      </c>
      <c r="AA17" s="653"/>
      <c r="AB17" s="653"/>
      <c r="AC17" s="653"/>
      <c r="AD17" s="660">
        <v>434417</v>
      </c>
      <c r="AE17" s="660"/>
      <c r="AF17" s="660"/>
      <c r="AG17" s="660"/>
      <c r="AH17" s="660"/>
      <c r="AI17" s="660"/>
      <c r="AJ17" s="660"/>
      <c r="AK17" s="660"/>
      <c r="AL17" s="661">
        <v>1.1000000000000001</v>
      </c>
      <c r="AM17" s="662"/>
      <c r="AN17" s="662"/>
      <c r="AO17" s="663"/>
      <c r="AP17" s="654" t="s">
        <v>266</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53" t="s">
        <v>128</v>
      </c>
      <c r="BP17" s="653"/>
      <c r="BQ17" s="653"/>
      <c r="BR17" s="653"/>
      <c r="BS17" s="660" t="s">
        <v>128</v>
      </c>
      <c r="BT17" s="660"/>
      <c r="BU17" s="660"/>
      <c r="BV17" s="660"/>
      <c r="BW17" s="660"/>
      <c r="BX17" s="660"/>
      <c r="BY17" s="660"/>
      <c r="BZ17" s="660"/>
      <c r="CA17" s="660"/>
      <c r="CB17" s="664"/>
      <c r="CD17" s="682" t="s">
        <v>267</v>
      </c>
      <c r="CE17" s="683"/>
      <c r="CF17" s="683"/>
      <c r="CG17" s="683"/>
      <c r="CH17" s="683"/>
      <c r="CI17" s="683"/>
      <c r="CJ17" s="683"/>
      <c r="CK17" s="683"/>
      <c r="CL17" s="683"/>
      <c r="CM17" s="683"/>
      <c r="CN17" s="683"/>
      <c r="CO17" s="683"/>
      <c r="CP17" s="683"/>
      <c r="CQ17" s="684"/>
      <c r="CR17" s="657">
        <v>5566222</v>
      </c>
      <c r="CS17" s="658"/>
      <c r="CT17" s="658"/>
      <c r="CU17" s="658"/>
      <c r="CV17" s="658"/>
      <c r="CW17" s="658"/>
      <c r="CX17" s="658"/>
      <c r="CY17" s="659"/>
      <c r="CZ17" s="653">
        <v>7.7</v>
      </c>
      <c r="DA17" s="653"/>
      <c r="DB17" s="653"/>
      <c r="DC17" s="653"/>
      <c r="DD17" s="676" t="s">
        <v>128</v>
      </c>
      <c r="DE17" s="658"/>
      <c r="DF17" s="658"/>
      <c r="DG17" s="658"/>
      <c r="DH17" s="658"/>
      <c r="DI17" s="658"/>
      <c r="DJ17" s="658"/>
      <c r="DK17" s="658"/>
      <c r="DL17" s="658"/>
      <c r="DM17" s="658"/>
      <c r="DN17" s="658"/>
      <c r="DO17" s="658"/>
      <c r="DP17" s="659"/>
      <c r="DQ17" s="676">
        <v>5528593</v>
      </c>
      <c r="DR17" s="658"/>
      <c r="DS17" s="658"/>
      <c r="DT17" s="658"/>
      <c r="DU17" s="658"/>
      <c r="DV17" s="658"/>
      <c r="DW17" s="658"/>
      <c r="DX17" s="658"/>
      <c r="DY17" s="658"/>
      <c r="DZ17" s="658"/>
      <c r="EA17" s="658"/>
      <c r="EB17" s="658"/>
      <c r="EC17" s="677"/>
    </row>
    <row r="18" spans="2:133" ht="11.25" customHeight="1" x14ac:dyDescent="0.15">
      <c r="B18" s="654" t="s">
        <v>268</v>
      </c>
      <c r="C18" s="655"/>
      <c r="D18" s="655"/>
      <c r="E18" s="655"/>
      <c r="F18" s="655"/>
      <c r="G18" s="655"/>
      <c r="H18" s="655"/>
      <c r="I18" s="655"/>
      <c r="J18" s="655"/>
      <c r="K18" s="655"/>
      <c r="L18" s="655"/>
      <c r="M18" s="655"/>
      <c r="N18" s="655"/>
      <c r="O18" s="655"/>
      <c r="P18" s="655"/>
      <c r="Q18" s="656"/>
      <c r="R18" s="657">
        <v>808285</v>
      </c>
      <c r="S18" s="658"/>
      <c r="T18" s="658"/>
      <c r="U18" s="658"/>
      <c r="V18" s="658"/>
      <c r="W18" s="658"/>
      <c r="X18" s="658"/>
      <c r="Y18" s="659"/>
      <c r="Z18" s="653">
        <v>1.1000000000000001</v>
      </c>
      <c r="AA18" s="653"/>
      <c r="AB18" s="653"/>
      <c r="AC18" s="653"/>
      <c r="AD18" s="660">
        <v>769687</v>
      </c>
      <c r="AE18" s="660"/>
      <c r="AF18" s="660"/>
      <c r="AG18" s="660"/>
      <c r="AH18" s="660"/>
      <c r="AI18" s="660"/>
      <c r="AJ18" s="660"/>
      <c r="AK18" s="660"/>
      <c r="AL18" s="661">
        <v>2</v>
      </c>
      <c r="AM18" s="662"/>
      <c r="AN18" s="662"/>
      <c r="AO18" s="663"/>
      <c r="AP18" s="654" t="s">
        <v>269</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53" t="s">
        <v>128</v>
      </c>
      <c r="BP18" s="653"/>
      <c r="BQ18" s="653"/>
      <c r="BR18" s="653"/>
      <c r="BS18" s="660" t="s">
        <v>128</v>
      </c>
      <c r="BT18" s="660"/>
      <c r="BU18" s="660"/>
      <c r="BV18" s="660"/>
      <c r="BW18" s="660"/>
      <c r="BX18" s="660"/>
      <c r="BY18" s="660"/>
      <c r="BZ18" s="660"/>
      <c r="CA18" s="660"/>
      <c r="CB18" s="664"/>
      <c r="CD18" s="682" t="s">
        <v>270</v>
      </c>
      <c r="CE18" s="683"/>
      <c r="CF18" s="683"/>
      <c r="CG18" s="683"/>
      <c r="CH18" s="683"/>
      <c r="CI18" s="683"/>
      <c r="CJ18" s="683"/>
      <c r="CK18" s="683"/>
      <c r="CL18" s="683"/>
      <c r="CM18" s="683"/>
      <c r="CN18" s="683"/>
      <c r="CO18" s="683"/>
      <c r="CP18" s="683"/>
      <c r="CQ18" s="684"/>
      <c r="CR18" s="657" t="s">
        <v>128</v>
      </c>
      <c r="CS18" s="658"/>
      <c r="CT18" s="658"/>
      <c r="CU18" s="658"/>
      <c r="CV18" s="658"/>
      <c r="CW18" s="658"/>
      <c r="CX18" s="658"/>
      <c r="CY18" s="659"/>
      <c r="CZ18" s="653" t="s">
        <v>128</v>
      </c>
      <c r="DA18" s="653"/>
      <c r="DB18" s="653"/>
      <c r="DC18" s="653"/>
      <c r="DD18" s="676" t="s">
        <v>128</v>
      </c>
      <c r="DE18" s="658"/>
      <c r="DF18" s="658"/>
      <c r="DG18" s="658"/>
      <c r="DH18" s="658"/>
      <c r="DI18" s="658"/>
      <c r="DJ18" s="658"/>
      <c r="DK18" s="658"/>
      <c r="DL18" s="658"/>
      <c r="DM18" s="658"/>
      <c r="DN18" s="658"/>
      <c r="DO18" s="658"/>
      <c r="DP18" s="659"/>
      <c r="DQ18" s="676" t="s">
        <v>128</v>
      </c>
      <c r="DR18" s="658"/>
      <c r="DS18" s="658"/>
      <c r="DT18" s="658"/>
      <c r="DU18" s="658"/>
      <c r="DV18" s="658"/>
      <c r="DW18" s="658"/>
      <c r="DX18" s="658"/>
      <c r="DY18" s="658"/>
      <c r="DZ18" s="658"/>
      <c r="EA18" s="658"/>
      <c r="EB18" s="658"/>
      <c r="EC18" s="677"/>
    </row>
    <row r="19" spans="2:133" ht="11.25" customHeight="1" x14ac:dyDescent="0.15">
      <c r="B19" s="654" t="s">
        <v>271</v>
      </c>
      <c r="C19" s="655"/>
      <c r="D19" s="655"/>
      <c r="E19" s="655"/>
      <c r="F19" s="655"/>
      <c r="G19" s="655"/>
      <c r="H19" s="655"/>
      <c r="I19" s="655"/>
      <c r="J19" s="655"/>
      <c r="K19" s="655"/>
      <c r="L19" s="655"/>
      <c r="M19" s="655"/>
      <c r="N19" s="655"/>
      <c r="O19" s="655"/>
      <c r="P19" s="655"/>
      <c r="Q19" s="656"/>
      <c r="R19" s="657">
        <v>189515</v>
      </c>
      <c r="S19" s="658"/>
      <c r="T19" s="658"/>
      <c r="U19" s="658"/>
      <c r="V19" s="658"/>
      <c r="W19" s="658"/>
      <c r="X19" s="658"/>
      <c r="Y19" s="659"/>
      <c r="Z19" s="653">
        <v>0.3</v>
      </c>
      <c r="AA19" s="653"/>
      <c r="AB19" s="653"/>
      <c r="AC19" s="653"/>
      <c r="AD19" s="660">
        <v>189515</v>
      </c>
      <c r="AE19" s="660"/>
      <c r="AF19" s="660"/>
      <c r="AG19" s="660"/>
      <c r="AH19" s="660"/>
      <c r="AI19" s="660"/>
      <c r="AJ19" s="660"/>
      <c r="AK19" s="660"/>
      <c r="AL19" s="661">
        <v>0.5</v>
      </c>
      <c r="AM19" s="662"/>
      <c r="AN19" s="662"/>
      <c r="AO19" s="663"/>
      <c r="AP19" s="654" t="s">
        <v>272</v>
      </c>
      <c r="AQ19" s="655"/>
      <c r="AR19" s="655"/>
      <c r="AS19" s="655"/>
      <c r="AT19" s="655"/>
      <c r="AU19" s="655"/>
      <c r="AV19" s="655"/>
      <c r="AW19" s="655"/>
      <c r="AX19" s="655"/>
      <c r="AY19" s="655"/>
      <c r="AZ19" s="655"/>
      <c r="BA19" s="655"/>
      <c r="BB19" s="655"/>
      <c r="BC19" s="655"/>
      <c r="BD19" s="655"/>
      <c r="BE19" s="655"/>
      <c r="BF19" s="656"/>
      <c r="BG19" s="657">
        <v>1449909</v>
      </c>
      <c r="BH19" s="658"/>
      <c r="BI19" s="658"/>
      <c r="BJ19" s="658"/>
      <c r="BK19" s="658"/>
      <c r="BL19" s="658"/>
      <c r="BM19" s="658"/>
      <c r="BN19" s="659"/>
      <c r="BO19" s="653">
        <v>5.4</v>
      </c>
      <c r="BP19" s="653"/>
      <c r="BQ19" s="653"/>
      <c r="BR19" s="653"/>
      <c r="BS19" s="660" t="s">
        <v>128</v>
      </c>
      <c r="BT19" s="660"/>
      <c r="BU19" s="660"/>
      <c r="BV19" s="660"/>
      <c r="BW19" s="660"/>
      <c r="BX19" s="660"/>
      <c r="BY19" s="660"/>
      <c r="BZ19" s="660"/>
      <c r="CA19" s="660"/>
      <c r="CB19" s="664"/>
      <c r="CD19" s="682" t="s">
        <v>273</v>
      </c>
      <c r="CE19" s="683"/>
      <c r="CF19" s="683"/>
      <c r="CG19" s="683"/>
      <c r="CH19" s="683"/>
      <c r="CI19" s="683"/>
      <c r="CJ19" s="683"/>
      <c r="CK19" s="683"/>
      <c r="CL19" s="683"/>
      <c r="CM19" s="683"/>
      <c r="CN19" s="683"/>
      <c r="CO19" s="683"/>
      <c r="CP19" s="683"/>
      <c r="CQ19" s="684"/>
      <c r="CR19" s="657" t="s">
        <v>128</v>
      </c>
      <c r="CS19" s="658"/>
      <c r="CT19" s="658"/>
      <c r="CU19" s="658"/>
      <c r="CV19" s="658"/>
      <c r="CW19" s="658"/>
      <c r="CX19" s="658"/>
      <c r="CY19" s="659"/>
      <c r="CZ19" s="653" t="s">
        <v>128</v>
      </c>
      <c r="DA19" s="653"/>
      <c r="DB19" s="653"/>
      <c r="DC19" s="653"/>
      <c r="DD19" s="676" t="s">
        <v>128</v>
      </c>
      <c r="DE19" s="658"/>
      <c r="DF19" s="658"/>
      <c r="DG19" s="658"/>
      <c r="DH19" s="658"/>
      <c r="DI19" s="658"/>
      <c r="DJ19" s="658"/>
      <c r="DK19" s="658"/>
      <c r="DL19" s="658"/>
      <c r="DM19" s="658"/>
      <c r="DN19" s="658"/>
      <c r="DO19" s="658"/>
      <c r="DP19" s="659"/>
      <c r="DQ19" s="676" t="s">
        <v>128</v>
      </c>
      <c r="DR19" s="658"/>
      <c r="DS19" s="658"/>
      <c r="DT19" s="658"/>
      <c r="DU19" s="658"/>
      <c r="DV19" s="658"/>
      <c r="DW19" s="658"/>
      <c r="DX19" s="658"/>
      <c r="DY19" s="658"/>
      <c r="DZ19" s="658"/>
      <c r="EA19" s="658"/>
      <c r="EB19" s="658"/>
      <c r="EC19" s="677"/>
    </row>
    <row r="20" spans="2:133" ht="11.25" customHeight="1" x14ac:dyDescent="0.15">
      <c r="B20" s="654" t="s">
        <v>274</v>
      </c>
      <c r="C20" s="655"/>
      <c r="D20" s="655"/>
      <c r="E20" s="655"/>
      <c r="F20" s="655"/>
      <c r="G20" s="655"/>
      <c r="H20" s="655"/>
      <c r="I20" s="655"/>
      <c r="J20" s="655"/>
      <c r="K20" s="655"/>
      <c r="L20" s="655"/>
      <c r="M20" s="655"/>
      <c r="N20" s="655"/>
      <c r="O20" s="655"/>
      <c r="P20" s="655"/>
      <c r="Q20" s="656"/>
      <c r="R20" s="657">
        <v>25429</v>
      </c>
      <c r="S20" s="658"/>
      <c r="T20" s="658"/>
      <c r="U20" s="658"/>
      <c r="V20" s="658"/>
      <c r="W20" s="658"/>
      <c r="X20" s="658"/>
      <c r="Y20" s="659"/>
      <c r="Z20" s="653">
        <v>0</v>
      </c>
      <c r="AA20" s="653"/>
      <c r="AB20" s="653"/>
      <c r="AC20" s="653"/>
      <c r="AD20" s="660">
        <v>25429</v>
      </c>
      <c r="AE20" s="660"/>
      <c r="AF20" s="660"/>
      <c r="AG20" s="660"/>
      <c r="AH20" s="660"/>
      <c r="AI20" s="660"/>
      <c r="AJ20" s="660"/>
      <c r="AK20" s="660"/>
      <c r="AL20" s="661">
        <v>0.1</v>
      </c>
      <c r="AM20" s="662"/>
      <c r="AN20" s="662"/>
      <c r="AO20" s="663"/>
      <c r="AP20" s="654" t="s">
        <v>275</v>
      </c>
      <c r="AQ20" s="655"/>
      <c r="AR20" s="655"/>
      <c r="AS20" s="655"/>
      <c r="AT20" s="655"/>
      <c r="AU20" s="655"/>
      <c r="AV20" s="655"/>
      <c r="AW20" s="655"/>
      <c r="AX20" s="655"/>
      <c r="AY20" s="655"/>
      <c r="AZ20" s="655"/>
      <c r="BA20" s="655"/>
      <c r="BB20" s="655"/>
      <c r="BC20" s="655"/>
      <c r="BD20" s="655"/>
      <c r="BE20" s="655"/>
      <c r="BF20" s="656"/>
      <c r="BG20" s="657">
        <v>1449909</v>
      </c>
      <c r="BH20" s="658"/>
      <c r="BI20" s="658"/>
      <c r="BJ20" s="658"/>
      <c r="BK20" s="658"/>
      <c r="BL20" s="658"/>
      <c r="BM20" s="658"/>
      <c r="BN20" s="659"/>
      <c r="BO20" s="653">
        <v>5.4</v>
      </c>
      <c r="BP20" s="653"/>
      <c r="BQ20" s="653"/>
      <c r="BR20" s="653"/>
      <c r="BS20" s="660" t="s">
        <v>128</v>
      </c>
      <c r="BT20" s="660"/>
      <c r="BU20" s="660"/>
      <c r="BV20" s="660"/>
      <c r="BW20" s="660"/>
      <c r="BX20" s="660"/>
      <c r="BY20" s="660"/>
      <c r="BZ20" s="660"/>
      <c r="CA20" s="660"/>
      <c r="CB20" s="664"/>
      <c r="CD20" s="682" t="s">
        <v>276</v>
      </c>
      <c r="CE20" s="683"/>
      <c r="CF20" s="683"/>
      <c r="CG20" s="683"/>
      <c r="CH20" s="683"/>
      <c r="CI20" s="683"/>
      <c r="CJ20" s="683"/>
      <c r="CK20" s="683"/>
      <c r="CL20" s="683"/>
      <c r="CM20" s="683"/>
      <c r="CN20" s="683"/>
      <c r="CO20" s="683"/>
      <c r="CP20" s="683"/>
      <c r="CQ20" s="684"/>
      <c r="CR20" s="657">
        <v>72354969</v>
      </c>
      <c r="CS20" s="658"/>
      <c r="CT20" s="658"/>
      <c r="CU20" s="658"/>
      <c r="CV20" s="658"/>
      <c r="CW20" s="658"/>
      <c r="CX20" s="658"/>
      <c r="CY20" s="659"/>
      <c r="CZ20" s="653">
        <v>100</v>
      </c>
      <c r="DA20" s="653"/>
      <c r="DB20" s="653"/>
      <c r="DC20" s="653"/>
      <c r="DD20" s="676">
        <v>11612431</v>
      </c>
      <c r="DE20" s="658"/>
      <c r="DF20" s="658"/>
      <c r="DG20" s="658"/>
      <c r="DH20" s="658"/>
      <c r="DI20" s="658"/>
      <c r="DJ20" s="658"/>
      <c r="DK20" s="658"/>
      <c r="DL20" s="658"/>
      <c r="DM20" s="658"/>
      <c r="DN20" s="658"/>
      <c r="DO20" s="658"/>
      <c r="DP20" s="659"/>
      <c r="DQ20" s="676">
        <v>43832935</v>
      </c>
      <c r="DR20" s="658"/>
      <c r="DS20" s="658"/>
      <c r="DT20" s="658"/>
      <c r="DU20" s="658"/>
      <c r="DV20" s="658"/>
      <c r="DW20" s="658"/>
      <c r="DX20" s="658"/>
      <c r="DY20" s="658"/>
      <c r="DZ20" s="658"/>
      <c r="EA20" s="658"/>
      <c r="EB20" s="658"/>
      <c r="EC20" s="677"/>
    </row>
    <row r="21" spans="2:133" ht="11.25" customHeight="1" x14ac:dyDescent="0.15">
      <c r="B21" s="654" t="s">
        <v>277</v>
      </c>
      <c r="C21" s="655"/>
      <c r="D21" s="655"/>
      <c r="E21" s="655"/>
      <c r="F21" s="655"/>
      <c r="G21" s="655"/>
      <c r="H21" s="655"/>
      <c r="I21" s="655"/>
      <c r="J21" s="655"/>
      <c r="K21" s="655"/>
      <c r="L21" s="655"/>
      <c r="M21" s="655"/>
      <c r="N21" s="655"/>
      <c r="O21" s="655"/>
      <c r="P21" s="655"/>
      <c r="Q21" s="656"/>
      <c r="R21" s="657">
        <v>11008</v>
      </c>
      <c r="S21" s="658"/>
      <c r="T21" s="658"/>
      <c r="U21" s="658"/>
      <c r="V21" s="658"/>
      <c r="W21" s="658"/>
      <c r="X21" s="658"/>
      <c r="Y21" s="659"/>
      <c r="Z21" s="653">
        <v>0</v>
      </c>
      <c r="AA21" s="653"/>
      <c r="AB21" s="653"/>
      <c r="AC21" s="653"/>
      <c r="AD21" s="660">
        <v>11008</v>
      </c>
      <c r="AE21" s="660"/>
      <c r="AF21" s="660"/>
      <c r="AG21" s="660"/>
      <c r="AH21" s="660"/>
      <c r="AI21" s="660"/>
      <c r="AJ21" s="660"/>
      <c r="AK21" s="660"/>
      <c r="AL21" s="661">
        <v>0</v>
      </c>
      <c r="AM21" s="662"/>
      <c r="AN21" s="662"/>
      <c r="AO21" s="663"/>
      <c r="AP21" s="695" t="s">
        <v>278</v>
      </c>
      <c r="AQ21" s="696"/>
      <c r="AR21" s="696"/>
      <c r="AS21" s="696"/>
      <c r="AT21" s="696"/>
      <c r="AU21" s="696"/>
      <c r="AV21" s="696"/>
      <c r="AW21" s="696"/>
      <c r="AX21" s="696"/>
      <c r="AY21" s="696"/>
      <c r="AZ21" s="696"/>
      <c r="BA21" s="696"/>
      <c r="BB21" s="696"/>
      <c r="BC21" s="696"/>
      <c r="BD21" s="696"/>
      <c r="BE21" s="696"/>
      <c r="BF21" s="697"/>
      <c r="BG21" s="657">
        <v>1820</v>
      </c>
      <c r="BH21" s="658"/>
      <c r="BI21" s="658"/>
      <c r="BJ21" s="658"/>
      <c r="BK21" s="658"/>
      <c r="BL21" s="658"/>
      <c r="BM21" s="658"/>
      <c r="BN21" s="659"/>
      <c r="BO21" s="653">
        <v>0</v>
      </c>
      <c r="BP21" s="653"/>
      <c r="BQ21" s="653"/>
      <c r="BR21" s="653"/>
      <c r="BS21" s="660" t="s">
        <v>128</v>
      </c>
      <c r="BT21" s="660"/>
      <c r="BU21" s="660"/>
      <c r="BV21" s="660"/>
      <c r="BW21" s="660"/>
      <c r="BX21" s="660"/>
      <c r="BY21" s="660"/>
      <c r="BZ21" s="660"/>
      <c r="CA21" s="660"/>
      <c r="CB21" s="664"/>
      <c r="CD21" s="689"/>
      <c r="CE21" s="690"/>
      <c r="CF21" s="690"/>
      <c r="CG21" s="690"/>
      <c r="CH21" s="690"/>
      <c r="CI21" s="690"/>
      <c r="CJ21" s="690"/>
      <c r="CK21" s="690"/>
      <c r="CL21" s="690"/>
      <c r="CM21" s="690"/>
      <c r="CN21" s="690"/>
      <c r="CO21" s="690"/>
      <c r="CP21" s="690"/>
      <c r="CQ21" s="691"/>
      <c r="CR21" s="692"/>
      <c r="CS21" s="687"/>
      <c r="CT21" s="687"/>
      <c r="CU21" s="687"/>
      <c r="CV21" s="687"/>
      <c r="CW21" s="687"/>
      <c r="CX21" s="687"/>
      <c r="CY21" s="693"/>
      <c r="CZ21" s="694"/>
      <c r="DA21" s="694"/>
      <c r="DB21" s="694"/>
      <c r="DC21" s="694"/>
      <c r="DD21" s="686"/>
      <c r="DE21" s="687"/>
      <c r="DF21" s="687"/>
      <c r="DG21" s="687"/>
      <c r="DH21" s="687"/>
      <c r="DI21" s="687"/>
      <c r="DJ21" s="687"/>
      <c r="DK21" s="687"/>
      <c r="DL21" s="687"/>
      <c r="DM21" s="687"/>
      <c r="DN21" s="687"/>
      <c r="DO21" s="687"/>
      <c r="DP21" s="693"/>
      <c r="DQ21" s="686"/>
      <c r="DR21" s="687"/>
      <c r="DS21" s="687"/>
      <c r="DT21" s="687"/>
      <c r="DU21" s="687"/>
      <c r="DV21" s="687"/>
      <c r="DW21" s="687"/>
      <c r="DX21" s="687"/>
      <c r="DY21" s="687"/>
      <c r="DZ21" s="687"/>
      <c r="EA21" s="687"/>
      <c r="EB21" s="687"/>
      <c r="EC21" s="688"/>
    </row>
    <row r="22" spans="2:133" ht="11.25" customHeight="1" x14ac:dyDescent="0.15">
      <c r="B22" s="701" t="s">
        <v>279</v>
      </c>
      <c r="C22" s="702"/>
      <c r="D22" s="702"/>
      <c r="E22" s="702"/>
      <c r="F22" s="702"/>
      <c r="G22" s="702"/>
      <c r="H22" s="702"/>
      <c r="I22" s="702"/>
      <c r="J22" s="702"/>
      <c r="K22" s="702"/>
      <c r="L22" s="702"/>
      <c r="M22" s="702"/>
      <c r="N22" s="702"/>
      <c r="O22" s="702"/>
      <c r="P22" s="702"/>
      <c r="Q22" s="703"/>
      <c r="R22" s="657">
        <v>582333</v>
      </c>
      <c r="S22" s="658"/>
      <c r="T22" s="658"/>
      <c r="U22" s="658"/>
      <c r="V22" s="658"/>
      <c r="W22" s="658"/>
      <c r="X22" s="658"/>
      <c r="Y22" s="659"/>
      <c r="Z22" s="653">
        <v>0.8</v>
      </c>
      <c r="AA22" s="653"/>
      <c r="AB22" s="653"/>
      <c r="AC22" s="653"/>
      <c r="AD22" s="660">
        <v>543735</v>
      </c>
      <c r="AE22" s="660"/>
      <c r="AF22" s="660"/>
      <c r="AG22" s="660"/>
      <c r="AH22" s="660"/>
      <c r="AI22" s="660"/>
      <c r="AJ22" s="660"/>
      <c r="AK22" s="660"/>
      <c r="AL22" s="661">
        <v>1.3999999761581421</v>
      </c>
      <c r="AM22" s="662"/>
      <c r="AN22" s="662"/>
      <c r="AO22" s="663"/>
      <c r="AP22" s="695" t="s">
        <v>280</v>
      </c>
      <c r="AQ22" s="696"/>
      <c r="AR22" s="696"/>
      <c r="AS22" s="696"/>
      <c r="AT22" s="696"/>
      <c r="AU22" s="696"/>
      <c r="AV22" s="696"/>
      <c r="AW22" s="696"/>
      <c r="AX22" s="696"/>
      <c r="AY22" s="696"/>
      <c r="AZ22" s="696"/>
      <c r="BA22" s="696"/>
      <c r="BB22" s="696"/>
      <c r="BC22" s="696"/>
      <c r="BD22" s="696"/>
      <c r="BE22" s="696"/>
      <c r="BF22" s="697"/>
      <c r="BG22" s="657" t="s">
        <v>128</v>
      </c>
      <c r="BH22" s="658"/>
      <c r="BI22" s="658"/>
      <c r="BJ22" s="658"/>
      <c r="BK22" s="658"/>
      <c r="BL22" s="658"/>
      <c r="BM22" s="658"/>
      <c r="BN22" s="659"/>
      <c r="BO22" s="653" t="s">
        <v>128</v>
      </c>
      <c r="BP22" s="653"/>
      <c r="BQ22" s="653"/>
      <c r="BR22" s="653"/>
      <c r="BS22" s="660" t="s">
        <v>128</v>
      </c>
      <c r="BT22" s="660"/>
      <c r="BU22" s="660"/>
      <c r="BV22" s="660"/>
      <c r="BW22" s="660"/>
      <c r="BX22" s="660"/>
      <c r="BY22" s="660"/>
      <c r="BZ22" s="660"/>
      <c r="CA22" s="660"/>
      <c r="CB22" s="664"/>
      <c r="CD22" s="646" t="s">
        <v>281</v>
      </c>
      <c r="CE22" s="647"/>
      <c r="CF22" s="647"/>
      <c r="CG22" s="647"/>
      <c r="CH22" s="647"/>
      <c r="CI22" s="647"/>
      <c r="CJ22" s="647"/>
      <c r="CK22" s="647"/>
      <c r="CL22" s="647"/>
      <c r="CM22" s="647"/>
      <c r="CN22" s="647"/>
      <c r="CO22" s="647"/>
      <c r="CP22" s="647"/>
      <c r="CQ22" s="647"/>
      <c r="CR22" s="647"/>
      <c r="CS22" s="647"/>
      <c r="CT22" s="647"/>
      <c r="CU22" s="647"/>
      <c r="CV22" s="647"/>
      <c r="CW22" s="647"/>
      <c r="CX22" s="647"/>
      <c r="CY22" s="647"/>
      <c r="CZ22" s="647"/>
      <c r="DA22" s="647"/>
      <c r="DB22" s="647"/>
      <c r="DC22" s="647"/>
      <c r="DD22" s="647"/>
      <c r="DE22" s="647"/>
      <c r="DF22" s="647"/>
      <c r="DG22" s="647"/>
      <c r="DH22" s="647"/>
      <c r="DI22" s="647"/>
      <c r="DJ22" s="647"/>
      <c r="DK22" s="647"/>
      <c r="DL22" s="647"/>
      <c r="DM22" s="647"/>
      <c r="DN22" s="647"/>
      <c r="DO22" s="647"/>
      <c r="DP22" s="647"/>
      <c r="DQ22" s="647"/>
      <c r="DR22" s="647"/>
      <c r="DS22" s="647"/>
      <c r="DT22" s="647"/>
      <c r="DU22" s="647"/>
      <c r="DV22" s="647"/>
      <c r="DW22" s="647"/>
      <c r="DX22" s="647"/>
      <c r="DY22" s="647"/>
      <c r="DZ22" s="647"/>
      <c r="EA22" s="647"/>
      <c r="EB22" s="647"/>
      <c r="EC22" s="648"/>
    </row>
    <row r="23" spans="2:133" ht="11.25" customHeight="1" x14ac:dyDescent="0.15">
      <c r="B23" s="654" t="s">
        <v>282</v>
      </c>
      <c r="C23" s="655"/>
      <c r="D23" s="655"/>
      <c r="E23" s="655"/>
      <c r="F23" s="655"/>
      <c r="G23" s="655"/>
      <c r="H23" s="655"/>
      <c r="I23" s="655"/>
      <c r="J23" s="655"/>
      <c r="K23" s="655"/>
      <c r="L23" s="655"/>
      <c r="M23" s="655"/>
      <c r="N23" s="655"/>
      <c r="O23" s="655"/>
      <c r="P23" s="655"/>
      <c r="Q23" s="656"/>
      <c r="R23" s="657">
        <v>7620180</v>
      </c>
      <c r="S23" s="658"/>
      <c r="T23" s="658"/>
      <c r="U23" s="658"/>
      <c r="V23" s="658"/>
      <c r="W23" s="658"/>
      <c r="X23" s="658"/>
      <c r="Y23" s="659"/>
      <c r="Z23" s="653">
        <v>10.1</v>
      </c>
      <c r="AA23" s="653"/>
      <c r="AB23" s="653"/>
      <c r="AC23" s="653"/>
      <c r="AD23" s="660">
        <v>6972518</v>
      </c>
      <c r="AE23" s="660"/>
      <c r="AF23" s="660"/>
      <c r="AG23" s="660"/>
      <c r="AH23" s="660"/>
      <c r="AI23" s="660"/>
      <c r="AJ23" s="660"/>
      <c r="AK23" s="660"/>
      <c r="AL23" s="661">
        <v>17.899999999999999</v>
      </c>
      <c r="AM23" s="662"/>
      <c r="AN23" s="662"/>
      <c r="AO23" s="663"/>
      <c r="AP23" s="695" t="s">
        <v>283</v>
      </c>
      <c r="AQ23" s="696"/>
      <c r="AR23" s="696"/>
      <c r="AS23" s="696"/>
      <c r="AT23" s="696"/>
      <c r="AU23" s="696"/>
      <c r="AV23" s="696"/>
      <c r="AW23" s="696"/>
      <c r="AX23" s="696"/>
      <c r="AY23" s="696"/>
      <c r="AZ23" s="696"/>
      <c r="BA23" s="696"/>
      <c r="BB23" s="696"/>
      <c r="BC23" s="696"/>
      <c r="BD23" s="696"/>
      <c r="BE23" s="696"/>
      <c r="BF23" s="697"/>
      <c r="BG23" s="657">
        <v>1448089</v>
      </c>
      <c r="BH23" s="658"/>
      <c r="BI23" s="658"/>
      <c r="BJ23" s="658"/>
      <c r="BK23" s="658"/>
      <c r="BL23" s="658"/>
      <c r="BM23" s="658"/>
      <c r="BN23" s="659"/>
      <c r="BO23" s="653">
        <v>5.4</v>
      </c>
      <c r="BP23" s="653"/>
      <c r="BQ23" s="653"/>
      <c r="BR23" s="653"/>
      <c r="BS23" s="660" t="s">
        <v>128</v>
      </c>
      <c r="BT23" s="660"/>
      <c r="BU23" s="660"/>
      <c r="BV23" s="660"/>
      <c r="BW23" s="660"/>
      <c r="BX23" s="660"/>
      <c r="BY23" s="660"/>
      <c r="BZ23" s="660"/>
      <c r="CA23" s="660"/>
      <c r="CB23" s="664"/>
      <c r="CD23" s="646" t="s">
        <v>223</v>
      </c>
      <c r="CE23" s="647"/>
      <c r="CF23" s="647"/>
      <c r="CG23" s="647"/>
      <c r="CH23" s="647"/>
      <c r="CI23" s="647"/>
      <c r="CJ23" s="647"/>
      <c r="CK23" s="647"/>
      <c r="CL23" s="647"/>
      <c r="CM23" s="647"/>
      <c r="CN23" s="647"/>
      <c r="CO23" s="647"/>
      <c r="CP23" s="647"/>
      <c r="CQ23" s="648"/>
      <c r="CR23" s="646" t="s">
        <v>284</v>
      </c>
      <c r="CS23" s="647"/>
      <c r="CT23" s="647"/>
      <c r="CU23" s="647"/>
      <c r="CV23" s="647"/>
      <c r="CW23" s="647"/>
      <c r="CX23" s="647"/>
      <c r="CY23" s="648"/>
      <c r="CZ23" s="646" t="s">
        <v>285</v>
      </c>
      <c r="DA23" s="647"/>
      <c r="DB23" s="647"/>
      <c r="DC23" s="648"/>
      <c r="DD23" s="646" t="s">
        <v>286</v>
      </c>
      <c r="DE23" s="647"/>
      <c r="DF23" s="647"/>
      <c r="DG23" s="647"/>
      <c r="DH23" s="647"/>
      <c r="DI23" s="647"/>
      <c r="DJ23" s="647"/>
      <c r="DK23" s="648"/>
      <c r="DL23" s="698" t="s">
        <v>287</v>
      </c>
      <c r="DM23" s="699"/>
      <c r="DN23" s="699"/>
      <c r="DO23" s="699"/>
      <c r="DP23" s="699"/>
      <c r="DQ23" s="699"/>
      <c r="DR23" s="699"/>
      <c r="DS23" s="699"/>
      <c r="DT23" s="699"/>
      <c r="DU23" s="699"/>
      <c r="DV23" s="700"/>
      <c r="DW23" s="646" t="s">
        <v>288</v>
      </c>
      <c r="DX23" s="647"/>
      <c r="DY23" s="647"/>
      <c r="DZ23" s="647"/>
      <c r="EA23" s="647"/>
      <c r="EB23" s="647"/>
      <c r="EC23" s="648"/>
    </row>
    <row r="24" spans="2:133" ht="11.25" customHeight="1" x14ac:dyDescent="0.15">
      <c r="B24" s="654" t="s">
        <v>289</v>
      </c>
      <c r="C24" s="655"/>
      <c r="D24" s="655"/>
      <c r="E24" s="655"/>
      <c r="F24" s="655"/>
      <c r="G24" s="655"/>
      <c r="H24" s="655"/>
      <c r="I24" s="655"/>
      <c r="J24" s="655"/>
      <c r="K24" s="655"/>
      <c r="L24" s="655"/>
      <c r="M24" s="655"/>
      <c r="N24" s="655"/>
      <c r="O24" s="655"/>
      <c r="P24" s="655"/>
      <c r="Q24" s="656"/>
      <c r="R24" s="657">
        <v>6972518</v>
      </c>
      <c r="S24" s="658"/>
      <c r="T24" s="658"/>
      <c r="U24" s="658"/>
      <c r="V24" s="658"/>
      <c r="W24" s="658"/>
      <c r="X24" s="658"/>
      <c r="Y24" s="659"/>
      <c r="Z24" s="653">
        <v>9.3000000000000007</v>
      </c>
      <c r="AA24" s="653"/>
      <c r="AB24" s="653"/>
      <c r="AC24" s="653"/>
      <c r="AD24" s="660">
        <v>6972518</v>
      </c>
      <c r="AE24" s="660"/>
      <c r="AF24" s="660"/>
      <c r="AG24" s="660"/>
      <c r="AH24" s="660"/>
      <c r="AI24" s="660"/>
      <c r="AJ24" s="660"/>
      <c r="AK24" s="660"/>
      <c r="AL24" s="661">
        <v>17.899999999999999</v>
      </c>
      <c r="AM24" s="662"/>
      <c r="AN24" s="662"/>
      <c r="AO24" s="663"/>
      <c r="AP24" s="695" t="s">
        <v>290</v>
      </c>
      <c r="AQ24" s="696"/>
      <c r="AR24" s="696"/>
      <c r="AS24" s="696"/>
      <c r="AT24" s="696"/>
      <c r="AU24" s="696"/>
      <c r="AV24" s="696"/>
      <c r="AW24" s="696"/>
      <c r="AX24" s="696"/>
      <c r="AY24" s="696"/>
      <c r="AZ24" s="696"/>
      <c r="BA24" s="696"/>
      <c r="BB24" s="696"/>
      <c r="BC24" s="696"/>
      <c r="BD24" s="696"/>
      <c r="BE24" s="696"/>
      <c r="BF24" s="697"/>
      <c r="BG24" s="657" t="s">
        <v>128</v>
      </c>
      <c r="BH24" s="658"/>
      <c r="BI24" s="658"/>
      <c r="BJ24" s="658"/>
      <c r="BK24" s="658"/>
      <c r="BL24" s="658"/>
      <c r="BM24" s="658"/>
      <c r="BN24" s="659"/>
      <c r="BO24" s="653" t="s">
        <v>128</v>
      </c>
      <c r="BP24" s="653"/>
      <c r="BQ24" s="653"/>
      <c r="BR24" s="653"/>
      <c r="BS24" s="660" t="s">
        <v>128</v>
      </c>
      <c r="BT24" s="660"/>
      <c r="BU24" s="660"/>
      <c r="BV24" s="660"/>
      <c r="BW24" s="660"/>
      <c r="BX24" s="660"/>
      <c r="BY24" s="660"/>
      <c r="BZ24" s="660"/>
      <c r="CA24" s="660"/>
      <c r="CB24" s="664"/>
      <c r="CD24" s="678" t="s">
        <v>291</v>
      </c>
      <c r="CE24" s="679"/>
      <c r="CF24" s="679"/>
      <c r="CG24" s="679"/>
      <c r="CH24" s="679"/>
      <c r="CI24" s="679"/>
      <c r="CJ24" s="679"/>
      <c r="CK24" s="679"/>
      <c r="CL24" s="679"/>
      <c r="CM24" s="679"/>
      <c r="CN24" s="679"/>
      <c r="CO24" s="679"/>
      <c r="CP24" s="679"/>
      <c r="CQ24" s="680"/>
      <c r="CR24" s="668">
        <v>32722541</v>
      </c>
      <c r="CS24" s="669"/>
      <c r="CT24" s="669"/>
      <c r="CU24" s="669"/>
      <c r="CV24" s="669"/>
      <c r="CW24" s="669"/>
      <c r="CX24" s="669"/>
      <c r="CY24" s="670"/>
      <c r="CZ24" s="673">
        <v>45.2</v>
      </c>
      <c r="DA24" s="674"/>
      <c r="DB24" s="674"/>
      <c r="DC24" s="681"/>
      <c r="DD24" s="704">
        <v>19242797</v>
      </c>
      <c r="DE24" s="669"/>
      <c r="DF24" s="669"/>
      <c r="DG24" s="669"/>
      <c r="DH24" s="669"/>
      <c r="DI24" s="669"/>
      <c r="DJ24" s="669"/>
      <c r="DK24" s="670"/>
      <c r="DL24" s="704">
        <v>19099241</v>
      </c>
      <c r="DM24" s="669"/>
      <c r="DN24" s="669"/>
      <c r="DO24" s="669"/>
      <c r="DP24" s="669"/>
      <c r="DQ24" s="669"/>
      <c r="DR24" s="669"/>
      <c r="DS24" s="669"/>
      <c r="DT24" s="669"/>
      <c r="DU24" s="669"/>
      <c r="DV24" s="670"/>
      <c r="DW24" s="673">
        <v>45.7</v>
      </c>
      <c r="DX24" s="674"/>
      <c r="DY24" s="674"/>
      <c r="DZ24" s="674"/>
      <c r="EA24" s="674"/>
      <c r="EB24" s="674"/>
      <c r="EC24" s="675"/>
    </row>
    <row r="25" spans="2:133" ht="11.25" customHeight="1" x14ac:dyDescent="0.15">
      <c r="B25" s="654" t="s">
        <v>292</v>
      </c>
      <c r="C25" s="655"/>
      <c r="D25" s="655"/>
      <c r="E25" s="655"/>
      <c r="F25" s="655"/>
      <c r="G25" s="655"/>
      <c r="H25" s="655"/>
      <c r="I25" s="655"/>
      <c r="J25" s="655"/>
      <c r="K25" s="655"/>
      <c r="L25" s="655"/>
      <c r="M25" s="655"/>
      <c r="N25" s="655"/>
      <c r="O25" s="655"/>
      <c r="P25" s="655"/>
      <c r="Q25" s="656"/>
      <c r="R25" s="657">
        <v>647662</v>
      </c>
      <c r="S25" s="658"/>
      <c r="T25" s="658"/>
      <c r="U25" s="658"/>
      <c r="V25" s="658"/>
      <c r="W25" s="658"/>
      <c r="X25" s="658"/>
      <c r="Y25" s="659"/>
      <c r="Z25" s="653">
        <v>0.9</v>
      </c>
      <c r="AA25" s="653"/>
      <c r="AB25" s="653"/>
      <c r="AC25" s="653"/>
      <c r="AD25" s="660" t="s">
        <v>128</v>
      </c>
      <c r="AE25" s="660"/>
      <c r="AF25" s="660"/>
      <c r="AG25" s="660"/>
      <c r="AH25" s="660"/>
      <c r="AI25" s="660"/>
      <c r="AJ25" s="660"/>
      <c r="AK25" s="660"/>
      <c r="AL25" s="661" t="s">
        <v>128</v>
      </c>
      <c r="AM25" s="662"/>
      <c r="AN25" s="662"/>
      <c r="AO25" s="663"/>
      <c r="AP25" s="695" t="s">
        <v>293</v>
      </c>
      <c r="AQ25" s="696"/>
      <c r="AR25" s="696"/>
      <c r="AS25" s="696"/>
      <c r="AT25" s="696"/>
      <c r="AU25" s="696"/>
      <c r="AV25" s="696"/>
      <c r="AW25" s="696"/>
      <c r="AX25" s="696"/>
      <c r="AY25" s="696"/>
      <c r="AZ25" s="696"/>
      <c r="BA25" s="696"/>
      <c r="BB25" s="696"/>
      <c r="BC25" s="696"/>
      <c r="BD25" s="696"/>
      <c r="BE25" s="696"/>
      <c r="BF25" s="697"/>
      <c r="BG25" s="657" t="s">
        <v>128</v>
      </c>
      <c r="BH25" s="658"/>
      <c r="BI25" s="658"/>
      <c r="BJ25" s="658"/>
      <c r="BK25" s="658"/>
      <c r="BL25" s="658"/>
      <c r="BM25" s="658"/>
      <c r="BN25" s="659"/>
      <c r="BO25" s="653" t="s">
        <v>128</v>
      </c>
      <c r="BP25" s="653"/>
      <c r="BQ25" s="653"/>
      <c r="BR25" s="653"/>
      <c r="BS25" s="660" t="s">
        <v>128</v>
      </c>
      <c r="BT25" s="660"/>
      <c r="BU25" s="660"/>
      <c r="BV25" s="660"/>
      <c r="BW25" s="660"/>
      <c r="BX25" s="660"/>
      <c r="BY25" s="660"/>
      <c r="BZ25" s="660"/>
      <c r="CA25" s="660"/>
      <c r="CB25" s="664"/>
      <c r="CD25" s="682" t="s">
        <v>294</v>
      </c>
      <c r="CE25" s="683"/>
      <c r="CF25" s="683"/>
      <c r="CG25" s="683"/>
      <c r="CH25" s="683"/>
      <c r="CI25" s="683"/>
      <c r="CJ25" s="683"/>
      <c r="CK25" s="683"/>
      <c r="CL25" s="683"/>
      <c r="CM25" s="683"/>
      <c r="CN25" s="683"/>
      <c r="CO25" s="683"/>
      <c r="CP25" s="683"/>
      <c r="CQ25" s="684"/>
      <c r="CR25" s="657">
        <v>10970772</v>
      </c>
      <c r="CS25" s="710"/>
      <c r="CT25" s="710"/>
      <c r="CU25" s="710"/>
      <c r="CV25" s="710"/>
      <c r="CW25" s="710"/>
      <c r="CX25" s="710"/>
      <c r="CY25" s="711"/>
      <c r="CZ25" s="661">
        <v>15.2</v>
      </c>
      <c r="DA25" s="705"/>
      <c r="DB25" s="705"/>
      <c r="DC25" s="712"/>
      <c r="DD25" s="676">
        <v>9947274</v>
      </c>
      <c r="DE25" s="710"/>
      <c r="DF25" s="710"/>
      <c r="DG25" s="710"/>
      <c r="DH25" s="710"/>
      <c r="DI25" s="710"/>
      <c r="DJ25" s="710"/>
      <c r="DK25" s="711"/>
      <c r="DL25" s="676">
        <v>9806001</v>
      </c>
      <c r="DM25" s="710"/>
      <c r="DN25" s="710"/>
      <c r="DO25" s="710"/>
      <c r="DP25" s="710"/>
      <c r="DQ25" s="710"/>
      <c r="DR25" s="710"/>
      <c r="DS25" s="710"/>
      <c r="DT25" s="710"/>
      <c r="DU25" s="710"/>
      <c r="DV25" s="711"/>
      <c r="DW25" s="661">
        <v>23.5</v>
      </c>
      <c r="DX25" s="705"/>
      <c r="DY25" s="705"/>
      <c r="DZ25" s="705"/>
      <c r="EA25" s="705"/>
      <c r="EB25" s="705"/>
      <c r="EC25" s="706"/>
    </row>
    <row r="26" spans="2:133" ht="11.25" customHeight="1" x14ac:dyDescent="0.15">
      <c r="B26" s="654" t="s">
        <v>295</v>
      </c>
      <c r="C26" s="655"/>
      <c r="D26" s="655"/>
      <c r="E26" s="655"/>
      <c r="F26" s="655"/>
      <c r="G26" s="655"/>
      <c r="H26" s="655"/>
      <c r="I26" s="655"/>
      <c r="J26" s="655"/>
      <c r="K26" s="655"/>
      <c r="L26" s="655"/>
      <c r="M26" s="655"/>
      <c r="N26" s="655"/>
      <c r="O26" s="655"/>
      <c r="P26" s="655"/>
      <c r="Q26" s="656"/>
      <c r="R26" s="657" t="s">
        <v>128</v>
      </c>
      <c r="S26" s="658"/>
      <c r="T26" s="658"/>
      <c r="U26" s="658"/>
      <c r="V26" s="658"/>
      <c r="W26" s="658"/>
      <c r="X26" s="658"/>
      <c r="Y26" s="659"/>
      <c r="Z26" s="653" t="s">
        <v>128</v>
      </c>
      <c r="AA26" s="653"/>
      <c r="AB26" s="653"/>
      <c r="AC26" s="653"/>
      <c r="AD26" s="660" t="s">
        <v>128</v>
      </c>
      <c r="AE26" s="660"/>
      <c r="AF26" s="660"/>
      <c r="AG26" s="660"/>
      <c r="AH26" s="660"/>
      <c r="AI26" s="660"/>
      <c r="AJ26" s="660"/>
      <c r="AK26" s="660"/>
      <c r="AL26" s="661" t="s">
        <v>128</v>
      </c>
      <c r="AM26" s="662"/>
      <c r="AN26" s="662"/>
      <c r="AO26" s="663"/>
      <c r="AP26" s="695" t="s">
        <v>296</v>
      </c>
      <c r="AQ26" s="713"/>
      <c r="AR26" s="713"/>
      <c r="AS26" s="713"/>
      <c r="AT26" s="713"/>
      <c r="AU26" s="713"/>
      <c r="AV26" s="713"/>
      <c r="AW26" s="713"/>
      <c r="AX26" s="713"/>
      <c r="AY26" s="713"/>
      <c r="AZ26" s="713"/>
      <c r="BA26" s="713"/>
      <c r="BB26" s="713"/>
      <c r="BC26" s="713"/>
      <c r="BD26" s="713"/>
      <c r="BE26" s="713"/>
      <c r="BF26" s="697"/>
      <c r="BG26" s="657" t="s">
        <v>128</v>
      </c>
      <c r="BH26" s="658"/>
      <c r="BI26" s="658"/>
      <c r="BJ26" s="658"/>
      <c r="BK26" s="658"/>
      <c r="BL26" s="658"/>
      <c r="BM26" s="658"/>
      <c r="BN26" s="659"/>
      <c r="BO26" s="653" t="s">
        <v>128</v>
      </c>
      <c r="BP26" s="653"/>
      <c r="BQ26" s="653"/>
      <c r="BR26" s="653"/>
      <c r="BS26" s="660" t="s">
        <v>128</v>
      </c>
      <c r="BT26" s="660"/>
      <c r="BU26" s="660"/>
      <c r="BV26" s="660"/>
      <c r="BW26" s="660"/>
      <c r="BX26" s="660"/>
      <c r="BY26" s="660"/>
      <c r="BZ26" s="660"/>
      <c r="CA26" s="660"/>
      <c r="CB26" s="664"/>
      <c r="CD26" s="682" t="s">
        <v>297</v>
      </c>
      <c r="CE26" s="683"/>
      <c r="CF26" s="683"/>
      <c r="CG26" s="683"/>
      <c r="CH26" s="683"/>
      <c r="CI26" s="683"/>
      <c r="CJ26" s="683"/>
      <c r="CK26" s="683"/>
      <c r="CL26" s="683"/>
      <c r="CM26" s="683"/>
      <c r="CN26" s="683"/>
      <c r="CO26" s="683"/>
      <c r="CP26" s="683"/>
      <c r="CQ26" s="684"/>
      <c r="CR26" s="657">
        <v>6604882</v>
      </c>
      <c r="CS26" s="658"/>
      <c r="CT26" s="658"/>
      <c r="CU26" s="658"/>
      <c r="CV26" s="658"/>
      <c r="CW26" s="658"/>
      <c r="CX26" s="658"/>
      <c r="CY26" s="659"/>
      <c r="CZ26" s="661">
        <v>9.1</v>
      </c>
      <c r="DA26" s="705"/>
      <c r="DB26" s="705"/>
      <c r="DC26" s="712"/>
      <c r="DD26" s="676">
        <v>5860038</v>
      </c>
      <c r="DE26" s="658"/>
      <c r="DF26" s="658"/>
      <c r="DG26" s="658"/>
      <c r="DH26" s="658"/>
      <c r="DI26" s="658"/>
      <c r="DJ26" s="658"/>
      <c r="DK26" s="659"/>
      <c r="DL26" s="676" t="s">
        <v>128</v>
      </c>
      <c r="DM26" s="658"/>
      <c r="DN26" s="658"/>
      <c r="DO26" s="658"/>
      <c r="DP26" s="658"/>
      <c r="DQ26" s="658"/>
      <c r="DR26" s="658"/>
      <c r="DS26" s="658"/>
      <c r="DT26" s="658"/>
      <c r="DU26" s="658"/>
      <c r="DV26" s="659"/>
      <c r="DW26" s="661" t="s">
        <v>128</v>
      </c>
      <c r="DX26" s="705"/>
      <c r="DY26" s="705"/>
      <c r="DZ26" s="705"/>
      <c r="EA26" s="705"/>
      <c r="EB26" s="705"/>
      <c r="EC26" s="706"/>
    </row>
    <row r="27" spans="2:133" ht="11.25" customHeight="1" x14ac:dyDescent="0.15">
      <c r="B27" s="654" t="s">
        <v>298</v>
      </c>
      <c r="C27" s="655"/>
      <c r="D27" s="655"/>
      <c r="E27" s="655"/>
      <c r="F27" s="655"/>
      <c r="G27" s="655"/>
      <c r="H27" s="655"/>
      <c r="I27" s="655"/>
      <c r="J27" s="655"/>
      <c r="K27" s="655"/>
      <c r="L27" s="655"/>
      <c r="M27" s="655"/>
      <c r="N27" s="655"/>
      <c r="O27" s="655"/>
      <c r="P27" s="655"/>
      <c r="Q27" s="656"/>
      <c r="R27" s="657">
        <v>40873482</v>
      </c>
      <c r="S27" s="658"/>
      <c r="T27" s="658"/>
      <c r="U27" s="658"/>
      <c r="V27" s="658"/>
      <c r="W27" s="658"/>
      <c r="X27" s="658"/>
      <c r="Y27" s="659"/>
      <c r="Z27" s="653">
        <v>54.3</v>
      </c>
      <c r="AA27" s="653"/>
      <c r="AB27" s="653"/>
      <c r="AC27" s="653"/>
      <c r="AD27" s="660">
        <v>38739133</v>
      </c>
      <c r="AE27" s="660"/>
      <c r="AF27" s="660"/>
      <c r="AG27" s="660"/>
      <c r="AH27" s="660"/>
      <c r="AI27" s="660"/>
      <c r="AJ27" s="660"/>
      <c r="AK27" s="660"/>
      <c r="AL27" s="661">
        <v>99.400001525878906</v>
      </c>
      <c r="AM27" s="662"/>
      <c r="AN27" s="662"/>
      <c r="AO27" s="663"/>
      <c r="AP27" s="654" t="s">
        <v>299</v>
      </c>
      <c r="AQ27" s="655"/>
      <c r="AR27" s="655"/>
      <c r="AS27" s="655"/>
      <c r="AT27" s="655"/>
      <c r="AU27" s="655"/>
      <c r="AV27" s="655"/>
      <c r="AW27" s="655"/>
      <c r="AX27" s="655"/>
      <c r="AY27" s="655"/>
      <c r="AZ27" s="655"/>
      <c r="BA27" s="655"/>
      <c r="BB27" s="655"/>
      <c r="BC27" s="655"/>
      <c r="BD27" s="655"/>
      <c r="BE27" s="655"/>
      <c r="BF27" s="656"/>
      <c r="BG27" s="657">
        <v>26679350</v>
      </c>
      <c r="BH27" s="658"/>
      <c r="BI27" s="658"/>
      <c r="BJ27" s="658"/>
      <c r="BK27" s="658"/>
      <c r="BL27" s="658"/>
      <c r="BM27" s="658"/>
      <c r="BN27" s="659"/>
      <c r="BO27" s="653">
        <v>100</v>
      </c>
      <c r="BP27" s="653"/>
      <c r="BQ27" s="653"/>
      <c r="BR27" s="653"/>
      <c r="BS27" s="660" t="s">
        <v>128</v>
      </c>
      <c r="BT27" s="660"/>
      <c r="BU27" s="660"/>
      <c r="BV27" s="660"/>
      <c r="BW27" s="660"/>
      <c r="BX27" s="660"/>
      <c r="BY27" s="660"/>
      <c r="BZ27" s="660"/>
      <c r="CA27" s="660"/>
      <c r="CB27" s="664"/>
      <c r="CD27" s="682" t="s">
        <v>300</v>
      </c>
      <c r="CE27" s="683"/>
      <c r="CF27" s="683"/>
      <c r="CG27" s="683"/>
      <c r="CH27" s="683"/>
      <c r="CI27" s="683"/>
      <c r="CJ27" s="683"/>
      <c r="CK27" s="683"/>
      <c r="CL27" s="683"/>
      <c r="CM27" s="683"/>
      <c r="CN27" s="683"/>
      <c r="CO27" s="683"/>
      <c r="CP27" s="683"/>
      <c r="CQ27" s="684"/>
      <c r="CR27" s="657">
        <v>16185547</v>
      </c>
      <c r="CS27" s="710"/>
      <c r="CT27" s="710"/>
      <c r="CU27" s="710"/>
      <c r="CV27" s="710"/>
      <c r="CW27" s="710"/>
      <c r="CX27" s="710"/>
      <c r="CY27" s="711"/>
      <c r="CZ27" s="661">
        <v>22.4</v>
      </c>
      <c r="DA27" s="705"/>
      <c r="DB27" s="705"/>
      <c r="DC27" s="712"/>
      <c r="DD27" s="676">
        <v>3766930</v>
      </c>
      <c r="DE27" s="710"/>
      <c r="DF27" s="710"/>
      <c r="DG27" s="710"/>
      <c r="DH27" s="710"/>
      <c r="DI27" s="710"/>
      <c r="DJ27" s="710"/>
      <c r="DK27" s="711"/>
      <c r="DL27" s="676">
        <v>3764647</v>
      </c>
      <c r="DM27" s="710"/>
      <c r="DN27" s="710"/>
      <c r="DO27" s="710"/>
      <c r="DP27" s="710"/>
      <c r="DQ27" s="710"/>
      <c r="DR27" s="710"/>
      <c r="DS27" s="710"/>
      <c r="DT27" s="710"/>
      <c r="DU27" s="710"/>
      <c r="DV27" s="711"/>
      <c r="DW27" s="661">
        <v>9</v>
      </c>
      <c r="DX27" s="705"/>
      <c r="DY27" s="705"/>
      <c r="DZ27" s="705"/>
      <c r="EA27" s="705"/>
      <c r="EB27" s="705"/>
      <c r="EC27" s="706"/>
    </row>
    <row r="28" spans="2:133" ht="11.25" customHeight="1" x14ac:dyDescent="0.15">
      <c r="B28" s="654" t="s">
        <v>301</v>
      </c>
      <c r="C28" s="655"/>
      <c r="D28" s="655"/>
      <c r="E28" s="655"/>
      <c r="F28" s="655"/>
      <c r="G28" s="655"/>
      <c r="H28" s="655"/>
      <c r="I28" s="655"/>
      <c r="J28" s="655"/>
      <c r="K28" s="655"/>
      <c r="L28" s="655"/>
      <c r="M28" s="655"/>
      <c r="N28" s="655"/>
      <c r="O28" s="655"/>
      <c r="P28" s="655"/>
      <c r="Q28" s="656"/>
      <c r="R28" s="657">
        <v>41035</v>
      </c>
      <c r="S28" s="658"/>
      <c r="T28" s="658"/>
      <c r="U28" s="658"/>
      <c r="V28" s="658"/>
      <c r="W28" s="658"/>
      <c r="X28" s="658"/>
      <c r="Y28" s="659"/>
      <c r="Z28" s="653">
        <v>0.1</v>
      </c>
      <c r="AA28" s="653"/>
      <c r="AB28" s="653"/>
      <c r="AC28" s="653"/>
      <c r="AD28" s="660">
        <v>41035</v>
      </c>
      <c r="AE28" s="660"/>
      <c r="AF28" s="660"/>
      <c r="AG28" s="660"/>
      <c r="AH28" s="660"/>
      <c r="AI28" s="660"/>
      <c r="AJ28" s="660"/>
      <c r="AK28" s="660"/>
      <c r="AL28" s="661">
        <v>0.1</v>
      </c>
      <c r="AM28" s="662"/>
      <c r="AN28" s="662"/>
      <c r="AO28" s="663"/>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53"/>
      <c r="BP28" s="653"/>
      <c r="BQ28" s="653"/>
      <c r="BR28" s="653"/>
      <c r="BS28" s="676"/>
      <c r="BT28" s="658"/>
      <c r="BU28" s="658"/>
      <c r="BV28" s="658"/>
      <c r="BW28" s="658"/>
      <c r="BX28" s="658"/>
      <c r="BY28" s="658"/>
      <c r="BZ28" s="658"/>
      <c r="CA28" s="658"/>
      <c r="CB28" s="677"/>
      <c r="CD28" s="682" t="s">
        <v>302</v>
      </c>
      <c r="CE28" s="683"/>
      <c r="CF28" s="683"/>
      <c r="CG28" s="683"/>
      <c r="CH28" s="683"/>
      <c r="CI28" s="683"/>
      <c r="CJ28" s="683"/>
      <c r="CK28" s="683"/>
      <c r="CL28" s="683"/>
      <c r="CM28" s="683"/>
      <c r="CN28" s="683"/>
      <c r="CO28" s="683"/>
      <c r="CP28" s="683"/>
      <c r="CQ28" s="684"/>
      <c r="CR28" s="657">
        <v>5566222</v>
      </c>
      <c r="CS28" s="658"/>
      <c r="CT28" s="658"/>
      <c r="CU28" s="658"/>
      <c r="CV28" s="658"/>
      <c r="CW28" s="658"/>
      <c r="CX28" s="658"/>
      <c r="CY28" s="659"/>
      <c r="CZ28" s="661">
        <v>7.7</v>
      </c>
      <c r="DA28" s="705"/>
      <c r="DB28" s="705"/>
      <c r="DC28" s="712"/>
      <c r="DD28" s="676">
        <v>5528593</v>
      </c>
      <c r="DE28" s="658"/>
      <c r="DF28" s="658"/>
      <c r="DG28" s="658"/>
      <c r="DH28" s="658"/>
      <c r="DI28" s="658"/>
      <c r="DJ28" s="658"/>
      <c r="DK28" s="659"/>
      <c r="DL28" s="676">
        <v>5528593</v>
      </c>
      <c r="DM28" s="658"/>
      <c r="DN28" s="658"/>
      <c r="DO28" s="658"/>
      <c r="DP28" s="658"/>
      <c r="DQ28" s="658"/>
      <c r="DR28" s="658"/>
      <c r="DS28" s="658"/>
      <c r="DT28" s="658"/>
      <c r="DU28" s="658"/>
      <c r="DV28" s="659"/>
      <c r="DW28" s="661">
        <v>13.2</v>
      </c>
      <c r="DX28" s="705"/>
      <c r="DY28" s="705"/>
      <c r="DZ28" s="705"/>
      <c r="EA28" s="705"/>
      <c r="EB28" s="705"/>
      <c r="EC28" s="706"/>
    </row>
    <row r="29" spans="2:133" ht="11.25" customHeight="1" x14ac:dyDescent="0.15">
      <c r="B29" s="654" t="s">
        <v>303</v>
      </c>
      <c r="C29" s="655"/>
      <c r="D29" s="655"/>
      <c r="E29" s="655"/>
      <c r="F29" s="655"/>
      <c r="G29" s="655"/>
      <c r="H29" s="655"/>
      <c r="I29" s="655"/>
      <c r="J29" s="655"/>
      <c r="K29" s="655"/>
      <c r="L29" s="655"/>
      <c r="M29" s="655"/>
      <c r="N29" s="655"/>
      <c r="O29" s="655"/>
      <c r="P29" s="655"/>
      <c r="Q29" s="656"/>
      <c r="R29" s="657">
        <v>361079</v>
      </c>
      <c r="S29" s="658"/>
      <c r="T29" s="658"/>
      <c r="U29" s="658"/>
      <c r="V29" s="658"/>
      <c r="W29" s="658"/>
      <c r="X29" s="658"/>
      <c r="Y29" s="659"/>
      <c r="Z29" s="653">
        <v>0.5</v>
      </c>
      <c r="AA29" s="653"/>
      <c r="AB29" s="653"/>
      <c r="AC29" s="653"/>
      <c r="AD29" s="660" t="s">
        <v>128</v>
      </c>
      <c r="AE29" s="660"/>
      <c r="AF29" s="660"/>
      <c r="AG29" s="660"/>
      <c r="AH29" s="660"/>
      <c r="AI29" s="660"/>
      <c r="AJ29" s="660"/>
      <c r="AK29" s="660"/>
      <c r="AL29" s="661" t="s">
        <v>128</v>
      </c>
      <c r="AM29" s="662"/>
      <c r="AN29" s="662"/>
      <c r="AO29" s="663"/>
      <c r="AP29" s="707"/>
      <c r="AQ29" s="708"/>
      <c r="AR29" s="708"/>
      <c r="AS29" s="708"/>
      <c r="AT29" s="708"/>
      <c r="AU29" s="708"/>
      <c r="AV29" s="708"/>
      <c r="AW29" s="708"/>
      <c r="AX29" s="708"/>
      <c r="AY29" s="708"/>
      <c r="AZ29" s="708"/>
      <c r="BA29" s="708"/>
      <c r="BB29" s="708"/>
      <c r="BC29" s="708"/>
      <c r="BD29" s="708"/>
      <c r="BE29" s="708"/>
      <c r="BF29" s="709"/>
      <c r="BG29" s="657"/>
      <c r="BH29" s="658"/>
      <c r="BI29" s="658"/>
      <c r="BJ29" s="658"/>
      <c r="BK29" s="658"/>
      <c r="BL29" s="658"/>
      <c r="BM29" s="658"/>
      <c r="BN29" s="659"/>
      <c r="BO29" s="653"/>
      <c r="BP29" s="653"/>
      <c r="BQ29" s="653"/>
      <c r="BR29" s="653"/>
      <c r="BS29" s="660"/>
      <c r="BT29" s="660"/>
      <c r="BU29" s="660"/>
      <c r="BV29" s="660"/>
      <c r="BW29" s="660"/>
      <c r="BX29" s="660"/>
      <c r="BY29" s="660"/>
      <c r="BZ29" s="660"/>
      <c r="CA29" s="660"/>
      <c r="CB29" s="664"/>
      <c r="CD29" s="735" t="s">
        <v>304</v>
      </c>
      <c r="CE29" s="736"/>
      <c r="CF29" s="682" t="s">
        <v>69</v>
      </c>
      <c r="CG29" s="683"/>
      <c r="CH29" s="683"/>
      <c r="CI29" s="683"/>
      <c r="CJ29" s="683"/>
      <c r="CK29" s="683"/>
      <c r="CL29" s="683"/>
      <c r="CM29" s="683"/>
      <c r="CN29" s="683"/>
      <c r="CO29" s="683"/>
      <c r="CP29" s="683"/>
      <c r="CQ29" s="684"/>
      <c r="CR29" s="657">
        <v>5565978</v>
      </c>
      <c r="CS29" s="710"/>
      <c r="CT29" s="710"/>
      <c r="CU29" s="710"/>
      <c r="CV29" s="710"/>
      <c r="CW29" s="710"/>
      <c r="CX29" s="710"/>
      <c r="CY29" s="711"/>
      <c r="CZ29" s="661">
        <v>7.7</v>
      </c>
      <c r="DA29" s="705"/>
      <c r="DB29" s="705"/>
      <c r="DC29" s="712"/>
      <c r="DD29" s="676">
        <v>5528349</v>
      </c>
      <c r="DE29" s="710"/>
      <c r="DF29" s="710"/>
      <c r="DG29" s="710"/>
      <c r="DH29" s="710"/>
      <c r="DI29" s="710"/>
      <c r="DJ29" s="710"/>
      <c r="DK29" s="711"/>
      <c r="DL29" s="676">
        <v>5528349</v>
      </c>
      <c r="DM29" s="710"/>
      <c r="DN29" s="710"/>
      <c r="DO29" s="710"/>
      <c r="DP29" s="710"/>
      <c r="DQ29" s="710"/>
      <c r="DR29" s="710"/>
      <c r="DS29" s="710"/>
      <c r="DT29" s="710"/>
      <c r="DU29" s="710"/>
      <c r="DV29" s="711"/>
      <c r="DW29" s="661">
        <v>13.2</v>
      </c>
      <c r="DX29" s="705"/>
      <c r="DY29" s="705"/>
      <c r="DZ29" s="705"/>
      <c r="EA29" s="705"/>
      <c r="EB29" s="705"/>
      <c r="EC29" s="706"/>
    </row>
    <row r="30" spans="2:133" ht="11.25" customHeight="1" x14ac:dyDescent="0.15">
      <c r="B30" s="654" t="s">
        <v>305</v>
      </c>
      <c r="C30" s="655"/>
      <c r="D30" s="655"/>
      <c r="E30" s="655"/>
      <c r="F30" s="655"/>
      <c r="G30" s="655"/>
      <c r="H30" s="655"/>
      <c r="I30" s="655"/>
      <c r="J30" s="655"/>
      <c r="K30" s="655"/>
      <c r="L30" s="655"/>
      <c r="M30" s="655"/>
      <c r="N30" s="655"/>
      <c r="O30" s="655"/>
      <c r="P30" s="655"/>
      <c r="Q30" s="656"/>
      <c r="R30" s="657">
        <v>346913</v>
      </c>
      <c r="S30" s="658"/>
      <c r="T30" s="658"/>
      <c r="U30" s="658"/>
      <c r="V30" s="658"/>
      <c r="W30" s="658"/>
      <c r="X30" s="658"/>
      <c r="Y30" s="659"/>
      <c r="Z30" s="653">
        <v>0.5</v>
      </c>
      <c r="AA30" s="653"/>
      <c r="AB30" s="653"/>
      <c r="AC30" s="653"/>
      <c r="AD30" s="660">
        <v>113040</v>
      </c>
      <c r="AE30" s="660"/>
      <c r="AF30" s="660"/>
      <c r="AG30" s="660"/>
      <c r="AH30" s="660"/>
      <c r="AI30" s="660"/>
      <c r="AJ30" s="660"/>
      <c r="AK30" s="660"/>
      <c r="AL30" s="661">
        <v>0.3</v>
      </c>
      <c r="AM30" s="662"/>
      <c r="AN30" s="662"/>
      <c r="AO30" s="663"/>
      <c r="AP30" s="643" t="s">
        <v>223</v>
      </c>
      <c r="AQ30" s="644"/>
      <c r="AR30" s="644"/>
      <c r="AS30" s="644"/>
      <c r="AT30" s="644"/>
      <c r="AU30" s="644"/>
      <c r="AV30" s="644"/>
      <c r="AW30" s="644"/>
      <c r="AX30" s="644"/>
      <c r="AY30" s="644"/>
      <c r="AZ30" s="644"/>
      <c r="BA30" s="644"/>
      <c r="BB30" s="644"/>
      <c r="BC30" s="644"/>
      <c r="BD30" s="644"/>
      <c r="BE30" s="644"/>
      <c r="BF30" s="645"/>
      <c r="BG30" s="643" t="s">
        <v>306</v>
      </c>
      <c r="BH30" s="714"/>
      <c r="BI30" s="714"/>
      <c r="BJ30" s="714"/>
      <c r="BK30" s="714"/>
      <c r="BL30" s="714"/>
      <c r="BM30" s="714"/>
      <c r="BN30" s="714"/>
      <c r="BO30" s="714"/>
      <c r="BP30" s="714"/>
      <c r="BQ30" s="715"/>
      <c r="BR30" s="643" t="s">
        <v>307</v>
      </c>
      <c r="BS30" s="714"/>
      <c r="BT30" s="714"/>
      <c r="BU30" s="714"/>
      <c r="BV30" s="714"/>
      <c r="BW30" s="714"/>
      <c r="BX30" s="714"/>
      <c r="BY30" s="714"/>
      <c r="BZ30" s="714"/>
      <c r="CA30" s="714"/>
      <c r="CB30" s="715"/>
      <c r="CD30" s="737"/>
      <c r="CE30" s="738"/>
      <c r="CF30" s="682" t="s">
        <v>308</v>
      </c>
      <c r="CG30" s="683"/>
      <c r="CH30" s="683"/>
      <c r="CI30" s="683"/>
      <c r="CJ30" s="683"/>
      <c r="CK30" s="683"/>
      <c r="CL30" s="683"/>
      <c r="CM30" s="683"/>
      <c r="CN30" s="683"/>
      <c r="CO30" s="683"/>
      <c r="CP30" s="683"/>
      <c r="CQ30" s="684"/>
      <c r="CR30" s="657">
        <v>5397770</v>
      </c>
      <c r="CS30" s="658"/>
      <c r="CT30" s="658"/>
      <c r="CU30" s="658"/>
      <c r="CV30" s="658"/>
      <c r="CW30" s="658"/>
      <c r="CX30" s="658"/>
      <c r="CY30" s="659"/>
      <c r="CZ30" s="661">
        <v>7.5</v>
      </c>
      <c r="DA30" s="705"/>
      <c r="DB30" s="705"/>
      <c r="DC30" s="712"/>
      <c r="DD30" s="676">
        <v>5363481</v>
      </c>
      <c r="DE30" s="658"/>
      <c r="DF30" s="658"/>
      <c r="DG30" s="658"/>
      <c r="DH30" s="658"/>
      <c r="DI30" s="658"/>
      <c r="DJ30" s="658"/>
      <c r="DK30" s="659"/>
      <c r="DL30" s="676">
        <v>5363481</v>
      </c>
      <c r="DM30" s="658"/>
      <c r="DN30" s="658"/>
      <c r="DO30" s="658"/>
      <c r="DP30" s="658"/>
      <c r="DQ30" s="658"/>
      <c r="DR30" s="658"/>
      <c r="DS30" s="658"/>
      <c r="DT30" s="658"/>
      <c r="DU30" s="658"/>
      <c r="DV30" s="659"/>
      <c r="DW30" s="661">
        <v>12.8</v>
      </c>
      <c r="DX30" s="705"/>
      <c r="DY30" s="705"/>
      <c r="DZ30" s="705"/>
      <c r="EA30" s="705"/>
      <c r="EB30" s="705"/>
      <c r="EC30" s="706"/>
    </row>
    <row r="31" spans="2:133" ht="11.25" customHeight="1" x14ac:dyDescent="0.15">
      <c r="B31" s="654" t="s">
        <v>309</v>
      </c>
      <c r="C31" s="655"/>
      <c r="D31" s="655"/>
      <c r="E31" s="655"/>
      <c r="F31" s="655"/>
      <c r="G31" s="655"/>
      <c r="H31" s="655"/>
      <c r="I31" s="655"/>
      <c r="J31" s="655"/>
      <c r="K31" s="655"/>
      <c r="L31" s="655"/>
      <c r="M31" s="655"/>
      <c r="N31" s="655"/>
      <c r="O31" s="655"/>
      <c r="P31" s="655"/>
      <c r="Q31" s="656"/>
      <c r="R31" s="657">
        <v>339073</v>
      </c>
      <c r="S31" s="658"/>
      <c r="T31" s="658"/>
      <c r="U31" s="658"/>
      <c r="V31" s="658"/>
      <c r="W31" s="658"/>
      <c r="X31" s="658"/>
      <c r="Y31" s="659"/>
      <c r="Z31" s="653">
        <v>0.5</v>
      </c>
      <c r="AA31" s="653"/>
      <c r="AB31" s="653"/>
      <c r="AC31" s="653"/>
      <c r="AD31" s="660" t="s">
        <v>128</v>
      </c>
      <c r="AE31" s="660"/>
      <c r="AF31" s="660"/>
      <c r="AG31" s="660"/>
      <c r="AH31" s="660"/>
      <c r="AI31" s="660"/>
      <c r="AJ31" s="660"/>
      <c r="AK31" s="660"/>
      <c r="AL31" s="661" t="s">
        <v>128</v>
      </c>
      <c r="AM31" s="662"/>
      <c r="AN31" s="662"/>
      <c r="AO31" s="663"/>
      <c r="AP31" s="719" t="s">
        <v>310</v>
      </c>
      <c r="AQ31" s="720"/>
      <c r="AR31" s="720"/>
      <c r="AS31" s="720"/>
      <c r="AT31" s="725" t="s">
        <v>311</v>
      </c>
      <c r="AU31" s="367"/>
      <c r="AV31" s="367"/>
      <c r="AW31" s="367"/>
      <c r="AX31" s="665" t="s">
        <v>188</v>
      </c>
      <c r="AY31" s="666"/>
      <c r="AZ31" s="666"/>
      <c r="BA31" s="666"/>
      <c r="BB31" s="666"/>
      <c r="BC31" s="666"/>
      <c r="BD31" s="666"/>
      <c r="BE31" s="666"/>
      <c r="BF31" s="667"/>
      <c r="BG31" s="716">
        <v>99.6</v>
      </c>
      <c r="BH31" s="717"/>
      <c r="BI31" s="717"/>
      <c r="BJ31" s="717"/>
      <c r="BK31" s="717"/>
      <c r="BL31" s="717"/>
      <c r="BM31" s="674">
        <v>98.5</v>
      </c>
      <c r="BN31" s="717"/>
      <c r="BO31" s="717"/>
      <c r="BP31" s="717"/>
      <c r="BQ31" s="718"/>
      <c r="BR31" s="716">
        <v>99</v>
      </c>
      <c r="BS31" s="717"/>
      <c r="BT31" s="717"/>
      <c r="BU31" s="717"/>
      <c r="BV31" s="717"/>
      <c r="BW31" s="717"/>
      <c r="BX31" s="674">
        <v>97.8</v>
      </c>
      <c r="BY31" s="717"/>
      <c r="BZ31" s="717"/>
      <c r="CA31" s="717"/>
      <c r="CB31" s="718"/>
      <c r="CD31" s="737"/>
      <c r="CE31" s="738"/>
      <c r="CF31" s="682" t="s">
        <v>312</v>
      </c>
      <c r="CG31" s="683"/>
      <c r="CH31" s="683"/>
      <c r="CI31" s="683"/>
      <c r="CJ31" s="683"/>
      <c r="CK31" s="683"/>
      <c r="CL31" s="683"/>
      <c r="CM31" s="683"/>
      <c r="CN31" s="683"/>
      <c r="CO31" s="683"/>
      <c r="CP31" s="683"/>
      <c r="CQ31" s="684"/>
      <c r="CR31" s="657">
        <v>168208</v>
      </c>
      <c r="CS31" s="710"/>
      <c r="CT31" s="710"/>
      <c r="CU31" s="710"/>
      <c r="CV31" s="710"/>
      <c r="CW31" s="710"/>
      <c r="CX31" s="710"/>
      <c r="CY31" s="711"/>
      <c r="CZ31" s="661">
        <v>0.2</v>
      </c>
      <c r="DA31" s="705"/>
      <c r="DB31" s="705"/>
      <c r="DC31" s="712"/>
      <c r="DD31" s="676">
        <v>164868</v>
      </c>
      <c r="DE31" s="710"/>
      <c r="DF31" s="710"/>
      <c r="DG31" s="710"/>
      <c r="DH31" s="710"/>
      <c r="DI31" s="710"/>
      <c r="DJ31" s="710"/>
      <c r="DK31" s="711"/>
      <c r="DL31" s="676">
        <v>164868</v>
      </c>
      <c r="DM31" s="710"/>
      <c r="DN31" s="710"/>
      <c r="DO31" s="710"/>
      <c r="DP31" s="710"/>
      <c r="DQ31" s="710"/>
      <c r="DR31" s="710"/>
      <c r="DS31" s="710"/>
      <c r="DT31" s="710"/>
      <c r="DU31" s="710"/>
      <c r="DV31" s="711"/>
      <c r="DW31" s="661">
        <v>0.4</v>
      </c>
      <c r="DX31" s="705"/>
      <c r="DY31" s="705"/>
      <c r="DZ31" s="705"/>
      <c r="EA31" s="705"/>
      <c r="EB31" s="705"/>
      <c r="EC31" s="706"/>
    </row>
    <row r="32" spans="2:133" ht="11.25" customHeight="1" x14ac:dyDescent="0.15">
      <c r="B32" s="654" t="s">
        <v>313</v>
      </c>
      <c r="C32" s="655"/>
      <c r="D32" s="655"/>
      <c r="E32" s="655"/>
      <c r="F32" s="655"/>
      <c r="G32" s="655"/>
      <c r="H32" s="655"/>
      <c r="I32" s="655"/>
      <c r="J32" s="655"/>
      <c r="K32" s="655"/>
      <c r="L32" s="655"/>
      <c r="M32" s="655"/>
      <c r="N32" s="655"/>
      <c r="O32" s="655"/>
      <c r="P32" s="655"/>
      <c r="Q32" s="656"/>
      <c r="R32" s="657">
        <v>14037502</v>
      </c>
      <c r="S32" s="658"/>
      <c r="T32" s="658"/>
      <c r="U32" s="658"/>
      <c r="V32" s="658"/>
      <c r="W32" s="658"/>
      <c r="X32" s="658"/>
      <c r="Y32" s="659"/>
      <c r="Z32" s="653">
        <v>18.600000000000001</v>
      </c>
      <c r="AA32" s="653"/>
      <c r="AB32" s="653"/>
      <c r="AC32" s="653"/>
      <c r="AD32" s="660" t="s">
        <v>128</v>
      </c>
      <c r="AE32" s="660"/>
      <c r="AF32" s="660"/>
      <c r="AG32" s="660"/>
      <c r="AH32" s="660"/>
      <c r="AI32" s="660"/>
      <c r="AJ32" s="660"/>
      <c r="AK32" s="660"/>
      <c r="AL32" s="661" t="s">
        <v>128</v>
      </c>
      <c r="AM32" s="662"/>
      <c r="AN32" s="662"/>
      <c r="AO32" s="663"/>
      <c r="AP32" s="721"/>
      <c r="AQ32" s="722"/>
      <c r="AR32" s="722"/>
      <c r="AS32" s="722"/>
      <c r="AT32" s="726"/>
      <c r="AU32" s="363" t="s">
        <v>314</v>
      </c>
      <c r="AV32" s="363"/>
      <c r="AW32" s="363"/>
      <c r="AX32" s="654" t="s">
        <v>315</v>
      </c>
      <c r="AY32" s="655"/>
      <c r="AZ32" s="655"/>
      <c r="BA32" s="655"/>
      <c r="BB32" s="655"/>
      <c r="BC32" s="655"/>
      <c r="BD32" s="655"/>
      <c r="BE32" s="655"/>
      <c r="BF32" s="656"/>
      <c r="BG32" s="728">
        <v>99.5</v>
      </c>
      <c r="BH32" s="710"/>
      <c r="BI32" s="710"/>
      <c r="BJ32" s="710"/>
      <c r="BK32" s="710"/>
      <c r="BL32" s="710"/>
      <c r="BM32" s="662">
        <v>97.7</v>
      </c>
      <c r="BN32" s="729"/>
      <c r="BO32" s="729"/>
      <c r="BP32" s="729"/>
      <c r="BQ32" s="730"/>
      <c r="BR32" s="728">
        <v>99</v>
      </c>
      <c r="BS32" s="710"/>
      <c r="BT32" s="710"/>
      <c r="BU32" s="710"/>
      <c r="BV32" s="710"/>
      <c r="BW32" s="710"/>
      <c r="BX32" s="662">
        <v>97.2</v>
      </c>
      <c r="BY32" s="729"/>
      <c r="BZ32" s="729"/>
      <c r="CA32" s="729"/>
      <c r="CB32" s="730"/>
      <c r="CD32" s="739"/>
      <c r="CE32" s="740"/>
      <c r="CF32" s="682" t="s">
        <v>316</v>
      </c>
      <c r="CG32" s="683"/>
      <c r="CH32" s="683"/>
      <c r="CI32" s="683"/>
      <c r="CJ32" s="683"/>
      <c r="CK32" s="683"/>
      <c r="CL32" s="683"/>
      <c r="CM32" s="683"/>
      <c r="CN32" s="683"/>
      <c r="CO32" s="683"/>
      <c r="CP32" s="683"/>
      <c r="CQ32" s="684"/>
      <c r="CR32" s="657">
        <v>244</v>
      </c>
      <c r="CS32" s="658"/>
      <c r="CT32" s="658"/>
      <c r="CU32" s="658"/>
      <c r="CV32" s="658"/>
      <c r="CW32" s="658"/>
      <c r="CX32" s="658"/>
      <c r="CY32" s="659"/>
      <c r="CZ32" s="661">
        <v>0</v>
      </c>
      <c r="DA32" s="705"/>
      <c r="DB32" s="705"/>
      <c r="DC32" s="712"/>
      <c r="DD32" s="676">
        <v>244</v>
      </c>
      <c r="DE32" s="658"/>
      <c r="DF32" s="658"/>
      <c r="DG32" s="658"/>
      <c r="DH32" s="658"/>
      <c r="DI32" s="658"/>
      <c r="DJ32" s="658"/>
      <c r="DK32" s="659"/>
      <c r="DL32" s="676">
        <v>244</v>
      </c>
      <c r="DM32" s="658"/>
      <c r="DN32" s="658"/>
      <c r="DO32" s="658"/>
      <c r="DP32" s="658"/>
      <c r="DQ32" s="658"/>
      <c r="DR32" s="658"/>
      <c r="DS32" s="658"/>
      <c r="DT32" s="658"/>
      <c r="DU32" s="658"/>
      <c r="DV32" s="659"/>
      <c r="DW32" s="661">
        <v>0</v>
      </c>
      <c r="DX32" s="705"/>
      <c r="DY32" s="705"/>
      <c r="DZ32" s="705"/>
      <c r="EA32" s="705"/>
      <c r="EB32" s="705"/>
      <c r="EC32" s="706"/>
    </row>
    <row r="33" spans="2:133" ht="11.25" customHeight="1" x14ac:dyDescent="0.15">
      <c r="B33" s="701" t="s">
        <v>317</v>
      </c>
      <c r="C33" s="702"/>
      <c r="D33" s="702"/>
      <c r="E33" s="702"/>
      <c r="F33" s="702"/>
      <c r="G33" s="702"/>
      <c r="H33" s="702"/>
      <c r="I33" s="702"/>
      <c r="J33" s="702"/>
      <c r="K33" s="702"/>
      <c r="L33" s="702"/>
      <c r="M33" s="702"/>
      <c r="N33" s="702"/>
      <c r="O33" s="702"/>
      <c r="P33" s="702"/>
      <c r="Q33" s="703"/>
      <c r="R33" s="657" t="s">
        <v>128</v>
      </c>
      <c r="S33" s="658"/>
      <c r="T33" s="658"/>
      <c r="U33" s="658"/>
      <c r="V33" s="658"/>
      <c r="W33" s="658"/>
      <c r="X33" s="658"/>
      <c r="Y33" s="659"/>
      <c r="Z33" s="653" t="s">
        <v>128</v>
      </c>
      <c r="AA33" s="653"/>
      <c r="AB33" s="653"/>
      <c r="AC33" s="653"/>
      <c r="AD33" s="660" t="s">
        <v>128</v>
      </c>
      <c r="AE33" s="660"/>
      <c r="AF33" s="660"/>
      <c r="AG33" s="660"/>
      <c r="AH33" s="660"/>
      <c r="AI33" s="660"/>
      <c r="AJ33" s="660"/>
      <c r="AK33" s="660"/>
      <c r="AL33" s="661" t="s">
        <v>128</v>
      </c>
      <c r="AM33" s="662"/>
      <c r="AN33" s="662"/>
      <c r="AO33" s="663"/>
      <c r="AP33" s="723"/>
      <c r="AQ33" s="724"/>
      <c r="AR33" s="724"/>
      <c r="AS33" s="724"/>
      <c r="AT33" s="727"/>
      <c r="AU33" s="361"/>
      <c r="AV33" s="361"/>
      <c r="AW33" s="361"/>
      <c r="AX33" s="707" t="s">
        <v>318</v>
      </c>
      <c r="AY33" s="708"/>
      <c r="AZ33" s="708"/>
      <c r="BA33" s="708"/>
      <c r="BB33" s="708"/>
      <c r="BC33" s="708"/>
      <c r="BD33" s="708"/>
      <c r="BE33" s="708"/>
      <c r="BF33" s="709"/>
      <c r="BG33" s="731">
        <v>99.8</v>
      </c>
      <c r="BH33" s="732"/>
      <c r="BI33" s="732"/>
      <c r="BJ33" s="732"/>
      <c r="BK33" s="732"/>
      <c r="BL33" s="732"/>
      <c r="BM33" s="733">
        <v>99.1</v>
      </c>
      <c r="BN33" s="732"/>
      <c r="BO33" s="732"/>
      <c r="BP33" s="732"/>
      <c r="BQ33" s="734"/>
      <c r="BR33" s="731">
        <v>98.9</v>
      </c>
      <c r="BS33" s="732"/>
      <c r="BT33" s="732"/>
      <c r="BU33" s="732"/>
      <c r="BV33" s="732"/>
      <c r="BW33" s="732"/>
      <c r="BX33" s="733">
        <v>98.2</v>
      </c>
      <c r="BY33" s="732"/>
      <c r="BZ33" s="732"/>
      <c r="CA33" s="732"/>
      <c r="CB33" s="734"/>
      <c r="CD33" s="682" t="s">
        <v>319</v>
      </c>
      <c r="CE33" s="683"/>
      <c r="CF33" s="683"/>
      <c r="CG33" s="683"/>
      <c r="CH33" s="683"/>
      <c r="CI33" s="683"/>
      <c r="CJ33" s="683"/>
      <c r="CK33" s="683"/>
      <c r="CL33" s="683"/>
      <c r="CM33" s="683"/>
      <c r="CN33" s="683"/>
      <c r="CO33" s="683"/>
      <c r="CP33" s="683"/>
      <c r="CQ33" s="684"/>
      <c r="CR33" s="657">
        <v>28019997</v>
      </c>
      <c r="CS33" s="710"/>
      <c r="CT33" s="710"/>
      <c r="CU33" s="710"/>
      <c r="CV33" s="710"/>
      <c r="CW33" s="710"/>
      <c r="CX33" s="710"/>
      <c r="CY33" s="711"/>
      <c r="CZ33" s="661">
        <v>38.700000000000003</v>
      </c>
      <c r="DA33" s="705"/>
      <c r="DB33" s="705"/>
      <c r="DC33" s="712"/>
      <c r="DD33" s="676">
        <v>21752090</v>
      </c>
      <c r="DE33" s="710"/>
      <c r="DF33" s="710"/>
      <c r="DG33" s="710"/>
      <c r="DH33" s="710"/>
      <c r="DI33" s="710"/>
      <c r="DJ33" s="710"/>
      <c r="DK33" s="711"/>
      <c r="DL33" s="676">
        <v>16180815</v>
      </c>
      <c r="DM33" s="710"/>
      <c r="DN33" s="710"/>
      <c r="DO33" s="710"/>
      <c r="DP33" s="710"/>
      <c r="DQ33" s="710"/>
      <c r="DR33" s="710"/>
      <c r="DS33" s="710"/>
      <c r="DT33" s="710"/>
      <c r="DU33" s="710"/>
      <c r="DV33" s="711"/>
      <c r="DW33" s="661">
        <v>38.700000000000003</v>
      </c>
      <c r="DX33" s="705"/>
      <c r="DY33" s="705"/>
      <c r="DZ33" s="705"/>
      <c r="EA33" s="705"/>
      <c r="EB33" s="705"/>
      <c r="EC33" s="706"/>
    </row>
    <row r="34" spans="2:133" ht="11.25" customHeight="1" x14ac:dyDescent="0.15">
      <c r="B34" s="654" t="s">
        <v>320</v>
      </c>
      <c r="C34" s="655"/>
      <c r="D34" s="655"/>
      <c r="E34" s="655"/>
      <c r="F34" s="655"/>
      <c r="G34" s="655"/>
      <c r="H34" s="655"/>
      <c r="I34" s="655"/>
      <c r="J34" s="655"/>
      <c r="K34" s="655"/>
      <c r="L34" s="655"/>
      <c r="M34" s="655"/>
      <c r="N34" s="655"/>
      <c r="O34" s="655"/>
      <c r="P34" s="655"/>
      <c r="Q34" s="656"/>
      <c r="R34" s="657">
        <v>4038008</v>
      </c>
      <c r="S34" s="658"/>
      <c r="T34" s="658"/>
      <c r="U34" s="658"/>
      <c r="V34" s="658"/>
      <c r="W34" s="658"/>
      <c r="X34" s="658"/>
      <c r="Y34" s="659"/>
      <c r="Z34" s="653">
        <v>5.4</v>
      </c>
      <c r="AA34" s="653"/>
      <c r="AB34" s="653"/>
      <c r="AC34" s="653"/>
      <c r="AD34" s="660" t="s">
        <v>128</v>
      </c>
      <c r="AE34" s="660"/>
      <c r="AF34" s="660"/>
      <c r="AG34" s="660"/>
      <c r="AH34" s="660"/>
      <c r="AI34" s="660"/>
      <c r="AJ34" s="660"/>
      <c r="AK34" s="660"/>
      <c r="AL34" s="661" t="s">
        <v>128</v>
      </c>
      <c r="AM34" s="662"/>
      <c r="AN34" s="662"/>
      <c r="AO34" s="663"/>
      <c r="AP34" s="212"/>
      <c r="AQ34" s="213"/>
      <c r="AR34" s="363"/>
      <c r="AS34" s="367"/>
      <c r="AT34" s="367"/>
      <c r="AU34" s="367"/>
      <c r="AV34" s="367"/>
      <c r="AW34" s="367"/>
      <c r="AX34" s="367"/>
      <c r="AY34" s="367"/>
      <c r="AZ34" s="367"/>
      <c r="BA34" s="367"/>
      <c r="BB34" s="367"/>
      <c r="BC34" s="367"/>
      <c r="BD34" s="367"/>
      <c r="BE34" s="367"/>
      <c r="BF34" s="367"/>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82" t="s">
        <v>321</v>
      </c>
      <c r="CE34" s="683"/>
      <c r="CF34" s="683"/>
      <c r="CG34" s="683"/>
      <c r="CH34" s="683"/>
      <c r="CI34" s="683"/>
      <c r="CJ34" s="683"/>
      <c r="CK34" s="683"/>
      <c r="CL34" s="683"/>
      <c r="CM34" s="683"/>
      <c r="CN34" s="683"/>
      <c r="CO34" s="683"/>
      <c r="CP34" s="683"/>
      <c r="CQ34" s="684"/>
      <c r="CR34" s="657">
        <v>10736931</v>
      </c>
      <c r="CS34" s="658"/>
      <c r="CT34" s="658"/>
      <c r="CU34" s="658"/>
      <c r="CV34" s="658"/>
      <c r="CW34" s="658"/>
      <c r="CX34" s="658"/>
      <c r="CY34" s="659"/>
      <c r="CZ34" s="661">
        <v>14.8</v>
      </c>
      <c r="DA34" s="705"/>
      <c r="DB34" s="705"/>
      <c r="DC34" s="712"/>
      <c r="DD34" s="676">
        <v>7368555</v>
      </c>
      <c r="DE34" s="658"/>
      <c r="DF34" s="658"/>
      <c r="DG34" s="658"/>
      <c r="DH34" s="658"/>
      <c r="DI34" s="658"/>
      <c r="DJ34" s="658"/>
      <c r="DK34" s="659"/>
      <c r="DL34" s="676">
        <v>6552068</v>
      </c>
      <c r="DM34" s="658"/>
      <c r="DN34" s="658"/>
      <c r="DO34" s="658"/>
      <c r="DP34" s="658"/>
      <c r="DQ34" s="658"/>
      <c r="DR34" s="658"/>
      <c r="DS34" s="658"/>
      <c r="DT34" s="658"/>
      <c r="DU34" s="658"/>
      <c r="DV34" s="659"/>
      <c r="DW34" s="661">
        <v>15.7</v>
      </c>
      <c r="DX34" s="705"/>
      <c r="DY34" s="705"/>
      <c r="DZ34" s="705"/>
      <c r="EA34" s="705"/>
      <c r="EB34" s="705"/>
      <c r="EC34" s="706"/>
    </row>
    <row r="35" spans="2:133" ht="11.25" customHeight="1" x14ac:dyDescent="0.15">
      <c r="B35" s="654" t="s">
        <v>322</v>
      </c>
      <c r="C35" s="655"/>
      <c r="D35" s="655"/>
      <c r="E35" s="655"/>
      <c r="F35" s="655"/>
      <c r="G35" s="655"/>
      <c r="H35" s="655"/>
      <c r="I35" s="655"/>
      <c r="J35" s="655"/>
      <c r="K35" s="655"/>
      <c r="L35" s="655"/>
      <c r="M35" s="655"/>
      <c r="N35" s="655"/>
      <c r="O35" s="655"/>
      <c r="P35" s="655"/>
      <c r="Q35" s="656"/>
      <c r="R35" s="657">
        <v>181418</v>
      </c>
      <c r="S35" s="658"/>
      <c r="T35" s="658"/>
      <c r="U35" s="658"/>
      <c r="V35" s="658"/>
      <c r="W35" s="658"/>
      <c r="X35" s="658"/>
      <c r="Y35" s="659"/>
      <c r="Z35" s="653">
        <v>0.2</v>
      </c>
      <c r="AA35" s="653"/>
      <c r="AB35" s="653"/>
      <c r="AC35" s="653"/>
      <c r="AD35" s="660">
        <v>83508</v>
      </c>
      <c r="AE35" s="660"/>
      <c r="AF35" s="660"/>
      <c r="AG35" s="660"/>
      <c r="AH35" s="660"/>
      <c r="AI35" s="660"/>
      <c r="AJ35" s="660"/>
      <c r="AK35" s="660"/>
      <c r="AL35" s="661">
        <v>0.2</v>
      </c>
      <c r="AM35" s="662"/>
      <c r="AN35" s="662"/>
      <c r="AO35" s="663"/>
      <c r="AP35" s="214"/>
      <c r="AQ35" s="643" t="s">
        <v>323</v>
      </c>
      <c r="AR35" s="644"/>
      <c r="AS35" s="644"/>
      <c r="AT35" s="644"/>
      <c r="AU35" s="644"/>
      <c r="AV35" s="644"/>
      <c r="AW35" s="644"/>
      <c r="AX35" s="644"/>
      <c r="AY35" s="644"/>
      <c r="AZ35" s="644"/>
      <c r="BA35" s="644"/>
      <c r="BB35" s="644"/>
      <c r="BC35" s="644"/>
      <c r="BD35" s="644"/>
      <c r="BE35" s="644"/>
      <c r="BF35" s="645"/>
      <c r="BG35" s="643" t="s">
        <v>324</v>
      </c>
      <c r="BH35" s="644"/>
      <c r="BI35" s="644"/>
      <c r="BJ35" s="644"/>
      <c r="BK35" s="644"/>
      <c r="BL35" s="644"/>
      <c r="BM35" s="644"/>
      <c r="BN35" s="644"/>
      <c r="BO35" s="644"/>
      <c r="BP35" s="644"/>
      <c r="BQ35" s="644"/>
      <c r="BR35" s="644"/>
      <c r="BS35" s="644"/>
      <c r="BT35" s="644"/>
      <c r="BU35" s="644"/>
      <c r="BV35" s="644"/>
      <c r="BW35" s="644"/>
      <c r="BX35" s="644"/>
      <c r="BY35" s="644"/>
      <c r="BZ35" s="644"/>
      <c r="CA35" s="644"/>
      <c r="CB35" s="645"/>
      <c r="CD35" s="682" t="s">
        <v>325</v>
      </c>
      <c r="CE35" s="683"/>
      <c r="CF35" s="683"/>
      <c r="CG35" s="683"/>
      <c r="CH35" s="683"/>
      <c r="CI35" s="683"/>
      <c r="CJ35" s="683"/>
      <c r="CK35" s="683"/>
      <c r="CL35" s="683"/>
      <c r="CM35" s="683"/>
      <c r="CN35" s="683"/>
      <c r="CO35" s="683"/>
      <c r="CP35" s="683"/>
      <c r="CQ35" s="684"/>
      <c r="CR35" s="657">
        <v>730354</v>
      </c>
      <c r="CS35" s="710"/>
      <c r="CT35" s="710"/>
      <c r="CU35" s="710"/>
      <c r="CV35" s="710"/>
      <c r="CW35" s="710"/>
      <c r="CX35" s="710"/>
      <c r="CY35" s="711"/>
      <c r="CZ35" s="661">
        <v>1</v>
      </c>
      <c r="DA35" s="705"/>
      <c r="DB35" s="705"/>
      <c r="DC35" s="712"/>
      <c r="DD35" s="676">
        <v>690184</v>
      </c>
      <c r="DE35" s="710"/>
      <c r="DF35" s="710"/>
      <c r="DG35" s="710"/>
      <c r="DH35" s="710"/>
      <c r="DI35" s="710"/>
      <c r="DJ35" s="710"/>
      <c r="DK35" s="711"/>
      <c r="DL35" s="676">
        <v>609201</v>
      </c>
      <c r="DM35" s="710"/>
      <c r="DN35" s="710"/>
      <c r="DO35" s="710"/>
      <c r="DP35" s="710"/>
      <c r="DQ35" s="710"/>
      <c r="DR35" s="710"/>
      <c r="DS35" s="710"/>
      <c r="DT35" s="710"/>
      <c r="DU35" s="710"/>
      <c r="DV35" s="711"/>
      <c r="DW35" s="661">
        <v>1.5</v>
      </c>
      <c r="DX35" s="705"/>
      <c r="DY35" s="705"/>
      <c r="DZ35" s="705"/>
      <c r="EA35" s="705"/>
      <c r="EB35" s="705"/>
      <c r="EC35" s="706"/>
    </row>
    <row r="36" spans="2:133" ht="11.25" customHeight="1" x14ac:dyDescent="0.15">
      <c r="B36" s="654" t="s">
        <v>326</v>
      </c>
      <c r="C36" s="655"/>
      <c r="D36" s="655"/>
      <c r="E36" s="655"/>
      <c r="F36" s="655"/>
      <c r="G36" s="655"/>
      <c r="H36" s="655"/>
      <c r="I36" s="655"/>
      <c r="J36" s="655"/>
      <c r="K36" s="655"/>
      <c r="L36" s="655"/>
      <c r="M36" s="655"/>
      <c r="N36" s="655"/>
      <c r="O36" s="655"/>
      <c r="P36" s="655"/>
      <c r="Q36" s="656"/>
      <c r="R36" s="657">
        <v>1072215</v>
      </c>
      <c r="S36" s="658"/>
      <c r="T36" s="658"/>
      <c r="U36" s="658"/>
      <c r="V36" s="658"/>
      <c r="W36" s="658"/>
      <c r="X36" s="658"/>
      <c r="Y36" s="659"/>
      <c r="Z36" s="653">
        <v>1.4</v>
      </c>
      <c r="AA36" s="653"/>
      <c r="AB36" s="653"/>
      <c r="AC36" s="653"/>
      <c r="AD36" s="660" t="s">
        <v>128</v>
      </c>
      <c r="AE36" s="660"/>
      <c r="AF36" s="660"/>
      <c r="AG36" s="660"/>
      <c r="AH36" s="660"/>
      <c r="AI36" s="660"/>
      <c r="AJ36" s="660"/>
      <c r="AK36" s="660"/>
      <c r="AL36" s="661" t="s">
        <v>128</v>
      </c>
      <c r="AM36" s="662"/>
      <c r="AN36" s="662"/>
      <c r="AO36" s="663"/>
      <c r="AP36" s="214"/>
      <c r="AQ36" s="741" t="s">
        <v>327</v>
      </c>
      <c r="AR36" s="742"/>
      <c r="AS36" s="742"/>
      <c r="AT36" s="742"/>
      <c r="AU36" s="742"/>
      <c r="AV36" s="742"/>
      <c r="AW36" s="742"/>
      <c r="AX36" s="742"/>
      <c r="AY36" s="743"/>
      <c r="AZ36" s="668">
        <v>10731879</v>
      </c>
      <c r="BA36" s="669"/>
      <c r="BB36" s="669"/>
      <c r="BC36" s="669"/>
      <c r="BD36" s="669"/>
      <c r="BE36" s="669"/>
      <c r="BF36" s="744"/>
      <c r="BG36" s="678" t="s">
        <v>328</v>
      </c>
      <c r="BH36" s="679"/>
      <c r="BI36" s="679"/>
      <c r="BJ36" s="679"/>
      <c r="BK36" s="679"/>
      <c r="BL36" s="679"/>
      <c r="BM36" s="679"/>
      <c r="BN36" s="679"/>
      <c r="BO36" s="679"/>
      <c r="BP36" s="679"/>
      <c r="BQ36" s="679"/>
      <c r="BR36" s="679"/>
      <c r="BS36" s="679"/>
      <c r="BT36" s="679"/>
      <c r="BU36" s="680"/>
      <c r="BV36" s="668">
        <v>248769</v>
      </c>
      <c r="BW36" s="669"/>
      <c r="BX36" s="669"/>
      <c r="BY36" s="669"/>
      <c r="BZ36" s="669"/>
      <c r="CA36" s="669"/>
      <c r="CB36" s="744"/>
      <c r="CD36" s="682" t="s">
        <v>329</v>
      </c>
      <c r="CE36" s="683"/>
      <c r="CF36" s="683"/>
      <c r="CG36" s="683"/>
      <c r="CH36" s="683"/>
      <c r="CI36" s="683"/>
      <c r="CJ36" s="683"/>
      <c r="CK36" s="683"/>
      <c r="CL36" s="683"/>
      <c r="CM36" s="683"/>
      <c r="CN36" s="683"/>
      <c r="CO36" s="683"/>
      <c r="CP36" s="683"/>
      <c r="CQ36" s="684"/>
      <c r="CR36" s="657">
        <v>6485209</v>
      </c>
      <c r="CS36" s="658"/>
      <c r="CT36" s="658"/>
      <c r="CU36" s="658"/>
      <c r="CV36" s="658"/>
      <c r="CW36" s="658"/>
      <c r="CX36" s="658"/>
      <c r="CY36" s="659"/>
      <c r="CZ36" s="661">
        <v>9</v>
      </c>
      <c r="DA36" s="705"/>
      <c r="DB36" s="705"/>
      <c r="DC36" s="712"/>
      <c r="DD36" s="676">
        <v>5833890</v>
      </c>
      <c r="DE36" s="658"/>
      <c r="DF36" s="658"/>
      <c r="DG36" s="658"/>
      <c r="DH36" s="658"/>
      <c r="DI36" s="658"/>
      <c r="DJ36" s="658"/>
      <c r="DK36" s="659"/>
      <c r="DL36" s="676">
        <v>5124028</v>
      </c>
      <c r="DM36" s="658"/>
      <c r="DN36" s="658"/>
      <c r="DO36" s="658"/>
      <c r="DP36" s="658"/>
      <c r="DQ36" s="658"/>
      <c r="DR36" s="658"/>
      <c r="DS36" s="658"/>
      <c r="DT36" s="658"/>
      <c r="DU36" s="658"/>
      <c r="DV36" s="659"/>
      <c r="DW36" s="661">
        <v>12.3</v>
      </c>
      <c r="DX36" s="705"/>
      <c r="DY36" s="705"/>
      <c r="DZ36" s="705"/>
      <c r="EA36" s="705"/>
      <c r="EB36" s="705"/>
      <c r="EC36" s="706"/>
    </row>
    <row r="37" spans="2:133" ht="11.25" customHeight="1" x14ac:dyDescent="0.15">
      <c r="B37" s="654" t="s">
        <v>330</v>
      </c>
      <c r="C37" s="655"/>
      <c r="D37" s="655"/>
      <c r="E37" s="655"/>
      <c r="F37" s="655"/>
      <c r="G37" s="655"/>
      <c r="H37" s="655"/>
      <c r="I37" s="655"/>
      <c r="J37" s="655"/>
      <c r="K37" s="655"/>
      <c r="L37" s="655"/>
      <c r="M37" s="655"/>
      <c r="N37" s="655"/>
      <c r="O37" s="655"/>
      <c r="P37" s="655"/>
      <c r="Q37" s="656"/>
      <c r="R37" s="657">
        <v>2044886</v>
      </c>
      <c r="S37" s="658"/>
      <c r="T37" s="658"/>
      <c r="U37" s="658"/>
      <c r="V37" s="658"/>
      <c r="W37" s="658"/>
      <c r="X37" s="658"/>
      <c r="Y37" s="659"/>
      <c r="Z37" s="653">
        <v>2.7</v>
      </c>
      <c r="AA37" s="653"/>
      <c r="AB37" s="653"/>
      <c r="AC37" s="653"/>
      <c r="AD37" s="660" t="s">
        <v>128</v>
      </c>
      <c r="AE37" s="660"/>
      <c r="AF37" s="660"/>
      <c r="AG37" s="660"/>
      <c r="AH37" s="660"/>
      <c r="AI37" s="660"/>
      <c r="AJ37" s="660"/>
      <c r="AK37" s="660"/>
      <c r="AL37" s="661" t="s">
        <v>128</v>
      </c>
      <c r="AM37" s="662"/>
      <c r="AN37" s="662"/>
      <c r="AO37" s="663"/>
      <c r="AQ37" s="745" t="s">
        <v>331</v>
      </c>
      <c r="AR37" s="746"/>
      <c r="AS37" s="746"/>
      <c r="AT37" s="746"/>
      <c r="AU37" s="746"/>
      <c r="AV37" s="746"/>
      <c r="AW37" s="746"/>
      <c r="AX37" s="746"/>
      <c r="AY37" s="747"/>
      <c r="AZ37" s="657">
        <v>3089437</v>
      </c>
      <c r="BA37" s="658"/>
      <c r="BB37" s="658"/>
      <c r="BC37" s="658"/>
      <c r="BD37" s="710"/>
      <c r="BE37" s="710"/>
      <c r="BF37" s="730"/>
      <c r="BG37" s="682" t="s">
        <v>332</v>
      </c>
      <c r="BH37" s="683"/>
      <c r="BI37" s="683"/>
      <c r="BJ37" s="683"/>
      <c r="BK37" s="683"/>
      <c r="BL37" s="683"/>
      <c r="BM37" s="683"/>
      <c r="BN37" s="683"/>
      <c r="BO37" s="683"/>
      <c r="BP37" s="683"/>
      <c r="BQ37" s="683"/>
      <c r="BR37" s="683"/>
      <c r="BS37" s="683"/>
      <c r="BT37" s="683"/>
      <c r="BU37" s="684"/>
      <c r="BV37" s="657">
        <v>-402718</v>
      </c>
      <c r="BW37" s="658"/>
      <c r="BX37" s="658"/>
      <c r="BY37" s="658"/>
      <c r="BZ37" s="658"/>
      <c r="CA37" s="658"/>
      <c r="CB37" s="677"/>
      <c r="CD37" s="682" t="s">
        <v>333</v>
      </c>
      <c r="CE37" s="683"/>
      <c r="CF37" s="683"/>
      <c r="CG37" s="683"/>
      <c r="CH37" s="683"/>
      <c r="CI37" s="683"/>
      <c r="CJ37" s="683"/>
      <c r="CK37" s="683"/>
      <c r="CL37" s="683"/>
      <c r="CM37" s="683"/>
      <c r="CN37" s="683"/>
      <c r="CO37" s="683"/>
      <c r="CP37" s="683"/>
      <c r="CQ37" s="684"/>
      <c r="CR37" s="657">
        <v>570926</v>
      </c>
      <c r="CS37" s="710"/>
      <c r="CT37" s="710"/>
      <c r="CU37" s="710"/>
      <c r="CV37" s="710"/>
      <c r="CW37" s="710"/>
      <c r="CX37" s="710"/>
      <c r="CY37" s="711"/>
      <c r="CZ37" s="661">
        <v>0.8</v>
      </c>
      <c r="DA37" s="705"/>
      <c r="DB37" s="705"/>
      <c r="DC37" s="712"/>
      <c r="DD37" s="676">
        <v>570926</v>
      </c>
      <c r="DE37" s="710"/>
      <c r="DF37" s="710"/>
      <c r="DG37" s="710"/>
      <c r="DH37" s="710"/>
      <c r="DI37" s="710"/>
      <c r="DJ37" s="710"/>
      <c r="DK37" s="711"/>
      <c r="DL37" s="676">
        <v>570926</v>
      </c>
      <c r="DM37" s="710"/>
      <c r="DN37" s="710"/>
      <c r="DO37" s="710"/>
      <c r="DP37" s="710"/>
      <c r="DQ37" s="710"/>
      <c r="DR37" s="710"/>
      <c r="DS37" s="710"/>
      <c r="DT37" s="710"/>
      <c r="DU37" s="710"/>
      <c r="DV37" s="711"/>
      <c r="DW37" s="661">
        <v>1.4</v>
      </c>
      <c r="DX37" s="705"/>
      <c r="DY37" s="705"/>
      <c r="DZ37" s="705"/>
      <c r="EA37" s="705"/>
      <c r="EB37" s="705"/>
      <c r="EC37" s="706"/>
    </row>
    <row r="38" spans="2:133" ht="11.25" customHeight="1" x14ac:dyDescent="0.15">
      <c r="B38" s="654" t="s">
        <v>334</v>
      </c>
      <c r="C38" s="655"/>
      <c r="D38" s="655"/>
      <c r="E38" s="655"/>
      <c r="F38" s="655"/>
      <c r="G38" s="655"/>
      <c r="H38" s="655"/>
      <c r="I38" s="655"/>
      <c r="J38" s="655"/>
      <c r="K38" s="655"/>
      <c r="L38" s="655"/>
      <c r="M38" s="655"/>
      <c r="N38" s="655"/>
      <c r="O38" s="655"/>
      <c r="P38" s="655"/>
      <c r="Q38" s="656"/>
      <c r="R38" s="657">
        <v>708901</v>
      </c>
      <c r="S38" s="658"/>
      <c r="T38" s="658"/>
      <c r="U38" s="658"/>
      <c r="V38" s="658"/>
      <c r="W38" s="658"/>
      <c r="X38" s="658"/>
      <c r="Y38" s="659"/>
      <c r="Z38" s="653">
        <v>0.9</v>
      </c>
      <c r="AA38" s="653"/>
      <c r="AB38" s="653"/>
      <c r="AC38" s="653"/>
      <c r="AD38" s="660" t="s">
        <v>128</v>
      </c>
      <c r="AE38" s="660"/>
      <c r="AF38" s="660"/>
      <c r="AG38" s="660"/>
      <c r="AH38" s="660"/>
      <c r="AI38" s="660"/>
      <c r="AJ38" s="660"/>
      <c r="AK38" s="660"/>
      <c r="AL38" s="661" t="s">
        <v>128</v>
      </c>
      <c r="AM38" s="662"/>
      <c r="AN38" s="662"/>
      <c r="AO38" s="663"/>
      <c r="AQ38" s="745" t="s">
        <v>335</v>
      </c>
      <c r="AR38" s="746"/>
      <c r="AS38" s="746"/>
      <c r="AT38" s="746"/>
      <c r="AU38" s="746"/>
      <c r="AV38" s="746"/>
      <c r="AW38" s="746"/>
      <c r="AX38" s="746"/>
      <c r="AY38" s="747"/>
      <c r="AZ38" s="657">
        <v>1831864</v>
      </c>
      <c r="BA38" s="658"/>
      <c r="BB38" s="658"/>
      <c r="BC38" s="658"/>
      <c r="BD38" s="710"/>
      <c r="BE38" s="710"/>
      <c r="BF38" s="730"/>
      <c r="BG38" s="682" t="s">
        <v>336</v>
      </c>
      <c r="BH38" s="683"/>
      <c r="BI38" s="683"/>
      <c r="BJ38" s="683"/>
      <c r="BK38" s="683"/>
      <c r="BL38" s="683"/>
      <c r="BM38" s="683"/>
      <c r="BN38" s="683"/>
      <c r="BO38" s="683"/>
      <c r="BP38" s="683"/>
      <c r="BQ38" s="683"/>
      <c r="BR38" s="683"/>
      <c r="BS38" s="683"/>
      <c r="BT38" s="683"/>
      <c r="BU38" s="684"/>
      <c r="BV38" s="657">
        <v>21695</v>
      </c>
      <c r="BW38" s="658"/>
      <c r="BX38" s="658"/>
      <c r="BY38" s="658"/>
      <c r="BZ38" s="658"/>
      <c r="CA38" s="658"/>
      <c r="CB38" s="677"/>
      <c r="CD38" s="682" t="s">
        <v>337</v>
      </c>
      <c r="CE38" s="683"/>
      <c r="CF38" s="683"/>
      <c r="CG38" s="683"/>
      <c r="CH38" s="683"/>
      <c r="CI38" s="683"/>
      <c r="CJ38" s="683"/>
      <c r="CK38" s="683"/>
      <c r="CL38" s="683"/>
      <c r="CM38" s="683"/>
      <c r="CN38" s="683"/>
      <c r="CO38" s="683"/>
      <c r="CP38" s="683"/>
      <c r="CQ38" s="684"/>
      <c r="CR38" s="657">
        <v>5671984</v>
      </c>
      <c r="CS38" s="658"/>
      <c r="CT38" s="658"/>
      <c r="CU38" s="658"/>
      <c r="CV38" s="658"/>
      <c r="CW38" s="658"/>
      <c r="CX38" s="658"/>
      <c r="CY38" s="659"/>
      <c r="CZ38" s="661">
        <v>7.8</v>
      </c>
      <c r="DA38" s="705"/>
      <c r="DB38" s="705"/>
      <c r="DC38" s="712"/>
      <c r="DD38" s="676">
        <v>4640916</v>
      </c>
      <c r="DE38" s="658"/>
      <c r="DF38" s="658"/>
      <c r="DG38" s="658"/>
      <c r="DH38" s="658"/>
      <c r="DI38" s="658"/>
      <c r="DJ38" s="658"/>
      <c r="DK38" s="659"/>
      <c r="DL38" s="676">
        <v>3895518</v>
      </c>
      <c r="DM38" s="658"/>
      <c r="DN38" s="658"/>
      <c r="DO38" s="658"/>
      <c r="DP38" s="658"/>
      <c r="DQ38" s="658"/>
      <c r="DR38" s="658"/>
      <c r="DS38" s="658"/>
      <c r="DT38" s="658"/>
      <c r="DU38" s="658"/>
      <c r="DV38" s="659"/>
      <c r="DW38" s="661">
        <v>9.3000000000000007</v>
      </c>
      <c r="DX38" s="705"/>
      <c r="DY38" s="705"/>
      <c r="DZ38" s="705"/>
      <c r="EA38" s="705"/>
      <c r="EB38" s="705"/>
      <c r="EC38" s="706"/>
    </row>
    <row r="39" spans="2:133" ht="11.25" customHeight="1" x14ac:dyDescent="0.15">
      <c r="B39" s="654" t="s">
        <v>338</v>
      </c>
      <c r="C39" s="655"/>
      <c r="D39" s="655"/>
      <c r="E39" s="655"/>
      <c r="F39" s="655"/>
      <c r="G39" s="655"/>
      <c r="H39" s="655"/>
      <c r="I39" s="655"/>
      <c r="J39" s="655"/>
      <c r="K39" s="655"/>
      <c r="L39" s="655"/>
      <c r="M39" s="655"/>
      <c r="N39" s="655"/>
      <c r="O39" s="655"/>
      <c r="P39" s="655"/>
      <c r="Q39" s="656"/>
      <c r="R39" s="657">
        <v>2489811</v>
      </c>
      <c r="S39" s="658"/>
      <c r="T39" s="658"/>
      <c r="U39" s="658"/>
      <c r="V39" s="658"/>
      <c r="W39" s="658"/>
      <c r="X39" s="658"/>
      <c r="Y39" s="659"/>
      <c r="Z39" s="653">
        <v>3.3</v>
      </c>
      <c r="AA39" s="653"/>
      <c r="AB39" s="653"/>
      <c r="AC39" s="653"/>
      <c r="AD39" s="660">
        <v>5</v>
      </c>
      <c r="AE39" s="660"/>
      <c r="AF39" s="660"/>
      <c r="AG39" s="660"/>
      <c r="AH39" s="660"/>
      <c r="AI39" s="660"/>
      <c r="AJ39" s="660"/>
      <c r="AK39" s="660"/>
      <c r="AL39" s="661">
        <v>0</v>
      </c>
      <c r="AM39" s="662"/>
      <c r="AN39" s="662"/>
      <c r="AO39" s="663"/>
      <c r="AQ39" s="745" t="s">
        <v>339</v>
      </c>
      <c r="AR39" s="746"/>
      <c r="AS39" s="746"/>
      <c r="AT39" s="746"/>
      <c r="AU39" s="746"/>
      <c r="AV39" s="746"/>
      <c r="AW39" s="746"/>
      <c r="AX39" s="746"/>
      <c r="AY39" s="747"/>
      <c r="AZ39" s="657">
        <v>138594</v>
      </c>
      <c r="BA39" s="658"/>
      <c r="BB39" s="658"/>
      <c r="BC39" s="658"/>
      <c r="BD39" s="710"/>
      <c r="BE39" s="710"/>
      <c r="BF39" s="730"/>
      <c r="BG39" s="682" t="s">
        <v>340</v>
      </c>
      <c r="BH39" s="683"/>
      <c r="BI39" s="683"/>
      <c r="BJ39" s="683"/>
      <c r="BK39" s="683"/>
      <c r="BL39" s="683"/>
      <c r="BM39" s="683"/>
      <c r="BN39" s="683"/>
      <c r="BO39" s="683"/>
      <c r="BP39" s="683"/>
      <c r="BQ39" s="683"/>
      <c r="BR39" s="683"/>
      <c r="BS39" s="683"/>
      <c r="BT39" s="683"/>
      <c r="BU39" s="684"/>
      <c r="BV39" s="657">
        <v>34069</v>
      </c>
      <c r="BW39" s="658"/>
      <c r="BX39" s="658"/>
      <c r="BY39" s="658"/>
      <c r="BZ39" s="658"/>
      <c r="CA39" s="658"/>
      <c r="CB39" s="677"/>
      <c r="CD39" s="682" t="s">
        <v>341</v>
      </c>
      <c r="CE39" s="683"/>
      <c r="CF39" s="683"/>
      <c r="CG39" s="683"/>
      <c r="CH39" s="683"/>
      <c r="CI39" s="683"/>
      <c r="CJ39" s="683"/>
      <c r="CK39" s="683"/>
      <c r="CL39" s="683"/>
      <c r="CM39" s="683"/>
      <c r="CN39" s="683"/>
      <c r="CO39" s="683"/>
      <c r="CP39" s="683"/>
      <c r="CQ39" s="684"/>
      <c r="CR39" s="657">
        <v>1543944</v>
      </c>
      <c r="CS39" s="710"/>
      <c r="CT39" s="710"/>
      <c r="CU39" s="710"/>
      <c r="CV39" s="710"/>
      <c r="CW39" s="710"/>
      <c r="CX39" s="710"/>
      <c r="CY39" s="711"/>
      <c r="CZ39" s="661">
        <v>2.1</v>
      </c>
      <c r="DA39" s="705"/>
      <c r="DB39" s="705"/>
      <c r="DC39" s="712"/>
      <c r="DD39" s="676">
        <v>1468603</v>
      </c>
      <c r="DE39" s="710"/>
      <c r="DF39" s="710"/>
      <c r="DG39" s="710"/>
      <c r="DH39" s="710"/>
      <c r="DI39" s="710"/>
      <c r="DJ39" s="710"/>
      <c r="DK39" s="711"/>
      <c r="DL39" s="676" t="s">
        <v>128</v>
      </c>
      <c r="DM39" s="710"/>
      <c r="DN39" s="710"/>
      <c r="DO39" s="710"/>
      <c r="DP39" s="710"/>
      <c r="DQ39" s="710"/>
      <c r="DR39" s="710"/>
      <c r="DS39" s="710"/>
      <c r="DT39" s="710"/>
      <c r="DU39" s="710"/>
      <c r="DV39" s="711"/>
      <c r="DW39" s="661" t="s">
        <v>128</v>
      </c>
      <c r="DX39" s="705"/>
      <c r="DY39" s="705"/>
      <c r="DZ39" s="705"/>
      <c r="EA39" s="705"/>
      <c r="EB39" s="705"/>
      <c r="EC39" s="706"/>
    </row>
    <row r="40" spans="2:133" ht="11.25" customHeight="1" x14ac:dyDescent="0.15">
      <c r="B40" s="654" t="s">
        <v>342</v>
      </c>
      <c r="C40" s="655"/>
      <c r="D40" s="655"/>
      <c r="E40" s="655"/>
      <c r="F40" s="655"/>
      <c r="G40" s="655"/>
      <c r="H40" s="655"/>
      <c r="I40" s="655"/>
      <c r="J40" s="655"/>
      <c r="K40" s="655"/>
      <c r="L40" s="655"/>
      <c r="M40" s="655"/>
      <c r="N40" s="655"/>
      <c r="O40" s="655"/>
      <c r="P40" s="655"/>
      <c r="Q40" s="656"/>
      <c r="R40" s="657">
        <v>8795272</v>
      </c>
      <c r="S40" s="658"/>
      <c r="T40" s="658"/>
      <c r="U40" s="658"/>
      <c r="V40" s="658"/>
      <c r="W40" s="658"/>
      <c r="X40" s="658"/>
      <c r="Y40" s="659"/>
      <c r="Z40" s="653">
        <v>11.7</v>
      </c>
      <c r="AA40" s="653"/>
      <c r="AB40" s="653"/>
      <c r="AC40" s="653"/>
      <c r="AD40" s="660" t="s">
        <v>128</v>
      </c>
      <c r="AE40" s="660"/>
      <c r="AF40" s="660"/>
      <c r="AG40" s="660"/>
      <c r="AH40" s="660"/>
      <c r="AI40" s="660"/>
      <c r="AJ40" s="660"/>
      <c r="AK40" s="660"/>
      <c r="AL40" s="661" t="s">
        <v>128</v>
      </c>
      <c r="AM40" s="662"/>
      <c r="AN40" s="662"/>
      <c r="AO40" s="663"/>
      <c r="AQ40" s="745" t="s">
        <v>343</v>
      </c>
      <c r="AR40" s="746"/>
      <c r="AS40" s="746"/>
      <c r="AT40" s="746"/>
      <c r="AU40" s="746"/>
      <c r="AV40" s="746"/>
      <c r="AW40" s="746"/>
      <c r="AX40" s="746"/>
      <c r="AY40" s="747"/>
      <c r="AZ40" s="657">
        <v>69800</v>
      </c>
      <c r="BA40" s="658"/>
      <c r="BB40" s="658"/>
      <c r="BC40" s="658"/>
      <c r="BD40" s="710"/>
      <c r="BE40" s="710"/>
      <c r="BF40" s="730"/>
      <c r="BG40" s="754" t="s">
        <v>344</v>
      </c>
      <c r="BH40" s="755"/>
      <c r="BI40" s="755"/>
      <c r="BJ40" s="755"/>
      <c r="BK40" s="755"/>
      <c r="BL40" s="365"/>
      <c r="BM40" s="683" t="s">
        <v>345</v>
      </c>
      <c r="BN40" s="683"/>
      <c r="BO40" s="683"/>
      <c r="BP40" s="683"/>
      <c r="BQ40" s="683"/>
      <c r="BR40" s="683"/>
      <c r="BS40" s="683"/>
      <c r="BT40" s="683"/>
      <c r="BU40" s="684"/>
      <c r="BV40" s="657">
        <v>92</v>
      </c>
      <c r="BW40" s="658"/>
      <c r="BX40" s="658"/>
      <c r="BY40" s="658"/>
      <c r="BZ40" s="658"/>
      <c r="CA40" s="658"/>
      <c r="CB40" s="677"/>
      <c r="CD40" s="682" t="s">
        <v>346</v>
      </c>
      <c r="CE40" s="683"/>
      <c r="CF40" s="683"/>
      <c r="CG40" s="683"/>
      <c r="CH40" s="683"/>
      <c r="CI40" s="683"/>
      <c r="CJ40" s="683"/>
      <c r="CK40" s="683"/>
      <c r="CL40" s="683"/>
      <c r="CM40" s="683"/>
      <c r="CN40" s="683"/>
      <c r="CO40" s="683"/>
      <c r="CP40" s="683"/>
      <c r="CQ40" s="684"/>
      <c r="CR40" s="657">
        <v>2851575</v>
      </c>
      <c r="CS40" s="658"/>
      <c r="CT40" s="658"/>
      <c r="CU40" s="658"/>
      <c r="CV40" s="658"/>
      <c r="CW40" s="658"/>
      <c r="CX40" s="658"/>
      <c r="CY40" s="659"/>
      <c r="CZ40" s="661">
        <v>3.9</v>
      </c>
      <c r="DA40" s="705"/>
      <c r="DB40" s="705"/>
      <c r="DC40" s="712"/>
      <c r="DD40" s="676">
        <v>1749942</v>
      </c>
      <c r="DE40" s="658"/>
      <c r="DF40" s="658"/>
      <c r="DG40" s="658"/>
      <c r="DH40" s="658"/>
      <c r="DI40" s="658"/>
      <c r="DJ40" s="658"/>
      <c r="DK40" s="659"/>
      <c r="DL40" s="676" t="s">
        <v>128</v>
      </c>
      <c r="DM40" s="658"/>
      <c r="DN40" s="658"/>
      <c r="DO40" s="658"/>
      <c r="DP40" s="658"/>
      <c r="DQ40" s="658"/>
      <c r="DR40" s="658"/>
      <c r="DS40" s="658"/>
      <c r="DT40" s="658"/>
      <c r="DU40" s="658"/>
      <c r="DV40" s="659"/>
      <c r="DW40" s="661" t="s">
        <v>128</v>
      </c>
      <c r="DX40" s="705"/>
      <c r="DY40" s="705"/>
      <c r="DZ40" s="705"/>
      <c r="EA40" s="705"/>
      <c r="EB40" s="705"/>
      <c r="EC40" s="706"/>
    </row>
    <row r="41" spans="2:133" ht="11.25" customHeight="1" x14ac:dyDescent="0.15">
      <c r="B41" s="654" t="s">
        <v>347</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53" t="s">
        <v>128</v>
      </c>
      <c r="AA41" s="653"/>
      <c r="AB41" s="653"/>
      <c r="AC41" s="653"/>
      <c r="AD41" s="660" t="s">
        <v>128</v>
      </c>
      <c r="AE41" s="660"/>
      <c r="AF41" s="660"/>
      <c r="AG41" s="660"/>
      <c r="AH41" s="660"/>
      <c r="AI41" s="660"/>
      <c r="AJ41" s="660"/>
      <c r="AK41" s="660"/>
      <c r="AL41" s="661" t="s">
        <v>128</v>
      </c>
      <c r="AM41" s="662"/>
      <c r="AN41" s="662"/>
      <c r="AO41" s="663"/>
      <c r="AQ41" s="745" t="s">
        <v>348</v>
      </c>
      <c r="AR41" s="746"/>
      <c r="AS41" s="746"/>
      <c r="AT41" s="746"/>
      <c r="AU41" s="746"/>
      <c r="AV41" s="746"/>
      <c r="AW41" s="746"/>
      <c r="AX41" s="746"/>
      <c r="AY41" s="747"/>
      <c r="AZ41" s="657">
        <v>1740499</v>
      </c>
      <c r="BA41" s="658"/>
      <c r="BB41" s="658"/>
      <c r="BC41" s="658"/>
      <c r="BD41" s="710"/>
      <c r="BE41" s="710"/>
      <c r="BF41" s="730"/>
      <c r="BG41" s="754"/>
      <c r="BH41" s="755"/>
      <c r="BI41" s="755"/>
      <c r="BJ41" s="755"/>
      <c r="BK41" s="755"/>
      <c r="BL41" s="365"/>
      <c r="BM41" s="683" t="s">
        <v>349</v>
      </c>
      <c r="BN41" s="683"/>
      <c r="BO41" s="683"/>
      <c r="BP41" s="683"/>
      <c r="BQ41" s="683"/>
      <c r="BR41" s="683"/>
      <c r="BS41" s="683"/>
      <c r="BT41" s="683"/>
      <c r="BU41" s="684"/>
      <c r="BV41" s="657" t="s">
        <v>128</v>
      </c>
      <c r="BW41" s="658"/>
      <c r="BX41" s="658"/>
      <c r="BY41" s="658"/>
      <c r="BZ41" s="658"/>
      <c r="CA41" s="658"/>
      <c r="CB41" s="677"/>
      <c r="CD41" s="682" t="s">
        <v>350</v>
      </c>
      <c r="CE41" s="683"/>
      <c r="CF41" s="683"/>
      <c r="CG41" s="683"/>
      <c r="CH41" s="683"/>
      <c r="CI41" s="683"/>
      <c r="CJ41" s="683"/>
      <c r="CK41" s="683"/>
      <c r="CL41" s="683"/>
      <c r="CM41" s="683"/>
      <c r="CN41" s="683"/>
      <c r="CO41" s="683"/>
      <c r="CP41" s="683"/>
      <c r="CQ41" s="684"/>
      <c r="CR41" s="657" t="s">
        <v>128</v>
      </c>
      <c r="CS41" s="710"/>
      <c r="CT41" s="710"/>
      <c r="CU41" s="710"/>
      <c r="CV41" s="710"/>
      <c r="CW41" s="710"/>
      <c r="CX41" s="710"/>
      <c r="CY41" s="711"/>
      <c r="CZ41" s="661" t="s">
        <v>128</v>
      </c>
      <c r="DA41" s="705"/>
      <c r="DB41" s="705"/>
      <c r="DC41" s="712"/>
      <c r="DD41" s="676" t="s">
        <v>128</v>
      </c>
      <c r="DE41" s="710"/>
      <c r="DF41" s="710"/>
      <c r="DG41" s="710"/>
      <c r="DH41" s="710"/>
      <c r="DI41" s="710"/>
      <c r="DJ41" s="710"/>
      <c r="DK41" s="711"/>
      <c r="DL41" s="751"/>
      <c r="DM41" s="752"/>
      <c r="DN41" s="752"/>
      <c r="DO41" s="752"/>
      <c r="DP41" s="752"/>
      <c r="DQ41" s="752"/>
      <c r="DR41" s="752"/>
      <c r="DS41" s="752"/>
      <c r="DT41" s="752"/>
      <c r="DU41" s="752"/>
      <c r="DV41" s="753"/>
      <c r="DW41" s="748"/>
      <c r="DX41" s="749"/>
      <c r="DY41" s="749"/>
      <c r="DZ41" s="749"/>
      <c r="EA41" s="749"/>
      <c r="EB41" s="749"/>
      <c r="EC41" s="750"/>
    </row>
    <row r="42" spans="2:133" ht="11.25" customHeight="1" x14ac:dyDescent="0.15">
      <c r="B42" s="654" t="s">
        <v>351</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53" t="s">
        <v>128</v>
      </c>
      <c r="AA42" s="653"/>
      <c r="AB42" s="653"/>
      <c r="AC42" s="653"/>
      <c r="AD42" s="660" t="s">
        <v>128</v>
      </c>
      <c r="AE42" s="660"/>
      <c r="AF42" s="660"/>
      <c r="AG42" s="660"/>
      <c r="AH42" s="660"/>
      <c r="AI42" s="660"/>
      <c r="AJ42" s="660"/>
      <c r="AK42" s="660"/>
      <c r="AL42" s="661" t="s">
        <v>128</v>
      </c>
      <c r="AM42" s="662"/>
      <c r="AN42" s="662"/>
      <c r="AO42" s="663"/>
      <c r="AQ42" s="761" t="s">
        <v>352</v>
      </c>
      <c r="AR42" s="762"/>
      <c r="AS42" s="762"/>
      <c r="AT42" s="762"/>
      <c r="AU42" s="762"/>
      <c r="AV42" s="762"/>
      <c r="AW42" s="762"/>
      <c r="AX42" s="762"/>
      <c r="AY42" s="763"/>
      <c r="AZ42" s="758">
        <v>3861685</v>
      </c>
      <c r="BA42" s="759"/>
      <c r="BB42" s="759"/>
      <c r="BC42" s="759"/>
      <c r="BD42" s="732"/>
      <c r="BE42" s="732"/>
      <c r="BF42" s="734"/>
      <c r="BG42" s="756"/>
      <c r="BH42" s="757"/>
      <c r="BI42" s="757"/>
      <c r="BJ42" s="757"/>
      <c r="BK42" s="757"/>
      <c r="BL42" s="366"/>
      <c r="BM42" s="690" t="s">
        <v>353</v>
      </c>
      <c r="BN42" s="690"/>
      <c r="BO42" s="690"/>
      <c r="BP42" s="690"/>
      <c r="BQ42" s="690"/>
      <c r="BR42" s="690"/>
      <c r="BS42" s="690"/>
      <c r="BT42" s="690"/>
      <c r="BU42" s="691"/>
      <c r="BV42" s="758">
        <v>331</v>
      </c>
      <c r="BW42" s="759"/>
      <c r="BX42" s="759"/>
      <c r="BY42" s="759"/>
      <c r="BZ42" s="759"/>
      <c r="CA42" s="759"/>
      <c r="CB42" s="760"/>
      <c r="CD42" s="654" t="s">
        <v>354</v>
      </c>
      <c r="CE42" s="655"/>
      <c r="CF42" s="655"/>
      <c r="CG42" s="655"/>
      <c r="CH42" s="655"/>
      <c r="CI42" s="655"/>
      <c r="CJ42" s="655"/>
      <c r="CK42" s="655"/>
      <c r="CL42" s="655"/>
      <c r="CM42" s="655"/>
      <c r="CN42" s="655"/>
      <c r="CO42" s="655"/>
      <c r="CP42" s="655"/>
      <c r="CQ42" s="656"/>
      <c r="CR42" s="657">
        <v>11612431</v>
      </c>
      <c r="CS42" s="710"/>
      <c r="CT42" s="710"/>
      <c r="CU42" s="710"/>
      <c r="CV42" s="710"/>
      <c r="CW42" s="710"/>
      <c r="CX42" s="710"/>
      <c r="CY42" s="711"/>
      <c r="CZ42" s="661">
        <v>16</v>
      </c>
      <c r="DA42" s="705"/>
      <c r="DB42" s="705"/>
      <c r="DC42" s="712"/>
      <c r="DD42" s="676">
        <v>2838048</v>
      </c>
      <c r="DE42" s="710"/>
      <c r="DF42" s="710"/>
      <c r="DG42" s="710"/>
      <c r="DH42" s="710"/>
      <c r="DI42" s="710"/>
      <c r="DJ42" s="710"/>
      <c r="DK42" s="711"/>
      <c r="DL42" s="751"/>
      <c r="DM42" s="752"/>
      <c r="DN42" s="752"/>
      <c r="DO42" s="752"/>
      <c r="DP42" s="752"/>
      <c r="DQ42" s="752"/>
      <c r="DR42" s="752"/>
      <c r="DS42" s="752"/>
      <c r="DT42" s="752"/>
      <c r="DU42" s="752"/>
      <c r="DV42" s="753"/>
      <c r="DW42" s="748"/>
      <c r="DX42" s="749"/>
      <c r="DY42" s="749"/>
      <c r="DZ42" s="749"/>
      <c r="EA42" s="749"/>
      <c r="EB42" s="749"/>
      <c r="EC42" s="750"/>
    </row>
    <row r="43" spans="2:133" ht="11.25" customHeight="1" x14ac:dyDescent="0.15">
      <c r="B43" s="654" t="s">
        <v>355</v>
      </c>
      <c r="C43" s="655"/>
      <c r="D43" s="655"/>
      <c r="E43" s="655"/>
      <c r="F43" s="655"/>
      <c r="G43" s="655"/>
      <c r="H43" s="655"/>
      <c r="I43" s="655"/>
      <c r="J43" s="655"/>
      <c r="K43" s="655"/>
      <c r="L43" s="655"/>
      <c r="M43" s="655"/>
      <c r="N43" s="655"/>
      <c r="O43" s="655"/>
      <c r="P43" s="655"/>
      <c r="Q43" s="656"/>
      <c r="R43" s="657">
        <v>2782772</v>
      </c>
      <c r="S43" s="658"/>
      <c r="T43" s="658"/>
      <c r="U43" s="658"/>
      <c r="V43" s="658"/>
      <c r="W43" s="658"/>
      <c r="X43" s="658"/>
      <c r="Y43" s="659"/>
      <c r="Z43" s="653">
        <v>3.7</v>
      </c>
      <c r="AA43" s="653"/>
      <c r="AB43" s="653"/>
      <c r="AC43" s="653"/>
      <c r="AD43" s="660" t="s">
        <v>128</v>
      </c>
      <c r="AE43" s="660"/>
      <c r="AF43" s="660"/>
      <c r="AG43" s="660"/>
      <c r="AH43" s="660"/>
      <c r="AI43" s="660"/>
      <c r="AJ43" s="660"/>
      <c r="AK43" s="660"/>
      <c r="AL43" s="661" t="s">
        <v>128</v>
      </c>
      <c r="AM43" s="662"/>
      <c r="AN43" s="662"/>
      <c r="AO43" s="663"/>
      <c r="BV43" s="215"/>
      <c r="BW43" s="215"/>
      <c r="BX43" s="215"/>
      <c r="BY43" s="215"/>
      <c r="BZ43" s="215"/>
      <c r="CA43" s="215"/>
      <c r="CB43" s="215"/>
      <c r="CD43" s="654" t="s">
        <v>356</v>
      </c>
      <c r="CE43" s="655"/>
      <c r="CF43" s="655"/>
      <c r="CG43" s="655"/>
      <c r="CH43" s="655"/>
      <c r="CI43" s="655"/>
      <c r="CJ43" s="655"/>
      <c r="CK43" s="655"/>
      <c r="CL43" s="655"/>
      <c r="CM43" s="655"/>
      <c r="CN43" s="655"/>
      <c r="CO43" s="655"/>
      <c r="CP43" s="655"/>
      <c r="CQ43" s="656"/>
      <c r="CR43" s="657">
        <v>430309</v>
      </c>
      <c r="CS43" s="710"/>
      <c r="CT43" s="710"/>
      <c r="CU43" s="710"/>
      <c r="CV43" s="710"/>
      <c r="CW43" s="710"/>
      <c r="CX43" s="710"/>
      <c r="CY43" s="711"/>
      <c r="CZ43" s="661">
        <v>0.6</v>
      </c>
      <c r="DA43" s="705"/>
      <c r="DB43" s="705"/>
      <c r="DC43" s="712"/>
      <c r="DD43" s="676">
        <v>426715</v>
      </c>
      <c r="DE43" s="710"/>
      <c r="DF43" s="710"/>
      <c r="DG43" s="710"/>
      <c r="DH43" s="710"/>
      <c r="DI43" s="710"/>
      <c r="DJ43" s="710"/>
      <c r="DK43" s="711"/>
      <c r="DL43" s="751"/>
      <c r="DM43" s="752"/>
      <c r="DN43" s="752"/>
      <c r="DO43" s="752"/>
      <c r="DP43" s="752"/>
      <c r="DQ43" s="752"/>
      <c r="DR43" s="752"/>
      <c r="DS43" s="752"/>
      <c r="DT43" s="752"/>
      <c r="DU43" s="752"/>
      <c r="DV43" s="753"/>
      <c r="DW43" s="748"/>
      <c r="DX43" s="749"/>
      <c r="DY43" s="749"/>
      <c r="DZ43" s="749"/>
      <c r="EA43" s="749"/>
      <c r="EB43" s="749"/>
      <c r="EC43" s="750"/>
    </row>
    <row r="44" spans="2:133" ht="11.25" customHeight="1" x14ac:dyDescent="0.15">
      <c r="B44" s="707" t="s">
        <v>357</v>
      </c>
      <c r="C44" s="708"/>
      <c r="D44" s="708"/>
      <c r="E44" s="708"/>
      <c r="F44" s="708"/>
      <c r="G44" s="708"/>
      <c r="H44" s="708"/>
      <c r="I44" s="708"/>
      <c r="J44" s="708"/>
      <c r="K44" s="708"/>
      <c r="L44" s="708"/>
      <c r="M44" s="708"/>
      <c r="N44" s="708"/>
      <c r="O44" s="708"/>
      <c r="P44" s="708"/>
      <c r="Q44" s="709"/>
      <c r="R44" s="758">
        <v>75329595</v>
      </c>
      <c r="S44" s="759"/>
      <c r="T44" s="759"/>
      <c r="U44" s="759"/>
      <c r="V44" s="759"/>
      <c r="W44" s="759"/>
      <c r="X44" s="759"/>
      <c r="Y44" s="764"/>
      <c r="Z44" s="765">
        <v>100</v>
      </c>
      <c r="AA44" s="765"/>
      <c r="AB44" s="765"/>
      <c r="AC44" s="765"/>
      <c r="AD44" s="766">
        <v>38976721</v>
      </c>
      <c r="AE44" s="766"/>
      <c r="AF44" s="766"/>
      <c r="AG44" s="766"/>
      <c r="AH44" s="766"/>
      <c r="AI44" s="766"/>
      <c r="AJ44" s="766"/>
      <c r="AK44" s="766"/>
      <c r="AL44" s="767">
        <v>100</v>
      </c>
      <c r="AM44" s="733"/>
      <c r="AN44" s="733"/>
      <c r="AO44" s="768"/>
      <c r="CD44" s="769" t="s">
        <v>304</v>
      </c>
      <c r="CE44" s="770"/>
      <c r="CF44" s="654" t="s">
        <v>358</v>
      </c>
      <c r="CG44" s="655"/>
      <c r="CH44" s="655"/>
      <c r="CI44" s="655"/>
      <c r="CJ44" s="655"/>
      <c r="CK44" s="655"/>
      <c r="CL44" s="655"/>
      <c r="CM44" s="655"/>
      <c r="CN44" s="655"/>
      <c r="CO44" s="655"/>
      <c r="CP44" s="655"/>
      <c r="CQ44" s="656"/>
      <c r="CR44" s="657">
        <v>11612431</v>
      </c>
      <c r="CS44" s="658"/>
      <c r="CT44" s="658"/>
      <c r="CU44" s="658"/>
      <c r="CV44" s="658"/>
      <c r="CW44" s="658"/>
      <c r="CX44" s="658"/>
      <c r="CY44" s="659"/>
      <c r="CZ44" s="661">
        <v>16</v>
      </c>
      <c r="DA44" s="662"/>
      <c r="DB44" s="662"/>
      <c r="DC44" s="685"/>
      <c r="DD44" s="676">
        <v>2838048</v>
      </c>
      <c r="DE44" s="658"/>
      <c r="DF44" s="658"/>
      <c r="DG44" s="658"/>
      <c r="DH44" s="658"/>
      <c r="DI44" s="658"/>
      <c r="DJ44" s="658"/>
      <c r="DK44" s="659"/>
      <c r="DL44" s="751"/>
      <c r="DM44" s="752"/>
      <c r="DN44" s="752"/>
      <c r="DO44" s="752"/>
      <c r="DP44" s="752"/>
      <c r="DQ44" s="752"/>
      <c r="DR44" s="752"/>
      <c r="DS44" s="752"/>
      <c r="DT44" s="752"/>
      <c r="DU44" s="752"/>
      <c r="DV44" s="753"/>
      <c r="DW44" s="748"/>
      <c r="DX44" s="749"/>
      <c r="DY44" s="749"/>
      <c r="DZ44" s="749"/>
      <c r="EA44" s="749"/>
      <c r="EB44" s="749"/>
      <c r="EC44" s="750"/>
    </row>
    <row r="45" spans="2:133" ht="11.25" customHeight="1" x14ac:dyDescent="0.15">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CD45" s="771"/>
      <c r="CE45" s="772"/>
      <c r="CF45" s="654" t="s">
        <v>359</v>
      </c>
      <c r="CG45" s="655"/>
      <c r="CH45" s="655"/>
      <c r="CI45" s="655"/>
      <c r="CJ45" s="655"/>
      <c r="CK45" s="655"/>
      <c r="CL45" s="655"/>
      <c r="CM45" s="655"/>
      <c r="CN45" s="655"/>
      <c r="CO45" s="655"/>
      <c r="CP45" s="655"/>
      <c r="CQ45" s="656"/>
      <c r="CR45" s="657">
        <v>2831862</v>
      </c>
      <c r="CS45" s="710"/>
      <c r="CT45" s="710"/>
      <c r="CU45" s="710"/>
      <c r="CV45" s="710"/>
      <c r="CW45" s="710"/>
      <c r="CX45" s="710"/>
      <c r="CY45" s="711"/>
      <c r="CZ45" s="661">
        <v>3.9</v>
      </c>
      <c r="DA45" s="705"/>
      <c r="DB45" s="705"/>
      <c r="DC45" s="712"/>
      <c r="DD45" s="676">
        <v>577762</v>
      </c>
      <c r="DE45" s="710"/>
      <c r="DF45" s="710"/>
      <c r="DG45" s="710"/>
      <c r="DH45" s="710"/>
      <c r="DI45" s="710"/>
      <c r="DJ45" s="710"/>
      <c r="DK45" s="711"/>
      <c r="DL45" s="751"/>
      <c r="DM45" s="752"/>
      <c r="DN45" s="752"/>
      <c r="DO45" s="752"/>
      <c r="DP45" s="752"/>
      <c r="DQ45" s="752"/>
      <c r="DR45" s="752"/>
      <c r="DS45" s="752"/>
      <c r="DT45" s="752"/>
      <c r="DU45" s="752"/>
      <c r="DV45" s="753"/>
      <c r="DW45" s="748"/>
      <c r="DX45" s="749"/>
      <c r="DY45" s="749"/>
      <c r="DZ45" s="749"/>
      <c r="EA45" s="749"/>
      <c r="EB45" s="749"/>
      <c r="EC45" s="750"/>
    </row>
    <row r="46" spans="2:133" ht="11.25" customHeight="1" x14ac:dyDescent="0.15">
      <c r="B46" s="217" t="s">
        <v>360</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CD46" s="771"/>
      <c r="CE46" s="772"/>
      <c r="CF46" s="654" t="s">
        <v>361</v>
      </c>
      <c r="CG46" s="655"/>
      <c r="CH46" s="655"/>
      <c r="CI46" s="655"/>
      <c r="CJ46" s="655"/>
      <c r="CK46" s="655"/>
      <c r="CL46" s="655"/>
      <c r="CM46" s="655"/>
      <c r="CN46" s="655"/>
      <c r="CO46" s="655"/>
      <c r="CP46" s="655"/>
      <c r="CQ46" s="656"/>
      <c r="CR46" s="657">
        <v>8714519</v>
      </c>
      <c r="CS46" s="658"/>
      <c r="CT46" s="658"/>
      <c r="CU46" s="658"/>
      <c r="CV46" s="658"/>
      <c r="CW46" s="658"/>
      <c r="CX46" s="658"/>
      <c r="CY46" s="659"/>
      <c r="CZ46" s="661">
        <v>12</v>
      </c>
      <c r="DA46" s="662"/>
      <c r="DB46" s="662"/>
      <c r="DC46" s="685"/>
      <c r="DD46" s="676">
        <v>2202526</v>
      </c>
      <c r="DE46" s="658"/>
      <c r="DF46" s="658"/>
      <c r="DG46" s="658"/>
      <c r="DH46" s="658"/>
      <c r="DI46" s="658"/>
      <c r="DJ46" s="658"/>
      <c r="DK46" s="659"/>
      <c r="DL46" s="751"/>
      <c r="DM46" s="752"/>
      <c r="DN46" s="752"/>
      <c r="DO46" s="752"/>
      <c r="DP46" s="752"/>
      <c r="DQ46" s="752"/>
      <c r="DR46" s="752"/>
      <c r="DS46" s="752"/>
      <c r="DT46" s="752"/>
      <c r="DU46" s="752"/>
      <c r="DV46" s="753"/>
      <c r="DW46" s="748"/>
      <c r="DX46" s="749"/>
      <c r="DY46" s="749"/>
      <c r="DZ46" s="749"/>
      <c r="EA46" s="749"/>
      <c r="EB46" s="749"/>
      <c r="EC46" s="750"/>
    </row>
    <row r="47" spans="2:133" ht="11.25" customHeight="1" x14ac:dyDescent="0.15">
      <c r="B47" s="776" t="s">
        <v>362</v>
      </c>
      <c r="C47" s="776"/>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c r="AM47" s="776"/>
      <c r="AN47" s="776"/>
      <c r="AO47" s="776"/>
      <c r="AP47" s="776"/>
      <c r="AQ47" s="776"/>
      <c r="AR47" s="776"/>
      <c r="AS47" s="776"/>
      <c r="AT47" s="776"/>
      <c r="AU47" s="776"/>
      <c r="AV47" s="776"/>
      <c r="AW47" s="776"/>
      <c r="AX47" s="776"/>
      <c r="AY47" s="776"/>
      <c r="AZ47" s="776"/>
      <c r="BA47" s="776"/>
      <c r="BB47" s="776"/>
      <c r="BC47" s="776"/>
      <c r="BD47" s="776"/>
      <c r="BE47" s="776"/>
      <c r="BF47" s="776"/>
      <c r="BG47" s="776"/>
      <c r="BH47" s="776"/>
      <c r="BI47" s="776"/>
      <c r="BJ47" s="776"/>
      <c r="BK47" s="776"/>
      <c r="BL47" s="776"/>
      <c r="BM47" s="776"/>
      <c r="BN47" s="776"/>
      <c r="BO47" s="776"/>
      <c r="BP47" s="776"/>
      <c r="BQ47" s="776"/>
      <c r="BR47" s="776"/>
      <c r="BS47" s="776"/>
      <c r="BT47" s="776"/>
      <c r="BU47" s="776"/>
      <c r="BV47" s="776"/>
      <c r="BW47" s="776"/>
      <c r="BX47" s="776"/>
      <c r="BY47" s="776"/>
      <c r="BZ47" s="776"/>
      <c r="CA47" s="776"/>
      <c r="CB47" s="776"/>
      <c r="CD47" s="771"/>
      <c r="CE47" s="772"/>
      <c r="CF47" s="654" t="s">
        <v>363</v>
      </c>
      <c r="CG47" s="655"/>
      <c r="CH47" s="655"/>
      <c r="CI47" s="655"/>
      <c r="CJ47" s="655"/>
      <c r="CK47" s="655"/>
      <c r="CL47" s="655"/>
      <c r="CM47" s="655"/>
      <c r="CN47" s="655"/>
      <c r="CO47" s="655"/>
      <c r="CP47" s="655"/>
      <c r="CQ47" s="656"/>
      <c r="CR47" s="657" t="s">
        <v>128</v>
      </c>
      <c r="CS47" s="710"/>
      <c r="CT47" s="710"/>
      <c r="CU47" s="710"/>
      <c r="CV47" s="710"/>
      <c r="CW47" s="710"/>
      <c r="CX47" s="710"/>
      <c r="CY47" s="711"/>
      <c r="CZ47" s="661" t="s">
        <v>128</v>
      </c>
      <c r="DA47" s="705"/>
      <c r="DB47" s="705"/>
      <c r="DC47" s="712"/>
      <c r="DD47" s="676" t="s">
        <v>128</v>
      </c>
      <c r="DE47" s="710"/>
      <c r="DF47" s="710"/>
      <c r="DG47" s="710"/>
      <c r="DH47" s="710"/>
      <c r="DI47" s="710"/>
      <c r="DJ47" s="710"/>
      <c r="DK47" s="711"/>
      <c r="DL47" s="751"/>
      <c r="DM47" s="752"/>
      <c r="DN47" s="752"/>
      <c r="DO47" s="752"/>
      <c r="DP47" s="752"/>
      <c r="DQ47" s="752"/>
      <c r="DR47" s="752"/>
      <c r="DS47" s="752"/>
      <c r="DT47" s="752"/>
      <c r="DU47" s="752"/>
      <c r="DV47" s="753"/>
      <c r="DW47" s="748"/>
      <c r="DX47" s="749"/>
      <c r="DY47" s="749"/>
      <c r="DZ47" s="749"/>
      <c r="EA47" s="749"/>
      <c r="EB47" s="749"/>
      <c r="EC47" s="750"/>
    </row>
    <row r="48" spans="2:133" ht="11.25" x14ac:dyDescent="0.15">
      <c r="B48" s="775" t="s">
        <v>364</v>
      </c>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5"/>
      <c r="AJ48" s="775"/>
      <c r="AK48" s="775"/>
      <c r="AL48" s="775"/>
      <c r="AM48" s="775"/>
      <c r="AN48" s="775"/>
      <c r="AO48" s="775"/>
      <c r="AP48" s="775"/>
      <c r="AQ48" s="775"/>
      <c r="AR48" s="775"/>
      <c r="AS48" s="775"/>
      <c r="AT48" s="775"/>
      <c r="AU48" s="775"/>
      <c r="AV48" s="775"/>
      <c r="AW48" s="775"/>
      <c r="AX48" s="775"/>
      <c r="AY48" s="775"/>
      <c r="AZ48" s="775"/>
      <c r="BA48" s="775"/>
      <c r="BB48" s="775"/>
      <c r="BC48" s="775"/>
      <c r="BD48" s="775"/>
      <c r="BE48" s="775"/>
      <c r="BF48" s="775"/>
      <c r="BG48" s="775"/>
      <c r="BH48" s="775"/>
      <c r="BI48" s="775"/>
      <c r="BJ48" s="775"/>
      <c r="BK48" s="775"/>
      <c r="BL48" s="775"/>
      <c r="BM48" s="775"/>
      <c r="BN48" s="775"/>
      <c r="BO48" s="775"/>
      <c r="BP48" s="775"/>
      <c r="BQ48" s="775"/>
      <c r="BR48" s="775"/>
      <c r="BS48" s="775"/>
      <c r="BT48" s="775"/>
      <c r="BU48" s="775"/>
      <c r="BV48" s="775"/>
      <c r="BW48" s="775"/>
      <c r="BX48" s="775"/>
      <c r="BY48" s="775"/>
      <c r="BZ48" s="775"/>
      <c r="CA48" s="775"/>
      <c r="CB48" s="775"/>
      <c r="CD48" s="773"/>
      <c r="CE48" s="774"/>
      <c r="CF48" s="654" t="s">
        <v>365</v>
      </c>
      <c r="CG48" s="655"/>
      <c r="CH48" s="655"/>
      <c r="CI48" s="655"/>
      <c r="CJ48" s="655"/>
      <c r="CK48" s="655"/>
      <c r="CL48" s="655"/>
      <c r="CM48" s="655"/>
      <c r="CN48" s="655"/>
      <c r="CO48" s="655"/>
      <c r="CP48" s="655"/>
      <c r="CQ48" s="656"/>
      <c r="CR48" s="657" t="s">
        <v>128</v>
      </c>
      <c r="CS48" s="658"/>
      <c r="CT48" s="658"/>
      <c r="CU48" s="658"/>
      <c r="CV48" s="658"/>
      <c r="CW48" s="658"/>
      <c r="CX48" s="658"/>
      <c r="CY48" s="659"/>
      <c r="CZ48" s="661" t="s">
        <v>128</v>
      </c>
      <c r="DA48" s="662"/>
      <c r="DB48" s="662"/>
      <c r="DC48" s="685"/>
      <c r="DD48" s="676" t="s">
        <v>128</v>
      </c>
      <c r="DE48" s="658"/>
      <c r="DF48" s="658"/>
      <c r="DG48" s="658"/>
      <c r="DH48" s="658"/>
      <c r="DI48" s="658"/>
      <c r="DJ48" s="658"/>
      <c r="DK48" s="659"/>
      <c r="DL48" s="751"/>
      <c r="DM48" s="752"/>
      <c r="DN48" s="752"/>
      <c r="DO48" s="752"/>
      <c r="DP48" s="752"/>
      <c r="DQ48" s="752"/>
      <c r="DR48" s="752"/>
      <c r="DS48" s="752"/>
      <c r="DT48" s="752"/>
      <c r="DU48" s="752"/>
      <c r="DV48" s="753"/>
      <c r="DW48" s="748"/>
      <c r="DX48" s="749"/>
      <c r="DY48" s="749"/>
      <c r="DZ48" s="749"/>
      <c r="EA48" s="749"/>
      <c r="EB48" s="749"/>
      <c r="EC48" s="750"/>
    </row>
    <row r="49" spans="2:133" ht="11.25" customHeight="1" x14ac:dyDescent="0.15">
      <c r="B49" s="364"/>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CD49" s="707" t="s">
        <v>366</v>
      </c>
      <c r="CE49" s="708"/>
      <c r="CF49" s="708"/>
      <c r="CG49" s="708"/>
      <c r="CH49" s="708"/>
      <c r="CI49" s="708"/>
      <c r="CJ49" s="708"/>
      <c r="CK49" s="708"/>
      <c r="CL49" s="708"/>
      <c r="CM49" s="708"/>
      <c r="CN49" s="708"/>
      <c r="CO49" s="708"/>
      <c r="CP49" s="708"/>
      <c r="CQ49" s="709"/>
      <c r="CR49" s="758">
        <v>72354969</v>
      </c>
      <c r="CS49" s="732"/>
      <c r="CT49" s="732"/>
      <c r="CU49" s="732"/>
      <c r="CV49" s="732"/>
      <c r="CW49" s="732"/>
      <c r="CX49" s="732"/>
      <c r="CY49" s="777"/>
      <c r="CZ49" s="767">
        <v>100</v>
      </c>
      <c r="DA49" s="778"/>
      <c r="DB49" s="778"/>
      <c r="DC49" s="779"/>
      <c r="DD49" s="780">
        <v>43832935</v>
      </c>
      <c r="DE49" s="732"/>
      <c r="DF49" s="732"/>
      <c r="DG49" s="732"/>
      <c r="DH49" s="732"/>
      <c r="DI49" s="732"/>
      <c r="DJ49" s="732"/>
      <c r="DK49" s="777"/>
      <c r="DL49" s="781"/>
      <c r="DM49" s="782"/>
      <c r="DN49" s="782"/>
      <c r="DO49" s="782"/>
      <c r="DP49" s="782"/>
      <c r="DQ49" s="782"/>
      <c r="DR49" s="782"/>
      <c r="DS49" s="782"/>
      <c r="DT49" s="782"/>
      <c r="DU49" s="782"/>
      <c r="DV49" s="783"/>
      <c r="DW49" s="784"/>
      <c r="DX49" s="785"/>
      <c r="DY49" s="785"/>
      <c r="DZ49" s="785"/>
      <c r="EA49" s="785"/>
      <c r="EB49" s="785"/>
      <c r="EC49" s="786"/>
    </row>
    <row r="50" spans="2:133" ht="11.25" hidden="1" x14ac:dyDescent="0.15">
      <c r="B50" s="362"/>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row>
  </sheetData>
  <sheetProtection algorithmName="SHA-512" hashValue="015IiNul8EwRgARpfDvliItB+X3dntqlndr/0S9/ya4vvnqbt34Gue64Yo+FBuV32cdbJosPlzVP5GiqRm87qQ==" saltValue="KacHc+ozb2mF8D+dJkWp0g=="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ht="11.25" customHeight="1" thickBot="1" x14ac:dyDescent="0.2">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1"/>
      <c r="DR1" s="221"/>
      <c r="DS1" s="221"/>
      <c r="DT1" s="221"/>
      <c r="DU1" s="221"/>
      <c r="DV1" s="221"/>
      <c r="DW1" s="221"/>
      <c r="DX1" s="221"/>
      <c r="DY1" s="221"/>
      <c r="DZ1" s="221"/>
      <c r="EA1" s="222"/>
    </row>
    <row r="2" spans="1:131" ht="26.25" customHeight="1" thickBot="1" x14ac:dyDescent="0.2">
      <c r="A2" s="1160" t="s">
        <v>367</v>
      </c>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1160"/>
      <c r="AJ2" s="1160"/>
      <c r="AK2" s="1160"/>
      <c r="AL2" s="1160"/>
      <c r="AM2" s="1160"/>
      <c r="AN2" s="1160"/>
      <c r="AO2" s="1160"/>
      <c r="AP2" s="1160"/>
      <c r="AQ2" s="1160"/>
      <c r="AR2" s="1160"/>
      <c r="AS2" s="1160"/>
      <c r="AT2" s="1160"/>
      <c r="AU2" s="1160"/>
      <c r="AV2" s="1160"/>
      <c r="AW2" s="1160"/>
      <c r="AX2" s="1160"/>
      <c r="AY2" s="1160"/>
      <c r="AZ2" s="1160"/>
      <c r="BA2" s="1160"/>
      <c r="BB2" s="1160"/>
      <c r="BC2" s="1160"/>
      <c r="BD2" s="1160"/>
      <c r="BE2" s="1160"/>
      <c r="BF2" s="1160"/>
      <c r="BG2" s="1160"/>
      <c r="BH2" s="1160"/>
      <c r="BI2" s="116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161" t="s">
        <v>368</v>
      </c>
      <c r="DK2" s="1162"/>
      <c r="DL2" s="1162"/>
      <c r="DM2" s="1162"/>
      <c r="DN2" s="1162"/>
      <c r="DO2" s="1163"/>
      <c r="DP2" s="220"/>
      <c r="DQ2" s="1161" t="s">
        <v>369</v>
      </c>
      <c r="DR2" s="1162"/>
      <c r="DS2" s="1162"/>
      <c r="DT2" s="1162"/>
      <c r="DU2" s="1162"/>
      <c r="DV2" s="1162"/>
      <c r="DW2" s="1162"/>
      <c r="DX2" s="1162"/>
      <c r="DY2" s="1162"/>
      <c r="DZ2" s="1163"/>
      <c r="EA2" s="222"/>
    </row>
    <row r="3" spans="1:131" ht="11.25"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2"/>
    </row>
    <row r="4" spans="1:131" s="227" customFormat="1" ht="26.25" customHeight="1" thickBot="1" x14ac:dyDescent="0.2">
      <c r="A4" s="1122" t="s">
        <v>370</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24"/>
      <c r="BA4" s="224"/>
      <c r="BB4" s="224"/>
      <c r="BC4" s="224"/>
      <c r="BD4" s="224"/>
      <c r="BE4" s="225"/>
      <c r="BF4" s="225"/>
      <c r="BG4" s="225"/>
      <c r="BH4" s="225"/>
      <c r="BI4" s="225"/>
      <c r="BJ4" s="225"/>
      <c r="BK4" s="225"/>
      <c r="BL4" s="225"/>
      <c r="BM4" s="225"/>
      <c r="BN4" s="225"/>
      <c r="BO4" s="225"/>
      <c r="BP4" s="225"/>
      <c r="BQ4" s="796" t="s">
        <v>371</v>
      </c>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226"/>
    </row>
    <row r="5" spans="1:131" s="227" customFormat="1" ht="26.25" customHeight="1" x14ac:dyDescent="0.15">
      <c r="A5" s="1058" t="s">
        <v>372</v>
      </c>
      <c r="B5" s="1059"/>
      <c r="C5" s="1059"/>
      <c r="D5" s="1059"/>
      <c r="E5" s="1059"/>
      <c r="F5" s="1059"/>
      <c r="G5" s="1059"/>
      <c r="H5" s="1059"/>
      <c r="I5" s="1059"/>
      <c r="J5" s="1059"/>
      <c r="K5" s="1059"/>
      <c r="L5" s="1059"/>
      <c r="M5" s="1059"/>
      <c r="N5" s="1059"/>
      <c r="O5" s="1059"/>
      <c r="P5" s="1060"/>
      <c r="Q5" s="1064" t="s">
        <v>373</v>
      </c>
      <c r="R5" s="1065"/>
      <c r="S5" s="1065"/>
      <c r="T5" s="1065"/>
      <c r="U5" s="1066"/>
      <c r="V5" s="1064" t="s">
        <v>374</v>
      </c>
      <c r="W5" s="1065"/>
      <c r="X5" s="1065"/>
      <c r="Y5" s="1065"/>
      <c r="Z5" s="1066"/>
      <c r="AA5" s="1064" t="s">
        <v>375</v>
      </c>
      <c r="AB5" s="1065"/>
      <c r="AC5" s="1065"/>
      <c r="AD5" s="1065"/>
      <c r="AE5" s="1065"/>
      <c r="AF5" s="1164" t="s">
        <v>376</v>
      </c>
      <c r="AG5" s="1065"/>
      <c r="AH5" s="1065"/>
      <c r="AI5" s="1065"/>
      <c r="AJ5" s="1078"/>
      <c r="AK5" s="1065" t="s">
        <v>377</v>
      </c>
      <c r="AL5" s="1065"/>
      <c r="AM5" s="1065"/>
      <c r="AN5" s="1065"/>
      <c r="AO5" s="1066"/>
      <c r="AP5" s="1064" t="s">
        <v>378</v>
      </c>
      <c r="AQ5" s="1065"/>
      <c r="AR5" s="1065"/>
      <c r="AS5" s="1065"/>
      <c r="AT5" s="1066"/>
      <c r="AU5" s="1064" t="s">
        <v>379</v>
      </c>
      <c r="AV5" s="1065"/>
      <c r="AW5" s="1065"/>
      <c r="AX5" s="1065"/>
      <c r="AY5" s="1078"/>
      <c r="AZ5" s="224"/>
      <c r="BA5" s="224"/>
      <c r="BB5" s="224"/>
      <c r="BC5" s="224"/>
      <c r="BD5" s="224"/>
      <c r="BE5" s="225"/>
      <c r="BF5" s="225"/>
      <c r="BG5" s="225"/>
      <c r="BH5" s="225"/>
      <c r="BI5" s="225"/>
      <c r="BJ5" s="225"/>
      <c r="BK5" s="225"/>
      <c r="BL5" s="225"/>
      <c r="BM5" s="225"/>
      <c r="BN5" s="225"/>
      <c r="BO5" s="225"/>
      <c r="BP5" s="225"/>
      <c r="BQ5" s="1058" t="s">
        <v>380</v>
      </c>
      <c r="BR5" s="1059"/>
      <c r="BS5" s="1059"/>
      <c r="BT5" s="1059"/>
      <c r="BU5" s="1059"/>
      <c r="BV5" s="1059"/>
      <c r="BW5" s="1059"/>
      <c r="BX5" s="1059"/>
      <c r="BY5" s="1059"/>
      <c r="BZ5" s="1059"/>
      <c r="CA5" s="1059"/>
      <c r="CB5" s="1059"/>
      <c r="CC5" s="1059"/>
      <c r="CD5" s="1059"/>
      <c r="CE5" s="1059"/>
      <c r="CF5" s="1059"/>
      <c r="CG5" s="1060"/>
      <c r="CH5" s="1064" t="s">
        <v>381</v>
      </c>
      <c r="CI5" s="1065"/>
      <c r="CJ5" s="1065"/>
      <c r="CK5" s="1065"/>
      <c r="CL5" s="1066"/>
      <c r="CM5" s="1064" t="s">
        <v>382</v>
      </c>
      <c r="CN5" s="1065"/>
      <c r="CO5" s="1065"/>
      <c r="CP5" s="1065"/>
      <c r="CQ5" s="1066"/>
      <c r="CR5" s="1064" t="s">
        <v>383</v>
      </c>
      <c r="CS5" s="1065"/>
      <c r="CT5" s="1065"/>
      <c r="CU5" s="1065"/>
      <c r="CV5" s="1066"/>
      <c r="CW5" s="1064" t="s">
        <v>384</v>
      </c>
      <c r="CX5" s="1065"/>
      <c r="CY5" s="1065"/>
      <c r="CZ5" s="1065"/>
      <c r="DA5" s="1066"/>
      <c r="DB5" s="1064" t="s">
        <v>385</v>
      </c>
      <c r="DC5" s="1065"/>
      <c r="DD5" s="1065"/>
      <c r="DE5" s="1065"/>
      <c r="DF5" s="1066"/>
      <c r="DG5" s="1154" t="s">
        <v>386</v>
      </c>
      <c r="DH5" s="1155"/>
      <c r="DI5" s="1155"/>
      <c r="DJ5" s="1155"/>
      <c r="DK5" s="1156"/>
      <c r="DL5" s="1154" t="s">
        <v>387</v>
      </c>
      <c r="DM5" s="1155"/>
      <c r="DN5" s="1155"/>
      <c r="DO5" s="1155"/>
      <c r="DP5" s="1156"/>
      <c r="DQ5" s="1064" t="s">
        <v>388</v>
      </c>
      <c r="DR5" s="1065"/>
      <c r="DS5" s="1065"/>
      <c r="DT5" s="1065"/>
      <c r="DU5" s="1066"/>
      <c r="DV5" s="1064" t="s">
        <v>379</v>
      </c>
      <c r="DW5" s="1065"/>
      <c r="DX5" s="1065"/>
      <c r="DY5" s="1065"/>
      <c r="DZ5" s="1078"/>
      <c r="EA5" s="226"/>
    </row>
    <row r="6" spans="1:131" s="227" customFormat="1" ht="26.25" customHeight="1" thickBot="1" x14ac:dyDescent="0.2">
      <c r="A6" s="1061"/>
      <c r="B6" s="1062"/>
      <c r="C6" s="1062"/>
      <c r="D6" s="1062"/>
      <c r="E6" s="1062"/>
      <c r="F6" s="1062"/>
      <c r="G6" s="1062"/>
      <c r="H6" s="1062"/>
      <c r="I6" s="1062"/>
      <c r="J6" s="1062"/>
      <c r="K6" s="1062"/>
      <c r="L6" s="1062"/>
      <c r="M6" s="1062"/>
      <c r="N6" s="1062"/>
      <c r="O6" s="1062"/>
      <c r="P6" s="1063"/>
      <c r="Q6" s="1067"/>
      <c r="R6" s="1068"/>
      <c r="S6" s="1068"/>
      <c r="T6" s="1068"/>
      <c r="U6" s="1069"/>
      <c r="V6" s="1067"/>
      <c r="W6" s="1068"/>
      <c r="X6" s="1068"/>
      <c r="Y6" s="1068"/>
      <c r="Z6" s="1069"/>
      <c r="AA6" s="1067"/>
      <c r="AB6" s="1068"/>
      <c r="AC6" s="1068"/>
      <c r="AD6" s="1068"/>
      <c r="AE6" s="1068"/>
      <c r="AF6" s="1165"/>
      <c r="AG6" s="1068"/>
      <c r="AH6" s="1068"/>
      <c r="AI6" s="1068"/>
      <c r="AJ6" s="1079"/>
      <c r="AK6" s="1068"/>
      <c r="AL6" s="1068"/>
      <c r="AM6" s="1068"/>
      <c r="AN6" s="1068"/>
      <c r="AO6" s="1069"/>
      <c r="AP6" s="1067"/>
      <c r="AQ6" s="1068"/>
      <c r="AR6" s="1068"/>
      <c r="AS6" s="1068"/>
      <c r="AT6" s="1069"/>
      <c r="AU6" s="1067"/>
      <c r="AV6" s="1068"/>
      <c r="AW6" s="1068"/>
      <c r="AX6" s="1068"/>
      <c r="AY6" s="1079"/>
      <c r="AZ6" s="224"/>
      <c r="BA6" s="224"/>
      <c r="BB6" s="224"/>
      <c r="BC6" s="224"/>
      <c r="BD6" s="224"/>
      <c r="BE6" s="225"/>
      <c r="BF6" s="225"/>
      <c r="BG6" s="225"/>
      <c r="BH6" s="225"/>
      <c r="BI6" s="225"/>
      <c r="BJ6" s="225"/>
      <c r="BK6" s="225"/>
      <c r="BL6" s="225"/>
      <c r="BM6" s="225"/>
      <c r="BN6" s="225"/>
      <c r="BO6" s="225"/>
      <c r="BP6" s="225"/>
      <c r="BQ6" s="1061"/>
      <c r="BR6" s="1062"/>
      <c r="BS6" s="1062"/>
      <c r="BT6" s="1062"/>
      <c r="BU6" s="1062"/>
      <c r="BV6" s="1062"/>
      <c r="BW6" s="1062"/>
      <c r="BX6" s="1062"/>
      <c r="BY6" s="1062"/>
      <c r="BZ6" s="1062"/>
      <c r="CA6" s="1062"/>
      <c r="CB6" s="1062"/>
      <c r="CC6" s="1062"/>
      <c r="CD6" s="1062"/>
      <c r="CE6" s="1062"/>
      <c r="CF6" s="1062"/>
      <c r="CG6" s="1063"/>
      <c r="CH6" s="1067"/>
      <c r="CI6" s="1068"/>
      <c r="CJ6" s="1068"/>
      <c r="CK6" s="1068"/>
      <c r="CL6" s="1069"/>
      <c r="CM6" s="1067"/>
      <c r="CN6" s="1068"/>
      <c r="CO6" s="1068"/>
      <c r="CP6" s="1068"/>
      <c r="CQ6" s="1069"/>
      <c r="CR6" s="1067"/>
      <c r="CS6" s="1068"/>
      <c r="CT6" s="1068"/>
      <c r="CU6" s="1068"/>
      <c r="CV6" s="1069"/>
      <c r="CW6" s="1067"/>
      <c r="CX6" s="1068"/>
      <c r="CY6" s="1068"/>
      <c r="CZ6" s="1068"/>
      <c r="DA6" s="1069"/>
      <c r="DB6" s="1067"/>
      <c r="DC6" s="1068"/>
      <c r="DD6" s="1068"/>
      <c r="DE6" s="1068"/>
      <c r="DF6" s="1069"/>
      <c r="DG6" s="1157"/>
      <c r="DH6" s="1158"/>
      <c r="DI6" s="1158"/>
      <c r="DJ6" s="1158"/>
      <c r="DK6" s="1159"/>
      <c r="DL6" s="1157"/>
      <c r="DM6" s="1158"/>
      <c r="DN6" s="1158"/>
      <c r="DO6" s="1158"/>
      <c r="DP6" s="1159"/>
      <c r="DQ6" s="1067"/>
      <c r="DR6" s="1068"/>
      <c r="DS6" s="1068"/>
      <c r="DT6" s="1068"/>
      <c r="DU6" s="1069"/>
      <c r="DV6" s="1067"/>
      <c r="DW6" s="1068"/>
      <c r="DX6" s="1068"/>
      <c r="DY6" s="1068"/>
      <c r="DZ6" s="1079"/>
      <c r="EA6" s="226"/>
    </row>
    <row r="7" spans="1:131" s="227" customFormat="1" ht="26.25" customHeight="1" thickTop="1" x14ac:dyDescent="0.15">
      <c r="A7" s="228">
        <v>1</v>
      </c>
      <c r="B7" s="1110" t="s">
        <v>389</v>
      </c>
      <c r="C7" s="1111"/>
      <c r="D7" s="1111"/>
      <c r="E7" s="1111"/>
      <c r="F7" s="1111"/>
      <c r="G7" s="1111"/>
      <c r="H7" s="1111"/>
      <c r="I7" s="1111"/>
      <c r="J7" s="1111"/>
      <c r="K7" s="1111"/>
      <c r="L7" s="1111"/>
      <c r="M7" s="1111"/>
      <c r="N7" s="1111"/>
      <c r="O7" s="1111"/>
      <c r="P7" s="1112"/>
      <c r="Q7" s="1173">
        <v>75461</v>
      </c>
      <c r="R7" s="1174"/>
      <c r="S7" s="1174"/>
      <c r="T7" s="1174"/>
      <c r="U7" s="1174"/>
      <c r="V7" s="1174">
        <v>72487</v>
      </c>
      <c r="W7" s="1174"/>
      <c r="X7" s="1174"/>
      <c r="Y7" s="1174"/>
      <c r="Z7" s="1174"/>
      <c r="AA7" s="1174">
        <v>2975</v>
      </c>
      <c r="AB7" s="1174"/>
      <c r="AC7" s="1174"/>
      <c r="AD7" s="1174"/>
      <c r="AE7" s="1175"/>
      <c r="AF7" s="1176">
        <v>2748</v>
      </c>
      <c r="AG7" s="1177"/>
      <c r="AH7" s="1177"/>
      <c r="AI7" s="1177"/>
      <c r="AJ7" s="1178"/>
      <c r="AK7" s="1147">
        <v>2045</v>
      </c>
      <c r="AL7" s="1148"/>
      <c r="AM7" s="1148"/>
      <c r="AN7" s="1148"/>
      <c r="AO7" s="1148"/>
      <c r="AP7" s="1148">
        <v>56769</v>
      </c>
      <c r="AQ7" s="1148"/>
      <c r="AR7" s="1148"/>
      <c r="AS7" s="1148"/>
      <c r="AT7" s="1148"/>
      <c r="AU7" s="1149"/>
      <c r="AV7" s="1149"/>
      <c r="AW7" s="1149"/>
      <c r="AX7" s="1149"/>
      <c r="AY7" s="1150"/>
      <c r="AZ7" s="224"/>
      <c r="BA7" s="224"/>
      <c r="BB7" s="224"/>
      <c r="BC7" s="224"/>
      <c r="BD7" s="224"/>
      <c r="BE7" s="225"/>
      <c r="BF7" s="225"/>
      <c r="BG7" s="225"/>
      <c r="BH7" s="225"/>
      <c r="BI7" s="225"/>
      <c r="BJ7" s="225"/>
      <c r="BK7" s="225"/>
      <c r="BL7" s="225"/>
      <c r="BM7" s="225"/>
      <c r="BN7" s="225"/>
      <c r="BO7" s="225"/>
      <c r="BP7" s="225"/>
      <c r="BQ7" s="228">
        <v>1</v>
      </c>
      <c r="BR7" s="229"/>
      <c r="BS7" s="1151" t="s">
        <v>589</v>
      </c>
      <c r="BT7" s="1152"/>
      <c r="BU7" s="1152"/>
      <c r="BV7" s="1152"/>
      <c r="BW7" s="1152"/>
      <c r="BX7" s="1152"/>
      <c r="BY7" s="1152"/>
      <c r="BZ7" s="1152"/>
      <c r="CA7" s="1152"/>
      <c r="CB7" s="1152"/>
      <c r="CC7" s="1152"/>
      <c r="CD7" s="1152"/>
      <c r="CE7" s="1152"/>
      <c r="CF7" s="1152"/>
      <c r="CG7" s="1153"/>
      <c r="CH7" s="1166">
        <v>1</v>
      </c>
      <c r="CI7" s="1167"/>
      <c r="CJ7" s="1167"/>
      <c r="CK7" s="1167"/>
      <c r="CL7" s="1168"/>
      <c r="CM7" s="1166">
        <v>152</v>
      </c>
      <c r="CN7" s="1167"/>
      <c r="CO7" s="1167"/>
      <c r="CP7" s="1167"/>
      <c r="CQ7" s="1168"/>
      <c r="CR7" s="1166">
        <v>100</v>
      </c>
      <c r="CS7" s="1167"/>
      <c r="CT7" s="1167"/>
      <c r="CU7" s="1167"/>
      <c r="CV7" s="1168"/>
      <c r="CW7" s="1166">
        <v>8</v>
      </c>
      <c r="CX7" s="1167"/>
      <c r="CY7" s="1167"/>
      <c r="CZ7" s="1167"/>
      <c r="DA7" s="1168"/>
      <c r="DB7" s="1166" t="s">
        <v>581</v>
      </c>
      <c r="DC7" s="1167"/>
      <c r="DD7" s="1167"/>
      <c r="DE7" s="1167"/>
      <c r="DF7" s="1168"/>
      <c r="DG7" s="1166" t="s">
        <v>581</v>
      </c>
      <c r="DH7" s="1167"/>
      <c r="DI7" s="1167"/>
      <c r="DJ7" s="1167"/>
      <c r="DK7" s="1168"/>
      <c r="DL7" s="1166" t="s">
        <v>581</v>
      </c>
      <c r="DM7" s="1167"/>
      <c r="DN7" s="1167"/>
      <c r="DO7" s="1167"/>
      <c r="DP7" s="1168"/>
      <c r="DQ7" s="1166" t="s">
        <v>581</v>
      </c>
      <c r="DR7" s="1167"/>
      <c r="DS7" s="1167"/>
      <c r="DT7" s="1167"/>
      <c r="DU7" s="1168"/>
      <c r="DV7" s="1151"/>
      <c r="DW7" s="1152"/>
      <c r="DX7" s="1152"/>
      <c r="DY7" s="1152"/>
      <c r="DZ7" s="1169"/>
      <c r="EA7" s="226"/>
    </row>
    <row r="8" spans="1:131" s="227" customFormat="1" ht="26.25" customHeight="1" x14ac:dyDescent="0.15">
      <c r="A8" s="230">
        <v>2</v>
      </c>
      <c r="B8" s="1093"/>
      <c r="C8" s="1094"/>
      <c r="D8" s="1094"/>
      <c r="E8" s="1094"/>
      <c r="F8" s="1094"/>
      <c r="G8" s="1094"/>
      <c r="H8" s="1094"/>
      <c r="I8" s="1094"/>
      <c r="J8" s="1094"/>
      <c r="K8" s="1094"/>
      <c r="L8" s="1094"/>
      <c r="M8" s="1094"/>
      <c r="N8" s="1094"/>
      <c r="O8" s="1094"/>
      <c r="P8" s="1095"/>
      <c r="Q8" s="1101"/>
      <c r="R8" s="1102"/>
      <c r="S8" s="1102"/>
      <c r="T8" s="1102"/>
      <c r="U8" s="1102"/>
      <c r="V8" s="1102"/>
      <c r="W8" s="1102"/>
      <c r="X8" s="1102"/>
      <c r="Y8" s="1102"/>
      <c r="Z8" s="1102"/>
      <c r="AA8" s="1102"/>
      <c r="AB8" s="1102"/>
      <c r="AC8" s="1102"/>
      <c r="AD8" s="1102"/>
      <c r="AE8" s="1103"/>
      <c r="AF8" s="1098"/>
      <c r="AG8" s="1099"/>
      <c r="AH8" s="1099"/>
      <c r="AI8" s="1099"/>
      <c r="AJ8" s="1100"/>
      <c r="AK8" s="1143"/>
      <c r="AL8" s="1144"/>
      <c r="AM8" s="1144"/>
      <c r="AN8" s="1144"/>
      <c r="AO8" s="1144"/>
      <c r="AP8" s="1144"/>
      <c r="AQ8" s="1144"/>
      <c r="AR8" s="1144"/>
      <c r="AS8" s="1144"/>
      <c r="AT8" s="1144"/>
      <c r="AU8" s="1145"/>
      <c r="AV8" s="1145"/>
      <c r="AW8" s="1145"/>
      <c r="AX8" s="1145"/>
      <c r="AY8" s="1146"/>
      <c r="AZ8" s="224"/>
      <c r="BA8" s="224"/>
      <c r="BB8" s="224"/>
      <c r="BC8" s="224"/>
      <c r="BD8" s="224"/>
      <c r="BE8" s="225"/>
      <c r="BF8" s="225"/>
      <c r="BG8" s="225"/>
      <c r="BH8" s="225"/>
      <c r="BI8" s="225"/>
      <c r="BJ8" s="225"/>
      <c r="BK8" s="225"/>
      <c r="BL8" s="225"/>
      <c r="BM8" s="225"/>
      <c r="BN8" s="225"/>
      <c r="BO8" s="225"/>
      <c r="BP8" s="225"/>
      <c r="BQ8" s="230">
        <v>2</v>
      </c>
      <c r="BR8" s="360" t="s">
        <v>593</v>
      </c>
      <c r="BS8" s="1055" t="s">
        <v>590</v>
      </c>
      <c r="BT8" s="1056"/>
      <c r="BU8" s="1056"/>
      <c r="BV8" s="1056"/>
      <c r="BW8" s="1056"/>
      <c r="BX8" s="1056"/>
      <c r="BY8" s="1056"/>
      <c r="BZ8" s="1056"/>
      <c r="CA8" s="1056"/>
      <c r="CB8" s="1056"/>
      <c r="CC8" s="1056"/>
      <c r="CD8" s="1056"/>
      <c r="CE8" s="1056"/>
      <c r="CF8" s="1056"/>
      <c r="CG8" s="1077"/>
      <c r="CH8" s="1052">
        <v>-11</v>
      </c>
      <c r="CI8" s="1053"/>
      <c r="CJ8" s="1053"/>
      <c r="CK8" s="1053"/>
      <c r="CL8" s="1054"/>
      <c r="CM8" s="1052">
        <v>-2144</v>
      </c>
      <c r="CN8" s="1053"/>
      <c r="CO8" s="1053"/>
      <c r="CP8" s="1053"/>
      <c r="CQ8" s="1054"/>
      <c r="CR8" s="1052">
        <v>818</v>
      </c>
      <c r="CS8" s="1053"/>
      <c r="CT8" s="1053"/>
      <c r="CU8" s="1053"/>
      <c r="CV8" s="1054"/>
      <c r="CW8" s="1052" t="s">
        <v>581</v>
      </c>
      <c r="CX8" s="1053"/>
      <c r="CY8" s="1053"/>
      <c r="CZ8" s="1053"/>
      <c r="DA8" s="1054"/>
      <c r="DB8" s="1052">
        <v>2037</v>
      </c>
      <c r="DC8" s="1053"/>
      <c r="DD8" s="1053"/>
      <c r="DE8" s="1053"/>
      <c r="DF8" s="1054"/>
      <c r="DG8" s="1052" t="s">
        <v>581</v>
      </c>
      <c r="DH8" s="1053"/>
      <c r="DI8" s="1053"/>
      <c r="DJ8" s="1053"/>
      <c r="DK8" s="1054"/>
      <c r="DL8" s="1052">
        <v>195</v>
      </c>
      <c r="DM8" s="1053"/>
      <c r="DN8" s="1053"/>
      <c r="DO8" s="1053"/>
      <c r="DP8" s="1054"/>
      <c r="DQ8" s="1052">
        <v>175</v>
      </c>
      <c r="DR8" s="1053"/>
      <c r="DS8" s="1053"/>
      <c r="DT8" s="1053"/>
      <c r="DU8" s="1054"/>
      <c r="DV8" s="1055"/>
      <c r="DW8" s="1056"/>
      <c r="DX8" s="1056"/>
      <c r="DY8" s="1056"/>
      <c r="DZ8" s="1057"/>
      <c r="EA8" s="226"/>
    </row>
    <row r="9" spans="1:131" s="227" customFormat="1" ht="26.25" customHeight="1" x14ac:dyDescent="0.15">
      <c r="A9" s="230">
        <v>3</v>
      </c>
      <c r="B9" s="1093"/>
      <c r="C9" s="1094"/>
      <c r="D9" s="1094"/>
      <c r="E9" s="1094"/>
      <c r="F9" s="1094"/>
      <c r="G9" s="1094"/>
      <c r="H9" s="1094"/>
      <c r="I9" s="1094"/>
      <c r="J9" s="1094"/>
      <c r="K9" s="1094"/>
      <c r="L9" s="1094"/>
      <c r="M9" s="1094"/>
      <c r="N9" s="1094"/>
      <c r="O9" s="1094"/>
      <c r="P9" s="1095"/>
      <c r="Q9" s="1101"/>
      <c r="R9" s="1102"/>
      <c r="S9" s="1102"/>
      <c r="T9" s="1102"/>
      <c r="U9" s="1102"/>
      <c r="V9" s="1102"/>
      <c r="W9" s="1102"/>
      <c r="X9" s="1102"/>
      <c r="Y9" s="1102"/>
      <c r="Z9" s="1102"/>
      <c r="AA9" s="1102"/>
      <c r="AB9" s="1102"/>
      <c r="AC9" s="1102"/>
      <c r="AD9" s="1102"/>
      <c r="AE9" s="1103"/>
      <c r="AF9" s="1098"/>
      <c r="AG9" s="1099"/>
      <c r="AH9" s="1099"/>
      <c r="AI9" s="1099"/>
      <c r="AJ9" s="1100"/>
      <c r="AK9" s="1143"/>
      <c r="AL9" s="1144"/>
      <c r="AM9" s="1144"/>
      <c r="AN9" s="1144"/>
      <c r="AO9" s="1144"/>
      <c r="AP9" s="1144"/>
      <c r="AQ9" s="1144"/>
      <c r="AR9" s="1144"/>
      <c r="AS9" s="1144"/>
      <c r="AT9" s="1144"/>
      <c r="AU9" s="1145"/>
      <c r="AV9" s="1145"/>
      <c r="AW9" s="1145"/>
      <c r="AX9" s="1145"/>
      <c r="AY9" s="1146"/>
      <c r="AZ9" s="224"/>
      <c r="BA9" s="224"/>
      <c r="BB9" s="224"/>
      <c r="BC9" s="224"/>
      <c r="BD9" s="224"/>
      <c r="BE9" s="225"/>
      <c r="BF9" s="225"/>
      <c r="BG9" s="225"/>
      <c r="BH9" s="225"/>
      <c r="BI9" s="225"/>
      <c r="BJ9" s="225"/>
      <c r="BK9" s="225"/>
      <c r="BL9" s="225"/>
      <c r="BM9" s="225"/>
      <c r="BN9" s="225"/>
      <c r="BO9" s="225"/>
      <c r="BP9" s="225"/>
      <c r="BQ9" s="230">
        <v>3</v>
      </c>
      <c r="BR9" s="360" t="s">
        <v>593</v>
      </c>
      <c r="BS9" s="1055" t="s">
        <v>591</v>
      </c>
      <c r="BT9" s="1056"/>
      <c r="BU9" s="1056"/>
      <c r="BV9" s="1056"/>
      <c r="BW9" s="1056"/>
      <c r="BX9" s="1056"/>
      <c r="BY9" s="1056"/>
      <c r="BZ9" s="1056"/>
      <c r="CA9" s="1056"/>
      <c r="CB9" s="1056"/>
      <c r="CC9" s="1056"/>
      <c r="CD9" s="1056"/>
      <c r="CE9" s="1056"/>
      <c r="CF9" s="1056"/>
      <c r="CG9" s="1077"/>
      <c r="CH9" s="1052">
        <v>0</v>
      </c>
      <c r="CI9" s="1053"/>
      <c r="CJ9" s="1053"/>
      <c r="CK9" s="1053"/>
      <c r="CL9" s="1054"/>
      <c r="CM9" s="1052">
        <v>6</v>
      </c>
      <c r="CN9" s="1053"/>
      <c r="CO9" s="1053"/>
      <c r="CP9" s="1053"/>
      <c r="CQ9" s="1054"/>
      <c r="CR9" s="1052">
        <v>3</v>
      </c>
      <c r="CS9" s="1053"/>
      <c r="CT9" s="1053"/>
      <c r="CU9" s="1053"/>
      <c r="CV9" s="1054"/>
      <c r="CW9" s="1052" t="s">
        <v>581</v>
      </c>
      <c r="CX9" s="1053"/>
      <c r="CY9" s="1053"/>
      <c r="CZ9" s="1053"/>
      <c r="DA9" s="1054"/>
      <c r="DB9" s="1052" t="s">
        <v>581</v>
      </c>
      <c r="DC9" s="1053"/>
      <c r="DD9" s="1053"/>
      <c r="DE9" s="1053"/>
      <c r="DF9" s="1054"/>
      <c r="DG9" s="1052" t="s">
        <v>581</v>
      </c>
      <c r="DH9" s="1053"/>
      <c r="DI9" s="1053"/>
      <c r="DJ9" s="1053"/>
      <c r="DK9" s="1054"/>
      <c r="DL9" s="1052" t="s">
        <v>581</v>
      </c>
      <c r="DM9" s="1053"/>
      <c r="DN9" s="1053"/>
      <c r="DO9" s="1053"/>
      <c r="DP9" s="1054"/>
      <c r="DQ9" s="1052" t="s">
        <v>581</v>
      </c>
      <c r="DR9" s="1053"/>
      <c r="DS9" s="1053"/>
      <c r="DT9" s="1053"/>
      <c r="DU9" s="1054"/>
      <c r="DV9" s="1055"/>
      <c r="DW9" s="1056"/>
      <c r="DX9" s="1056"/>
      <c r="DY9" s="1056"/>
      <c r="DZ9" s="1057"/>
      <c r="EA9" s="226"/>
    </row>
    <row r="10" spans="1:131" s="227" customFormat="1" ht="26.25" customHeight="1" x14ac:dyDescent="0.15">
      <c r="A10" s="230">
        <v>4</v>
      </c>
      <c r="B10" s="1093"/>
      <c r="C10" s="1094"/>
      <c r="D10" s="1094"/>
      <c r="E10" s="1094"/>
      <c r="F10" s="1094"/>
      <c r="G10" s="1094"/>
      <c r="H10" s="1094"/>
      <c r="I10" s="1094"/>
      <c r="J10" s="1094"/>
      <c r="K10" s="1094"/>
      <c r="L10" s="1094"/>
      <c r="M10" s="1094"/>
      <c r="N10" s="1094"/>
      <c r="O10" s="1094"/>
      <c r="P10" s="1095"/>
      <c r="Q10" s="1101"/>
      <c r="R10" s="1102"/>
      <c r="S10" s="1102"/>
      <c r="T10" s="1102"/>
      <c r="U10" s="1102"/>
      <c r="V10" s="1102"/>
      <c r="W10" s="1102"/>
      <c r="X10" s="1102"/>
      <c r="Y10" s="1102"/>
      <c r="Z10" s="1102"/>
      <c r="AA10" s="1102"/>
      <c r="AB10" s="1102"/>
      <c r="AC10" s="1102"/>
      <c r="AD10" s="1102"/>
      <c r="AE10" s="1103"/>
      <c r="AF10" s="1098"/>
      <c r="AG10" s="1099"/>
      <c r="AH10" s="1099"/>
      <c r="AI10" s="1099"/>
      <c r="AJ10" s="1100"/>
      <c r="AK10" s="1143"/>
      <c r="AL10" s="1144"/>
      <c r="AM10" s="1144"/>
      <c r="AN10" s="1144"/>
      <c r="AO10" s="1144"/>
      <c r="AP10" s="1144"/>
      <c r="AQ10" s="1144"/>
      <c r="AR10" s="1144"/>
      <c r="AS10" s="1144"/>
      <c r="AT10" s="1144"/>
      <c r="AU10" s="1145"/>
      <c r="AV10" s="1145"/>
      <c r="AW10" s="1145"/>
      <c r="AX10" s="1145"/>
      <c r="AY10" s="1146"/>
      <c r="AZ10" s="224"/>
      <c r="BA10" s="224"/>
      <c r="BB10" s="224"/>
      <c r="BC10" s="224"/>
      <c r="BD10" s="224"/>
      <c r="BE10" s="225"/>
      <c r="BF10" s="225"/>
      <c r="BG10" s="225"/>
      <c r="BH10" s="225"/>
      <c r="BI10" s="225"/>
      <c r="BJ10" s="225"/>
      <c r="BK10" s="225"/>
      <c r="BL10" s="225"/>
      <c r="BM10" s="225"/>
      <c r="BN10" s="225"/>
      <c r="BO10" s="225"/>
      <c r="BP10" s="225"/>
      <c r="BQ10" s="230">
        <v>4</v>
      </c>
      <c r="BR10" s="231"/>
      <c r="BS10" s="1055" t="s">
        <v>592</v>
      </c>
      <c r="BT10" s="1056"/>
      <c r="BU10" s="1056"/>
      <c r="BV10" s="1056"/>
      <c r="BW10" s="1056"/>
      <c r="BX10" s="1056"/>
      <c r="BY10" s="1056"/>
      <c r="BZ10" s="1056"/>
      <c r="CA10" s="1056"/>
      <c r="CB10" s="1056"/>
      <c r="CC10" s="1056"/>
      <c r="CD10" s="1056"/>
      <c r="CE10" s="1056"/>
      <c r="CF10" s="1056"/>
      <c r="CG10" s="1077"/>
      <c r="CH10" s="1052">
        <v>5</v>
      </c>
      <c r="CI10" s="1053"/>
      <c r="CJ10" s="1053"/>
      <c r="CK10" s="1053"/>
      <c r="CL10" s="1054"/>
      <c r="CM10" s="1052">
        <v>127</v>
      </c>
      <c r="CN10" s="1053"/>
      <c r="CO10" s="1053"/>
      <c r="CP10" s="1053"/>
      <c r="CQ10" s="1054"/>
      <c r="CR10" s="1052">
        <v>6</v>
      </c>
      <c r="CS10" s="1053"/>
      <c r="CT10" s="1053"/>
      <c r="CU10" s="1053"/>
      <c r="CV10" s="1054"/>
      <c r="CW10" s="1052" t="s">
        <v>581</v>
      </c>
      <c r="CX10" s="1053"/>
      <c r="CY10" s="1053"/>
      <c r="CZ10" s="1053"/>
      <c r="DA10" s="1054"/>
      <c r="DB10" s="1052" t="s">
        <v>581</v>
      </c>
      <c r="DC10" s="1053"/>
      <c r="DD10" s="1053"/>
      <c r="DE10" s="1053"/>
      <c r="DF10" s="1054"/>
      <c r="DG10" s="1052" t="s">
        <v>581</v>
      </c>
      <c r="DH10" s="1053"/>
      <c r="DI10" s="1053"/>
      <c r="DJ10" s="1053"/>
      <c r="DK10" s="1054"/>
      <c r="DL10" s="1052" t="s">
        <v>581</v>
      </c>
      <c r="DM10" s="1053"/>
      <c r="DN10" s="1053"/>
      <c r="DO10" s="1053"/>
      <c r="DP10" s="1054"/>
      <c r="DQ10" s="1052" t="s">
        <v>581</v>
      </c>
      <c r="DR10" s="1053"/>
      <c r="DS10" s="1053"/>
      <c r="DT10" s="1053"/>
      <c r="DU10" s="1054"/>
      <c r="DV10" s="1055"/>
      <c r="DW10" s="1056"/>
      <c r="DX10" s="1056"/>
      <c r="DY10" s="1056"/>
      <c r="DZ10" s="1057"/>
      <c r="EA10" s="226"/>
    </row>
    <row r="11" spans="1:131" s="227" customFormat="1" ht="26.25" customHeight="1" x14ac:dyDescent="0.15">
      <c r="A11" s="230">
        <v>5</v>
      </c>
      <c r="B11" s="1093"/>
      <c r="C11" s="1094"/>
      <c r="D11" s="1094"/>
      <c r="E11" s="1094"/>
      <c r="F11" s="1094"/>
      <c r="G11" s="1094"/>
      <c r="H11" s="1094"/>
      <c r="I11" s="1094"/>
      <c r="J11" s="1094"/>
      <c r="K11" s="1094"/>
      <c r="L11" s="1094"/>
      <c r="M11" s="1094"/>
      <c r="N11" s="1094"/>
      <c r="O11" s="1094"/>
      <c r="P11" s="1095"/>
      <c r="Q11" s="1101"/>
      <c r="R11" s="1102"/>
      <c r="S11" s="1102"/>
      <c r="T11" s="1102"/>
      <c r="U11" s="1102"/>
      <c r="V11" s="1102"/>
      <c r="W11" s="1102"/>
      <c r="X11" s="1102"/>
      <c r="Y11" s="1102"/>
      <c r="Z11" s="1102"/>
      <c r="AA11" s="1102"/>
      <c r="AB11" s="1102"/>
      <c r="AC11" s="1102"/>
      <c r="AD11" s="1102"/>
      <c r="AE11" s="1103"/>
      <c r="AF11" s="1098"/>
      <c r="AG11" s="1099"/>
      <c r="AH11" s="1099"/>
      <c r="AI11" s="1099"/>
      <c r="AJ11" s="1100"/>
      <c r="AK11" s="1143"/>
      <c r="AL11" s="1144"/>
      <c r="AM11" s="1144"/>
      <c r="AN11" s="1144"/>
      <c r="AO11" s="1144"/>
      <c r="AP11" s="1144"/>
      <c r="AQ11" s="1144"/>
      <c r="AR11" s="1144"/>
      <c r="AS11" s="1144"/>
      <c r="AT11" s="1144"/>
      <c r="AU11" s="1145"/>
      <c r="AV11" s="1145"/>
      <c r="AW11" s="1145"/>
      <c r="AX11" s="1145"/>
      <c r="AY11" s="1146"/>
      <c r="AZ11" s="224"/>
      <c r="BA11" s="224"/>
      <c r="BB11" s="224"/>
      <c r="BC11" s="224"/>
      <c r="BD11" s="224"/>
      <c r="BE11" s="225"/>
      <c r="BF11" s="225"/>
      <c r="BG11" s="225"/>
      <c r="BH11" s="225"/>
      <c r="BI11" s="225"/>
      <c r="BJ11" s="225"/>
      <c r="BK11" s="225"/>
      <c r="BL11" s="225"/>
      <c r="BM11" s="225"/>
      <c r="BN11" s="225"/>
      <c r="BO11" s="225"/>
      <c r="BP11" s="225"/>
      <c r="BQ11" s="230">
        <v>5</v>
      </c>
      <c r="BR11" s="231"/>
      <c r="BS11" s="1055"/>
      <c r="BT11" s="1056"/>
      <c r="BU11" s="1056"/>
      <c r="BV11" s="1056"/>
      <c r="BW11" s="1056"/>
      <c r="BX11" s="1056"/>
      <c r="BY11" s="1056"/>
      <c r="BZ11" s="1056"/>
      <c r="CA11" s="1056"/>
      <c r="CB11" s="1056"/>
      <c r="CC11" s="1056"/>
      <c r="CD11" s="1056"/>
      <c r="CE11" s="1056"/>
      <c r="CF11" s="1056"/>
      <c r="CG11" s="1077"/>
      <c r="CH11" s="1052"/>
      <c r="CI11" s="1053"/>
      <c r="CJ11" s="1053"/>
      <c r="CK11" s="1053"/>
      <c r="CL11" s="1054"/>
      <c r="CM11" s="1052"/>
      <c r="CN11" s="1053"/>
      <c r="CO11" s="1053"/>
      <c r="CP11" s="1053"/>
      <c r="CQ11" s="1054"/>
      <c r="CR11" s="1052"/>
      <c r="CS11" s="1053"/>
      <c r="CT11" s="1053"/>
      <c r="CU11" s="1053"/>
      <c r="CV11" s="1054"/>
      <c r="CW11" s="1052"/>
      <c r="CX11" s="1053"/>
      <c r="CY11" s="1053"/>
      <c r="CZ11" s="1053"/>
      <c r="DA11" s="1054"/>
      <c r="DB11" s="1052"/>
      <c r="DC11" s="1053"/>
      <c r="DD11" s="1053"/>
      <c r="DE11" s="1053"/>
      <c r="DF11" s="1054"/>
      <c r="DG11" s="1052"/>
      <c r="DH11" s="1053"/>
      <c r="DI11" s="1053"/>
      <c r="DJ11" s="1053"/>
      <c r="DK11" s="1054"/>
      <c r="DL11" s="1052"/>
      <c r="DM11" s="1053"/>
      <c r="DN11" s="1053"/>
      <c r="DO11" s="1053"/>
      <c r="DP11" s="1054"/>
      <c r="DQ11" s="1052"/>
      <c r="DR11" s="1053"/>
      <c r="DS11" s="1053"/>
      <c r="DT11" s="1053"/>
      <c r="DU11" s="1054"/>
      <c r="DV11" s="1055"/>
      <c r="DW11" s="1056"/>
      <c r="DX11" s="1056"/>
      <c r="DY11" s="1056"/>
      <c r="DZ11" s="1057"/>
      <c r="EA11" s="226"/>
    </row>
    <row r="12" spans="1:131" s="227" customFormat="1" ht="26.25" customHeight="1" x14ac:dyDescent="0.15">
      <c r="A12" s="230">
        <v>6</v>
      </c>
      <c r="B12" s="1093"/>
      <c r="C12" s="1094"/>
      <c r="D12" s="1094"/>
      <c r="E12" s="1094"/>
      <c r="F12" s="1094"/>
      <c r="G12" s="1094"/>
      <c r="H12" s="1094"/>
      <c r="I12" s="1094"/>
      <c r="J12" s="1094"/>
      <c r="K12" s="1094"/>
      <c r="L12" s="1094"/>
      <c r="M12" s="1094"/>
      <c r="N12" s="1094"/>
      <c r="O12" s="1094"/>
      <c r="P12" s="1095"/>
      <c r="Q12" s="1101"/>
      <c r="R12" s="1102"/>
      <c r="S12" s="1102"/>
      <c r="T12" s="1102"/>
      <c r="U12" s="1102"/>
      <c r="V12" s="1102"/>
      <c r="W12" s="1102"/>
      <c r="X12" s="1102"/>
      <c r="Y12" s="1102"/>
      <c r="Z12" s="1102"/>
      <c r="AA12" s="1102"/>
      <c r="AB12" s="1102"/>
      <c r="AC12" s="1102"/>
      <c r="AD12" s="1102"/>
      <c r="AE12" s="1103"/>
      <c r="AF12" s="1098"/>
      <c r="AG12" s="1099"/>
      <c r="AH12" s="1099"/>
      <c r="AI12" s="1099"/>
      <c r="AJ12" s="1100"/>
      <c r="AK12" s="1143"/>
      <c r="AL12" s="1144"/>
      <c r="AM12" s="1144"/>
      <c r="AN12" s="1144"/>
      <c r="AO12" s="1144"/>
      <c r="AP12" s="1144"/>
      <c r="AQ12" s="1144"/>
      <c r="AR12" s="1144"/>
      <c r="AS12" s="1144"/>
      <c r="AT12" s="1144"/>
      <c r="AU12" s="1145"/>
      <c r="AV12" s="1145"/>
      <c r="AW12" s="1145"/>
      <c r="AX12" s="1145"/>
      <c r="AY12" s="1146"/>
      <c r="AZ12" s="224"/>
      <c r="BA12" s="224"/>
      <c r="BB12" s="224"/>
      <c r="BC12" s="224"/>
      <c r="BD12" s="224"/>
      <c r="BE12" s="225"/>
      <c r="BF12" s="225"/>
      <c r="BG12" s="225"/>
      <c r="BH12" s="225"/>
      <c r="BI12" s="225"/>
      <c r="BJ12" s="225"/>
      <c r="BK12" s="225"/>
      <c r="BL12" s="225"/>
      <c r="BM12" s="225"/>
      <c r="BN12" s="225"/>
      <c r="BO12" s="225"/>
      <c r="BP12" s="225"/>
      <c r="BQ12" s="230">
        <v>6</v>
      </c>
      <c r="BR12" s="231"/>
      <c r="BS12" s="1055"/>
      <c r="BT12" s="1056"/>
      <c r="BU12" s="1056"/>
      <c r="BV12" s="1056"/>
      <c r="BW12" s="1056"/>
      <c r="BX12" s="1056"/>
      <c r="BY12" s="1056"/>
      <c r="BZ12" s="1056"/>
      <c r="CA12" s="1056"/>
      <c r="CB12" s="1056"/>
      <c r="CC12" s="1056"/>
      <c r="CD12" s="1056"/>
      <c r="CE12" s="1056"/>
      <c r="CF12" s="1056"/>
      <c r="CG12" s="1077"/>
      <c r="CH12" s="1052"/>
      <c r="CI12" s="1053"/>
      <c r="CJ12" s="1053"/>
      <c r="CK12" s="1053"/>
      <c r="CL12" s="1054"/>
      <c r="CM12" s="1052"/>
      <c r="CN12" s="1053"/>
      <c r="CO12" s="1053"/>
      <c r="CP12" s="1053"/>
      <c r="CQ12" s="1054"/>
      <c r="CR12" s="1052"/>
      <c r="CS12" s="1053"/>
      <c r="CT12" s="1053"/>
      <c r="CU12" s="1053"/>
      <c r="CV12" s="1054"/>
      <c r="CW12" s="1052"/>
      <c r="CX12" s="1053"/>
      <c r="CY12" s="1053"/>
      <c r="CZ12" s="1053"/>
      <c r="DA12" s="1054"/>
      <c r="DB12" s="1052"/>
      <c r="DC12" s="1053"/>
      <c r="DD12" s="1053"/>
      <c r="DE12" s="1053"/>
      <c r="DF12" s="1054"/>
      <c r="DG12" s="1052"/>
      <c r="DH12" s="1053"/>
      <c r="DI12" s="1053"/>
      <c r="DJ12" s="1053"/>
      <c r="DK12" s="1054"/>
      <c r="DL12" s="1052"/>
      <c r="DM12" s="1053"/>
      <c r="DN12" s="1053"/>
      <c r="DO12" s="1053"/>
      <c r="DP12" s="1054"/>
      <c r="DQ12" s="1052"/>
      <c r="DR12" s="1053"/>
      <c r="DS12" s="1053"/>
      <c r="DT12" s="1053"/>
      <c r="DU12" s="1054"/>
      <c r="DV12" s="1055"/>
      <c r="DW12" s="1056"/>
      <c r="DX12" s="1056"/>
      <c r="DY12" s="1056"/>
      <c r="DZ12" s="1057"/>
      <c r="EA12" s="226"/>
    </row>
    <row r="13" spans="1:131" s="227" customFormat="1" ht="26.25" customHeight="1" x14ac:dyDescent="0.15">
      <c r="A13" s="230">
        <v>7</v>
      </c>
      <c r="B13" s="1093"/>
      <c r="C13" s="1094"/>
      <c r="D13" s="1094"/>
      <c r="E13" s="1094"/>
      <c r="F13" s="1094"/>
      <c r="G13" s="1094"/>
      <c r="H13" s="1094"/>
      <c r="I13" s="1094"/>
      <c r="J13" s="1094"/>
      <c r="K13" s="1094"/>
      <c r="L13" s="1094"/>
      <c r="M13" s="1094"/>
      <c r="N13" s="1094"/>
      <c r="O13" s="1094"/>
      <c r="P13" s="1095"/>
      <c r="Q13" s="1101"/>
      <c r="R13" s="1102"/>
      <c r="S13" s="1102"/>
      <c r="T13" s="1102"/>
      <c r="U13" s="1102"/>
      <c r="V13" s="1102"/>
      <c r="W13" s="1102"/>
      <c r="X13" s="1102"/>
      <c r="Y13" s="1102"/>
      <c r="Z13" s="1102"/>
      <c r="AA13" s="1102"/>
      <c r="AB13" s="1102"/>
      <c r="AC13" s="1102"/>
      <c r="AD13" s="1102"/>
      <c r="AE13" s="1103"/>
      <c r="AF13" s="1098"/>
      <c r="AG13" s="1099"/>
      <c r="AH13" s="1099"/>
      <c r="AI13" s="1099"/>
      <c r="AJ13" s="1100"/>
      <c r="AK13" s="1143"/>
      <c r="AL13" s="1144"/>
      <c r="AM13" s="1144"/>
      <c r="AN13" s="1144"/>
      <c r="AO13" s="1144"/>
      <c r="AP13" s="1144"/>
      <c r="AQ13" s="1144"/>
      <c r="AR13" s="1144"/>
      <c r="AS13" s="1144"/>
      <c r="AT13" s="1144"/>
      <c r="AU13" s="1145"/>
      <c r="AV13" s="1145"/>
      <c r="AW13" s="1145"/>
      <c r="AX13" s="1145"/>
      <c r="AY13" s="1146"/>
      <c r="AZ13" s="224"/>
      <c r="BA13" s="224"/>
      <c r="BB13" s="224"/>
      <c r="BC13" s="224"/>
      <c r="BD13" s="224"/>
      <c r="BE13" s="225"/>
      <c r="BF13" s="225"/>
      <c r="BG13" s="225"/>
      <c r="BH13" s="225"/>
      <c r="BI13" s="225"/>
      <c r="BJ13" s="225"/>
      <c r="BK13" s="225"/>
      <c r="BL13" s="225"/>
      <c r="BM13" s="225"/>
      <c r="BN13" s="225"/>
      <c r="BO13" s="225"/>
      <c r="BP13" s="225"/>
      <c r="BQ13" s="230">
        <v>7</v>
      </c>
      <c r="BR13" s="231"/>
      <c r="BS13" s="1055"/>
      <c r="BT13" s="1056"/>
      <c r="BU13" s="1056"/>
      <c r="BV13" s="1056"/>
      <c r="BW13" s="1056"/>
      <c r="BX13" s="1056"/>
      <c r="BY13" s="1056"/>
      <c r="BZ13" s="1056"/>
      <c r="CA13" s="1056"/>
      <c r="CB13" s="1056"/>
      <c r="CC13" s="1056"/>
      <c r="CD13" s="1056"/>
      <c r="CE13" s="1056"/>
      <c r="CF13" s="1056"/>
      <c r="CG13" s="1077"/>
      <c r="CH13" s="1052"/>
      <c r="CI13" s="1053"/>
      <c r="CJ13" s="1053"/>
      <c r="CK13" s="1053"/>
      <c r="CL13" s="1054"/>
      <c r="CM13" s="1052"/>
      <c r="CN13" s="1053"/>
      <c r="CO13" s="1053"/>
      <c r="CP13" s="1053"/>
      <c r="CQ13" s="1054"/>
      <c r="CR13" s="1052"/>
      <c r="CS13" s="1053"/>
      <c r="CT13" s="1053"/>
      <c r="CU13" s="1053"/>
      <c r="CV13" s="1054"/>
      <c r="CW13" s="1052"/>
      <c r="CX13" s="1053"/>
      <c r="CY13" s="1053"/>
      <c r="CZ13" s="1053"/>
      <c r="DA13" s="1054"/>
      <c r="DB13" s="1052"/>
      <c r="DC13" s="1053"/>
      <c r="DD13" s="1053"/>
      <c r="DE13" s="1053"/>
      <c r="DF13" s="1054"/>
      <c r="DG13" s="1052"/>
      <c r="DH13" s="1053"/>
      <c r="DI13" s="1053"/>
      <c r="DJ13" s="1053"/>
      <c r="DK13" s="1054"/>
      <c r="DL13" s="1052"/>
      <c r="DM13" s="1053"/>
      <c r="DN13" s="1053"/>
      <c r="DO13" s="1053"/>
      <c r="DP13" s="1054"/>
      <c r="DQ13" s="1052"/>
      <c r="DR13" s="1053"/>
      <c r="DS13" s="1053"/>
      <c r="DT13" s="1053"/>
      <c r="DU13" s="1054"/>
      <c r="DV13" s="1055"/>
      <c r="DW13" s="1056"/>
      <c r="DX13" s="1056"/>
      <c r="DY13" s="1056"/>
      <c r="DZ13" s="1057"/>
      <c r="EA13" s="226"/>
    </row>
    <row r="14" spans="1:131" s="227" customFormat="1" ht="26.25" customHeight="1" x14ac:dyDescent="0.15">
      <c r="A14" s="230">
        <v>8</v>
      </c>
      <c r="B14" s="1093"/>
      <c r="C14" s="1094"/>
      <c r="D14" s="1094"/>
      <c r="E14" s="1094"/>
      <c r="F14" s="1094"/>
      <c r="G14" s="1094"/>
      <c r="H14" s="1094"/>
      <c r="I14" s="1094"/>
      <c r="J14" s="1094"/>
      <c r="K14" s="1094"/>
      <c r="L14" s="1094"/>
      <c r="M14" s="1094"/>
      <c r="N14" s="1094"/>
      <c r="O14" s="1094"/>
      <c r="P14" s="1095"/>
      <c r="Q14" s="1101"/>
      <c r="R14" s="1102"/>
      <c r="S14" s="1102"/>
      <c r="T14" s="1102"/>
      <c r="U14" s="1102"/>
      <c r="V14" s="1102"/>
      <c r="W14" s="1102"/>
      <c r="X14" s="1102"/>
      <c r="Y14" s="1102"/>
      <c r="Z14" s="1102"/>
      <c r="AA14" s="1102"/>
      <c r="AB14" s="1102"/>
      <c r="AC14" s="1102"/>
      <c r="AD14" s="1102"/>
      <c r="AE14" s="1103"/>
      <c r="AF14" s="1098"/>
      <c r="AG14" s="1099"/>
      <c r="AH14" s="1099"/>
      <c r="AI14" s="1099"/>
      <c r="AJ14" s="1100"/>
      <c r="AK14" s="1143"/>
      <c r="AL14" s="1144"/>
      <c r="AM14" s="1144"/>
      <c r="AN14" s="1144"/>
      <c r="AO14" s="1144"/>
      <c r="AP14" s="1144"/>
      <c r="AQ14" s="1144"/>
      <c r="AR14" s="1144"/>
      <c r="AS14" s="1144"/>
      <c r="AT14" s="1144"/>
      <c r="AU14" s="1145"/>
      <c r="AV14" s="1145"/>
      <c r="AW14" s="1145"/>
      <c r="AX14" s="1145"/>
      <c r="AY14" s="1146"/>
      <c r="AZ14" s="224"/>
      <c r="BA14" s="224"/>
      <c r="BB14" s="224"/>
      <c r="BC14" s="224"/>
      <c r="BD14" s="224"/>
      <c r="BE14" s="225"/>
      <c r="BF14" s="225"/>
      <c r="BG14" s="225"/>
      <c r="BH14" s="225"/>
      <c r="BI14" s="225"/>
      <c r="BJ14" s="225"/>
      <c r="BK14" s="225"/>
      <c r="BL14" s="225"/>
      <c r="BM14" s="225"/>
      <c r="BN14" s="225"/>
      <c r="BO14" s="225"/>
      <c r="BP14" s="225"/>
      <c r="BQ14" s="230">
        <v>8</v>
      </c>
      <c r="BR14" s="231"/>
      <c r="BS14" s="1055"/>
      <c r="BT14" s="1056"/>
      <c r="BU14" s="1056"/>
      <c r="BV14" s="1056"/>
      <c r="BW14" s="1056"/>
      <c r="BX14" s="1056"/>
      <c r="BY14" s="1056"/>
      <c r="BZ14" s="1056"/>
      <c r="CA14" s="1056"/>
      <c r="CB14" s="1056"/>
      <c r="CC14" s="1056"/>
      <c r="CD14" s="1056"/>
      <c r="CE14" s="1056"/>
      <c r="CF14" s="1056"/>
      <c r="CG14" s="1077"/>
      <c r="CH14" s="1052"/>
      <c r="CI14" s="1053"/>
      <c r="CJ14" s="1053"/>
      <c r="CK14" s="1053"/>
      <c r="CL14" s="1054"/>
      <c r="CM14" s="1052"/>
      <c r="CN14" s="1053"/>
      <c r="CO14" s="1053"/>
      <c r="CP14" s="1053"/>
      <c r="CQ14" s="1054"/>
      <c r="CR14" s="1052"/>
      <c r="CS14" s="1053"/>
      <c r="CT14" s="1053"/>
      <c r="CU14" s="1053"/>
      <c r="CV14" s="1054"/>
      <c r="CW14" s="1052"/>
      <c r="CX14" s="1053"/>
      <c r="CY14" s="1053"/>
      <c r="CZ14" s="1053"/>
      <c r="DA14" s="1054"/>
      <c r="DB14" s="1052"/>
      <c r="DC14" s="1053"/>
      <c r="DD14" s="1053"/>
      <c r="DE14" s="1053"/>
      <c r="DF14" s="1054"/>
      <c r="DG14" s="1052"/>
      <c r="DH14" s="1053"/>
      <c r="DI14" s="1053"/>
      <c r="DJ14" s="1053"/>
      <c r="DK14" s="1054"/>
      <c r="DL14" s="1052"/>
      <c r="DM14" s="1053"/>
      <c r="DN14" s="1053"/>
      <c r="DO14" s="1053"/>
      <c r="DP14" s="1054"/>
      <c r="DQ14" s="1052"/>
      <c r="DR14" s="1053"/>
      <c r="DS14" s="1053"/>
      <c r="DT14" s="1053"/>
      <c r="DU14" s="1054"/>
      <c r="DV14" s="1055"/>
      <c r="DW14" s="1056"/>
      <c r="DX14" s="1056"/>
      <c r="DY14" s="1056"/>
      <c r="DZ14" s="1057"/>
      <c r="EA14" s="226"/>
    </row>
    <row r="15" spans="1:131" s="227" customFormat="1" ht="26.25" customHeight="1" x14ac:dyDescent="0.15">
      <c r="A15" s="230">
        <v>9</v>
      </c>
      <c r="B15" s="1093"/>
      <c r="C15" s="1094"/>
      <c r="D15" s="1094"/>
      <c r="E15" s="1094"/>
      <c r="F15" s="1094"/>
      <c r="G15" s="1094"/>
      <c r="H15" s="1094"/>
      <c r="I15" s="1094"/>
      <c r="J15" s="1094"/>
      <c r="K15" s="1094"/>
      <c r="L15" s="1094"/>
      <c r="M15" s="1094"/>
      <c r="N15" s="1094"/>
      <c r="O15" s="1094"/>
      <c r="P15" s="1095"/>
      <c r="Q15" s="1101"/>
      <c r="R15" s="1102"/>
      <c r="S15" s="1102"/>
      <c r="T15" s="1102"/>
      <c r="U15" s="1102"/>
      <c r="V15" s="1102"/>
      <c r="W15" s="1102"/>
      <c r="X15" s="1102"/>
      <c r="Y15" s="1102"/>
      <c r="Z15" s="1102"/>
      <c r="AA15" s="1102"/>
      <c r="AB15" s="1102"/>
      <c r="AC15" s="1102"/>
      <c r="AD15" s="1102"/>
      <c r="AE15" s="1103"/>
      <c r="AF15" s="1098"/>
      <c r="AG15" s="1099"/>
      <c r="AH15" s="1099"/>
      <c r="AI15" s="1099"/>
      <c r="AJ15" s="1100"/>
      <c r="AK15" s="1143"/>
      <c r="AL15" s="1144"/>
      <c r="AM15" s="1144"/>
      <c r="AN15" s="1144"/>
      <c r="AO15" s="1144"/>
      <c r="AP15" s="1144"/>
      <c r="AQ15" s="1144"/>
      <c r="AR15" s="1144"/>
      <c r="AS15" s="1144"/>
      <c r="AT15" s="1144"/>
      <c r="AU15" s="1145"/>
      <c r="AV15" s="1145"/>
      <c r="AW15" s="1145"/>
      <c r="AX15" s="1145"/>
      <c r="AY15" s="1146"/>
      <c r="AZ15" s="224"/>
      <c r="BA15" s="224"/>
      <c r="BB15" s="224"/>
      <c r="BC15" s="224"/>
      <c r="BD15" s="224"/>
      <c r="BE15" s="225"/>
      <c r="BF15" s="225"/>
      <c r="BG15" s="225"/>
      <c r="BH15" s="225"/>
      <c r="BI15" s="225"/>
      <c r="BJ15" s="225"/>
      <c r="BK15" s="225"/>
      <c r="BL15" s="225"/>
      <c r="BM15" s="225"/>
      <c r="BN15" s="225"/>
      <c r="BO15" s="225"/>
      <c r="BP15" s="225"/>
      <c r="BQ15" s="230">
        <v>9</v>
      </c>
      <c r="BR15" s="231"/>
      <c r="BS15" s="1055"/>
      <c r="BT15" s="1056"/>
      <c r="BU15" s="1056"/>
      <c r="BV15" s="1056"/>
      <c r="BW15" s="1056"/>
      <c r="BX15" s="1056"/>
      <c r="BY15" s="1056"/>
      <c r="BZ15" s="1056"/>
      <c r="CA15" s="1056"/>
      <c r="CB15" s="1056"/>
      <c r="CC15" s="1056"/>
      <c r="CD15" s="1056"/>
      <c r="CE15" s="1056"/>
      <c r="CF15" s="1056"/>
      <c r="CG15" s="1077"/>
      <c r="CH15" s="1052"/>
      <c r="CI15" s="1053"/>
      <c r="CJ15" s="1053"/>
      <c r="CK15" s="1053"/>
      <c r="CL15" s="1054"/>
      <c r="CM15" s="1052"/>
      <c r="CN15" s="1053"/>
      <c r="CO15" s="1053"/>
      <c r="CP15" s="1053"/>
      <c r="CQ15" s="1054"/>
      <c r="CR15" s="1052"/>
      <c r="CS15" s="1053"/>
      <c r="CT15" s="1053"/>
      <c r="CU15" s="1053"/>
      <c r="CV15" s="1054"/>
      <c r="CW15" s="1052"/>
      <c r="CX15" s="1053"/>
      <c r="CY15" s="1053"/>
      <c r="CZ15" s="1053"/>
      <c r="DA15" s="1054"/>
      <c r="DB15" s="1052"/>
      <c r="DC15" s="1053"/>
      <c r="DD15" s="1053"/>
      <c r="DE15" s="1053"/>
      <c r="DF15" s="1054"/>
      <c r="DG15" s="1052"/>
      <c r="DH15" s="1053"/>
      <c r="DI15" s="1053"/>
      <c r="DJ15" s="1053"/>
      <c r="DK15" s="1054"/>
      <c r="DL15" s="1052"/>
      <c r="DM15" s="1053"/>
      <c r="DN15" s="1053"/>
      <c r="DO15" s="1053"/>
      <c r="DP15" s="1054"/>
      <c r="DQ15" s="1052"/>
      <c r="DR15" s="1053"/>
      <c r="DS15" s="1053"/>
      <c r="DT15" s="1053"/>
      <c r="DU15" s="1054"/>
      <c r="DV15" s="1055"/>
      <c r="DW15" s="1056"/>
      <c r="DX15" s="1056"/>
      <c r="DY15" s="1056"/>
      <c r="DZ15" s="1057"/>
      <c r="EA15" s="226"/>
    </row>
    <row r="16" spans="1:131" s="227" customFormat="1" ht="26.25" customHeight="1" x14ac:dyDescent="0.15">
      <c r="A16" s="230">
        <v>10</v>
      </c>
      <c r="B16" s="1093"/>
      <c r="C16" s="1094"/>
      <c r="D16" s="1094"/>
      <c r="E16" s="1094"/>
      <c r="F16" s="1094"/>
      <c r="G16" s="1094"/>
      <c r="H16" s="1094"/>
      <c r="I16" s="1094"/>
      <c r="J16" s="1094"/>
      <c r="K16" s="1094"/>
      <c r="L16" s="1094"/>
      <c r="M16" s="1094"/>
      <c r="N16" s="1094"/>
      <c r="O16" s="1094"/>
      <c r="P16" s="1095"/>
      <c r="Q16" s="1101"/>
      <c r="R16" s="1102"/>
      <c r="S16" s="1102"/>
      <c r="T16" s="1102"/>
      <c r="U16" s="1102"/>
      <c r="V16" s="1102"/>
      <c r="W16" s="1102"/>
      <c r="X16" s="1102"/>
      <c r="Y16" s="1102"/>
      <c r="Z16" s="1102"/>
      <c r="AA16" s="1102"/>
      <c r="AB16" s="1102"/>
      <c r="AC16" s="1102"/>
      <c r="AD16" s="1102"/>
      <c r="AE16" s="1103"/>
      <c r="AF16" s="1098"/>
      <c r="AG16" s="1099"/>
      <c r="AH16" s="1099"/>
      <c r="AI16" s="1099"/>
      <c r="AJ16" s="1100"/>
      <c r="AK16" s="1143"/>
      <c r="AL16" s="1144"/>
      <c r="AM16" s="1144"/>
      <c r="AN16" s="1144"/>
      <c r="AO16" s="1144"/>
      <c r="AP16" s="1144"/>
      <c r="AQ16" s="1144"/>
      <c r="AR16" s="1144"/>
      <c r="AS16" s="1144"/>
      <c r="AT16" s="1144"/>
      <c r="AU16" s="1145"/>
      <c r="AV16" s="1145"/>
      <c r="AW16" s="1145"/>
      <c r="AX16" s="1145"/>
      <c r="AY16" s="1146"/>
      <c r="AZ16" s="224"/>
      <c r="BA16" s="224"/>
      <c r="BB16" s="224"/>
      <c r="BC16" s="224"/>
      <c r="BD16" s="224"/>
      <c r="BE16" s="225"/>
      <c r="BF16" s="225"/>
      <c r="BG16" s="225"/>
      <c r="BH16" s="225"/>
      <c r="BI16" s="225"/>
      <c r="BJ16" s="225"/>
      <c r="BK16" s="225"/>
      <c r="BL16" s="225"/>
      <c r="BM16" s="225"/>
      <c r="BN16" s="225"/>
      <c r="BO16" s="225"/>
      <c r="BP16" s="225"/>
      <c r="BQ16" s="230">
        <v>10</v>
      </c>
      <c r="BR16" s="231"/>
      <c r="BS16" s="1055"/>
      <c r="BT16" s="1056"/>
      <c r="BU16" s="1056"/>
      <c r="BV16" s="1056"/>
      <c r="BW16" s="1056"/>
      <c r="BX16" s="1056"/>
      <c r="BY16" s="1056"/>
      <c r="BZ16" s="1056"/>
      <c r="CA16" s="1056"/>
      <c r="CB16" s="1056"/>
      <c r="CC16" s="1056"/>
      <c r="CD16" s="1056"/>
      <c r="CE16" s="1056"/>
      <c r="CF16" s="1056"/>
      <c r="CG16" s="1077"/>
      <c r="CH16" s="1052"/>
      <c r="CI16" s="1053"/>
      <c r="CJ16" s="1053"/>
      <c r="CK16" s="1053"/>
      <c r="CL16" s="1054"/>
      <c r="CM16" s="1052"/>
      <c r="CN16" s="1053"/>
      <c r="CO16" s="1053"/>
      <c r="CP16" s="1053"/>
      <c r="CQ16" s="1054"/>
      <c r="CR16" s="1052"/>
      <c r="CS16" s="1053"/>
      <c r="CT16" s="1053"/>
      <c r="CU16" s="1053"/>
      <c r="CV16" s="1054"/>
      <c r="CW16" s="1052"/>
      <c r="CX16" s="1053"/>
      <c r="CY16" s="1053"/>
      <c r="CZ16" s="1053"/>
      <c r="DA16" s="1054"/>
      <c r="DB16" s="1052"/>
      <c r="DC16" s="1053"/>
      <c r="DD16" s="1053"/>
      <c r="DE16" s="1053"/>
      <c r="DF16" s="1054"/>
      <c r="DG16" s="1052"/>
      <c r="DH16" s="1053"/>
      <c r="DI16" s="1053"/>
      <c r="DJ16" s="1053"/>
      <c r="DK16" s="1054"/>
      <c r="DL16" s="1052"/>
      <c r="DM16" s="1053"/>
      <c r="DN16" s="1053"/>
      <c r="DO16" s="1053"/>
      <c r="DP16" s="1054"/>
      <c r="DQ16" s="1052"/>
      <c r="DR16" s="1053"/>
      <c r="DS16" s="1053"/>
      <c r="DT16" s="1053"/>
      <c r="DU16" s="1054"/>
      <c r="DV16" s="1055"/>
      <c r="DW16" s="1056"/>
      <c r="DX16" s="1056"/>
      <c r="DY16" s="1056"/>
      <c r="DZ16" s="1057"/>
      <c r="EA16" s="226"/>
    </row>
    <row r="17" spans="1:131" s="227" customFormat="1" ht="26.25" customHeight="1" x14ac:dyDescent="0.15">
      <c r="A17" s="230">
        <v>11</v>
      </c>
      <c r="B17" s="1093"/>
      <c r="C17" s="1094"/>
      <c r="D17" s="1094"/>
      <c r="E17" s="1094"/>
      <c r="F17" s="1094"/>
      <c r="G17" s="1094"/>
      <c r="H17" s="1094"/>
      <c r="I17" s="1094"/>
      <c r="J17" s="1094"/>
      <c r="K17" s="1094"/>
      <c r="L17" s="1094"/>
      <c r="M17" s="1094"/>
      <c r="N17" s="1094"/>
      <c r="O17" s="1094"/>
      <c r="P17" s="1095"/>
      <c r="Q17" s="1101"/>
      <c r="R17" s="1102"/>
      <c r="S17" s="1102"/>
      <c r="T17" s="1102"/>
      <c r="U17" s="1102"/>
      <c r="V17" s="1102"/>
      <c r="W17" s="1102"/>
      <c r="X17" s="1102"/>
      <c r="Y17" s="1102"/>
      <c r="Z17" s="1102"/>
      <c r="AA17" s="1102"/>
      <c r="AB17" s="1102"/>
      <c r="AC17" s="1102"/>
      <c r="AD17" s="1102"/>
      <c r="AE17" s="1103"/>
      <c r="AF17" s="1098"/>
      <c r="AG17" s="1099"/>
      <c r="AH17" s="1099"/>
      <c r="AI17" s="1099"/>
      <c r="AJ17" s="1100"/>
      <c r="AK17" s="1143"/>
      <c r="AL17" s="1144"/>
      <c r="AM17" s="1144"/>
      <c r="AN17" s="1144"/>
      <c r="AO17" s="1144"/>
      <c r="AP17" s="1144"/>
      <c r="AQ17" s="1144"/>
      <c r="AR17" s="1144"/>
      <c r="AS17" s="1144"/>
      <c r="AT17" s="1144"/>
      <c r="AU17" s="1145"/>
      <c r="AV17" s="1145"/>
      <c r="AW17" s="1145"/>
      <c r="AX17" s="1145"/>
      <c r="AY17" s="1146"/>
      <c r="AZ17" s="224"/>
      <c r="BA17" s="224"/>
      <c r="BB17" s="224"/>
      <c r="BC17" s="224"/>
      <c r="BD17" s="224"/>
      <c r="BE17" s="225"/>
      <c r="BF17" s="225"/>
      <c r="BG17" s="225"/>
      <c r="BH17" s="225"/>
      <c r="BI17" s="225"/>
      <c r="BJ17" s="225"/>
      <c r="BK17" s="225"/>
      <c r="BL17" s="225"/>
      <c r="BM17" s="225"/>
      <c r="BN17" s="225"/>
      <c r="BO17" s="225"/>
      <c r="BP17" s="225"/>
      <c r="BQ17" s="230">
        <v>11</v>
      </c>
      <c r="BR17" s="231"/>
      <c r="BS17" s="1055"/>
      <c r="BT17" s="1056"/>
      <c r="BU17" s="1056"/>
      <c r="BV17" s="1056"/>
      <c r="BW17" s="1056"/>
      <c r="BX17" s="1056"/>
      <c r="BY17" s="1056"/>
      <c r="BZ17" s="1056"/>
      <c r="CA17" s="1056"/>
      <c r="CB17" s="1056"/>
      <c r="CC17" s="1056"/>
      <c r="CD17" s="1056"/>
      <c r="CE17" s="1056"/>
      <c r="CF17" s="1056"/>
      <c r="CG17" s="1077"/>
      <c r="CH17" s="1052"/>
      <c r="CI17" s="1053"/>
      <c r="CJ17" s="1053"/>
      <c r="CK17" s="1053"/>
      <c r="CL17" s="1054"/>
      <c r="CM17" s="1052"/>
      <c r="CN17" s="1053"/>
      <c r="CO17" s="1053"/>
      <c r="CP17" s="1053"/>
      <c r="CQ17" s="1054"/>
      <c r="CR17" s="1052"/>
      <c r="CS17" s="1053"/>
      <c r="CT17" s="1053"/>
      <c r="CU17" s="1053"/>
      <c r="CV17" s="1054"/>
      <c r="CW17" s="1052"/>
      <c r="CX17" s="1053"/>
      <c r="CY17" s="1053"/>
      <c r="CZ17" s="1053"/>
      <c r="DA17" s="1054"/>
      <c r="DB17" s="1052"/>
      <c r="DC17" s="1053"/>
      <c r="DD17" s="1053"/>
      <c r="DE17" s="1053"/>
      <c r="DF17" s="1054"/>
      <c r="DG17" s="1052"/>
      <c r="DH17" s="1053"/>
      <c r="DI17" s="1053"/>
      <c r="DJ17" s="1053"/>
      <c r="DK17" s="1054"/>
      <c r="DL17" s="1052"/>
      <c r="DM17" s="1053"/>
      <c r="DN17" s="1053"/>
      <c r="DO17" s="1053"/>
      <c r="DP17" s="1054"/>
      <c r="DQ17" s="1052"/>
      <c r="DR17" s="1053"/>
      <c r="DS17" s="1053"/>
      <c r="DT17" s="1053"/>
      <c r="DU17" s="1054"/>
      <c r="DV17" s="1055"/>
      <c r="DW17" s="1056"/>
      <c r="DX17" s="1056"/>
      <c r="DY17" s="1056"/>
      <c r="DZ17" s="1057"/>
      <c r="EA17" s="226"/>
    </row>
    <row r="18" spans="1:131" s="227" customFormat="1" ht="26.25" customHeight="1" x14ac:dyDescent="0.15">
      <c r="A18" s="230">
        <v>12</v>
      </c>
      <c r="B18" s="1093"/>
      <c r="C18" s="1094"/>
      <c r="D18" s="1094"/>
      <c r="E18" s="1094"/>
      <c r="F18" s="1094"/>
      <c r="G18" s="1094"/>
      <c r="H18" s="1094"/>
      <c r="I18" s="1094"/>
      <c r="J18" s="1094"/>
      <c r="K18" s="1094"/>
      <c r="L18" s="1094"/>
      <c r="M18" s="1094"/>
      <c r="N18" s="1094"/>
      <c r="O18" s="1094"/>
      <c r="P18" s="1095"/>
      <c r="Q18" s="1101"/>
      <c r="R18" s="1102"/>
      <c r="S18" s="1102"/>
      <c r="T18" s="1102"/>
      <c r="U18" s="1102"/>
      <c r="V18" s="1102"/>
      <c r="W18" s="1102"/>
      <c r="X18" s="1102"/>
      <c r="Y18" s="1102"/>
      <c r="Z18" s="1102"/>
      <c r="AA18" s="1102"/>
      <c r="AB18" s="1102"/>
      <c r="AC18" s="1102"/>
      <c r="AD18" s="1102"/>
      <c r="AE18" s="1103"/>
      <c r="AF18" s="1098"/>
      <c r="AG18" s="1099"/>
      <c r="AH18" s="1099"/>
      <c r="AI18" s="1099"/>
      <c r="AJ18" s="1100"/>
      <c r="AK18" s="1143"/>
      <c r="AL18" s="1144"/>
      <c r="AM18" s="1144"/>
      <c r="AN18" s="1144"/>
      <c r="AO18" s="1144"/>
      <c r="AP18" s="1144"/>
      <c r="AQ18" s="1144"/>
      <c r="AR18" s="1144"/>
      <c r="AS18" s="1144"/>
      <c r="AT18" s="1144"/>
      <c r="AU18" s="1145"/>
      <c r="AV18" s="1145"/>
      <c r="AW18" s="1145"/>
      <c r="AX18" s="1145"/>
      <c r="AY18" s="1146"/>
      <c r="AZ18" s="224"/>
      <c r="BA18" s="224"/>
      <c r="BB18" s="224"/>
      <c r="BC18" s="224"/>
      <c r="BD18" s="224"/>
      <c r="BE18" s="225"/>
      <c r="BF18" s="225"/>
      <c r="BG18" s="225"/>
      <c r="BH18" s="225"/>
      <c r="BI18" s="225"/>
      <c r="BJ18" s="225"/>
      <c r="BK18" s="225"/>
      <c r="BL18" s="225"/>
      <c r="BM18" s="225"/>
      <c r="BN18" s="225"/>
      <c r="BO18" s="225"/>
      <c r="BP18" s="225"/>
      <c r="BQ18" s="230">
        <v>12</v>
      </c>
      <c r="BR18" s="231"/>
      <c r="BS18" s="1055"/>
      <c r="BT18" s="1056"/>
      <c r="BU18" s="1056"/>
      <c r="BV18" s="1056"/>
      <c r="BW18" s="1056"/>
      <c r="BX18" s="1056"/>
      <c r="BY18" s="1056"/>
      <c r="BZ18" s="1056"/>
      <c r="CA18" s="1056"/>
      <c r="CB18" s="1056"/>
      <c r="CC18" s="1056"/>
      <c r="CD18" s="1056"/>
      <c r="CE18" s="1056"/>
      <c r="CF18" s="1056"/>
      <c r="CG18" s="1077"/>
      <c r="CH18" s="1052"/>
      <c r="CI18" s="1053"/>
      <c r="CJ18" s="1053"/>
      <c r="CK18" s="1053"/>
      <c r="CL18" s="1054"/>
      <c r="CM18" s="1052"/>
      <c r="CN18" s="1053"/>
      <c r="CO18" s="1053"/>
      <c r="CP18" s="1053"/>
      <c r="CQ18" s="1054"/>
      <c r="CR18" s="1052"/>
      <c r="CS18" s="1053"/>
      <c r="CT18" s="1053"/>
      <c r="CU18" s="1053"/>
      <c r="CV18" s="1054"/>
      <c r="CW18" s="1052"/>
      <c r="CX18" s="1053"/>
      <c r="CY18" s="1053"/>
      <c r="CZ18" s="1053"/>
      <c r="DA18" s="1054"/>
      <c r="DB18" s="1052"/>
      <c r="DC18" s="1053"/>
      <c r="DD18" s="1053"/>
      <c r="DE18" s="1053"/>
      <c r="DF18" s="1054"/>
      <c r="DG18" s="1052"/>
      <c r="DH18" s="1053"/>
      <c r="DI18" s="1053"/>
      <c r="DJ18" s="1053"/>
      <c r="DK18" s="1054"/>
      <c r="DL18" s="1052"/>
      <c r="DM18" s="1053"/>
      <c r="DN18" s="1053"/>
      <c r="DO18" s="1053"/>
      <c r="DP18" s="1054"/>
      <c r="DQ18" s="1052"/>
      <c r="DR18" s="1053"/>
      <c r="DS18" s="1053"/>
      <c r="DT18" s="1053"/>
      <c r="DU18" s="1054"/>
      <c r="DV18" s="1055"/>
      <c r="DW18" s="1056"/>
      <c r="DX18" s="1056"/>
      <c r="DY18" s="1056"/>
      <c r="DZ18" s="1057"/>
      <c r="EA18" s="226"/>
    </row>
    <row r="19" spans="1:131" s="227" customFormat="1" ht="26.25" customHeight="1" x14ac:dyDescent="0.15">
      <c r="A19" s="230">
        <v>13</v>
      </c>
      <c r="B19" s="1093"/>
      <c r="C19" s="1094"/>
      <c r="D19" s="1094"/>
      <c r="E19" s="1094"/>
      <c r="F19" s="1094"/>
      <c r="G19" s="1094"/>
      <c r="H19" s="1094"/>
      <c r="I19" s="1094"/>
      <c r="J19" s="1094"/>
      <c r="K19" s="1094"/>
      <c r="L19" s="1094"/>
      <c r="M19" s="1094"/>
      <c r="N19" s="1094"/>
      <c r="O19" s="1094"/>
      <c r="P19" s="1095"/>
      <c r="Q19" s="1101"/>
      <c r="R19" s="1102"/>
      <c r="S19" s="1102"/>
      <c r="T19" s="1102"/>
      <c r="U19" s="1102"/>
      <c r="V19" s="1102"/>
      <c r="W19" s="1102"/>
      <c r="X19" s="1102"/>
      <c r="Y19" s="1102"/>
      <c r="Z19" s="1102"/>
      <c r="AA19" s="1102"/>
      <c r="AB19" s="1102"/>
      <c r="AC19" s="1102"/>
      <c r="AD19" s="1102"/>
      <c r="AE19" s="1103"/>
      <c r="AF19" s="1098"/>
      <c r="AG19" s="1099"/>
      <c r="AH19" s="1099"/>
      <c r="AI19" s="1099"/>
      <c r="AJ19" s="1100"/>
      <c r="AK19" s="1143"/>
      <c r="AL19" s="1144"/>
      <c r="AM19" s="1144"/>
      <c r="AN19" s="1144"/>
      <c r="AO19" s="1144"/>
      <c r="AP19" s="1144"/>
      <c r="AQ19" s="1144"/>
      <c r="AR19" s="1144"/>
      <c r="AS19" s="1144"/>
      <c r="AT19" s="1144"/>
      <c r="AU19" s="1145"/>
      <c r="AV19" s="1145"/>
      <c r="AW19" s="1145"/>
      <c r="AX19" s="1145"/>
      <c r="AY19" s="1146"/>
      <c r="AZ19" s="224"/>
      <c r="BA19" s="224"/>
      <c r="BB19" s="224"/>
      <c r="BC19" s="224"/>
      <c r="BD19" s="224"/>
      <c r="BE19" s="225"/>
      <c r="BF19" s="225"/>
      <c r="BG19" s="225"/>
      <c r="BH19" s="225"/>
      <c r="BI19" s="225"/>
      <c r="BJ19" s="225"/>
      <c r="BK19" s="225"/>
      <c r="BL19" s="225"/>
      <c r="BM19" s="225"/>
      <c r="BN19" s="225"/>
      <c r="BO19" s="225"/>
      <c r="BP19" s="225"/>
      <c r="BQ19" s="230">
        <v>13</v>
      </c>
      <c r="BR19" s="231"/>
      <c r="BS19" s="1055"/>
      <c r="BT19" s="1056"/>
      <c r="BU19" s="1056"/>
      <c r="BV19" s="1056"/>
      <c r="BW19" s="1056"/>
      <c r="BX19" s="1056"/>
      <c r="BY19" s="1056"/>
      <c r="BZ19" s="1056"/>
      <c r="CA19" s="1056"/>
      <c r="CB19" s="1056"/>
      <c r="CC19" s="1056"/>
      <c r="CD19" s="1056"/>
      <c r="CE19" s="1056"/>
      <c r="CF19" s="1056"/>
      <c r="CG19" s="1077"/>
      <c r="CH19" s="1052"/>
      <c r="CI19" s="1053"/>
      <c r="CJ19" s="1053"/>
      <c r="CK19" s="1053"/>
      <c r="CL19" s="1054"/>
      <c r="CM19" s="1052"/>
      <c r="CN19" s="1053"/>
      <c r="CO19" s="1053"/>
      <c r="CP19" s="1053"/>
      <c r="CQ19" s="1054"/>
      <c r="CR19" s="1052"/>
      <c r="CS19" s="1053"/>
      <c r="CT19" s="1053"/>
      <c r="CU19" s="1053"/>
      <c r="CV19" s="1054"/>
      <c r="CW19" s="1052"/>
      <c r="CX19" s="1053"/>
      <c r="CY19" s="1053"/>
      <c r="CZ19" s="1053"/>
      <c r="DA19" s="1054"/>
      <c r="DB19" s="1052"/>
      <c r="DC19" s="1053"/>
      <c r="DD19" s="1053"/>
      <c r="DE19" s="1053"/>
      <c r="DF19" s="1054"/>
      <c r="DG19" s="1052"/>
      <c r="DH19" s="1053"/>
      <c r="DI19" s="1053"/>
      <c r="DJ19" s="1053"/>
      <c r="DK19" s="1054"/>
      <c r="DL19" s="1052"/>
      <c r="DM19" s="1053"/>
      <c r="DN19" s="1053"/>
      <c r="DO19" s="1053"/>
      <c r="DP19" s="1054"/>
      <c r="DQ19" s="1052"/>
      <c r="DR19" s="1053"/>
      <c r="DS19" s="1053"/>
      <c r="DT19" s="1053"/>
      <c r="DU19" s="1054"/>
      <c r="DV19" s="1055"/>
      <c r="DW19" s="1056"/>
      <c r="DX19" s="1056"/>
      <c r="DY19" s="1056"/>
      <c r="DZ19" s="1057"/>
      <c r="EA19" s="226"/>
    </row>
    <row r="20" spans="1:131" s="227" customFormat="1" ht="26.25" customHeight="1" x14ac:dyDescent="0.15">
      <c r="A20" s="230">
        <v>14</v>
      </c>
      <c r="B20" s="1093"/>
      <c r="C20" s="1094"/>
      <c r="D20" s="1094"/>
      <c r="E20" s="1094"/>
      <c r="F20" s="1094"/>
      <c r="G20" s="1094"/>
      <c r="H20" s="1094"/>
      <c r="I20" s="1094"/>
      <c r="J20" s="1094"/>
      <c r="K20" s="1094"/>
      <c r="L20" s="1094"/>
      <c r="M20" s="1094"/>
      <c r="N20" s="1094"/>
      <c r="O20" s="1094"/>
      <c r="P20" s="1095"/>
      <c r="Q20" s="1101"/>
      <c r="R20" s="1102"/>
      <c r="S20" s="1102"/>
      <c r="T20" s="1102"/>
      <c r="U20" s="1102"/>
      <c r="V20" s="1102"/>
      <c r="W20" s="1102"/>
      <c r="X20" s="1102"/>
      <c r="Y20" s="1102"/>
      <c r="Z20" s="1102"/>
      <c r="AA20" s="1102"/>
      <c r="AB20" s="1102"/>
      <c r="AC20" s="1102"/>
      <c r="AD20" s="1102"/>
      <c r="AE20" s="1103"/>
      <c r="AF20" s="1098"/>
      <c r="AG20" s="1099"/>
      <c r="AH20" s="1099"/>
      <c r="AI20" s="1099"/>
      <c r="AJ20" s="1100"/>
      <c r="AK20" s="1143"/>
      <c r="AL20" s="1144"/>
      <c r="AM20" s="1144"/>
      <c r="AN20" s="1144"/>
      <c r="AO20" s="1144"/>
      <c r="AP20" s="1144"/>
      <c r="AQ20" s="1144"/>
      <c r="AR20" s="1144"/>
      <c r="AS20" s="1144"/>
      <c r="AT20" s="1144"/>
      <c r="AU20" s="1145"/>
      <c r="AV20" s="1145"/>
      <c r="AW20" s="1145"/>
      <c r="AX20" s="1145"/>
      <c r="AY20" s="1146"/>
      <c r="AZ20" s="224"/>
      <c r="BA20" s="224"/>
      <c r="BB20" s="224"/>
      <c r="BC20" s="224"/>
      <c r="BD20" s="224"/>
      <c r="BE20" s="225"/>
      <c r="BF20" s="225"/>
      <c r="BG20" s="225"/>
      <c r="BH20" s="225"/>
      <c r="BI20" s="225"/>
      <c r="BJ20" s="225"/>
      <c r="BK20" s="225"/>
      <c r="BL20" s="225"/>
      <c r="BM20" s="225"/>
      <c r="BN20" s="225"/>
      <c r="BO20" s="225"/>
      <c r="BP20" s="225"/>
      <c r="BQ20" s="230">
        <v>14</v>
      </c>
      <c r="BR20" s="231"/>
      <c r="BS20" s="1055"/>
      <c r="BT20" s="1056"/>
      <c r="BU20" s="1056"/>
      <c r="BV20" s="1056"/>
      <c r="BW20" s="1056"/>
      <c r="BX20" s="1056"/>
      <c r="BY20" s="1056"/>
      <c r="BZ20" s="1056"/>
      <c r="CA20" s="1056"/>
      <c r="CB20" s="1056"/>
      <c r="CC20" s="1056"/>
      <c r="CD20" s="1056"/>
      <c r="CE20" s="1056"/>
      <c r="CF20" s="1056"/>
      <c r="CG20" s="1077"/>
      <c r="CH20" s="1052"/>
      <c r="CI20" s="1053"/>
      <c r="CJ20" s="1053"/>
      <c r="CK20" s="1053"/>
      <c r="CL20" s="1054"/>
      <c r="CM20" s="1052"/>
      <c r="CN20" s="1053"/>
      <c r="CO20" s="1053"/>
      <c r="CP20" s="1053"/>
      <c r="CQ20" s="1054"/>
      <c r="CR20" s="1052"/>
      <c r="CS20" s="1053"/>
      <c r="CT20" s="1053"/>
      <c r="CU20" s="1053"/>
      <c r="CV20" s="1054"/>
      <c r="CW20" s="1052"/>
      <c r="CX20" s="1053"/>
      <c r="CY20" s="1053"/>
      <c r="CZ20" s="1053"/>
      <c r="DA20" s="1054"/>
      <c r="DB20" s="1052"/>
      <c r="DC20" s="1053"/>
      <c r="DD20" s="1053"/>
      <c r="DE20" s="1053"/>
      <c r="DF20" s="1054"/>
      <c r="DG20" s="1052"/>
      <c r="DH20" s="1053"/>
      <c r="DI20" s="1053"/>
      <c r="DJ20" s="1053"/>
      <c r="DK20" s="1054"/>
      <c r="DL20" s="1052"/>
      <c r="DM20" s="1053"/>
      <c r="DN20" s="1053"/>
      <c r="DO20" s="1053"/>
      <c r="DP20" s="1054"/>
      <c r="DQ20" s="1052"/>
      <c r="DR20" s="1053"/>
      <c r="DS20" s="1053"/>
      <c r="DT20" s="1053"/>
      <c r="DU20" s="1054"/>
      <c r="DV20" s="1055"/>
      <c r="DW20" s="1056"/>
      <c r="DX20" s="1056"/>
      <c r="DY20" s="1056"/>
      <c r="DZ20" s="1057"/>
      <c r="EA20" s="226"/>
    </row>
    <row r="21" spans="1:131" s="227" customFormat="1" ht="26.25" customHeight="1" thickBot="1" x14ac:dyDescent="0.2">
      <c r="A21" s="230">
        <v>15</v>
      </c>
      <c r="B21" s="1093"/>
      <c r="C21" s="1094"/>
      <c r="D21" s="1094"/>
      <c r="E21" s="1094"/>
      <c r="F21" s="1094"/>
      <c r="G21" s="1094"/>
      <c r="H21" s="1094"/>
      <c r="I21" s="1094"/>
      <c r="J21" s="1094"/>
      <c r="K21" s="1094"/>
      <c r="L21" s="1094"/>
      <c r="M21" s="1094"/>
      <c r="N21" s="1094"/>
      <c r="O21" s="1094"/>
      <c r="P21" s="1095"/>
      <c r="Q21" s="1101"/>
      <c r="R21" s="1102"/>
      <c r="S21" s="1102"/>
      <c r="T21" s="1102"/>
      <c r="U21" s="1102"/>
      <c r="V21" s="1102"/>
      <c r="W21" s="1102"/>
      <c r="X21" s="1102"/>
      <c r="Y21" s="1102"/>
      <c r="Z21" s="1102"/>
      <c r="AA21" s="1102"/>
      <c r="AB21" s="1102"/>
      <c r="AC21" s="1102"/>
      <c r="AD21" s="1102"/>
      <c r="AE21" s="1103"/>
      <c r="AF21" s="1098"/>
      <c r="AG21" s="1099"/>
      <c r="AH21" s="1099"/>
      <c r="AI21" s="1099"/>
      <c r="AJ21" s="1100"/>
      <c r="AK21" s="1143"/>
      <c r="AL21" s="1144"/>
      <c r="AM21" s="1144"/>
      <c r="AN21" s="1144"/>
      <c r="AO21" s="1144"/>
      <c r="AP21" s="1144"/>
      <c r="AQ21" s="1144"/>
      <c r="AR21" s="1144"/>
      <c r="AS21" s="1144"/>
      <c r="AT21" s="1144"/>
      <c r="AU21" s="1145"/>
      <c r="AV21" s="1145"/>
      <c r="AW21" s="1145"/>
      <c r="AX21" s="1145"/>
      <c r="AY21" s="1146"/>
      <c r="AZ21" s="224"/>
      <c r="BA21" s="224"/>
      <c r="BB21" s="224"/>
      <c r="BC21" s="224"/>
      <c r="BD21" s="224"/>
      <c r="BE21" s="225"/>
      <c r="BF21" s="225"/>
      <c r="BG21" s="225"/>
      <c r="BH21" s="225"/>
      <c r="BI21" s="225"/>
      <c r="BJ21" s="225"/>
      <c r="BK21" s="225"/>
      <c r="BL21" s="225"/>
      <c r="BM21" s="225"/>
      <c r="BN21" s="225"/>
      <c r="BO21" s="225"/>
      <c r="BP21" s="225"/>
      <c r="BQ21" s="230">
        <v>15</v>
      </c>
      <c r="BR21" s="231"/>
      <c r="BS21" s="1055"/>
      <c r="BT21" s="1056"/>
      <c r="BU21" s="1056"/>
      <c r="BV21" s="1056"/>
      <c r="BW21" s="1056"/>
      <c r="BX21" s="1056"/>
      <c r="BY21" s="1056"/>
      <c r="BZ21" s="1056"/>
      <c r="CA21" s="1056"/>
      <c r="CB21" s="1056"/>
      <c r="CC21" s="1056"/>
      <c r="CD21" s="1056"/>
      <c r="CE21" s="1056"/>
      <c r="CF21" s="1056"/>
      <c r="CG21" s="1077"/>
      <c r="CH21" s="1052"/>
      <c r="CI21" s="1053"/>
      <c r="CJ21" s="1053"/>
      <c r="CK21" s="1053"/>
      <c r="CL21" s="1054"/>
      <c r="CM21" s="1052"/>
      <c r="CN21" s="1053"/>
      <c r="CO21" s="1053"/>
      <c r="CP21" s="1053"/>
      <c r="CQ21" s="1054"/>
      <c r="CR21" s="1052"/>
      <c r="CS21" s="1053"/>
      <c r="CT21" s="1053"/>
      <c r="CU21" s="1053"/>
      <c r="CV21" s="1054"/>
      <c r="CW21" s="1052"/>
      <c r="CX21" s="1053"/>
      <c r="CY21" s="1053"/>
      <c r="CZ21" s="1053"/>
      <c r="DA21" s="1054"/>
      <c r="DB21" s="1052"/>
      <c r="DC21" s="1053"/>
      <c r="DD21" s="1053"/>
      <c r="DE21" s="1053"/>
      <c r="DF21" s="1054"/>
      <c r="DG21" s="1052"/>
      <c r="DH21" s="1053"/>
      <c r="DI21" s="1053"/>
      <c r="DJ21" s="1053"/>
      <c r="DK21" s="1054"/>
      <c r="DL21" s="1052"/>
      <c r="DM21" s="1053"/>
      <c r="DN21" s="1053"/>
      <c r="DO21" s="1053"/>
      <c r="DP21" s="1054"/>
      <c r="DQ21" s="1052"/>
      <c r="DR21" s="1053"/>
      <c r="DS21" s="1053"/>
      <c r="DT21" s="1053"/>
      <c r="DU21" s="1054"/>
      <c r="DV21" s="1055"/>
      <c r="DW21" s="1056"/>
      <c r="DX21" s="1056"/>
      <c r="DY21" s="1056"/>
      <c r="DZ21" s="1057"/>
      <c r="EA21" s="226"/>
    </row>
    <row r="22" spans="1:131" s="227" customFormat="1" ht="26.25" customHeight="1" x14ac:dyDescent="0.15">
      <c r="A22" s="230">
        <v>16</v>
      </c>
      <c r="B22" s="1093"/>
      <c r="C22" s="1094"/>
      <c r="D22" s="1094"/>
      <c r="E22" s="1094"/>
      <c r="F22" s="1094"/>
      <c r="G22" s="1094"/>
      <c r="H22" s="1094"/>
      <c r="I22" s="1094"/>
      <c r="J22" s="1094"/>
      <c r="K22" s="1094"/>
      <c r="L22" s="1094"/>
      <c r="M22" s="1094"/>
      <c r="N22" s="1094"/>
      <c r="O22" s="1094"/>
      <c r="P22" s="1095"/>
      <c r="Q22" s="1136"/>
      <c r="R22" s="1137"/>
      <c r="S22" s="1137"/>
      <c r="T22" s="1137"/>
      <c r="U22" s="1137"/>
      <c r="V22" s="1137"/>
      <c r="W22" s="1137"/>
      <c r="X22" s="1137"/>
      <c r="Y22" s="1137"/>
      <c r="Z22" s="1137"/>
      <c r="AA22" s="1137"/>
      <c r="AB22" s="1137"/>
      <c r="AC22" s="1137"/>
      <c r="AD22" s="1137"/>
      <c r="AE22" s="1138"/>
      <c r="AF22" s="1098"/>
      <c r="AG22" s="1099"/>
      <c r="AH22" s="1099"/>
      <c r="AI22" s="1099"/>
      <c r="AJ22" s="1100"/>
      <c r="AK22" s="1139"/>
      <c r="AL22" s="1140"/>
      <c r="AM22" s="1140"/>
      <c r="AN22" s="1140"/>
      <c r="AO22" s="1140"/>
      <c r="AP22" s="1140"/>
      <c r="AQ22" s="1140"/>
      <c r="AR22" s="1140"/>
      <c r="AS22" s="1140"/>
      <c r="AT22" s="1140"/>
      <c r="AU22" s="1141"/>
      <c r="AV22" s="1141"/>
      <c r="AW22" s="1141"/>
      <c r="AX22" s="1141"/>
      <c r="AY22" s="1142"/>
      <c r="AZ22" s="1091" t="s">
        <v>390</v>
      </c>
      <c r="BA22" s="1091"/>
      <c r="BB22" s="1091"/>
      <c r="BC22" s="1091"/>
      <c r="BD22" s="1092"/>
      <c r="BE22" s="225"/>
      <c r="BF22" s="225"/>
      <c r="BG22" s="225"/>
      <c r="BH22" s="225"/>
      <c r="BI22" s="225"/>
      <c r="BJ22" s="225"/>
      <c r="BK22" s="225"/>
      <c r="BL22" s="225"/>
      <c r="BM22" s="225"/>
      <c r="BN22" s="225"/>
      <c r="BO22" s="225"/>
      <c r="BP22" s="225"/>
      <c r="BQ22" s="230">
        <v>16</v>
      </c>
      <c r="BR22" s="231"/>
      <c r="BS22" s="1055"/>
      <c r="BT22" s="1056"/>
      <c r="BU22" s="1056"/>
      <c r="BV22" s="1056"/>
      <c r="BW22" s="1056"/>
      <c r="BX22" s="1056"/>
      <c r="BY22" s="1056"/>
      <c r="BZ22" s="1056"/>
      <c r="CA22" s="1056"/>
      <c r="CB22" s="1056"/>
      <c r="CC22" s="1056"/>
      <c r="CD22" s="1056"/>
      <c r="CE22" s="1056"/>
      <c r="CF22" s="1056"/>
      <c r="CG22" s="1077"/>
      <c r="CH22" s="1052"/>
      <c r="CI22" s="1053"/>
      <c r="CJ22" s="1053"/>
      <c r="CK22" s="1053"/>
      <c r="CL22" s="1054"/>
      <c r="CM22" s="1052"/>
      <c r="CN22" s="1053"/>
      <c r="CO22" s="1053"/>
      <c r="CP22" s="1053"/>
      <c r="CQ22" s="1054"/>
      <c r="CR22" s="1052"/>
      <c r="CS22" s="1053"/>
      <c r="CT22" s="1053"/>
      <c r="CU22" s="1053"/>
      <c r="CV22" s="1054"/>
      <c r="CW22" s="1052"/>
      <c r="CX22" s="1053"/>
      <c r="CY22" s="1053"/>
      <c r="CZ22" s="1053"/>
      <c r="DA22" s="1054"/>
      <c r="DB22" s="1052"/>
      <c r="DC22" s="1053"/>
      <c r="DD22" s="1053"/>
      <c r="DE22" s="1053"/>
      <c r="DF22" s="1054"/>
      <c r="DG22" s="1052"/>
      <c r="DH22" s="1053"/>
      <c r="DI22" s="1053"/>
      <c r="DJ22" s="1053"/>
      <c r="DK22" s="1054"/>
      <c r="DL22" s="1052"/>
      <c r="DM22" s="1053"/>
      <c r="DN22" s="1053"/>
      <c r="DO22" s="1053"/>
      <c r="DP22" s="1054"/>
      <c r="DQ22" s="1052"/>
      <c r="DR22" s="1053"/>
      <c r="DS22" s="1053"/>
      <c r="DT22" s="1053"/>
      <c r="DU22" s="1054"/>
      <c r="DV22" s="1055"/>
      <c r="DW22" s="1056"/>
      <c r="DX22" s="1056"/>
      <c r="DY22" s="1056"/>
      <c r="DZ22" s="1057"/>
      <c r="EA22" s="226"/>
    </row>
    <row r="23" spans="1:131" s="227" customFormat="1" ht="26.25" customHeight="1" thickBot="1" x14ac:dyDescent="0.2">
      <c r="A23" s="232" t="s">
        <v>391</v>
      </c>
      <c r="B23" s="1003" t="s">
        <v>392</v>
      </c>
      <c r="C23" s="1004"/>
      <c r="D23" s="1004"/>
      <c r="E23" s="1004"/>
      <c r="F23" s="1004"/>
      <c r="G23" s="1004"/>
      <c r="H23" s="1004"/>
      <c r="I23" s="1004"/>
      <c r="J23" s="1004"/>
      <c r="K23" s="1004"/>
      <c r="L23" s="1004"/>
      <c r="M23" s="1004"/>
      <c r="N23" s="1004"/>
      <c r="O23" s="1004"/>
      <c r="P23" s="1014"/>
      <c r="Q23" s="1130">
        <v>75330</v>
      </c>
      <c r="R23" s="1124"/>
      <c r="S23" s="1124"/>
      <c r="T23" s="1124"/>
      <c r="U23" s="1124"/>
      <c r="V23" s="1124">
        <v>72355</v>
      </c>
      <c r="W23" s="1124"/>
      <c r="X23" s="1124"/>
      <c r="Y23" s="1124"/>
      <c r="Z23" s="1124"/>
      <c r="AA23" s="1124">
        <v>2975</v>
      </c>
      <c r="AB23" s="1124"/>
      <c r="AC23" s="1124"/>
      <c r="AD23" s="1124"/>
      <c r="AE23" s="1131"/>
      <c r="AF23" s="1132">
        <v>2748</v>
      </c>
      <c r="AG23" s="1124"/>
      <c r="AH23" s="1124"/>
      <c r="AI23" s="1124"/>
      <c r="AJ23" s="1133"/>
      <c r="AK23" s="1134"/>
      <c r="AL23" s="1135"/>
      <c r="AM23" s="1135"/>
      <c r="AN23" s="1135"/>
      <c r="AO23" s="1135"/>
      <c r="AP23" s="1124">
        <v>56769</v>
      </c>
      <c r="AQ23" s="1124"/>
      <c r="AR23" s="1124"/>
      <c r="AS23" s="1124"/>
      <c r="AT23" s="1124"/>
      <c r="AU23" s="1125"/>
      <c r="AV23" s="1125"/>
      <c r="AW23" s="1125"/>
      <c r="AX23" s="1125"/>
      <c r="AY23" s="1126"/>
      <c r="AZ23" s="1127" t="s">
        <v>138</v>
      </c>
      <c r="BA23" s="1128"/>
      <c r="BB23" s="1128"/>
      <c r="BC23" s="1128"/>
      <c r="BD23" s="1129"/>
      <c r="BE23" s="225"/>
      <c r="BF23" s="225"/>
      <c r="BG23" s="225"/>
      <c r="BH23" s="225"/>
      <c r="BI23" s="225"/>
      <c r="BJ23" s="225"/>
      <c r="BK23" s="225"/>
      <c r="BL23" s="225"/>
      <c r="BM23" s="225"/>
      <c r="BN23" s="225"/>
      <c r="BO23" s="225"/>
      <c r="BP23" s="225"/>
      <c r="BQ23" s="230">
        <v>17</v>
      </c>
      <c r="BR23" s="231"/>
      <c r="BS23" s="1055"/>
      <c r="BT23" s="1056"/>
      <c r="BU23" s="1056"/>
      <c r="BV23" s="1056"/>
      <c r="BW23" s="1056"/>
      <c r="BX23" s="1056"/>
      <c r="BY23" s="1056"/>
      <c r="BZ23" s="1056"/>
      <c r="CA23" s="1056"/>
      <c r="CB23" s="1056"/>
      <c r="CC23" s="1056"/>
      <c r="CD23" s="1056"/>
      <c r="CE23" s="1056"/>
      <c r="CF23" s="1056"/>
      <c r="CG23" s="1077"/>
      <c r="CH23" s="1052"/>
      <c r="CI23" s="1053"/>
      <c r="CJ23" s="1053"/>
      <c r="CK23" s="1053"/>
      <c r="CL23" s="1054"/>
      <c r="CM23" s="1052"/>
      <c r="CN23" s="1053"/>
      <c r="CO23" s="1053"/>
      <c r="CP23" s="1053"/>
      <c r="CQ23" s="1054"/>
      <c r="CR23" s="1052"/>
      <c r="CS23" s="1053"/>
      <c r="CT23" s="1053"/>
      <c r="CU23" s="1053"/>
      <c r="CV23" s="1054"/>
      <c r="CW23" s="1052"/>
      <c r="CX23" s="1053"/>
      <c r="CY23" s="1053"/>
      <c r="CZ23" s="1053"/>
      <c r="DA23" s="1054"/>
      <c r="DB23" s="1052"/>
      <c r="DC23" s="1053"/>
      <c r="DD23" s="1053"/>
      <c r="DE23" s="1053"/>
      <c r="DF23" s="1054"/>
      <c r="DG23" s="1052"/>
      <c r="DH23" s="1053"/>
      <c r="DI23" s="1053"/>
      <c r="DJ23" s="1053"/>
      <c r="DK23" s="1054"/>
      <c r="DL23" s="1052"/>
      <c r="DM23" s="1053"/>
      <c r="DN23" s="1053"/>
      <c r="DO23" s="1053"/>
      <c r="DP23" s="1054"/>
      <c r="DQ23" s="1052"/>
      <c r="DR23" s="1053"/>
      <c r="DS23" s="1053"/>
      <c r="DT23" s="1053"/>
      <c r="DU23" s="1054"/>
      <c r="DV23" s="1055"/>
      <c r="DW23" s="1056"/>
      <c r="DX23" s="1056"/>
      <c r="DY23" s="1056"/>
      <c r="DZ23" s="1057"/>
      <c r="EA23" s="226"/>
    </row>
    <row r="24" spans="1:131" s="227" customFormat="1" ht="26.25" customHeight="1" x14ac:dyDescent="0.15">
      <c r="A24" s="1123" t="s">
        <v>393</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24"/>
      <c r="BA24" s="224"/>
      <c r="BB24" s="224"/>
      <c r="BC24" s="224"/>
      <c r="BD24" s="224"/>
      <c r="BE24" s="225"/>
      <c r="BF24" s="225"/>
      <c r="BG24" s="225"/>
      <c r="BH24" s="225"/>
      <c r="BI24" s="225"/>
      <c r="BJ24" s="225"/>
      <c r="BK24" s="225"/>
      <c r="BL24" s="225"/>
      <c r="BM24" s="225"/>
      <c r="BN24" s="225"/>
      <c r="BO24" s="225"/>
      <c r="BP24" s="225"/>
      <c r="BQ24" s="230">
        <v>18</v>
      </c>
      <c r="BR24" s="231"/>
      <c r="BS24" s="1055"/>
      <c r="BT24" s="1056"/>
      <c r="BU24" s="1056"/>
      <c r="BV24" s="1056"/>
      <c r="BW24" s="1056"/>
      <c r="BX24" s="1056"/>
      <c r="BY24" s="1056"/>
      <c r="BZ24" s="1056"/>
      <c r="CA24" s="1056"/>
      <c r="CB24" s="1056"/>
      <c r="CC24" s="1056"/>
      <c r="CD24" s="1056"/>
      <c r="CE24" s="1056"/>
      <c r="CF24" s="1056"/>
      <c r="CG24" s="1077"/>
      <c r="CH24" s="1052"/>
      <c r="CI24" s="1053"/>
      <c r="CJ24" s="1053"/>
      <c r="CK24" s="1053"/>
      <c r="CL24" s="1054"/>
      <c r="CM24" s="1052"/>
      <c r="CN24" s="1053"/>
      <c r="CO24" s="1053"/>
      <c r="CP24" s="1053"/>
      <c r="CQ24" s="1054"/>
      <c r="CR24" s="1052"/>
      <c r="CS24" s="1053"/>
      <c r="CT24" s="1053"/>
      <c r="CU24" s="1053"/>
      <c r="CV24" s="1054"/>
      <c r="CW24" s="1052"/>
      <c r="CX24" s="1053"/>
      <c r="CY24" s="1053"/>
      <c r="CZ24" s="1053"/>
      <c r="DA24" s="1054"/>
      <c r="DB24" s="1052"/>
      <c r="DC24" s="1053"/>
      <c r="DD24" s="1053"/>
      <c r="DE24" s="1053"/>
      <c r="DF24" s="1054"/>
      <c r="DG24" s="1052"/>
      <c r="DH24" s="1053"/>
      <c r="DI24" s="1053"/>
      <c r="DJ24" s="1053"/>
      <c r="DK24" s="1054"/>
      <c r="DL24" s="1052"/>
      <c r="DM24" s="1053"/>
      <c r="DN24" s="1053"/>
      <c r="DO24" s="1053"/>
      <c r="DP24" s="1054"/>
      <c r="DQ24" s="1052"/>
      <c r="DR24" s="1053"/>
      <c r="DS24" s="1053"/>
      <c r="DT24" s="1053"/>
      <c r="DU24" s="1054"/>
      <c r="DV24" s="1055"/>
      <c r="DW24" s="1056"/>
      <c r="DX24" s="1056"/>
      <c r="DY24" s="1056"/>
      <c r="DZ24" s="1057"/>
      <c r="EA24" s="226"/>
    </row>
    <row r="25" spans="1:131" ht="26.25" customHeight="1" thickBot="1" x14ac:dyDescent="0.2">
      <c r="A25" s="1122" t="s">
        <v>394</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24"/>
      <c r="BK25" s="224"/>
      <c r="BL25" s="224"/>
      <c r="BM25" s="224"/>
      <c r="BN25" s="224"/>
      <c r="BO25" s="233"/>
      <c r="BP25" s="233"/>
      <c r="BQ25" s="230">
        <v>19</v>
      </c>
      <c r="BR25" s="231"/>
      <c r="BS25" s="1055"/>
      <c r="BT25" s="1056"/>
      <c r="BU25" s="1056"/>
      <c r="BV25" s="1056"/>
      <c r="BW25" s="1056"/>
      <c r="BX25" s="1056"/>
      <c r="BY25" s="1056"/>
      <c r="BZ25" s="1056"/>
      <c r="CA25" s="1056"/>
      <c r="CB25" s="1056"/>
      <c r="CC25" s="1056"/>
      <c r="CD25" s="1056"/>
      <c r="CE25" s="1056"/>
      <c r="CF25" s="1056"/>
      <c r="CG25" s="1077"/>
      <c r="CH25" s="1052"/>
      <c r="CI25" s="1053"/>
      <c r="CJ25" s="1053"/>
      <c r="CK25" s="1053"/>
      <c r="CL25" s="1054"/>
      <c r="CM25" s="1052"/>
      <c r="CN25" s="1053"/>
      <c r="CO25" s="1053"/>
      <c r="CP25" s="1053"/>
      <c r="CQ25" s="1054"/>
      <c r="CR25" s="1052"/>
      <c r="CS25" s="1053"/>
      <c r="CT25" s="1053"/>
      <c r="CU25" s="1053"/>
      <c r="CV25" s="1054"/>
      <c r="CW25" s="1052"/>
      <c r="CX25" s="1053"/>
      <c r="CY25" s="1053"/>
      <c r="CZ25" s="1053"/>
      <c r="DA25" s="1054"/>
      <c r="DB25" s="1052"/>
      <c r="DC25" s="1053"/>
      <c r="DD25" s="1053"/>
      <c r="DE25" s="1053"/>
      <c r="DF25" s="1054"/>
      <c r="DG25" s="1052"/>
      <c r="DH25" s="1053"/>
      <c r="DI25" s="1053"/>
      <c r="DJ25" s="1053"/>
      <c r="DK25" s="1054"/>
      <c r="DL25" s="1052"/>
      <c r="DM25" s="1053"/>
      <c r="DN25" s="1053"/>
      <c r="DO25" s="1053"/>
      <c r="DP25" s="1054"/>
      <c r="DQ25" s="1052"/>
      <c r="DR25" s="1053"/>
      <c r="DS25" s="1053"/>
      <c r="DT25" s="1053"/>
      <c r="DU25" s="1054"/>
      <c r="DV25" s="1055"/>
      <c r="DW25" s="1056"/>
      <c r="DX25" s="1056"/>
      <c r="DY25" s="1056"/>
      <c r="DZ25" s="1057"/>
      <c r="EA25" s="222"/>
    </row>
    <row r="26" spans="1:131" ht="26.25" customHeight="1" x14ac:dyDescent="0.15">
      <c r="A26" s="1058" t="s">
        <v>372</v>
      </c>
      <c r="B26" s="1059"/>
      <c r="C26" s="1059"/>
      <c r="D26" s="1059"/>
      <c r="E26" s="1059"/>
      <c r="F26" s="1059"/>
      <c r="G26" s="1059"/>
      <c r="H26" s="1059"/>
      <c r="I26" s="1059"/>
      <c r="J26" s="1059"/>
      <c r="K26" s="1059"/>
      <c r="L26" s="1059"/>
      <c r="M26" s="1059"/>
      <c r="N26" s="1059"/>
      <c r="O26" s="1059"/>
      <c r="P26" s="1060"/>
      <c r="Q26" s="1064" t="s">
        <v>395</v>
      </c>
      <c r="R26" s="1065"/>
      <c r="S26" s="1065"/>
      <c r="T26" s="1065"/>
      <c r="U26" s="1066"/>
      <c r="V26" s="1064" t="s">
        <v>396</v>
      </c>
      <c r="W26" s="1065"/>
      <c r="X26" s="1065"/>
      <c r="Y26" s="1065"/>
      <c r="Z26" s="1066"/>
      <c r="AA26" s="1064" t="s">
        <v>397</v>
      </c>
      <c r="AB26" s="1065"/>
      <c r="AC26" s="1065"/>
      <c r="AD26" s="1065"/>
      <c r="AE26" s="1065"/>
      <c r="AF26" s="1118" t="s">
        <v>398</v>
      </c>
      <c r="AG26" s="1071"/>
      <c r="AH26" s="1071"/>
      <c r="AI26" s="1071"/>
      <c r="AJ26" s="1119"/>
      <c r="AK26" s="1065" t="s">
        <v>399</v>
      </c>
      <c r="AL26" s="1065"/>
      <c r="AM26" s="1065"/>
      <c r="AN26" s="1065"/>
      <c r="AO26" s="1066"/>
      <c r="AP26" s="1064" t="s">
        <v>400</v>
      </c>
      <c r="AQ26" s="1065"/>
      <c r="AR26" s="1065"/>
      <c r="AS26" s="1065"/>
      <c r="AT26" s="1066"/>
      <c r="AU26" s="1064" t="s">
        <v>401</v>
      </c>
      <c r="AV26" s="1065"/>
      <c r="AW26" s="1065"/>
      <c r="AX26" s="1065"/>
      <c r="AY26" s="1066"/>
      <c r="AZ26" s="1064" t="s">
        <v>402</v>
      </c>
      <c r="BA26" s="1065"/>
      <c r="BB26" s="1065"/>
      <c r="BC26" s="1065"/>
      <c r="BD26" s="1066"/>
      <c r="BE26" s="1064" t="s">
        <v>379</v>
      </c>
      <c r="BF26" s="1065"/>
      <c r="BG26" s="1065"/>
      <c r="BH26" s="1065"/>
      <c r="BI26" s="1078"/>
      <c r="BJ26" s="224"/>
      <c r="BK26" s="224"/>
      <c r="BL26" s="224"/>
      <c r="BM26" s="224"/>
      <c r="BN26" s="224"/>
      <c r="BO26" s="233"/>
      <c r="BP26" s="233"/>
      <c r="BQ26" s="230">
        <v>20</v>
      </c>
      <c r="BR26" s="231"/>
      <c r="BS26" s="1055"/>
      <c r="BT26" s="1056"/>
      <c r="BU26" s="1056"/>
      <c r="BV26" s="1056"/>
      <c r="BW26" s="1056"/>
      <c r="BX26" s="1056"/>
      <c r="BY26" s="1056"/>
      <c r="BZ26" s="1056"/>
      <c r="CA26" s="1056"/>
      <c r="CB26" s="1056"/>
      <c r="CC26" s="1056"/>
      <c r="CD26" s="1056"/>
      <c r="CE26" s="1056"/>
      <c r="CF26" s="1056"/>
      <c r="CG26" s="1077"/>
      <c r="CH26" s="1052"/>
      <c r="CI26" s="1053"/>
      <c r="CJ26" s="1053"/>
      <c r="CK26" s="1053"/>
      <c r="CL26" s="1054"/>
      <c r="CM26" s="1052"/>
      <c r="CN26" s="1053"/>
      <c r="CO26" s="1053"/>
      <c r="CP26" s="1053"/>
      <c r="CQ26" s="1054"/>
      <c r="CR26" s="1052"/>
      <c r="CS26" s="1053"/>
      <c r="CT26" s="1053"/>
      <c r="CU26" s="1053"/>
      <c r="CV26" s="1054"/>
      <c r="CW26" s="1052"/>
      <c r="CX26" s="1053"/>
      <c r="CY26" s="1053"/>
      <c r="CZ26" s="1053"/>
      <c r="DA26" s="1054"/>
      <c r="DB26" s="1052"/>
      <c r="DC26" s="1053"/>
      <c r="DD26" s="1053"/>
      <c r="DE26" s="1053"/>
      <c r="DF26" s="1054"/>
      <c r="DG26" s="1052"/>
      <c r="DH26" s="1053"/>
      <c r="DI26" s="1053"/>
      <c r="DJ26" s="1053"/>
      <c r="DK26" s="1054"/>
      <c r="DL26" s="1052"/>
      <c r="DM26" s="1053"/>
      <c r="DN26" s="1053"/>
      <c r="DO26" s="1053"/>
      <c r="DP26" s="1054"/>
      <c r="DQ26" s="1052"/>
      <c r="DR26" s="1053"/>
      <c r="DS26" s="1053"/>
      <c r="DT26" s="1053"/>
      <c r="DU26" s="1054"/>
      <c r="DV26" s="1055"/>
      <c r="DW26" s="1056"/>
      <c r="DX26" s="1056"/>
      <c r="DY26" s="1056"/>
      <c r="DZ26" s="1057"/>
      <c r="EA26" s="222"/>
    </row>
    <row r="27" spans="1:131" ht="26.25" customHeight="1" thickBot="1" x14ac:dyDescent="0.2">
      <c r="A27" s="1061"/>
      <c r="B27" s="1062"/>
      <c r="C27" s="1062"/>
      <c r="D27" s="1062"/>
      <c r="E27" s="1062"/>
      <c r="F27" s="1062"/>
      <c r="G27" s="1062"/>
      <c r="H27" s="1062"/>
      <c r="I27" s="1062"/>
      <c r="J27" s="1062"/>
      <c r="K27" s="1062"/>
      <c r="L27" s="1062"/>
      <c r="M27" s="1062"/>
      <c r="N27" s="1062"/>
      <c r="O27" s="1062"/>
      <c r="P27" s="1063"/>
      <c r="Q27" s="1067"/>
      <c r="R27" s="1068"/>
      <c r="S27" s="1068"/>
      <c r="T27" s="1068"/>
      <c r="U27" s="1069"/>
      <c r="V27" s="1067"/>
      <c r="W27" s="1068"/>
      <c r="X27" s="1068"/>
      <c r="Y27" s="1068"/>
      <c r="Z27" s="1069"/>
      <c r="AA27" s="1067"/>
      <c r="AB27" s="1068"/>
      <c r="AC27" s="1068"/>
      <c r="AD27" s="1068"/>
      <c r="AE27" s="1068"/>
      <c r="AF27" s="1120"/>
      <c r="AG27" s="1074"/>
      <c r="AH27" s="1074"/>
      <c r="AI27" s="1074"/>
      <c r="AJ27" s="1121"/>
      <c r="AK27" s="1068"/>
      <c r="AL27" s="1068"/>
      <c r="AM27" s="1068"/>
      <c r="AN27" s="1068"/>
      <c r="AO27" s="1069"/>
      <c r="AP27" s="1067"/>
      <c r="AQ27" s="1068"/>
      <c r="AR27" s="1068"/>
      <c r="AS27" s="1068"/>
      <c r="AT27" s="1069"/>
      <c r="AU27" s="1067"/>
      <c r="AV27" s="1068"/>
      <c r="AW27" s="1068"/>
      <c r="AX27" s="1068"/>
      <c r="AY27" s="1069"/>
      <c r="AZ27" s="1067"/>
      <c r="BA27" s="1068"/>
      <c r="BB27" s="1068"/>
      <c r="BC27" s="1068"/>
      <c r="BD27" s="1069"/>
      <c r="BE27" s="1067"/>
      <c r="BF27" s="1068"/>
      <c r="BG27" s="1068"/>
      <c r="BH27" s="1068"/>
      <c r="BI27" s="1079"/>
      <c r="BJ27" s="224"/>
      <c r="BK27" s="224"/>
      <c r="BL27" s="224"/>
      <c r="BM27" s="224"/>
      <c r="BN27" s="224"/>
      <c r="BO27" s="233"/>
      <c r="BP27" s="233"/>
      <c r="BQ27" s="230">
        <v>21</v>
      </c>
      <c r="BR27" s="231"/>
      <c r="BS27" s="1055"/>
      <c r="BT27" s="1056"/>
      <c r="BU27" s="1056"/>
      <c r="BV27" s="1056"/>
      <c r="BW27" s="1056"/>
      <c r="BX27" s="1056"/>
      <c r="BY27" s="1056"/>
      <c r="BZ27" s="1056"/>
      <c r="CA27" s="1056"/>
      <c r="CB27" s="1056"/>
      <c r="CC27" s="1056"/>
      <c r="CD27" s="1056"/>
      <c r="CE27" s="1056"/>
      <c r="CF27" s="1056"/>
      <c r="CG27" s="1077"/>
      <c r="CH27" s="1052"/>
      <c r="CI27" s="1053"/>
      <c r="CJ27" s="1053"/>
      <c r="CK27" s="1053"/>
      <c r="CL27" s="1054"/>
      <c r="CM27" s="1052"/>
      <c r="CN27" s="1053"/>
      <c r="CO27" s="1053"/>
      <c r="CP27" s="1053"/>
      <c r="CQ27" s="1054"/>
      <c r="CR27" s="1052"/>
      <c r="CS27" s="1053"/>
      <c r="CT27" s="1053"/>
      <c r="CU27" s="1053"/>
      <c r="CV27" s="1054"/>
      <c r="CW27" s="1052"/>
      <c r="CX27" s="1053"/>
      <c r="CY27" s="1053"/>
      <c r="CZ27" s="1053"/>
      <c r="DA27" s="1054"/>
      <c r="DB27" s="1052"/>
      <c r="DC27" s="1053"/>
      <c r="DD27" s="1053"/>
      <c r="DE27" s="1053"/>
      <c r="DF27" s="1054"/>
      <c r="DG27" s="1052"/>
      <c r="DH27" s="1053"/>
      <c r="DI27" s="1053"/>
      <c r="DJ27" s="1053"/>
      <c r="DK27" s="1054"/>
      <c r="DL27" s="1052"/>
      <c r="DM27" s="1053"/>
      <c r="DN27" s="1053"/>
      <c r="DO27" s="1053"/>
      <c r="DP27" s="1054"/>
      <c r="DQ27" s="1052"/>
      <c r="DR27" s="1053"/>
      <c r="DS27" s="1053"/>
      <c r="DT27" s="1053"/>
      <c r="DU27" s="1054"/>
      <c r="DV27" s="1055"/>
      <c r="DW27" s="1056"/>
      <c r="DX27" s="1056"/>
      <c r="DY27" s="1056"/>
      <c r="DZ27" s="1057"/>
      <c r="EA27" s="222"/>
    </row>
    <row r="28" spans="1:131" ht="26.25" customHeight="1" thickTop="1" x14ac:dyDescent="0.15">
      <c r="A28" s="234">
        <v>1</v>
      </c>
      <c r="B28" s="1110" t="s">
        <v>403</v>
      </c>
      <c r="C28" s="1111"/>
      <c r="D28" s="1111"/>
      <c r="E28" s="1111"/>
      <c r="F28" s="1111"/>
      <c r="G28" s="1111"/>
      <c r="H28" s="1111"/>
      <c r="I28" s="1111"/>
      <c r="J28" s="1111"/>
      <c r="K28" s="1111"/>
      <c r="L28" s="1111"/>
      <c r="M28" s="1111"/>
      <c r="N28" s="1111"/>
      <c r="O28" s="1111"/>
      <c r="P28" s="1112"/>
      <c r="Q28" s="1113">
        <v>16585</v>
      </c>
      <c r="R28" s="1114"/>
      <c r="S28" s="1114"/>
      <c r="T28" s="1114"/>
      <c r="U28" s="1114"/>
      <c r="V28" s="1114">
        <v>16336</v>
      </c>
      <c r="W28" s="1114"/>
      <c r="X28" s="1114"/>
      <c r="Y28" s="1114"/>
      <c r="Z28" s="1114"/>
      <c r="AA28" s="1114">
        <v>249</v>
      </c>
      <c r="AB28" s="1114"/>
      <c r="AC28" s="1114"/>
      <c r="AD28" s="1114"/>
      <c r="AE28" s="1115"/>
      <c r="AF28" s="1116">
        <v>249</v>
      </c>
      <c r="AG28" s="1114"/>
      <c r="AH28" s="1114"/>
      <c r="AI28" s="1114"/>
      <c r="AJ28" s="1117"/>
      <c r="AK28" s="1105">
        <v>1550</v>
      </c>
      <c r="AL28" s="1106"/>
      <c r="AM28" s="1106"/>
      <c r="AN28" s="1106"/>
      <c r="AO28" s="1106"/>
      <c r="AP28" s="1106" t="s">
        <v>581</v>
      </c>
      <c r="AQ28" s="1106"/>
      <c r="AR28" s="1106"/>
      <c r="AS28" s="1106"/>
      <c r="AT28" s="1106"/>
      <c r="AU28" s="1106" t="s">
        <v>581</v>
      </c>
      <c r="AV28" s="1106"/>
      <c r="AW28" s="1106"/>
      <c r="AX28" s="1106"/>
      <c r="AY28" s="1106"/>
      <c r="AZ28" s="1107" t="s">
        <v>581</v>
      </c>
      <c r="BA28" s="1107"/>
      <c r="BB28" s="1107"/>
      <c r="BC28" s="1107"/>
      <c r="BD28" s="1107"/>
      <c r="BE28" s="1108"/>
      <c r="BF28" s="1108"/>
      <c r="BG28" s="1108"/>
      <c r="BH28" s="1108"/>
      <c r="BI28" s="1109"/>
      <c r="BJ28" s="224"/>
      <c r="BK28" s="224"/>
      <c r="BL28" s="224"/>
      <c r="BM28" s="224"/>
      <c r="BN28" s="224"/>
      <c r="BO28" s="233"/>
      <c r="BP28" s="233"/>
      <c r="BQ28" s="230">
        <v>22</v>
      </c>
      <c r="BR28" s="231"/>
      <c r="BS28" s="1055"/>
      <c r="BT28" s="1056"/>
      <c r="BU28" s="1056"/>
      <c r="BV28" s="1056"/>
      <c r="BW28" s="1056"/>
      <c r="BX28" s="1056"/>
      <c r="BY28" s="1056"/>
      <c r="BZ28" s="1056"/>
      <c r="CA28" s="1056"/>
      <c r="CB28" s="1056"/>
      <c r="CC28" s="1056"/>
      <c r="CD28" s="1056"/>
      <c r="CE28" s="1056"/>
      <c r="CF28" s="1056"/>
      <c r="CG28" s="1077"/>
      <c r="CH28" s="1052"/>
      <c r="CI28" s="1053"/>
      <c r="CJ28" s="1053"/>
      <c r="CK28" s="1053"/>
      <c r="CL28" s="1054"/>
      <c r="CM28" s="1052"/>
      <c r="CN28" s="1053"/>
      <c r="CO28" s="1053"/>
      <c r="CP28" s="1053"/>
      <c r="CQ28" s="1054"/>
      <c r="CR28" s="1052"/>
      <c r="CS28" s="1053"/>
      <c r="CT28" s="1053"/>
      <c r="CU28" s="1053"/>
      <c r="CV28" s="1054"/>
      <c r="CW28" s="1052"/>
      <c r="CX28" s="1053"/>
      <c r="CY28" s="1053"/>
      <c r="CZ28" s="1053"/>
      <c r="DA28" s="1054"/>
      <c r="DB28" s="1052"/>
      <c r="DC28" s="1053"/>
      <c r="DD28" s="1053"/>
      <c r="DE28" s="1053"/>
      <c r="DF28" s="1054"/>
      <c r="DG28" s="1052"/>
      <c r="DH28" s="1053"/>
      <c r="DI28" s="1053"/>
      <c r="DJ28" s="1053"/>
      <c r="DK28" s="1054"/>
      <c r="DL28" s="1052"/>
      <c r="DM28" s="1053"/>
      <c r="DN28" s="1053"/>
      <c r="DO28" s="1053"/>
      <c r="DP28" s="1054"/>
      <c r="DQ28" s="1052"/>
      <c r="DR28" s="1053"/>
      <c r="DS28" s="1053"/>
      <c r="DT28" s="1053"/>
      <c r="DU28" s="1054"/>
      <c r="DV28" s="1055"/>
      <c r="DW28" s="1056"/>
      <c r="DX28" s="1056"/>
      <c r="DY28" s="1056"/>
      <c r="DZ28" s="1057"/>
      <c r="EA28" s="222"/>
    </row>
    <row r="29" spans="1:131" ht="26.25" customHeight="1" x14ac:dyDescent="0.15">
      <c r="A29" s="234">
        <v>2</v>
      </c>
      <c r="B29" s="1093" t="s">
        <v>404</v>
      </c>
      <c r="C29" s="1094"/>
      <c r="D29" s="1094"/>
      <c r="E29" s="1094"/>
      <c r="F29" s="1094"/>
      <c r="G29" s="1094"/>
      <c r="H29" s="1094"/>
      <c r="I29" s="1094"/>
      <c r="J29" s="1094"/>
      <c r="K29" s="1094"/>
      <c r="L29" s="1094"/>
      <c r="M29" s="1094"/>
      <c r="N29" s="1094"/>
      <c r="O29" s="1094"/>
      <c r="P29" s="1095"/>
      <c r="Q29" s="1101">
        <v>13534</v>
      </c>
      <c r="R29" s="1102"/>
      <c r="S29" s="1102"/>
      <c r="T29" s="1102"/>
      <c r="U29" s="1102"/>
      <c r="V29" s="1102">
        <v>13024</v>
      </c>
      <c r="W29" s="1102"/>
      <c r="X29" s="1102"/>
      <c r="Y29" s="1102"/>
      <c r="Z29" s="1102"/>
      <c r="AA29" s="1102">
        <v>510</v>
      </c>
      <c r="AB29" s="1102"/>
      <c r="AC29" s="1102"/>
      <c r="AD29" s="1102"/>
      <c r="AE29" s="1103"/>
      <c r="AF29" s="1098">
        <v>510</v>
      </c>
      <c r="AG29" s="1099"/>
      <c r="AH29" s="1099"/>
      <c r="AI29" s="1099"/>
      <c r="AJ29" s="1100"/>
      <c r="AK29" s="1046">
        <v>2035</v>
      </c>
      <c r="AL29" s="1037"/>
      <c r="AM29" s="1037"/>
      <c r="AN29" s="1037"/>
      <c r="AO29" s="1037"/>
      <c r="AP29" s="1037" t="s">
        <v>581</v>
      </c>
      <c r="AQ29" s="1037"/>
      <c r="AR29" s="1037"/>
      <c r="AS29" s="1037"/>
      <c r="AT29" s="1037"/>
      <c r="AU29" s="1037" t="s">
        <v>581</v>
      </c>
      <c r="AV29" s="1037"/>
      <c r="AW29" s="1037"/>
      <c r="AX29" s="1037"/>
      <c r="AY29" s="1037"/>
      <c r="AZ29" s="1104" t="s">
        <v>581</v>
      </c>
      <c r="BA29" s="1104"/>
      <c r="BB29" s="1104"/>
      <c r="BC29" s="1104"/>
      <c r="BD29" s="1104"/>
      <c r="BE29" s="1038"/>
      <c r="BF29" s="1038"/>
      <c r="BG29" s="1038"/>
      <c r="BH29" s="1038"/>
      <c r="BI29" s="1039"/>
      <c r="BJ29" s="224"/>
      <c r="BK29" s="224"/>
      <c r="BL29" s="224"/>
      <c r="BM29" s="224"/>
      <c r="BN29" s="224"/>
      <c r="BO29" s="233"/>
      <c r="BP29" s="233"/>
      <c r="BQ29" s="230">
        <v>23</v>
      </c>
      <c r="BR29" s="231"/>
      <c r="BS29" s="1055"/>
      <c r="BT29" s="1056"/>
      <c r="BU29" s="1056"/>
      <c r="BV29" s="1056"/>
      <c r="BW29" s="1056"/>
      <c r="BX29" s="1056"/>
      <c r="BY29" s="1056"/>
      <c r="BZ29" s="1056"/>
      <c r="CA29" s="1056"/>
      <c r="CB29" s="1056"/>
      <c r="CC29" s="1056"/>
      <c r="CD29" s="1056"/>
      <c r="CE29" s="1056"/>
      <c r="CF29" s="1056"/>
      <c r="CG29" s="1077"/>
      <c r="CH29" s="1052"/>
      <c r="CI29" s="1053"/>
      <c r="CJ29" s="1053"/>
      <c r="CK29" s="1053"/>
      <c r="CL29" s="1054"/>
      <c r="CM29" s="1052"/>
      <c r="CN29" s="1053"/>
      <c r="CO29" s="1053"/>
      <c r="CP29" s="1053"/>
      <c r="CQ29" s="1054"/>
      <c r="CR29" s="1052"/>
      <c r="CS29" s="1053"/>
      <c r="CT29" s="1053"/>
      <c r="CU29" s="1053"/>
      <c r="CV29" s="1054"/>
      <c r="CW29" s="1052"/>
      <c r="CX29" s="1053"/>
      <c r="CY29" s="1053"/>
      <c r="CZ29" s="1053"/>
      <c r="DA29" s="1054"/>
      <c r="DB29" s="1052"/>
      <c r="DC29" s="1053"/>
      <c r="DD29" s="1053"/>
      <c r="DE29" s="1053"/>
      <c r="DF29" s="1054"/>
      <c r="DG29" s="1052"/>
      <c r="DH29" s="1053"/>
      <c r="DI29" s="1053"/>
      <c r="DJ29" s="1053"/>
      <c r="DK29" s="1054"/>
      <c r="DL29" s="1052"/>
      <c r="DM29" s="1053"/>
      <c r="DN29" s="1053"/>
      <c r="DO29" s="1053"/>
      <c r="DP29" s="1054"/>
      <c r="DQ29" s="1052"/>
      <c r="DR29" s="1053"/>
      <c r="DS29" s="1053"/>
      <c r="DT29" s="1053"/>
      <c r="DU29" s="1054"/>
      <c r="DV29" s="1055"/>
      <c r="DW29" s="1056"/>
      <c r="DX29" s="1056"/>
      <c r="DY29" s="1056"/>
      <c r="DZ29" s="1057"/>
      <c r="EA29" s="222"/>
    </row>
    <row r="30" spans="1:131" ht="26.25" customHeight="1" x14ac:dyDescent="0.15">
      <c r="A30" s="234">
        <v>3</v>
      </c>
      <c r="B30" s="1093" t="s">
        <v>405</v>
      </c>
      <c r="C30" s="1094"/>
      <c r="D30" s="1094"/>
      <c r="E30" s="1094"/>
      <c r="F30" s="1094"/>
      <c r="G30" s="1094"/>
      <c r="H30" s="1094"/>
      <c r="I30" s="1094"/>
      <c r="J30" s="1094"/>
      <c r="K30" s="1094"/>
      <c r="L30" s="1094"/>
      <c r="M30" s="1094"/>
      <c r="N30" s="1094"/>
      <c r="O30" s="1094"/>
      <c r="P30" s="1095"/>
      <c r="Q30" s="1101">
        <v>2051</v>
      </c>
      <c r="R30" s="1102"/>
      <c r="S30" s="1102"/>
      <c r="T30" s="1102"/>
      <c r="U30" s="1102"/>
      <c r="V30" s="1102">
        <v>2043</v>
      </c>
      <c r="W30" s="1102"/>
      <c r="X30" s="1102"/>
      <c r="Y30" s="1102"/>
      <c r="Z30" s="1102"/>
      <c r="AA30" s="1102">
        <v>8</v>
      </c>
      <c r="AB30" s="1102"/>
      <c r="AC30" s="1102"/>
      <c r="AD30" s="1102"/>
      <c r="AE30" s="1103"/>
      <c r="AF30" s="1098">
        <v>8</v>
      </c>
      <c r="AG30" s="1099"/>
      <c r="AH30" s="1099"/>
      <c r="AI30" s="1099"/>
      <c r="AJ30" s="1100"/>
      <c r="AK30" s="1046">
        <v>379</v>
      </c>
      <c r="AL30" s="1037"/>
      <c r="AM30" s="1037"/>
      <c r="AN30" s="1037"/>
      <c r="AO30" s="1037"/>
      <c r="AP30" s="1037" t="s">
        <v>581</v>
      </c>
      <c r="AQ30" s="1037"/>
      <c r="AR30" s="1037"/>
      <c r="AS30" s="1037"/>
      <c r="AT30" s="1037"/>
      <c r="AU30" s="1037" t="s">
        <v>581</v>
      </c>
      <c r="AV30" s="1037"/>
      <c r="AW30" s="1037"/>
      <c r="AX30" s="1037"/>
      <c r="AY30" s="1037"/>
      <c r="AZ30" s="1104" t="s">
        <v>581</v>
      </c>
      <c r="BA30" s="1104"/>
      <c r="BB30" s="1104"/>
      <c r="BC30" s="1104"/>
      <c r="BD30" s="1104"/>
      <c r="BE30" s="1038"/>
      <c r="BF30" s="1038"/>
      <c r="BG30" s="1038"/>
      <c r="BH30" s="1038"/>
      <c r="BI30" s="1039"/>
      <c r="BJ30" s="224"/>
      <c r="BK30" s="224"/>
      <c r="BL30" s="224"/>
      <c r="BM30" s="224"/>
      <c r="BN30" s="224"/>
      <c r="BO30" s="233"/>
      <c r="BP30" s="233"/>
      <c r="BQ30" s="230">
        <v>24</v>
      </c>
      <c r="BR30" s="231"/>
      <c r="BS30" s="1055"/>
      <c r="BT30" s="1056"/>
      <c r="BU30" s="1056"/>
      <c r="BV30" s="1056"/>
      <c r="BW30" s="1056"/>
      <c r="BX30" s="1056"/>
      <c r="BY30" s="1056"/>
      <c r="BZ30" s="1056"/>
      <c r="CA30" s="1056"/>
      <c r="CB30" s="1056"/>
      <c r="CC30" s="1056"/>
      <c r="CD30" s="1056"/>
      <c r="CE30" s="1056"/>
      <c r="CF30" s="1056"/>
      <c r="CG30" s="1077"/>
      <c r="CH30" s="1052"/>
      <c r="CI30" s="1053"/>
      <c r="CJ30" s="1053"/>
      <c r="CK30" s="1053"/>
      <c r="CL30" s="1054"/>
      <c r="CM30" s="1052"/>
      <c r="CN30" s="1053"/>
      <c r="CO30" s="1053"/>
      <c r="CP30" s="1053"/>
      <c r="CQ30" s="1054"/>
      <c r="CR30" s="1052"/>
      <c r="CS30" s="1053"/>
      <c r="CT30" s="1053"/>
      <c r="CU30" s="1053"/>
      <c r="CV30" s="1054"/>
      <c r="CW30" s="1052"/>
      <c r="CX30" s="1053"/>
      <c r="CY30" s="1053"/>
      <c r="CZ30" s="1053"/>
      <c r="DA30" s="1054"/>
      <c r="DB30" s="1052"/>
      <c r="DC30" s="1053"/>
      <c r="DD30" s="1053"/>
      <c r="DE30" s="1053"/>
      <c r="DF30" s="1054"/>
      <c r="DG30" s="1052"/>
      <c r="DH30" s="1053"/>
      <c r="DI30" s="1053"/>
      <c r="DJ30" s="1053"/>
      <c r="DK30" s="1054"/>
      <c r="DL30" s="1052"/>
      <c r="DM30" s="1053"/>
      <c r="DN30" s="1053"/>
      <c r="DO30" s="1053"/>
      <c r="DP30" s="1054"/>
      <c r="DQ30" s="1052"/>
      <c r="DR30" s="1053"/>
      <c r="DS30" s="1053"/>
      <c r="DT30" s="1053"/>
      <c r="DU30" s="1054"/>
      <c r="DV30" s="1055"/>
      <c r="DW30" s="1056"/>
      <c r="DX30" s="1056"/>
      <c r="DY30" s="1056"/>
      <c r="DZ30" s="1057"/>
      <c r="EA30" s="222"/>
    </row>
    <row r="31" spans="1:131" ht="26.25" customHeight="1" x14ac:dyDescent="0.15">
      <c r="A31" s="234">
        <v>4</v>
      </c>
      <c r="B31" s="1093" t="s">
        <v>406</v>
      </c>
      <c r="C31" s="1094"/>
      <c r="D31" s="1094"/>
      <c r="E31" s="1094"/>
      <c r="F31" s="1094"/>
      <c r="G31" s="1094"/>
      <c r="H31" s="1094"/>
      <c r="I31" s="1094"/>
      <c r="J31" s="1094"/>
      <c r="K31" s="1094"/>
      <c r="L31" s="1094"/>
      <c r="M31" s="1094"/>
      <c r="N31" s="1094"/>
      <c r="O31" s="1094"/>
      <c r="P31" s="1095"/>
      <c r="Q31" s="1101">
        <v>88</v>
      </c>
      <c r="R31" s="1102"/>
      <c r="S31" s="1102"/>
      <c r="T31" s="1102"/>
      <c r="U31" s="1102"/>
      <c r="V31" s="1102">
        <v>87</v>
      </c>
      <c r="W31" s="1102"/>
      <c r="X31" s="1102"/>
      <c r="Y31" s="1102"/>
      <c r="Z31" s="1102"/>
      <c r="AA31" s="1102">
        <v>1</v>
      </c>
      <c r="AB31" s="1102"/>
      <c r="AC31" s="1102"/>
      <c r="AD31" s="1102"/>
      <c r="AE31" s="1103"/>
      <c r="AF31" s="1098">
        <v>1</v>
      </c>
      <c r="AG31" s="1099"/>
      <c r="AH31" s="1099"/>
      <c r="AI31" s="1099"/>
      <c r="AJ31" s="1100"/>
      <c r="AK31" s="1046">
        <v>70</v>
      </c>
      <c r="AL31" s="1037"/>
      <c r="AM31" s="1037"/>
      <c r="AN31" s="1037"/>
      <c r="AO31" s="1037"/>
      <c r="AP31" s="1037">
        <v>298</v>
      </c>
      <c r="AQ31" s="1037"/>
      <c r="AR31" s="1037"/>
      <c r="AS31" s="1037"/>
      <c r="AT31" s="1037"/>
      <c r="AU31" s="1037">
        <v>298</v>
      </c>
      <c r="AV31" s="1037"/>
      <c r="AW31" s="1037"/>
      <c r="AX31" s="1037"/>
      <c r="AY31" s="1037"/>
      <c r="AZ31" s="1104" t="s">
        <v>581</v>
      </c>
      <c r="BA31" s="1104"/>
      <c r="BB31" s="1104"/>
      <c r="BC31" s="1104"/>
      <c r="BD31" s="1104"/>
      <c r="BE31" s="1038"/>
      <c r="BF31" s="1038"/>
      <c r="BG31" s="1038"/>
      <c r="BH31" s="1038"/>
      <c r="BI31" s="1039"/>
      <c r="BJ31" s="224"/>
      <c r="BK31" s="224"/>
      <c r="BL31" s="224"/>
      <c r="BM31" s="224"/>
      <c r="BN31" s="224"/>
      <c r="BO31" s="233"/>
      <c r="BP31" s="233"/>
      <c r="BQ31" s="230">
        <v>25</v>
      </c>
      <c r="BR31" s="231"/>
      <c r="BS31" s="1055"/>
      <c r="BT31" s="1056"/>
      <c r="BU31" s="1056"/>
      <c r="BV31" s="1056"/>
      <c r="BW31" s="1056"/>
      <c r="BX31" s="1056"/>
      <c r="BY31" s="1056"/>
      <c r="BZ31" s="1056"/>
      <c r="CA31" s="1056"/>
      <c r="CB31" s="1056"/>
      <c r="CC31" s="1056"/>
      <c r="CD31" s="1056"/>
      <c r="CE31" s="1056"/>
      <c r="CF31" s="1056"/>
      <c r="CG31" s="1077"/>
      <c r="CH31" s="1052"/>
      <c r="CI31" s="1053"/>
      <c r="CJ31" s="1053"/>
      <c r="CK31" s="1053"/>
      <c r="CL31" s="1054"/>
      <c r="CM31" s="1052"/>
      <c r="CN31" s="1053"/>
      <c r="CO31" s="1053"/>
      <c r="CP31" s="1053"/>
      <c r="CQ31" s="1054"/>
      <c r="CR31" s="1052"/>
      <c r="CS31" s="1053"/>
      <c r="CT31" s="1053"/>
      <c r="CU31" s="1053"/>
      <c r="CV31" s="1054"/>
      <c r="CW31" s="1052"/>
      <c r="CX31" s="1053"/>
      <c r="CY31" s="1053"/>
      <c r="CZ31" s="1053"/>
      <c r="DA31" s="1054"/>
      <c r="DB31" s="1052"/>
      <c r="DC31" s="1053"/>
      <c r="DD31" s="1053"/>
      <c r="DE31" s="1053"/>
      <c r="DF31" s="1054"/>
      <c r="DG31" s="1052"/>
      <c r="DH31" s="1053"/>
      <c r="DI31" s="1053"/>
      <c r="DJ31" s="1053"/>
      <c r="DK31" s="1054"/>
      <c r="DL31" s="1052"/>
      <c r="DM31" s="1053"/>
      <c r="DN31" s="1053"/>
      <c r="DO31" s="1053"/>
      <c r="DP31" s="1054"/>
      <c r="DQ31" s="1052"/>
      <c r="DR31" s="1053"/>
      <c r="DS31" s="1053"/>
      <c r="DT31" s="1053"/>
      <c r="DU31" s="1054"/>
      <c r="DV31" s="1055"/>
      <c r="DW31" s="1056"/>
      <c r="DX31" s="1056"/>
      <c r="DY31" s="1056"/>
      <c r="DZ31" s="1057"/>
      <c r="EA31" s="222"/>
    </row>
    <row r="32" spans="1:131" ht="26.25" customHeight="1" x14ac:dyDescent="0.15">
      <c r="A32" s="234">
        <v>5</v>
      </c>
      <c r="B32" s="1093" t="s">
        <v>407</v>
      </c>
      <c r="C32" s="1094"/>
      <c r="D32" s="1094"/>
      <c r="E32" s="1094"/>
      <c r="F32" s="1094"/>
      <c r="G32" s="1094"/>
      <c r="H32" s="1094"/>
      <c r="I32" s="1094"/>
      <c r="J32" s="1094"/>
      <c r="K32" s="1094"/>
      <c r="L32" s="1094"/>
      <c r="M32" s="1094"/>
      <c r="N32" s="1094"/>
      <c r="O32" s="1094"/>
      <c r="P32" s="1095"/>
      <c r="Q32" s="1101">
        <v>2811</v>
      </c>
      <c r="R32" s="1102"/>
      <c r="S32" s="1102"/>
      <c r="T32" s="1102"/>
      <c r="U32" s="1102"/>
      <c r="V32" s="1102">
        <v>2428</v>
      </c>
      <c r="W32" s="1102"/>
      <c r="X32" s="1102"/>
      <c r="Y32" s="1102"/>
      <c r="Z32" s="1102"/>
      <c r="AA32" s="1102">
        <v>383</v>
      </c>
      <c r="AB32" s="1102"/>
      <c r="AC32" s="1102"/>
      <c r="AD32" s="1102"/>
      <c r="AE32" s="1103"/>
      <c r="AF32" s="1098">
        <v>2051</v>
      </c>
      <c r="AG32" s="1099"/>
      <c r="AH32" s="1099"/>
      <c r="AI32" s="1099"/>
      <c r="AJ32" s="1100"/>
      <c r="AK32" s="1046">
        <v>139</v>
      </c>
      <c r="AL32" s="1037"/>
      <c r="AM32" s="1037"/>
      <c r="AN32" s="1037"/>
      <c r="AO32" s="1037"/>
      <c r="AP32" s="1037">
        <v>6987</v>
      </c>
      <c r="AQ32" s="1037"/>
      <c r="AR32" s="1037"/>
      <c r="AS32" s="1037"/>
      <c r="AT32" s="1037"/>
      <c r="AU32" s="1037" t="s">
        <v>581</v>
      </c>
      <c r="AV32" s="1037"/>
      <c r="AW32" s="1037"/>
      <c r="AX32" s="1037"/>
      <c r="AY32" s="1037"/>
      <c r="AZ32" s="1104" t="s">
        <v>581</v>
      </c>
      <c r="BA32" s="1104"/>
      <c r="BB32" s="1104"/>
      <c r="BC32" s="1104"/>
      <c r="BD32" s="1104"/>
      <c r="BE32" s="1038" t="s">
        <v>408</v>
      </c>
      <c r="BF32" s="1038"/>
      <c r="BG32" s="1038"/>
      <c r="BH32" s="1038"/>
      <c r="BI32" s="1039"/>
      <c r="BJ32" s="224"/>
      <c r="BK32" s="224"/>
      <c r="BL32" s="224"/>
      <c r="BM32" s="224"/>
      <c r="BN32" s="224"/>
      <c r="BO32" s="233"/>
      <c r="BP32" s="233"/>
      <c r="BQ32" s="230">
        <v>26</v>
      </c>
      <c r="BR32" s="231"/>
      <c r="BS32" s="1055"/>
      <c r="BT32" s="1056"/>
      <c r="BU32" s="1056"/>
      <c r="BV32" s="1056"/>
      <c r="BW32" s="1056"/>
      <c r="BX32" s="1056"/>
      <c r="BY32" s="1056"/>
      <c r="BZ32" s="1056"/>
      <c r="CA32" s="1056"/>
      <c r="CB32" s="1056"/>
      <c r="CC32" s="1056"/>
      <c r="CD32" s="1056"/>
      <c r="CE32" s="1056"/>
      <c r="CF32" s="1056"/>
      <c r="CG32" s="1077"/>
      <c r="CH32" s="1052"/>
      <c r="CI32" s="1053"/>
      <c r="CJ32" s="1053"/>
      <c r="CK32" s="1053"/>
      <c r="CL32" s="1054"/>
      <c r="CM32" s="1052"/>
      <c r="CN32" s="1053"/>
      <c r="CO32" s="1053"/>
      <c r="CP32" s="1053"/>
      <c r="CQ32" s="1054"/>
      <c r="CR32" s="1052"/>
      <c r="CS32" s="1053"/>
      <c r="CT32" s="1053"/>
      <c r="CU32" s="1053"/>
      <c r="CV32" s="1054"/>
      <c r="CW32" s="1052"/>
      <c r="CX32" s="1053"/>
      <c r="CY32" s="1053"/>
      <c r="CZ32" s="1053"/>
      <c r="DA32" s="1054"/>
      <c r="DB32" s="1052"/>
      <c r="DC32" s="1053"/>
      <c r="DD32" s="1053"/>
      <c r="DE32" s="1053"/>
      <c r="DF32" s="1054"/>
      <c r="DG32" s="1052"/>
      <c r="DH32" s="1053"/>
      <c r="DI32" s="1053"/>
      <c r="DJ32" s="1053"/>
      <c r="DK32" s="1054"/>
      <c r="DL32" s="1052"/>
      <c r="DM32" s="1053"/>
      <c r="DN32" s="1053"/>
      <c r="DO32" s="1053"/>
      <c r="DP32" s="1054"/>
      <c r="DQ32" s="1052"/>
      <c r="DR32" s="1053"/>
      <c r="DS32" s="1053"/>
      <c r="DT32" s="1053"/>
      <c r="DU32" s="1054"/>
      <c r="DV32" s="1055"/>
      <c r="DW32" s="1056"/>
      <c r="DX32" s="1056"/>
      <c r="DY32" s="1056"/>
      <c r="DZ32" s="1057"/>
      <c r="EA32" s="222"/>
    </row>
    <row r="33" spans="1:131" ht="26.25" customHeight="1" x14ac:dyDescent="0.15">
      <c r="A33" s="234">
        <v>6</v>
      </c>
      <c r="B33" s="1093" t="s">
        <v>409</v>
      </c>
      <c r="C33" s="1094"/>
      <c r="D33" s="1094"/>
      <c r="E33" s="1094"/>
      <c r="F33" s="1094"/>
      <c r="G33" s="1094"/>
      <c r="H33" s="1094"/>
      <c r="I33" s="1094"/>
      <c r="J33" s="1094"/>
      <c r="K33" s="1094"/>
      <c r="L33" s="1094"/>
      <c r="M33" s="1094"/>
      <c r="N33" s="1094"/>
      <c r="O33" s="1094"/>
      <c r="P33" s="1095"/>
      <c r="Q33" s="1101">
        <v>6558</v>
      </c>
      <c r="R33" s="1102"/>
      <c r="S33" s="1102"/>
      <c r="T33" s="1102"/>
      <c r="U33" s="1102"/>
      <c r="V33" s="1102">
        <v>5837</v>
      </c>
      <c r="W33" s="1102"/>
      <c r="X33" s="1102"/>
      <c r="Y33" s="1102"/>
      <c r="Z33" s="1102"/>
      <c r="AA33" s="1102">
        <v>721</v>
      </c>
      <c r="AB33" s="1102"/>
      <c r="AC33" s="1102"/>
      <c r="AD33" s="1102"/>
      <c r="AE33" s="1103"/>
      <c r="AF33" s="1098">
        <v>1161</v>
      </c>
      <c r="AG33" s="1099"/>
      <c r="AH33" s="1099"/>
      <c r="AI33" s="1099"/>
      <c r="AJ33" s="1100"/>
      <c r="AK33" s="1046">
        <v>3089</v>
      </c>
      <c r="AL33" s="1037"/>
      <c r="AM33" s="1037"/>
      <c r="AN33" s="1037"/>
      <c r="AO33" s="1037"/>
      <c r="AP33" s="1037">
        <v>27762</v>
      </c>
      <c r="AQ33" s="1037"/>
      <c r="AR33" s="1037"/>
      <c r="AS33" s="1037"/>
      <c r="AT33" s="1037"/>
      <c r="AU33" s="1037">
        <v>19877</v>
      </c>
      <c r="AV33" s="1037"/>
      <c r="AW33" s="1037"/>
      <c r="AX33" s="1037"/>
      <c r="AY33" s="1037"/>
      <c r="AZ33" s="1104" t="s">
        <v>581</v>
      </c>
      <c r="BA33" s="1104"/>
      <c r="BB33" s="1104"/>
      <c r="BC33" s="1104"/>
      <c r="BD33" s="1104"/>
      <c r="BE33" s="1038" t="s">
        <v>410</v>
      </c>
      <c r="BF33" s="1038"/>
      <c r="BG33" s="1038"/>
      <c r="BH33" s="1038"/>
      <c r="BI33" s="1039"/>
      <c r="BJ33" s="224"/>
      <c r="BK33" s="224"/>
      <c r="BL33" s="224"/>
      <c r="BM33" s="224"/>
      <c r="BN33" s="224"/>
      <c r="BO33" s="233"/>
      <c r="BP33" s="233"/>
      <c r="BQ33" s="230">
        <v>27</v>
      </c>
      <c r="BR33" s="231"/>
      <c r="BS33" s="1055"/>
      <c r="BT33" s="1056"/>
      <c r="BU33" s="1056"/>
      <c r="BV33" s="1056"/>
      <c r="BW33" s="1056"/>
      <c r="BX33" s="1056"/>
      <c r="BY33" s="1056"/>
      <c r="BZ33" s="1056"/>
      <c r="CA33" s="1056"/>
      <c r="CB33" s="1056"/>
      <c r="CC33" s="1056"/>
      <c r="CD33" s="1056"/>
      <c r="CE33" s="1056"/>
      <c r="CF33" s="1056"/>
      <c r="CG33" s="1077"/>
      <c r="CH33" s="1052"/>
      <c r="CI33" s="1053"/>
      <c r="CJ33" s="1053"/>
      <c r="CK33" s="1053"/>
      <c r="CL33" s="1054"/>
      <c r="CM33" s="1052"/>
      <c r="CN33" s="1053"/>
      <c r="CO33" s="1053"/>
      <c r="CP33" s="1053"/>
      <c r="CQ33" s="1054"/>
      <c r="CR33" s="1052"/>
      <c r="CS33" s="1053"/>
      <c r="CT33" s="1053"/>
      <c r="CU33" s="1053"/>
      <c r="CV33" s="1054"/>
      <c r="CW33" s="1052"/>
      <c r="CX33" s="1053"/>
      <c r="CY33" s="1053"/>
      <c r="CZ33" s="1053"/>
      <c r="DA33" s="1054"/>
      <c r="DB33" s="1052"/>
      <c r="DC33" s="1053"/>
      <c r="DD33" s="1053"/>
      <c r="DE33" s="1053"/>
      <c r="DF33" s="1054"/>
      <c r="DG33" s="1052"/>
      <c r="DH33" s="1053"/>
      <c r="DI33" s="1053"/>
      <c r="DJ33" s="1053"/>
      <c r="DK33" s="1054"/>
      <c r="DL33" s="1052"/>
      <c r="DM33" s="1053"/>
      <c r="DN33" s="1053"/>
      <c r="DO33" s="1053"/>
      <c r="DP33" s="1054"/>
      <c r="DQ33" s="1052"/>
      <c r="DR33" s="1053"/>
      <c r="DS33" s="1053"/>
      <c r="DT33" s="1053"/>
      <c r="DU33" s="1054"/>
      <c r="DV33" s="1055"/>
      <c r="DW33" s="1056"/>
      <c r="DX33" s="1056"/>
      <c r="DY33" s="1056"/>
      <c r="DZ33" s="1057"/>
      <c r="EA33" s="222"/>
    </row>
    <row r="34" spans="1:131" ht="26.25" customHeight="1" x14ac:dyDescent="0.15">
      <c r="A34" s="234">
        <v>7</v>
      </c>
      <c r="B34" s="1093" t="s">
        <v>411</v>
      </c>
      <c r="C34" s="1094"/>
      <c r="D34" s="1094"/>
      <c r="E34" s="1094"/>
      <c r="F34" s="1094"/>
      <c r="G34" s="1094"/>
      <c r="H34" s="1094"/>
      <c r="I34" s="1094"/>
      <c r="J34" s="1094"/>
      <c r="K34" s="1094"/>
      <c r="L34" s="1094"/>
      <c r="M34" s="1094"/>
      <c r="N34" s="1094"/>
      <c r="O34" s="1094"/>
      <c r="P34" s="1095"/>
      <c r="Q34" s="1101">
        <v>18658</v>
      </c>
      <c r="R34" s="1102"/>
      <c r="S34" s="1102"/>
      <c r="T34" s="1102"/>
      <c r="U34" s="1102"/>
      <c r="V34" s="1102">
        <v>18433</v>
      </c>
      <c r="W34" s="1102"/>
      <c r="X34" s="1102"/>
      <c r="Y34" s="1102"/>
      <c r="Z34" s="1102"/>
      <c r="AA34" s="1102">
        <v>225</v>
      </c>
      <c r="AB34" s="1102"/>
      <c r="AC34" s="1102"/>
      <c r="AD34" s="1102"/>
      <c r="AE34" s="1103"/>
      <c r="AF34" s="1098">
        <v>2947</v>
      </c>
      <c r="AG34" s="1099"/>
      <c r="AH34" s="1099"/>
      <c r="AI34" s="1099"/>
      <c r="AJ34" s="1100"/>
      <c r="AK34" s="1046">
        <v>1832</v>
      </c>
      <c r="AL34" s="1037"/>
      <c r="AM34" s="1037"/>
      <c r="AN34" s="1037"/>
      <c r="AO34" s="1037"/>
      <c r="AP34" s="1037">
        <v>9026</v>
      </c>
      <c r="AQ34" s="1037"/>
      <c r="AR34" s="1037"/>
      <c r="AS34" s="1037"/>
      <c r="AT34" s="1037"/>
      <c r="AU34" s="1037">
        <v>2780</v>
      </c>
      <c r="AV34" s="1037"/>
      <c r="AW34" s="1037"/>
      <c r="AX34" s="1037"/>
      <c r="AY34" s="1037"/>
      <c r="AZ34" s="1104" t="s">
        <v>581</v>
      </c>
      <c r="BA34" s="1104"/>
      <c r="BB34" s="1104"/>
      <c r="BC34" s="1104"/>
      <c r="BD34" s="1104"/>
      <c r="BE34" s="1038" t="s">
        <v>408</v>
      </c>
      <c r="BF34" s="1038"/>
      <c r="BG34" s="1038"/>
      <c r="BH34" s="1038"/>
      <c r="BI34" s="1039"/>
      <c r="BJ34" s="224"/>
      <c r="BK34" s="224"/>
      <c r="BL34" s="224"/>
      <c r="BM34" s="224"/>
      <c r="BN34" s="224"/>
      <c r="BO34" s="233"/>
      <c r="BP34" s="233"/>
      <c r="BQ34" s="230">
        <v>28</v>
      </c>
      <c r="BR34" s="231"/>
      <c r="BS34" s="1055"/>
      <c r="BT34" s="1056"/>
      <c r="BU34" s="1056"/>
      <c r="BV34" s="1056"/>
      <c r="BW34" s="1056"/>
      <c r="BX34" s="1056"/>
      <c r="BY34" s="1056"/>
      <c r="BZ34" s="1056"/>
      <c r="CA34" s="1056"/>
      <c r="CB34" s="1056"/>
      <c r="CC34" s="1056"/>
      <c r="CD34" s="1056"/>
      <c r="CE34" s="1056"/>
      <c r="CF34" s="1056"/>
      <c r="CG34" s="1077"/>
      <c r="CH34" s="1052"/>
      <c r="CI34" s="1053"/>
      <c r="CJ34" s="1053"/>
      <c r="CK34" s="1053"/>
      <c r="CL34" s="1054"/>
      <c r="CM34" s="1052"/>
      <c r="CN34" s="1053"/>
      <c r="CO34" s="1053"/>
      <c r="CP34" s="1053"/>
      <c r="CQ34" s="1054"/>
      <c r="CR34" s="1052"/>
      <c r="CS34" s="1053"/>
      <c r="CT34" s="1053"/>
      <c r="CU34" s="1053"/>
      <c r="CV34" s="1054"/>
      <c r="CW34" s="1052"/>
      <c r="CX34" s="1053"/>
      <c r="CY34" s="1053"/>
      <c r="CZ34" s="1053"/>
      <c r="DA34" s="1054"/>
      <c r="DB34" s="1052"/>
      <c r="DC34" s="1053"/>
      <c r="DD34" s="1053"/>
      <c r="DE34" s="1053"/>
      <c r="DF34" s="1054"/>
      <c r="DG34" s="1052"/>
      <c r="DH34" s="1053"/>
      <c r="DI34" s="1053"/>
      <c r="DJ34" s="1053"/>
      <c r="DK34" s="1054"/>
      <c r="DL34" s="1052"/>
      <c r="DM34" s="1053"/>
      <c r="DN34" s="1053"/>
      <c r="DO34" s="1053"/>
      <c r="DP34" s="1054"/>
      <c r="DQ34" s="1052"/>
      <c r="DR34" s="1053"/>
      <c r="DS34" s="1053"/>
      <c r="DT34" s="1053"/>
      <c r="DU34" s="1054"/>
      <c r="DV34" s="1055"/>
      <c r="DW34" s="1056"/>
      <c r="DX34" s="1056"/>
      <c r="DY34" s="1056"/>
      <c r="DZ34" s="1057"/>
      <c r="EA34" s="222"/>
    </row>
    <row r="35" spans="1:131" ht="26.25" customHeight="1" x14ac:dyDescent="0.15">
      <c r="A35" s="234">
        <v>8</v>
      </c>
      <c r="B35" s="1093"/>
      <c r="C35" s="1094"/>
      <c r="D35" s="1094"/>
      <c r="E35" s="1094"/>
      <c r="F35" s="1094"/>
      <c r="G35" s="1094"/>
      <c r="H35" s="1094"/>
      <c r="I35" s="1094"/>
      <c r="J35" s="1094"/>
      <c r="K35" s="1094"/>
      <c r="L35" s="1094"/>
      <c r="M35" s="1094"/>
      <c r="N35" s="1094"/>
      <c r="O35" s="1094"/>
      <c r="P35" s="1095"/>
      <c r="Q35" s="1101"/>
      <c r="R35" s="1102"/>
      <c r="S35" s="1102"/>
      <c r="T35" s="1102"/>
      <c r="U35" s="1102"/>
      <c r="V35" s="1102"/>
      <c r="W35" s="1102"/>
      <c r="X35" s="1102"/>
      <c r="Y35" s="1102"/>
      <c r="Z35" s="1102"/>
      <c r="AA35" s="1102"/>
      <c r="AB35" s="1102"/>
      <c r="AC35" s="1102"/>
      <c r="AD35" s="1102"/>
      <c r="AE35" s="1103"/>
      <c r="AF35" s="1098"/>
      <c r="AG35" s="1099"/>
      <c r="AH35" s="1099"/>
      <c r="AI35" s="1099"/>
      <c r="AJ35" s="1100"/>
      <c r="AK35" s="1046"/>
      <c r="AL35" s="1037"/>
      <c r="AM35" s="1037"/>
      <c r="AN35" s="1037"/>
      <c r="AO35" s="1037"/>
      <c r="AP35" s="1037"/>
      <c r="AQ35" s="1037"/>
      <c r="AR35" s="1037"/>
      <c r="AS35" s="1037"/>
      <c r="AT35" s="1037"/>
      <c r="AU35" s="1037"/>
      <c r="AV35" s="1037"/>
      <c r="AW35" s="1037"/>
      <c r="AX35" s="1037"/>
      <c r="AY35" s="1037"/>
      <c r="AZ35" s="1104"/>
      <c r="BA35" s="1104"/>
      <c r="BB35" s="1104"/>
      <c r="BC35" s="1104"/>
      <c r="BD35" s="1104"/>
      <c r="BE35" s="1038"/>
      <c r="BF35" s="1038"/>
      <c r="BG35" s="1038"/>
      <c r="BH35" s="1038"/>
      <c r="BI35" s="1039"/>
      <c r="BJ35" s="224"/>
      <c r="BK35" s="224"/>
      <c r="BL35" s="224"/>
      <c r="BM35" s="224"/>
      <c r="BN35" s="224"/>
      <c r="BO35" s="233"/>
      <c r="BP35" s="233"/>
      <c r="BQ35" s="230">
        <v>29</v>
      </c>
      <c r="BR35" s="231"/>
      <c r="BS35" s="1055"/>
      <c r="BT35" s="1056"/>
      <c r="BU35" s="1056"/>
      <c r="BV35" s="1056"/>
      <c r="BW35" s="1056"/>
      <c r="BX35" s="1056"/>
      <c r="BY35" s="1056"/>
      <c r="BZ35" s="1056"/>
      <c r="CA35" s="1056"/>
      <c r="CB35" s="1056"/>
      <c r="CC35" s="1056"/>
      <c r="CD35" s="1056"/>
      <c r="CE35" s="1056"/>
      <c r="CF35" s="1056"/>
      <c r="CG35" s="1077"/>
      <c r="CH35" s="1052"/>
      <c r="CI35" s="1053"/>
      <c r="CJ35" s="1053"/>
      <c r="CK35" s="1053"/>
      <c r="CL35" s="1054"/>
      <c r="CM35" s="1052"/>
      <c r="CN35" s="1053"/>
      <c r="CO35" s="1053"/>
      <c r="CP35" s="1053"/>
      <c r="CQ35" s="1054"/>
      <c r="CR35" s="1052"/>
      <c r="CS35" s="1053"/>
      <c r="CT35" s="1053"/>
      <c r="CU35" s="1053"/>
      <c r="CV35" s="1054"/>
      <c r="CW35" s="1052"/>
      <c r="CX35" s="1053"/>
      <c r="CY35" s="1053"/>
      <c r="CZ35" s="1053"/>
      <c r="DA35" s="1054"/>
      <c r="DB35" s="1052"/>
      <c r="DC35" s="1053"/>
      <c r="DD35" s="1053"/>
      <c r="DE35" s="1053"/>
      <c r="DF35" s="1054"/>
      <c r="DG35" s="1052"/>
      <c r="DH35" s="1053"/>
      <c r="DI35" s="1053"/>
      <c r="DJ35" s="1053"/>
      <c r="DK35" s="1054"/>
      <c r="DL35" s="1052"/>
      <c r="DM35" s="1053"/>
      <c r="DN35" s="1053"/>
      <c r="DO35" s="1053"/>
      <c r="DP35" s="1054"/>
      <c r="DQ35" s="1052"/>
      <c r="DR35" s="1053"/>
      <c r="DS35" s="1053"/>
      <c r="DT35" s="1053"/>
      <c r="DU35" s="1054"/>
      <c r="DV35" s="1055"/>
      <c r="DW35" s="1056"/>
      <c r="DX35" s="1056"/>
      <c r="DY35" s="1056"/>
      <c r="DZ35" s="1057"/>
      <c r="EA35" s="222"/>
    </row>
    <row r="36" spans="1:131" ht="26.25" customHeight="1" x14ac:dyDescent="0.15">
      <c r="A36" s="234">
        <v>9</v>
      </c>
      <c r="B36" s="1093"/>
      <c r="C36" s="1094"/>
      <c r="D36" s="1094"/>
      <c r="E36" s="1094"/>
      <c r="F36" s="1094"/>
      <c r="G36" s="1094"/>
      <c r="H36" s="1094"/>
      <c r="I36" s="1094"/>
      <c r="J36" s="1094"/>
      <c r="K36" s="1094"/>
      <c r="L36" s="1094"/>
      <c r="M36" s="1094"/>
      <c r="N36" s="1094"/>
      <c r="O36" s="1094"/>
      <c r="P36" s="1095"/>
      <c r="Q36" s="1101"/>
      <c r="R36" s="1102"/>
      <c r="S36" s="1102"/>
      <c r="T36" s="1102"/>
      <c r="U36" s="1102"/>
      <c r="V36" s="1102"/>
      <c r="W36" s="1102"/>
      <c r="X36" s="1102"/>
      <c r="Y36" s="1102"/>
      <c r="Z36" s="1102"/>
      <c r="AA36" s="1102"/>
      <c r="AB36" s="1102"/>
      <c r="AC36" s="1102"/>
      <c r="AD36" s="1102"/>
      <c r="AE36" s="1103"/>
      <c r="AF36" s="1098"/>
      <c r="AG36" s="1099"/>
      <c r="AH36" s="1099"/>
      <c r="AI36" s="1099"/>
      <c r="AJ36" s="1100"/>
      <c r="AK36" s="1046"/>
      <c r="AL36" s="1037"/>
      <c r="AM36" s="1037"/>
      <c r="AN36" s="1037"/>
      <c r="AO36" s="1037"/>
      <c r="AP36" s="1037"/>
      <c r="AQ36" s="1037"/>
      <c r="AR36" s="1037"/>
      <c r="AS36" s="1037"/>
      <c r="AT36" s="1037"/>
      <c r="AU36" s="1037"/>
      <c r="AV36" s="1037"/>
      <c r="AW36" s="1037"/>
      <c r="AX36" s="1037"/>
      <c r="AY36" s="1037"/>
      <c r="AZ36" s="1104"/>
      <c r="BA36" s="1104"/>
      <c r="BB36" s="1104"/>
      <c r="BC36" s="1104"/>
      <c r="BD36" s="1104"/>
      <c r="BE36" s="1038"/>
      <c r="BF36" s="1038"/>
      <c r="BG36" s="1038"/>
      <c r="BH36" s="1038"/>
      <c r="BI36" s="1039"/>
      <c r="BJ36" s="224"/>
      <c r="BK36" s="224"/>
      <c r="BL36" s="224"/>
      <c r="BM36" s="224"/>
      <c r="BN36" s="224"/>
      <c r="BO36" s="233"/>
      <c r="BP36" s="233"/>
      <c r="BQ36" s="230">
        <v>30</v>
      </c>
      <c r="BR36" s="231"/>
      <c r="BS36" s="1055"/>
      <c r="BT36" s="1056"/>
      <c r="BU36" s="1056"/>
      <c r="BV36" s="1056"/>
      <c r="BW36" s="1056"/>
      <c r="BX36" s="1056"/>
      <c r="BY36" s="1056"/>
      <c r="BZ36" s="1056"/>
      <c r="CA36" s="1056"/>
      <c r="CB36" s="1056"/>
      <c r="CC36" s="1056"/>
      <c r="CD36" s="1056"/>
      <c r="CE36" s="1056"/>
      <c r="CF36" s="1056"/>
      <c r="CG36" s="1077"/>
      <c r="CH36" s="1052"/>
      <c r="CI36" s="1053"/>
      <c r="CJ36" s="1053"/>
      <c r="CK36" s="1053"/>
      <c r="CL36" s="1054"/>
      <c r="CM36" s="1052"/>
      <c r="CN36" s="1053"/>
      <c r="CO36" s="1053"/>
      <c r="CP36" s="1053"/>
      <c r="CQ36" s="1054"/>
      <c r="CR36" s="1052"/>
      <c r="CS36" s="1053"/>
      <c r="CT36" s="1053"/>
      <c r="CU36" s="1053"/>
      <c r="CV36" s="1054"/>
      <c r="CW36" s="1052"/>
      <c r="CX36" s="1053"/>
      <c r="CY36" s="1053"/>
      <c r="CZ36" s="1053"/>
      <c r="DA36" s="1054"/>
      <c r="DB36" s="1052"/>
      <c r="DC36" s="1053"/>
      <c r="DD36" s="1053"/>
      <c r="DE36" s="1053"/>
      <c r="DF36" s="1054"/>
      <c r="DG36" s="1052"/>
      <c r="DH36" s="1053"/>
      <c r="DI36" s="1053"/>
      <c r="DJ36" s="1053"/>
      <c r="DK36" s="1054"/>
      <c r="DL36" s="1052"/>
      <c r="DM36" s="1053"/>
      <c r="DN36" s="1053"/>
      <c r="DO36" s="1053"/>
      <c r="DP36" s="1054"/>
      <c r="DQ36" s="1052"/>
      <c r="DR36" s="1053"/>
      <c r="DS36" s="1053"/>
      <c r="DT36" s="1053"/>
      <c r="DU36" s="1054"/>
      <c r="DV36" s="1055"/>
      <c r="DW36" s="1056"/>
      <c r="DX36" s="1056"/>
      <c r="DY36" s="1056"/>
      <c r="DZ36" s="1057"/>
      <c r="EA36" s="222"/>
    </row>
    <row r="37" spans="1:131" ht="26.25" customHeight="1" x14ac:dyDescent="0.15">
      <c r="A37" s="234">
        <v>10</v>
      </c>
      <c r="B37" s="1093"/>
      <c r="C37" s="1094"/>
      <c r="D37" s="1094"/>
      <c r="E37" s="1094"/>
      <c r="F37" s="1094"/>
      <c r="G37" s="1094"/>
      <c r="H37" s="1094"/>
      <c r="I37" s="1094"/>
      <c r="J37" s="1094"/>
      <c r="K37" s="1094"/>
      <c r="L37" s="1094"/>
      <c r="M37" s="1094"/>
      <c r="N37" s="1094"/>
      <c r="O37" s="1094"/>
      <c r="P37" s="1095"/>
      <c r="Q37" s="1101"/>
      <c r="R37" s="1102"/>
      <c r="S37" s="1102"/>
      <c r="T37" s="1102"/>
      <c r="U37" s="1102"/>
      <c r="V37" s="1102"/>
      <c r="W37" s="1102"/>
      <c r="X37" s="1102"/>
      <c r="Y37" s="1102"/>
      <c r="Z37" s="1102"/>
      <c r="AA37" s="1102"/>
      <c r="AB37" s="1102"/>
      <c r="AC37" s="1102"/>
      <c r="AD37" s="1102"/>
      <c r="AE37" s="1103"/>
      <c r="AF37" s="1098"/>
      <c r="AG37" s="1099"/>
      <c r="AH37" s="1099"/>
      <c r="AI37" s="1099"/>
      <c r="AJ37" s="1100"/>
      <c r="AK37" s="1046"/>
      <c r="AL37" s="1037"/>
      <c r="AM37" s="1037"/>
      <c r="AN37" s="1037"/>
      <c r="AO37" s="1037"/>
      <c r="AP37" s="1037"/>
      <c r="AQ37" s="1037"/>
      <c r="AR37" s="1037"/>
      <c r="AS37" s="1037"/>
      <c r="AT37" s="1037"/>
      <c r="AU37" s="1037"/>
      <c r="AV37" s="1037"/>
      <c r="AW37" s="1037"/>
      <c r="AX37" s="1037"/>
      <c r="AY37" s="1037"/>
      <c r="AZ37" s="1104"/>
      <c r="BA37" s="1104"/>
      <c r="BB37" s="1104"/>
      <c r="BC37" s="1104"/>
      <c r="BD37" s="1104"/>
      <c r="BE37" s="1038"/>
      <c r="BF37" s="1038"/>
      <c r="BG37" s="1038"/>
      <c r="BH37" s="1038"/>
      <c r="BI37" s="1039"/>
      <c r="BJ37" s="224"/>
      <c r="BK37" s="224"/>
      <c r="BL37" s="224"/>
      <c r="BM37" s="224"/>
      <c r="BN37" s="224"/>
      <c r="BO37" s="233"/>
      <c r="BP37" s="233"/>
      <c r="BQ37" s="230">
        <v>31</v>
      </c>
      <c r="BR37" s="231"/>
      <c r="BS37" s="1055"/>
      <c r="BT37" s="1056"/>
      <c r="BU37" s="1056"/>
      <c r="BV37" s="1056"/>
      <c r="BW37" s="1056"/>
      <c r="BX37" s="1056"/>
      <c r="BY37" s="1056"/>
      <c r="BZ37" s="1056"/>
      <c r="CA37" s="1056"/>
      <c r="CB37" s="1056"/>
      <c r="CC37" s="1056"/>
      <c r="CD37" s="1056"/>
      <c r="CE37" s="1056"/>
      <c r="CF37" s="1056"/>
      <c r="CG37" s="1077"/>
      <c r="CH37" s="1052"/>
      <c r="CI37" s="1053"/>
      <c r="CJ37" s="1053"/>
      <c r="CK37" s="1053"/>
      <c r="CL37" s="1054"/>
      <c r="CM37" s="1052"/>
      <c r="CN37" s="1053"/>
      <c r="CO37" s="1053"/>
      <c r="CP37" s="1053"/>
      <c r="CQ37" s="1054"/>
      <c r="CR37" s="1052"/>
      <c r="CS37" s="1053"/>
      <c r="CT37" s="1053"/>
      <c r="CU37" s="1053"/>
      <c r="CV37" s="1054"/>
      <c r="CW37" s="1052"/>
      <c r="CX37" s="1053"/>
      <c r="CY37" s="1053"/>
      <c r="CZ37" s="1053"/>
      <c r="DA37" s="1054"/>
      <c r="DB37" s="1052"/>
      <c r="DC37" s="1053"/>
      <c r="DD37" s="1053"/>
      <c r="DE37" s="1053"/>
      <c r="DF37" s="1054"/>
      <c r="DG37" s="1052"/>
      <c r="DH37" s="1053"/>
      <c r="DI37" s="1053"/>
      <c r="DJ37" s="1053"/>
      <c r="DK37" s="1054"/>
      <c r="DL37" s="1052"/>
      <c r="DM37" s="1053"/>
      <c r="DN37" s="1053"/>
      <c r="DO37" s="1053"/>
      <c r="DP37" s="1054"/>
      <c r="DQ37" s="1052"/>
      <c r="DR37" s="1053"/>
      <c r="DS37" s="1053"/>
      <c r="DT37" s="1053"/>
      <c r="DU37" s="1054"/>
      <c r="DV37" s="1055"/>
      <c r="DW37" s="1056"/>
      <c r="DX37" s="1056"/>
      <c r="DY37" s="1056"/>
      <c r="DZ37" s="1057"/>
      <c r="EA37" s="222"/>
    </row>
    <row r="38" spans="1:131" ht="26.25" customHeight="1" x14ac:dyDescent="0.15">
      <c r="A38" s="234">
        <v>11</v>
      </c>
      <c r="B38" s="1093"/>
      <c r="C38" s="1094"/>
      <c r="D38" s="1094"/>
      <c r="E38" s="1094"/>
      <c r="F38" s="1094"/>
      <c r="G38" s="1094"/>
      <c r="H38" s="1094"/>
      <c r="I38" s="1094"/>
      <c r="J38" s="1094"/>
      <c r="K38" s="1094"/>
      <c r="L38" s="1094"/>
      <c r="M38" s="1094"/>
      <c r="N38" s="1094"/>
      <c r="O38" s="1094"/>
      <c r="P38" s="1095"/>
      <c r="Q38" s="1101"/>
      <c r="R38" s="1102"/>
      <c r="S38" s="1102"/>
      <c r="T38" s="1102"/>
      <c r="U38" s="1102"/>
      <c r="V38" s="1102"/>
      <c r="W38" s="1102"/>
      <c r="X38" s="1102"/>
      <c r="Y38" s="1102"/>
      <c r="Z38" s="1102"/>
      <c r="AA38" s="1102"/>
      <c r="AB38" s="1102"/>
      <c r="AC38" s="1102"/>
      <c r="AD38" s="1102"/>
      <c r="AE38" s="1103"/>
      <c r="AF38" s="1098"/>
      <c r="AG38" s="1099"/>
      <c r="AH38" s="1099"/>
      <c r="AI38" s="1099"/>
      <c r="AJ38" s="1100"/>
      <c r="AK38" s="1046"/>
      <c r="AL38" s="1037"/>
      <c r="AM38" s="1037"/>
      <c r="AN38" s="1037"/>
      <c r="AO38" s="1037"/>
      <c r="AP38" s="1037"/>
      <c r="AQ38" s="1037"/>
      <c r="AR38" s="1037"/>
      <c r="AS38" s="1037"/>
      <c r="AT38" s="1037"/>
      <c r="AU38" s="1037"/>
      <c r="AV38" s="1037"/>
      <c r="AW38" s="1037"/>
      <c r="AX38" s="1037"/>
      <c r="AY38" s="1037"/>
      <c r="AZ38" s="1104"/>
      <c r="BA38" s="1104"/>
      <c r="BB38" s="1104"/>
      <c r="BC38" s="1104"/>
      <c r="BD38" s="1104"/>
      <c r="BE38" s="1038"/>
      <c r="BF38" s="1038"/>
      <c r="BG38" s="1038"/>
      <c r="BH38" s="1038"/>
      <c r="BI38" s="1039"/>
      <c r="BJ38" s="224"/>
      <c r="BK38" s="224"/>
      <c r="BL38" s="224"/>
      <c r="BM38" s="224"/>
      <c r="BN38" s="224"/>
      <c r="BO38" s="233"/>
      <c r="BP38" s="233"/>
      <c r="BQ38" s="230">
        <v>32</v>
      </c>
      <c r="BR38" s="231"/>
      <c r="BS38" s="1055"/>
      <c r="BT38" s="1056"/>
      <c r="BU38" s="1056"/>
      <c r="BV38" s="1056"/>
      <c r="BW38" s="1056"/>
      <c r="BX38" s="1056"/>
      <c r="BY38" s="1056"/>
      <c r="BZ38" s="1056"/>
      <c r="CA38" s="1056"/>
      <c r="CB38" s="1056"/>
      <c r="CC38" s="1056"/>
      <c r="CD38" s="1056"/>
      <c r="CE38" s="1056"/>
      <c r="CF38" s="1056"/>
      <c r="CG38" s="1077"/>
      <c r="CH38" s="1052"/>
      <c r="CI38" s="1053"/>
      <c r="CJ38" s="1053"/>
      <c r="CK38" s="1053"/>
      <c r="CL38" s="1054"/>
      <c r="CM38" s="1052"/>
      <c r="CN38" s="1053"/>
      <c r="CO38" s="1053"/>
      <c r="CP38" s="1053"/>
      <c r="CQ38" s="1054"/>
      <c r="CR38" s="1052"/>
      <c r="CS38" s="1053"/>
      <c r="CT38" s="1053"/>
      <c r="CU38" s="1053"/>
      <c r="CV38" s="1054"/>
      <c r="CW38" s="1052"/>
      <c r="CX38" s="1053"/>
      <c r="CY38" s="1053"/>
      <c r="CZ38" s="1053"/>
      <c r="DA38" s="1054"/>
      <c r="DB38" s="1052"/>
      <c r="DC38" s="1053"/>
      <c r="DD38" s="1053"/>
      <c r="DE38" s="1053"/>
      <c r="DF38" s="1054"/>
      <c r="DG38" s="1052"/>
      <c r="DH38" s="1053"/>
      <c r="DI38" s="1053"/>
      <c r="DJ38" s="1053"/>
      <c r="DK38" s="1054"/>
      <c r="DL38" s="1052"/>
      <c r="DM38" s="1053"/>
      <c r="DN38" s="1053"/>
      <c r="DO38" s="1053"/>
      <c r="DP38" s="1054"/>
      <c r="DQ38" s="1052"/>
      <c r="DR38" s="1053"/>
      <c r="DS38" s="1053"/>
      <c r="DT38" s="1053"/>
      <c r="DU38" s="1054"/>
      <c r="DV38" s="1055"/>
      <c r="DW38" s="1056"/>
      <c r="DX38" s="1056"/>
      <c r="DY38" s="1056"/>
      <c r="DZ38" s="1057"/>
      <c r="EA38" s="222"/>
    </row>
    <row r="39" spans="1:131" ht="26.25" customHeight="1" x14ac:dyDescent="0.15">
      <c r="A39" s="234">
        <v>12</v>
      </c>
      <c r="B39" s="1093"/>
      <c r="C39" s="1094"/>
      <c r="D39" s="1094"/>
      <c r="E39" s="1094"/>
      <c r="F39" s="1094"/>
      <c r="G39" s="1094"/>
      <c r="H39" s="1094"/>
      <c r="I39" s="1094"/>
      <c r="J39" s="1094"/>
      <c r="K39" s="1094"/>
      <c r="L39" s="1094"/>
      <c r="M39" s="1094"/>
      <c r="N39" s="1094"/>
      <c r="O39" s="1094"/>
      <c r="P39" s="1095"/>
      <c r="Q39" s="1101"/>
      <c r="R39" s="1102"/>
      <c r="S39" s="1102"/>
      <c r="T39" s="1102"/>
      <c r="U39" s="1102"/>
      <c r="V39" s="1102"/>
      <c r="W39" s="1102"/>
      <c r="X39" s="1102"/>
      <c r="Y39" s="1102"/>
      <c r="Z39" s="1102"/>
      <c r="AA39" s="1102"/>
      <c r="AB39" s="1102"/>
      <c r="AC39" s="1102"/>
      <c r="AD39" s="1102"/>
      <c r="AE39" s="1103"/>
      <c r="AF39" s="1098"/>
      <c r="AG39" s="1099"/>
      <c r="AH39" s="1099"/>
      <c r="AI39" s="1099"/>
      <c r="AJ39" s="1100"/>
      <c r="AK39" s="1046"/>
      <c r="AL39" s="1037"/>
      <c r="AM39" s="1037"/>
      <c r="AN39" s="1037"/>
      <c r="AO39" s="1037"/>
      <c r="AP39" s="1037"/>
      <c r="AQ39" s="1037"/>
      <c r="AR39" s="1037"/>
      <c r="AS39" s="1037"/>
      <c r="AT39" s="1037"/>
      <c r="AU39" s="1037"/>
      <c r="AV39" s="1037"/>
      <c r="AW39" s="1037"/>
      <c r="AX39" s="1037"/>
      <c r="AY39" s="1037"/>
      <c r="AZ39" s="1104"/>
      <c r="BA39" s="1104"/>
      <c r="BB39" s="1104"/>
      <c r="BC39" s="1104"/>
      <c r="BD39" s="1104"/>
      <c r="BE39" s="1038"/>
      <c r="BF39" s="1038"/>
      <c r="BG39" s="1038"/>
      <c r="BH39" s="1038"/>
      <c r="BI39" s="1039"/>
      <c r="BJ39" s="224"/>
      <c r="BK39" s="224"/>
      <c r="BL39" s="224"/>
      <c r="BM39" s="224"/>
      <c r="BN39" s="224"/>
      <c r="BO39" s="233"/>
      <c r="BP39" s="233"/>
      <c r="BQ39" s="230">
        <v>33</v>
      </c>
      <c r="BR39" s="231"/>
      <c r="BS39" s="1055"/>
      <c r="BT39" s="1056"/>
      <c r="BU39" s="1056"/>
      <c r="BV39" s="1056"/>
      <c r="BW39" s="1056"/>
      <c r="BX39" s="1056"/>
      <c r="BY39" s="1056"/>
      <c r="BZ39" s="1056"/>
      <c r="CA39" s="1056"/>
      <c r="CB39" s="1056"/>
      <c r="CC39" s="1056"/>
      <c r="CD39" s="1056"/>
      <c r="CE39" s="1056"/>
      <c r="CF39" s="1056"/>
      <c r="CG39" s="1077"/>
      <c r="CH39" s="1052"/>
      <c r="CI39" s="1053"/>
      <c r="CJ39" s="1053"/>
      <c r="CK39" s="1053"/>
      <c r="CL39" s="1054"/>
      <c r="CM39" s="1052"/>
      <c r="CN39" s="1053"/>
      <c r="CO39" s="1053"/>
      <c r="CP39" s="1053"/>
      <c r="CQ39" s="1054"/>
      <c r="CR39" s="1052"/>
      <c r="CS39" s="1053"/>
      <c r="CT39" s="1053"/>
      <c r="CU39" s="1053"/>
      <c r="CV39" s="1054"/>
      <c r="CW39" s="1052"/>
      <c r="CX39" s="1053"/>
      <c r="CY39" s="1053"/>
      <c r="CZ39" s="1053"/>
      <c r="DA39" s="1054"/>
      <c r="DB39" s="1052"/>
      <c r="DC39" s="1053"/>
      <c r="DD39" s="1053"/>
      <c r="DE39" s="1053"/>
      <c r="DF39" s="1054"/>
      <c r="DG39" s="1052"/>
      <c r="DH39" s="1053"/>
      <c r="DI39" s="1053"/>
      <c r="DJ39" s="1053"/>
      <c r="DK39" s="1054"/>
      <c r="DL39" s="1052"/>
      <c r="DM39" s="1053"/>
      <c r="DN39" s="1053"/>
      <c r="DO39" s="1053"/>
      <c r="DP39" s="1054"/>
      <c r="DQ39" s="1052"/>
      <c r="DR39" s="1053"/>
      <c r="DS39" s="1053"/>
      <c r="DT39" s="1053"/>
      <c r="DU39" s="1054"/>
      <c r="DV39" s="1055"/>
      <c r="DW39" s="1056"/>
      <c r="DX39" s="1056"/>
      <c r="DY39" s="1056"/>
      <c r="DZ39" s="1057"/>
      <c r="EA39" s="222"/>
    </row>
    <row r="40" spans="1:131" ht="26.25" customHeight="1" x14ac:dyDescent="0.15">
      <c r="A40" s="230">
        <v>13</v>
      </c>
      <c r="B40" s="1093"/>
      <c r="C40" s="1094"/>
      <c r="D40" s="1094"/>
      <c r="E40" s="1094"/>
      <c r="F40" s="1094"/>
      <c r="G40" s="1094"/>
      <c r="H40" s="1094"/>
      <c r="I40" s="1094"/>
      <c r="J40" s="1094"/>
      <c r="K40" s="1094"/>
      <c r="L40" s="1094"/>
      <c r="M40" s="1094"/>
      <c r="N40" s="1094"/>
      <c r="O40" s="1094"/>
      <c r="P40" s="1095"/>
      <c r="Q40" s="1101"/>
      <c r="R40" s="1102"/>
      <c r="S40" s="1102"/>
      <c r="T40" s="1102"/>
      <c r="U40" s="1102"/>
      <c r="V40" s="1102"/>
      <c r="W40" s="1102"/>
      <c r="X40" s="1102"/>
      <c r="Y40" s="1102"/>
      <c r="Z40" s="1102"/>
      <c r="AA40" s="1102"/>
      <c r="AB40" s="1102"/>
      <c r="AC40" s="1102"/>
      <c r="AD40" s="1102"/>
      <c r="AE40" s="1103"/>
      <c r="AF40" s="1098"/>
      <c r="AG40" s="1099"/>
      <c r="AH40" s="1099"/>
      <c r="AI40" s="1099"/>
      <c r="AJ40" s="1100"/>
      <c r="AK40" s="1046"/>
      <c r="AL40" s="1037"/>
      <c r="AM40" s="1037"/>
      <c r="AN40" s="1037"/>
      <c r="AO40" s="1037"/>
      <c r="AP40" s="1037"/>
      <c r="AQ40" s="1037"/>
      <c r="AR40" s="1037"/>
      <c r="AS40" s="1037"/>
      <c r="AT40" s="1037"/>
      <c r="AU40" s="1037"/>
      <c r="AV40" s="1037"/>
      <c r="AW40" s="1037"/>
      <c r="AX40" s="1037"/>
      <c r="AY40" s="1037"/>
      <c r="AZ40" s="1104"/>
      <c r="BA40" s="1104"/>
      <c r="BB40" s="1104"/>
      <c r="BC40" s="1104"/>
      <c r="BD40" s="1104"/>
      <c r="BE40" s="1038"/>
      <c r="BF40" s="1038"/>
      <c r="BG40" s="1038"/>
      <c r="BH40" s="1038"/>
      <c r="BI40" s="1039"/>
      <c r="BJ40" s="224"/>
      <c r="BK40" s="224"/>
      <c r="BL40" s="224"/>
      <c r="BM40" s="224"/>
      <c r="BN40" s="224"/>
      <c r="BO40" s="233"/>
      <c r="BP40" s="233"/>
      <c r="BQ40" s="230">
        <v>34</v>
      </c>
      <c r="BR40" s="231"/>
      <c r="BS40" s="1055"/>
      <c r="BT40" s="1056"/>
      <c r="BU40" s="1056"/>
      <c r="BV40" s="1056"/>
      <c r="BW40" s="1056"/>
      <c r="BX40" s="1056"/>
      <c r="BY40" s="1056"/>
      <c r="BZ40" s="1056"/>
      <c r="CA40" s="1056"/>
      <c r="CB40" s="1056"/>
      <c r="CC40" s="1056"/>
      <c r="CD40" s="1056"/>
      <c r="CE40" s="1056"/>
      <c r="CF40" s="1056"/>
      <c r="CG40" s="1077"/>
      <c r="CH40" s="1052"/>
      <c r="CI40" s="1053"/>
      <c r="CJ40" s="1053"/>
      <c r="CK40" s="1053"/>
      <c r="CL40" s="1054"/>
      <c r="CM40" s="1052"/>
      <c r="CN40" s="1053"/>
      <c r="CO40" s="1053"/>
      <c r="CP40" s="1053"/>
      <c r="CQ40" s="1054"/>
      <c r="CR40" s="1052"/>
      <c r="CS40" s="1053"/>
      <c r="CT40" s="1053"/>
      <c r="CU40" s="1053"/>
      <c r="CV40" s="1054"/>
      <c r="CW40" s="1052"/>
      <c r="CX40" s="1053"/>
      <c r="CY40" s="1053"/>
      <c r="CZ40" s="1053"/>
      <c r="DA40" s="1054"/>
      <c r="DB40" s="1052"/>
      <c r="DC40" s="1053"/>
      <c r="DD40" s="1053"/>
      <c r="DE40" s="1053"/>
      <c r="DF40" s="1054"/>
      <c r="DG40" s="1052"/>
      <c r="DH40" s="1053"/>
      <c r="DI40" s="1053"/>
      <c r="DJ40" s="1053"/>
      <c r="DK40" s="1054"/>
      <c r="DL40" s="1052"/>
      <c r="DM40" s="1053"/>
      <c r="DN40" s="1053"/>
      <c r="DO40" s="1053"/>
      <c r="DP40" s="1054"/>
      <c r="DQ40" s="1052"/>
      <c r="DR40" s="1053"/>
      <c r="DS40" s="1053"/>
      <c r="DT40" s="1053"/>
      <c r="DU40" s="1054"/>
      <c r="DV40" s="1055"/>
      <c r="DW40" s="1056"/>
      <c r="DX40" s="1056"/>
      <c r="DY40" s="1056"/>
      <c r="DZ40" s="1057"/>
      <c r="EA40" s="222"/>
    </row>
    <row r="41" spans="1:131" ht="26.25" customHeight="1" x14ac:dyDescent="0.15">
      <c r="A41" s="230">
        <v>14</v>
      </c>
      <c r="B41" s="1093"/>
      <c r="C41" s="1094"/>
      <c r="D41" s="1094"/>
      <c r="E41" s="1094"/>
      <c r="F41" s="1094"/>
      <c r="G41" s="1094"/>
      <c r="H41" s="1094"/>
      <c r="I41" s="1094"/>
      <c r="J41" s="1094"/>
      <c r="K41" s="1094"/>
      <c r="L41" s="1094"/>
      <c r="M41" s="1094"/>
      <c r="N41" s="1094"/>
      <c r="O41" s="1094"/>
      <c r="P41" s="1095"/>
      <c r="Q41" s="1101"/>
      <c r="R41" s="1102"/>
      <c r="S41" s="1102"/>
      <c r="T41" s="1102"/>
      <c r="U41" s="1102"/>
      <c r="V41" s="1102"/>
      <c r="W41" s="1102"/>
      <c r="X41" s="1102"/>
      <c r="Y41" s="1102"/>
      <c r="Z41" s="1102"/>
      <c r="AA41" s="1102"/>
      <c r="AB41" s="1102"/>
      <c r="AC41" s="1102"/>
      <c r="AD41" s="1102"/>
      <c r="AE41" s="1103"/>
      <c r="AF41" s="1098"/>
      <c r="AG41" s="1099"/>
      <c r="AH41" s="1099"/>
      <c r="AI41" s="1099"/>
      <c r="AJ41" s="1100"/>
      <c r="AK41" s="1046"/>
      <c r="AL41" s="1037"/>
      <c r="AM41" s="1037"/>
      <c r="AN41" s="1037"/>
      <c r="AO41" s="1037"/>
      <c r="AP41" s="1037"/>
      <c r="AQ41" s="1037"/>
      <c r="AR41" s="1037"/>
      <c r="AS41" s="1037"/>
      <c r="AT41" s="1037"/>
      <c r="AU41" s="1037"/>
      <c r="AV41" s="1037"/>
      <c r="AW41" s="1037"/>
      <c r="AX41" s="1037"/>
      <c r="AY41" s="1037"/>
      <c r="AZ41" s="1104"/>
      <c r="BA41" s="1104"/>
      <c r="BB41" s="1104"/>
      <c r="BC41" s="1104"/>
      <c r="BD41" s="1104"/>
      <c r="BE41" s="1038"/>
      <c r="BF41" s="1038"/>
      <c r="BG41" s="1038"/>
      <c r="BH41" s="1038"/>
      <c r="BI41" s="1039"/>
      <c r="BJ41" s="224"/>
      <c r="BK41" s="224"/>
      <c r="BL41" s="224"/>
      <c r="BM41" s="224"/>
      <c r="BN41" s="224"/>
      <c r="BO41" s="233"/>
      <c r="BP41" s="233"/>
      <c r="BQ41" s="230">
        <v>35</v>
      </c>
      <c r="BR41" s="231"/>
      <c r="BS41" s="1055"/>
      <c r="BT41" s="1056"/>
      <c r="BU41" s="1056"/>
      <c r="BV41" s="1056"/>
      <c r="BW41" s="1056"/>
      <c r="BX41" s="1056"/>
      <c r="BY41" s="1056"/>
      <c r="BZ41" s="1056"/>
      <c r="CA41" s="1056"/>
      <c r="CB41" s="1056"/>
      <c r="CC41" s="1056"/>
      <c r="CD41" s="1056"/>
      <c r="CE41" s="1056"/>
      <c r="CF41" s="1056"/>
      <c r="CG41" s="1077"/>
      <c r="CH41" s="1052"/>
      <c r="CI41" s="1053"/>
      <c r="CJ41" s="1053"/>
      <c r="CK41" s="1053"/>
      <c r="CL41" s="1054"/>
      <c r="CM41" s="1052"/>
      <c r="CN41" s="1053"/>
      <c r="CO41" s="1053"/>
      <c r="CP41" s="1053"/>
      <c r="CQ41" s="1054"/>
      <c r="CR41" s="1052"/>
      <c r="CS41" s="1053"/>
      <c r="CT41" s="1053"/>
      <c r="CU41" s="1053"/>
      <c r="CV41" s="1054"/>
      <c r="CW41" s="1052"/>
      <c r="CX41" s="1053"/>
      <c r="CY41" s="1053"/>
      <c r="CZ41" s="1053"/>
      <c r="DA41" s="1054"/>
      <c r="DB41" s="1052"/>
      <c r="DC41" s="1053"/>
      <c r="DD41" s="1053"/>
      <c r="DE41" s="1053"/>
      <c r="DF41" s="1054"/>
      <c r="DG41" s="1052"/>
      <c r="DH41" s="1053"/>
      <c r="DI41" s="1053"/>
      <c r="DJ41" s="1053"/>
      <c r="DK41" s="1054"/>
      <c r="DL41" s="1052"/>
      <c r="DM41" s="1053"/>
      <c r="DN41" s="1053"/>
      <c r="DO41" s="1053"/>
      <c r="DP41" s="1054"/>
      <c r="DQ41" s="1052"/>
      <c r="DR41" s="1053"/>
      <c r="DS41" s="1053"/>
      <c r="DT41" s="1053"/>
      <c r="DU41" s="1054"/>
      <c r="DV41" s="1055"/>
      <c r="DW41" s="1056"/>
      <c r="DX41" s="1056"/>
      <c r="DY41" s="1056"/>
      <c r="DZ41" s="1057"/>
      <c r="EA41" s="222"/>
    </row>
    <row r="42" spans="1:131" ht="26.25" customHeight="1" x14ac:dyDescent="0.15">
      <c r="A42" s="230">
        <v>15</v>
      </c>
      <c r="B42" s="1093"/>
      <c r="C42" s="1094"/>
      <c r="D42" s="1094"/>
      <c r="E42" s="1094"/>
      <c r="F42" s="1094"/>
      <c r="G42" s="1094"/>
      <c r="H42" s="1094"/>
      <c r="I42" s="1094"/>
      <c r="J42" s="1094"/>
      <c r="K42" s="1094"/>
      <c r="L42" s="1094"/>
      <c r="M42" s="1094"/>
      <c r="N42" s="1094"/>
      <c r="O42" s="1094"/>
      <c r="P42" s="1095"/>
      <c r="Q42" s="1101"/>
      <c r="R42" s="1102"/>
      <c r="S42" s="1102"/>
      <c r="T42" s="1102"/>
      <c r="U42" s="1102"/>
      <c r="V42" s="1102"/>
      <c r="W42" s="1102"/>
      <c r="X42" s="1102"/>
      <c r="Y42" s="1102"/>
      <c r="Z42" s="1102"/>
      <c r="AA42" s="1102"/>
      <c r="AB42" s="1102"/>
      <c r="AC42" s="1102"/>
      <c r="AD42" s="1102"/>
      <c r="AE42" s="1103"/>
      <c r="AF42" s="1098"/>
      <c r="AG42" s="1099"/>
      <c r="AH42" s="1099"/>
      <c r="AI42" s="1099"/>
      <c r="AJ42" s="1100"/>
      <c r="AK42" s="1046"/>
      <c r="AL42" s="1037"/>
      <c r="AM42" s="1037"/>
      <c r="AN42" s="1037"/>
      <c r="AO42" s="1037"/>
      <c r="AP42" s="1037"/>
      <c r="AQ42" s="1037"/>
      <c r="AR42" s="1037"/>
      <c r="AS42" s="1037"/>
      <c r="AT42" s="1037"/>
      <c r="AU42" s="1037"/>
      <c r="AV42" s="1037"/>
      <c r="AW42" s="1037"/>
      <c r="AX42" s="1037"/>
      <c r="AY42" s="1037"/>
      <c r="AZ42" s="1104"/>
      <c r="BA42" s="1104"/>
      <c r="BB42" s="1104"/>
      <c r="BC42" s="1104"/>
      <c r="BD42" s="1104"/>
      <c r="BE42" s="1038"/>
      <c r="BF42" s="1038"/>
      <c r="BG42" s="1038"/>
      <c r="BH42" s="1038"/>
      <c r="BI42" s="1039"/>
      <c r="BJ42" s="224"/>
      <c r="BK42" s="224"/>
      <c r="BL42" s="224"/>
      <c r="BM42" s="224"/>
      <c r="BN42" s="224"/>
      <c r="BO42" s="233"/>
      <c r="BP42" s="233"/>
      <c r="BQ42" s="230">
        <v>36</v>
      </c>
      <c r="BR42" s="231"/>
      <c r="BS42" s="1055"/>
      <c r="BT42" s="1056"/>
      <c r="BU42" s="1056"/>
      <c r="BV42" s="1056"/>
      <c r="BW42" s="1056"/>
      <c r="BX42" s="1056"/>
      <c r="BY42" s="1056"/>
      <c r="BZ42" s="1056"/>
      <c r="CA42" s="1056"/>
      <c r="CB42" s="1056"/>
      <c r="CC42" s="1056"/>
      <c r="CD42" s="1056"/>
      <c r="CE42" s="1056"/>
      <c r="CF42" s="1056"/>
      <c r="CG42" s="1077"/>
      <c r="CH42" s="1052"/>
      <c r="CI42" s="1053"/>
      <c r="CJ42" s="1053"/>
      <c r="CK42" s="1053"/>
      <c r="CL42" s="1054"/>
      <c r="CM42" s="1052"/>
      <c r="CN42" s="1053"/>
      <c r="CO42" s="1053"/>
      <c r="CP42" s="1053"/>
      <c r="CQ42" s="1054"/>
      <c r="CR42" s="1052"/>
      <c r="CS42" s="1053"/>
      <c r="CT42" s="1053"/>
      <c r="CU42" s="1053"/>
      <c r="CV42" s="1054"/>
      <c r="CW42" s="1052"/>
      <c r="CX42" s="1053"/>
      <c r="CY42" s="1053"/>
      <c r="CZ42" s="1053"/>
      <c r="DA42" s="1054"/>
      <c r="DB42" s="1052"/>
      <c r="DC42" s="1053"/>
      <c r="DD42" s="1053"/>
      <c r="DE42" s="1053"/>
      <c r="DF42" s="1054"/>
      <c r="DG42" s="1052"/>
      <c r="DH42" s="1053"/>
      <c r="DI42" s="1053"/>
      <c r="DJ42" s="1053"/>
      <c r="DK42" s="1054"/>
      <c r="DL42" s="1052"/>
      <c r="DM42" s="1053"/>
      <c r="DN42" s="1053"/>
      <c r="DO42" s="1053"/>
      <c r="DP42" s="1054"/>
      <c r="DQ42" s="1052"/>
      <c r="DR42" s="1053"/>
      <c r="DS42" s="1053"/>
      <c r="DT42" s="1053"/>
      <c r="DU42" s="1054"/>
      <c r="DV42" s="1055"/>
      <c r="DW42" s="1056"/>
      <c r="DX42" s="1056"/>
      <c r="DY42" s="1056"/>
      <c r="DZ42" s="1057"/>
      <c r="EA42" s="222"/>
    </row>
    <row r="43" spans="1:131" ht="26.25" customHeight="1" x14ac:dyDescent="0.15">
      <c r="A43" s="230">
        <v>16</v>
      </c>
      <c r="B43" s="1093"/>
      <c r="C43" s="1094"/>
      <c r="D43" s="1094"/>
      <c r="E43" s="1094"/>
      <c r="F43" s="1094"/>
      <c r="G43" s="1094"/>
      <c r="H43" s="1094"/>
      <c r="I43" s="1094"/>
      <c r="J43" s="1094"/>
      <c r="K43" s="1094"/>
      <c r="L43" s="1094"/>
      <c r="M43" s="1094"/>
      <c r="N43" s="1094"/>
      <c r="O43" s="1094"/>
      <c r="P43" s="1095"/>
      <c r="Q43" s="1101"/>
      <c r="R43" s="1102"/>
      <c r="S43" s="1102"/>
      <c r="T43" s="1102"/>
      <c r="U43" s="1102"/>
      <c r="V43" s="1102"/>
      <c r="W43" s="1102"/>
      <c r="X43" s="1102"/>
      <c r="Y43" s="1102"/>
      <c r="Z43" s="1102"/>
      <c r="AA43" s="1102"/>
      <c r="AB43" s="1102"/>
      <c r="AC43" s="1102"/>
      <c r="AD43" s="1102"/>
      <c r="AE43" s="1103"/>
      <c r="AF43" s="1098"/>
      <c r="AG43" s="1099"/>
      <c r="AH43" s="1099"/>
      <c r="AI43" s="1099"/>
      <c r="AJ43" s="1100"/>
      <c r="AK43" s="1046"/>
      <c r="AL43" s="1037"/>
      <c r="AM43" s="1037"/>
      <c r="AN43" s="1037"/>
      <c r="AO43" s="1037"/>
      <c r="AP43" s="1037"/>
      <c r="AQ43" s="1037"/>
      <c r="AR43" s="1037"/>
      <c r="AS43" s="1037"/>
      <c r="AT43" s="1037"/>
      <c r="AU43" s="1037"/>
      <c r="AV43" s="1037"/>
      <c r="AW43" s="1037"/>
      <c r="AX43" s="1037"/>
      <c r="AY43" s="1037"/>
      <c r="AZ43" s="1104"/>
      <c r="BA43" s="1104"/>
      <c r="BB43" s="1104"/>
      <c r="BC43" s="1104"/>
      <c r="BD43" s="1104"/>
      <c r="BE43" s="1038"/>
      <c r="BF43" s="1038"/>
      <c r="BG43" s="1038"/>
      <c r="BH43" s="1038"/>
      <c r="BI43" s="1039"/>
      <c r="BJ43" s="224"/>
      <c r="BK43" s="224"/>
      <c r="BL43" s="224"/>
      <c r="BM43" s="224"/>
      <c r="BN43" s="224"/>
      <c r="BO43" s="233"/>
      <c r="BP43" s="233"/>
      <c r="BQ43" s="230">
        <v>37</v>
      </c>
      <c r="BR43" s="231"/>
      <c r="BS43" s="1055"/>
      <c r="BT43" s="1056"/>
      <c r="BU43" s="1056"/>
      <c r="BV43" s="1056"/>
      <c r="BW43" s="1056"/>
      <c r="BX43" s="1056"/>
      <c r="BY43" s="1056"/>
      <c r="BZ43" s="1056"/>
      <c r="CA43" s="1056"/>
      <c r="CB43" s="1056"/>
      <c r="CC43" s="1056"/>
      <c r="CD43" s="1056"/>
      <c r="CE43" s="1056"/>
      <c r="CF43" s="1056"/>
      <c r="CG43" s="1077"/>
      <c r="CH43" s="1052"/>
      <c r="CI43" s="1053"/>
      <c r="CJ43" s="1053"/>
      <c r="CK43" s="1053"/>
      <c r="CL43" s="1054"/>
      <c r="CM43" s="1052"/>
      <c r="CN43" s="1053"/>
      <c r="CO43" s="1053"/>
      <c r="CP43" s="1053"/>
      <c r="CQ43" s="1054"/>
      <c r="CR43" s="1052"/>
      <c r="CS43" s="1053"/>
      <c r="CT43" s="1053"/>
      <c r="CU43" s="1053"/>
      <c r="CV43" s="1054"/>
      <c r="CW43" s="1052"/>
      <c r="CX43" s="1053"/>
      <c r="CY43" s="1053"/>
      <c r="CZ43" s="1053"/>
      <c r="DA43" s="1054"/>
      <c r="DB43" s="1052"/>
      <c r="DC43" s="1053"/>
      <c r="DD43" s="1053"/>
      <c r="DE43" s="1053"/>
      <c r="DF43" s="1054"/>
      <c r="DG43" s="1052"/>
      <c r="DH43" s="1053"/>
      <c r="DI43" s="1053"/>
      <c r="DJ43" s="1053"/>
      <c r="DK43" s="1054"/>
      <c r="DL43" s="1052"/>
      <c r="DM43" s="1053"/>
      <c r="DN43" s="1053"/>
      <c r="DO43" s="1053"/>
      <c r="DP43" s="1054"/>
      <c r="DQ43" s="1052"/>
      <c r="DR43" s="1053"/>
      <c r="DS43" s="1053"/>
      <c r="DT43" s="1053"/>
      <c r="DU43" s="1054"/>
      <c r="DV43" s="1055"/>
      <c r="DW43" s="1056"/>
      <c r="DX43" s="1056"/>
      <c r="DY43" s="1056"/>
      <c r="DZ43" s="1057"/>
      <c r="EA43" s="222"/>
    </row>
    <row r="44" spans="1:131" ht="26.25" customHeight="1" x14ac:dyDescent="0.15">
      <c r="A44" s="230">
        <v>17</v>
      </c>
      <c r="B44" s="1093"/>
      <c r="C44" s="1094"/>
      <c r="D44" s="1094"/>
      <c r="E44" s="1094"/>
      <c r="F44" s="1094"/>
      <c r="G44" s="1094"/>
      <c r="H44" s="1094"/>
      <c r="I44" s="1094"/>
      <c r="J44" s="1094"/>
      <c r="K44" s="1094"/>
      <c r="L44" s="1094"/>
      <c r="M44" s="1094"/>
      <c r="N44" s="1094"/>
      <c r="O44" s="1094"/>
      <c r="P44" s="1095"/>
      <c r="Q44" s="1101"/>
      <c r="R44" s="1102"/>
      <c r="S44" s="1102"/>
      <c r="T44" s="1102"/>
      <c r="U44" s="1102"/>
      <c r="V44" s="1102"/>
      <c r="W44" s="1102"/>
      <c r="X44" s="1102"/>
      <c r="Y44" s="1102"/>
      <c r="Z44" s="1102"/>
      <c r="AA44" s="1102"/>
      <c r="AB44" s="1102"/>
      <c r="AC44" s="1102"/>
      <c r="AD44" s="1102"/>
      <c r="AE44" s="1103"/>
      <c r="AF44" s="1098"/>
      <c r="AG44" s="1099"/>
      <c r="AH44" s="1099"/>
      <c r="AI44" s="1099"/>
      <c r="AJ44" s="1100"/>
      <c r="AK44" s="1046"/>
      <c r="AL44" s="1037"/>
      <c r="AM44" s="1037"/>
      <c r="AN44" s="1037"/>
      <c r="AO44" s="1037"/>
      <c r="AP44" s="1037"/>
      <c r="AQ44" s="1037"/>
      <c r="AR44" s="1037"/>
      <c r="AS44" s="1037"/>
      <c r="AT44" s="1037"/>
      <c r="AU44" s="1037"/>
      <c r="AV44" s="1037"/>
      <c r="AW44" s="1037"/>
      <c r="AX44" s="1037"/>
      <c r="AY44" s="1037"/>
      <c r="AZ44" s="1104"/>
      <c r="BA44" s="1104"/>
      <c r="BB44" s="1104"/>
      <c r="BC44" s="1104"/>
      <c r="BD44" s="1104"/>
      <c r="BE44" s="1038"/>
      <c r="BF44" s="1038"/>
      <c r="BG44" s="1038"/>
      <c r="BH44" s="1038"/>
      <c r="BI44" s="1039"/>
      <c r="BJ44" s="224"/>
      <c r="BK44" s="224"/>
      <c r="BL44" s="224"/>
      <c r="BM44" s="224"/>
      <c r="BN44" s="224"/>
      <c r="BO44" s="233"/>
      <c r="BP44" s="233"/>
      <c r="BQ44" s="230">
        <v>38</v>
      </c>
      <c r="BR44" s="231"/>
      <c r="BS44" s="1055"/>
      <c r="BT44" s="1056"/>
      <c r="BU44" s="1056"/>
      <c r="BV44" s="1056"/>
      <c r="BW44" s="1056"/>
      <c r="BX44" s="1056"/>
      <c r="BY44" s="1056"/>
      <c r="BZ44" s="1056"/>
      <c r="CA44" s="1056"/>
      <c r="CB44" s="1056"/>
      <c r="CC44" s="1056"/>
      <c r="CD44" s="1056"/>
      <c r="CE44" s="1056"/>
      <c r="CF44" s="1056"/>
      <c r="CG44" s="1077"/>
      <c r="CH44" s="1052"/>
      <c r="CI44" s="1053"/>
      <c r="CJ44" s="1053"/>
      <c r="CK44" s="1053"/>
      <c r="CL44" s="1054"/>
      <c r="CM44" s="1052"/>
      <c r="CN44" s="1053"/>
      <c r="CO44" s="1053"/>
      <c r="CP44" s="1053"/>
      <c r="CQ44" s="1054"/>
      <c r="CR44" s="1052"/>
      <c r="CS44" s="1053"/>
      <c r="CT44" s="1053"/>
      <c r="CU44" s="1053"/>
      <c r="CV44" s="1054"/>
      <c r="CW44" s="1052"/>
      <c r="CX44" s="1053"/>
      <c r="CY44" s="1053"/>
      <c r="CZ44" s="1053"/>
      <c r="DA44" s="1054"/>
      <c r="DB44" s="1052"/>
      <c r="DC44" s="1053"/>
      <c r="DD44" s="1053"/>
      <c r="DE44" s="1053"/>
      <c r="DF44" s="1054"/>
      <c r="DG44" s="1052"/>
      <c r="DH44" s="1053"/>
      <c r="DI44" s="1053"/>
      <c r="DJ44" s="1053"/>
      <c r="DK44" s="1054"/>
      <c r="DL44" s="1052"/>
      <c r="DM44" s="1053"/>
      <c r="DN44" s="1053"/>
      <c r="DO44" s="1053"/>
      <c r="DP44" s="1054"/>
      <c r="DQ44" s="1052"/>
      <c r="DR44" s="1053"/>
      <c r="DS44" s="1053"/>
      <c r="DT44" s="1053"/>
      <c r="DU44" s="1054"/>
      <c r="DV44" s="1055"/>
      <c r="DW44" s="1056"/>
      <c r="DX44" s="1056"/>
      <c r="DY44" s="1056"/>
      <c r="DZ44" s="1057"/>
      <c r="EA44" s="222"/>
    </row>
    <row r="45" spans="1:131" ht="26.25" customHeight="1" x14ac:dyDescent="0.15">
      <c r="A45" s="230">
        <v>18</v>
      </c>
      <c r="B45" s="1093"/>
      <c r="C45" s="1094"/>
      <c r="D45" s="1094"/>
      <c r="E45" s="1094"/>
      <c r="F45" s="1094"/>
      <c r="G45" s="1094"/>
      <c r="H45" s="1094"/>
      <c r="I45" s="1094"/>
      <c r="J45" s="1094"/>
      <c r="K45" s="1094"/>
      <c r="L45" s="1094"/>
      <c r="M45" s="1094"/>
      <c r="N45" s="1094"/>
      <c r="O45" s="1094"/>
      <c r="P45" s="1095"/>
      <c r="Q45" s="1101"/>
      <c r="R45" s="1102"/>
      <c r="S45" s="1102"/>
      <c r="T45" s="1102"/>
      <c r="U45" s="1102"/>
      <c r="V45" s="1102"/>
      <c r="W45" s="1102"/>
      <c r="X45" s="1102"/>
      <c r="Y45" s="1102"/>
      <c r="Z45" s="1102"/>
      <c r="AA45" s="1102"/>
      <c r="AB45" s="1102"/>
      <c r="AC45" s="1102"/>
      <c r="AD45" s="1102"/>
      <c r="AE45" s="1103"/>
      <c r="AF45" s="1098"/>
      <c r="AG45" s="1099"/>
      <c r="AH45" s="1099"/>
      <c r="AI45" s="1099"/>
      <c r="AJ45" s="1100"/>
      <c r="AK45" s="1046"/>
      <c r="AL45" s="1037"/>
      <c r="AM45" s="1037"/>
      <c r="AN45" s="1037"/>
      <c r="AO45" s="1037"/>
      <c r="AP45" s="1037"/>
      <c r="AQ45" s="1037"/>
      <c r="AR45" s="1037"/>
      <c r="AS45" s="1037"/>
      <c r="AT45" s="1037"/>
      <c r="AU45" s="1037"/>
      <c r="AV45" s="1037"/>
      <c r="AW45" s="1037"/>
      <c r="AX45" s="1037"/>
      <c r="AY45" s="1037"/>
      <c r="AZ45" s="1104"/>
      <c r="BA45" s="1104"/>
      <c r="BB45" s="1104"/>
      <c r="BC45" s="1104"/>
      <c r="BD45" s="1104"/>
      <c r="BE45" s="1038"/>
      <c r="BF45" s="1038"/>
      <c r="BG45" s="1038"/>
      <c r="BH45" s="1038"/>
      <c r="BI45" s="1039"/>
      <c r="BJ45" s="224"/>
      <c r="BK45" s="224"/>
      <c r="BL45" s="224"/>
      <c r="BM45" s="224"/>
      <c r="BN45" s="224"/>
      <c r="BO45" s="233"/>
      <c r="BP45" s="233"/>
      <c r="BQ45" s="230">
        <v>39</v>
      </c>
      <c r="BR45" s="231"/>
      <c r="BS45" s="1055"/>
      <c r="BT45" s="1056"/>
      <c r="BU45" s="1056"/>
      <c r="BV45" s="1056"/>
      <c r="BW45" s="1056"/>
      <c r="BX45" s="1056"/>
      <c r="BY45" s="1056"/>
      <c r="BZ45" s="1056"/>
      <c r="CA45" s="1056"/>
      <c r="CB45" s="1056"/>
      <c r="CC45" s="1056"/>
      <c r="CD45" s="1056"/>
      <c r="CE45" s="1056"/>
      <c r="CF45" s="1056"/>
      <c r="CG45" s="1077"/>
      <c r="CH45" s="1052"/>
      <c r="CI45" s="1053"/>
      <c r="CJ45" s="1053"/>
      <c r="CK45" s="1053"/>
      <c r="CL45" s="1054"/>
      <c r="CM45" s="1052"/>
      <c r="CN45" s="1053"/>
      <c r="CO45" s="1053"/>
      <c r="CP45" s="1053"/>
      <c r="CQ45" s="1054"/>
      <c r="CR45" s="1052"/>
      <c r="CS45" s="1053"/>
      <c r="CT45" s="1053"/>
      <c r="CU45" s="1053"/>
      <c r="CV45" s="1054"/>
      <c r="CW45" s="1052"/>
      <c r="CX45" s="1053"/>
      <c r="CY45" s="1053"/>
      <c r="CZ45" s="1053"/>
      <c r="DA45" s="1054"/>
      <c r="DB45" s="1052"/>
      <c r="DC45" s="1053"/>
      <c r="DD45" s="1053"/>
      <c r="DE45" s="1053"/>
      <c r="DF45" s="1054"/>
      <c r="DG45" s="1052"/>
      <c r="DH45" s="1053"/>
      <c r="DI45" s="1053"/>
      <c r="DJ45" s="1053"/>
      <c r="DK45" s="1054"/>
      <c r="DL45" s="1052"/>
      <c r="DM45" s="1053"/>
      <c r="DN45" s="1053"/>
      <c r="DO45" s="1053"/>
      <c r="DP45" s="1054"/>
      <c r="DQ45" s="1052"/>
      <c r="DR45" s="1053"/>
      <c r="DS45" s="1053"/>
      <c r="DT45" s="1053"/>
      <c r="DU45" s="1054"/>
      <c r="DV45" s="1055"/>
      <c r="DW45" s="1056"/>
      <c r="DX45" s="1056"/>
      <c r="DY45" s="1056"/>
      <c r="DZ45" s="1057"/>
      <c r="EA45" s="222"/>
    </row>
    <row r="46" spans="1:131" ht="26.25" customHeight="1" x14ac:dyDescent="0.15">
      <c r="A46" s="230">
        <v>19</v>
      </c>
      <c r="B46" s="1093"/>
      <c r="C46" s="1094"/>
      <c r="D46" s="1094"/>
      <c r="E46" s="1094"/>
      <c r="F46" s="1094"/>
      <c r="G46" s="1094"/>
      <c r="H46" s="1094"/>
      <c r="I46" s="1094"/>
      <c r="J46" s="1094"/>
      <c r="K46" s="1094"/>
      <c r="L46" s="1094"/>
      <c r="M46" s="1094"/>
      <c r="N46" s="1094"/>
      <c r="O46" s="1094"/>
      <c r="P46" s="1095"/>
      <c r="Q46" s="1101"/>
      <c r="R46" s="1102"/>
      <c r="S46" s="1102"/>
      <c r="T46" s="1102"/>
      <c r="U46" s="1102"/>
      <c r="V46" s="1102"/>
      <c r="W46" s="1102"/>
      <c r="X46" s="1102"/>
      <c r="Y46" s="1102"/>
      <c r="Z46" s="1102"/>
      <c r="AA46" s="1102"/>
      <c r="AB46" s="1102"/>
      <c r="AC46" s="1102"/>
      <c r="AD46" s="1102"/>
      <c r="AE46" s="1103"/>
      <c r="AF46" s="1098"/>
      <c r="AG46" s="1099"/>
      <c r="AH46" s="1099"/>
      <c r="AI46" s="1099"/>
      <c r="AJ46" s="1100"/>
      <c r="AK46" s="1046"/>
      <c r="AL46" s="1037"/>
      <c r="AM46" s="1037"/>
      <c r="AN46" s="1037"/>
      <c r="AO46" s="1037"/>
      <c r="AP46" s="1037"/>
      <c r="AQ46" s="1037"/>
      <c r="AR46" s="1037"/>
      <c r="AS46" s="1037"/>
      <c r="AT46" s="1037"/>
      <c r="AU46" s="1037"/>
      <c r="AV46" s="1037"/>
      <c r="AW46" s="1037"/>
      <c r="AX46" s="1037"/>
      <c r="AY46" s="1037"/>
      <c r="AZ46" s="1104"/>
      <c r="BA46" s="1104"/>
      <c r="BB46" s="1104"/>
      <c r="BC46" s="1104"/>
      <c r="BD46" s="1104"/>
      <c r="BE46" s="1038"/>
      <c r="BF46" s="1038"/>
      <c r="BG46" s="1038"/>
      <c r="BH46" s="1038"/>
      <c r="BI46" s="1039"/>
      <c r="BJ46" s="224"/>
      <c r="BK46" s="224"/>
      <c r="BL46" s="224"/>
      <c r="BM46" s="224"/>
      <c r="BN46" s="224"/>
      <c r="BO46" s="233"/>
      <c r="BP46" s="233"/>
      <c r="BQ46" s="230">
        <v>40</v>
      </c>
      <c r="BR46" s="231"/>
      <c r="BS46" s="1055"/>
      <c r="BT46" s="1056"/>
      <c r="BU46" s="1056"/>
      <c r="BV46" s="1056"/>
      <c r="BW46" s="1056"/>
      <c r="BX46" s="1056"/>
      <c r="BY46" s="1056"/>
      <c r="BZ46" s="1056"/>
      <c r="CA46" s="1056"/>
      <c r="CB46" s="1056"/>
      <c r="CC46" s="1056"/>
      <c r="CD46" s="1056"/>
      <c r="CE46" s="1056"/>
      <c r="CF46" s="1056"/>
      <c r="CG46" s="1077"/>
      <c r="CH46" s="1052"/>
      <c r="CI46" s="1053"/>
      <c r="CJ46" s="1053"/>
      <c r="CK46" s="1053"/>
      <c r="CL46" s="1054"/>
      <c r="CM46" s="1052"/>
      <c r="CN46" s="1053"/>
      <c r="CO46" s="1053"/>
      <c r="CP46" s="1053"/>
      <c r="CQ46" s="1054"/>
      <c r="CR46" s="1052"/>
      <c r="CS46" s="1053"/>
      <c r="CT46" s="1053"/>
      <c r="CU46" s="1053"/>
      <c r="CV46" s="1054"/>
      <c r="CW46" s="1052"/>
      <c r="CX46" s="1053"/>
      <c r="CY46" s="1053"/>
      <c r="CZ46" s="1053"/>
      <c r="DA46" s="1054"/>
      <c r="DB46" s="1052"/>
      <c r="DC46" s="1053"/>
      <c r="DD46" s="1053"/>
      <c r="DE46" s="1053"/>
      <c r="DF46" s="1054"/>
      <c r="DG46" s="1052"/>
      <c r="DH46" s="1053"/>
      <c r="DI46" s="1053"/>
      <c r="DJ46" s="1053"/>
      <c r="DK46" s="1054"/>
      <c r="DL46" s="1052"/>
      <c r="DM46" s="1053"/>
      <c r="DN46" s="1053"/>
      <c r="DO46" s="1053"/>
      <c r="DP46" s="1054"/>
      <c r="DQ46" s="1052"/>
      <c r="DR46" s="1053"/>
      <c r="DS46" s="1053"/>
      <c r="DT46" s="1053"/>
      <c r="DU46" s="1054"/>
      <c r="DV46" s="1055"/>
      <c r="DW46" s="1056"/>
      <c r="DX46" s="1056"/>
      <c r="DY46" s="1056"/>
      <c r="DZ46" s="1057"/>
      <c r="EA46" s="222"/>
    </row>
    <row r="47" spans="1:131" ht="26.25" customHeight="1" x14ac:dyDescent="0.15">
      <c r="A47" s="230">
        <v>20</v>
      </c>
      <c r="B47" s="1093"/>
      <c r="C47" s="1094"/>
      <c r="D47" s="1094"/>
      <c r="E47" s="1094"/>
      <c r="F47" s="1094"/>
      <c r="G47" s="1094"/>
      <c r="H47" s="1094"/>
      <c r="I47" s="1094"/>
      <c r="J47" s="1094"/>
      <c r="K47" s="1094"/>
      <c r="L47" s="1094"/>
      <c r="M47" s="1094"/>
      <c r="N47" s="1094"/>
      <c r="O47" s="1094"/>
      <c r="P47" s="1095"/>
      <c r="Q47" s="1101"/>
      <c r="R47" s="1102"/>
      <c r="S47" s="1102"/>
      <c r="T47" s="1102"/>
      <c r="U47" s="1102"/>
      <c r="V47" s="1102"/>
      <c r="W47" s="1102"/>
      <c r="X47" s="1102"/>
      <c r="Y47" s="1102"/>
      <c r="Z47" s="1102"/>
      <c r="AA47" s="1102"/>
      <c r="AB47" s="1102"/>
      <c r="AC47" s="1102"/>
      <c r="AD47" s="1102"/>
      <c r="AE47" s="1103"/>
      <c r="AF47" s="1098"/>
      <c r="AG47" s="1099"/>
      <c r="AH47" s="1099"/>
      <c r="AI47" s="1099"/>
      <c r="AJ47" s="1100"/>
      <c r="AK47" s="1046"/>
      <c r="AL47" s="1037"/>
      <c r="AM47" s="1037"/>
      <c r="AN47" s="1037"/>
      <c r="AO47" s="1037"/>
      <c r="AP47" s="1037"/>
      <c r="AQ47" s="1037"/>
      <c r="AR47" s="1037"/>
      <c r="AS47" s="1037"/>
      <c r="AT47" s="1037"/>
      <c r="AU47" s="1037"/>
      <c r="AV47" s="1037"/>
      <c r="AW47" s="1037"/>
      <c r="AX47" s="1037"/>
      <c r="AY47" s="1037"/>
      <c r="AZ47" s="1104"/>
      <c r="BA47" s="1104"/>
      <c r="BB47" s="1104"/>
      <c r="BC47" s="1104"/>
      <c r="BD47" s="1104"/>
      <c r="BE47" s="1038"/>
      <c r="BF47" s="1038"/>
      <c r="BG47" s="1038"/>
      <c r="BH47" s="1038"/>
      <c r="BI47" s="1039"/>
      <c r="BJ47" s="224"/>
      <c r="BK47" s="224"/>
      <c r="BL47" s="224"/>
      <c r="BM47" s="224"/>
      <c r="BN47" s="224"/>
      <c r="BO47" s="233"/>
      <c r="BP47" s="233"/>
      <c r="BQ47" s="230">
        <v>41</v>
      </c>
      <c r="BR47" s="231"/>
      <c r="BS47" s="1055"/>
      <c r="BT47" s="1056"/>
      <c r="BU47" s="1056"/>
      <c r="BV47" s="1056"/>
      <c r="BW47" s="1056"/>
      <c r="BX47" s="1056"/>
      <c r="BY47" s="1056"/>
      <c r="BZ47" s="1056"/>
      <c r="CA47" s="1056"/>
      <c r="CB47" s="1056"/>
      <c r="CC47" s="1056"/>
      <c r="CD47" s="1056"/>
      <c r="CE47" s="1056"/>
      <c r="CF47" s="1056"/>
      <c r="CG47" s="1077"/>
      <c r="CH47" s="1052"/>
      <c r="CI47" s="1053"/>
      <c r="CJ47" s="1053"/>
      <c r="CK47" s="1053"/>
      <c r="CL47" s="1054"/>
      <c r="CM47" s="1052"/>
      <c r="CN47" s="1053"/>
      <c r="CO47" s="1053"/>
      <c r="CP47" s="1053"/>
      <c r="CQ47" s="1054"/>
      <c r="CR47" s="1052"/>
      <c r="CS47" s="1053"/>
      <c r="CT47" s="1053"/>
      <c r="CU47" s="1053"/>
      <c r="CV47" s="1054"/>
      <c r="CW47" s="1052"/>
      <c r="CX47" s="1053"/>
      <c r="CY47" s="1053"/>
      <c r="CZ47" s="1053"/>
      <c r="DA47" s="1054"/>
      <c r="DB47" s="1052"/>
      <c r="DC47" s="1053"/>
      <c r="DD47" s="1053"/>
      <c r="DE47" s="1053"/>
      <c r="DF47" s="1054"/>
      <c r="DG47" s="1052"/>
      <c r="DH47" s="1053"/>
      <c r="DI47" s="1053"/>
      <c r="DJ47" s="1053"/>
      <c r="DK47" s="1054"/>
      <c r="DL47" s="1052"/>
      <c r="DM47" s="1053"/>
      <c r="DN47" s="1053"/>
      <c r="DO47" s="1053"/>
      <c r="DP47" s="1054"/>
      <c r="DQ47" s="1052"/>
      <c r="DR47" s="1053"/>
      <c r="DS47" s="1053"/>
      <c r="DT47" s="1053"/>
      <c r="DU47" s="1054"/>
      <c r="DV47" s="1055"/>
      <c r="DW47" s="1056"/>
      <c r="DX47" s="1056"/>
      <c r="DY47" s="1056"/>
      <c r="DZ47" s="1057"/>
      <c r="EA47" s="222"/>
    </row>
    <row r="48" spans="1:131" ht="26.25" customHeight="1" x14ac:dyDescent="0.15">
      <c r="A48" s="230">
        <v>21</v>
      </c>
      <c r="B48" s="1093"/>
      <c r="C48" s="1094"/>
      <c r="D48" s="1094"/>
      <c r="E48" s="1094"/>
      <c r="F48" s="1094"/>
      <c r="G48" s="1094"/>
      <c r="H48" s="1094"/>
      <c r="I48" s="1094"/>
      <c r="J48" s="1094"/>
      <c r="K48" s="1094"/>
      <c r="L48" s="1094"/>
      <c r="M48" s="1094"/>
      <c r="N48" s="1094"/>
      <c r="O48" s="1094"/>
      <c r="P48" s="1095"/>
      <c r="Q48" s="1101"/>
      <c r="R48" s="1102"/>
      <c r="S48" s="1102"/>
      <c r="T48" s="1102"/>
      <c r="U48" s="1102"/>
      <c r="V48" s="1102"/>
      <c r="W48" s="1102"/>
      <c r="X48" s="1102"/>
      <c r="Y48" s="1102"/>
      <c r="Z48" s="1102"/>
      <c r="AA48" s="1102"/>
      <c r="AB48" s="1102"/>
      <c r="AC48" s="1102"/>
      <c r="AD48" s="1102"/>
      <c r="AE48" s="1103"/>
      <c r="AF48" s="1098"/>
      <c r="AG48" s="1099"/>
      <c r="AH48" s="1099"/>
      <c r="AI48" s="1099"/>
      <c r="AJ48" s="1100"/>
      <c r="AK48" s="1046"/>
      <c r="AL48" s="1037"/>
      <c r="AM48" s="1037"/>
      <c r="AN48" s="1037"/>
      <c r="AO48" s="1037"/>
      <c r="AP48" s="1037"/>
      <c r="AQ48" s="1037"/>
      <c r="AR48" s="1037"/>
      <c r="AS48" s="1037"/>
      <c r="AT48" s="1037"/>
      <c r="AU48" s="1037"/>
      <c r="AV48" s="1037"/>
      <c r="AW48" s="1037"/>
      <c r="AX48" s="1037"/>
      <c r="AY48" s="1037"/>
      <c r="AZ48" s="1104"/>
      <c r="BA48" s="1104"/>
      <c r="BB48" s="1104"/>
      <c r="BC48" s="1104"/>
      <c r="BD48" s="1104"/>
      <c r="BE48" s="1038"/>
      <c r="BF48" s="1038"/>
      <c r="BG48" s="1038"/>
      <c r="BH48" s="1038"/>
      <c r="BI48" s="1039"/>
      <c r="BJ48" s="224"/>
      <c r="BK48" s="224"/>
      <c r="BL48" s="224"/>
      <c r="BM48" s="224"/>
      <c r="BN48" s="224"/>
      <c r="BO48" s="233"/>
      <c r="BP48" s="233"/>
      <c r="BQ48" s="230">
        <v>42</v>
      </c>
      <c r="BR48" s="231"/>
      <c r="BS48" s="1055"/>
      <c r="BT48" s="1056"/>
      <c r="BU48" s="1056"/>
      <c r="BV48" s="1056"/>
      <c r="BW48" s="1056"/>
      <c r="BX48" s="1056"/>
      <c r="BY48" s="1056"/>
      <c r="BZ48" s="1056"/>
      <c r="CA48" s="1056"/>
      <c r="CB48" s="1056"/>
      <c r="CC48" s="1056"/>
      <c r="CD48" s="1056"/>
      <c r="CE48" s="1056"/>
      <c r="CF48" s="1056"/>
      <c r="CG48" s="1077"/>
      <c r="CH48" s="1052"/>
      <c r="CI48" s="1053"/>
      <c r="CJ48" s="1053"/>
      <c r="CK48" s="1053"/>
      <c r="CL48" s="1054"/>
      <c r="CM48" s="1052"/>
      <c r="CN48" s="1053"/>
      <c r="CO48" s="1053"/>
      <c r="CP48" s="1053"/>
      <c r="CQ48" s="1054"/>
      <c r="CR48" s="1052"/>
      <c r="CS48" s="1053"/>
      <c r="CT48" s="1053"/>
      <c r="CU48" s="1053"/>
      <c r="CV48" s="1054"/>
      <c r="CW48" s="1052"/>
      <c r="CX48" s="1053"/>
      <c r="CY48" s="1053"/>
      <c r="CZ48" s="1053"/>
      <c r="DA48" s="1054"/>
      <c r="DB48" s="1052"/>
      <c r="DC48" s="1053"/>
      <c r="DD48" s="1053"/>
      <c r="DE48" s="1053"/>
      <c r="DF48" s="1054"/>
      <c r="DG48" s="1052"/>
      <c r="DH48" s="1053"/>
      <c r="DI48" s="1053"/>
      <c r="DJ48" s="1053"/>
      <c r="DK48" s="1054"/>
      <c r="DL48" s="1052"/>
      <c r="DM48" s="1053"/>
      <c r="DN48" s="1053"/>
      <c r="DO48" s="1053"/>
      <c r="DP48" s="1054"/>
      <c r="DQ48" s="1052"/>
      <c r="DR48" s="1053"/>
      <c r="DS48" s="1053"/>
      <c r="DT48" s="1053"/>
      <c r="DU48" s="1054"/>
      <c r="DV48" s="1055"/>
      <c r="DW48" s="1056"/>
      <c r="DX48" s="1056"/>
      <c r="DY48" s="1056"/>
      <c r="DZ48" s="1057"/>
      <c r="EA48" s="222"/>
    </row>
    <row r="49" spans="1:131" ht="26.25" customHeight="1" x14ac:dyDescent="0.15">
      <c r="A49" s="230">
        <v>22</v>
      </c>
      <c r="B49" s="1093"/>
      <c r="C49" s="1094"/>
      <c r="D49" s="1094"/>
      <c r="E49" s="1094"/>
      <c r="F49" s="1094"/>
      <c r="G49" s="1094"/>
      <c r="H49" s="1094"/>
      <c r="I49" s="1094"/>
      <c r="J49" s="1094"/>
      <c r="K49" s="1094"/>
      <c r="L49" s="1094"/>
      <c r="M49" s="1094"/>
      <c r="N49" s="1094"/>
      <c r="O49" s="1094"/>
      <c r="P49" s="1095"/>
      <c r="Q49" s="1101"/>
      <c r="R49" s="1102"/>
      <c r="S49" s="1102"/>
      <c r="T49" s="1102"/>
      <c r="U49" s="1102"/>
      <c r="V49" s="1102"/>
      <c r="W49" s="1102"/>
      <c r="X49" s="1102"/>
      <c r="Y49" s="1102"/>
      <c r="Z49" s="1102"/>
      <c r="AA49" s="1102"/>
      <c r="AB49" s="1102"/>
      <c r="AC49" s="1102"/>
      <c r="AD49" s="1102"/>
      <c r="AE49" s="1103"/>
      <c r="AF49" s="1098"/>
      <c r="AG49" s="1099"/>
      <c r="AH49" s="1099"/>
      <c r="AI49" s="1099"/>
      <c r="AJ49" s="1100"/>
      <c r="AK49" s="1046"/>
      <c r="AL49" s="1037"/>
      <c r="AM49" s="1037"/>
      <c r="AN49" s="1037"/>
      <c r="AO49" s="1037"/>
      <c r="AP49" s="1037"/>
      <c r="AQ49" s="1037"/>
      <c r="AR49" s="1037"/>
      <c r="AS49" s="1037"/>
      <c r="AT49" s="1037"/>
      <c r="AU49" s="1037"/>
      <c r="AV49" s="1037"/>
      <c r="AW49" s="1037"/>
      <c r="AX49" s="1037"/>
      <c r="AY49" s="1037"/>
      <c r="AZ49" s="1104"/>
      <c r="BA49" s="1104"/>
      <c r="BB49" s="1104"/>
      <c r="BC49" s="1104"/>
      <c r="BD49" s="1104"/>
      <c r="BE49" s="1038"/>
      <c r="BF49" s="1038"/>
      <c r="BG49" s="1038"/>
      <c r="BH49" s="1038"/>
      <c r="BI49" s="1039"/>
      <c r="BJ49" s="224"/>
      <c r="BK49" s="224"/>
      <c r="BL49" s="224"/>
      <c r="BM49" s="224"/>
      <c r="BN49" s="224"/>
      <c r="BO49" s="233"/>
      <c r="BP49" s="233"/>
      <c r="BQ49" s="230">
        <v>43</v>
      </c>
      <c r="BR49" s="231"/>
      <c r="BS49" s="1055"/>
      <c r="BT49" s="1056"/>
      <c r="BU49" s="1056"/>
      <c r="BV49" s="1056"/>
      <c r="BW49" s="1056"/>
      <c r="BX49" s="1056"/>
      <c r="BY49" s="1056"/>
      <c r="BZ49" s="1056"/>
      <c r="CA49" s="1056"/>
      <c r="CB49" s="1056"/>
      <c r="CC49" s="1056"/>
      <c r="CD49" s="1056"/>
      <c r="CE49" s="1056"/>
      <c r="CF49" s="1056"/>
      <c r="CG49" s="1077"/>
      <c r="CH49" s="1052"/>
      <c r="CI49" s="1053"/>
      <c r="CJ49" s="1053"/>
      <c r="CK49" s="1053"/>
      <c r="CL49" s="1054"/>
      <c r="CM49" s="1052"/>
      <c r="CN49" s="1053"/>
      <c r="CO49" s="1053"/>
      <c r="CP49" s="1053"/>
      <c r="CQ49" s="1054"/>
      <c r="CR49" s="1052"/>
      <c r="CS49" s="1053"/>
      <c r="CT49" s="1053"/>
      <c r="CU49" s="1053"/>
      <c r="CV49" s="1054"/>
      <c r="CW49" s="1052"/>
      <c r="CX49" s="1053"/>
      <c r="CY49" s="1053"/>
      <c r="CZ49" s="1053"/>
      <c r="DA49" s="1054"/>
      <c r="DB49" s="1052"/>
      <c r="DC49" s="1053"/>
      <c r="DD49" s="1053"/>
      <c r="DE49" s="1053"/>
      <c r="DF49" s="1054"/>
      <c r="DG49" s="1052"/>
      <c r="DH49" s="1053"/>
      <c r="DI49" s="1053"/>
      <c r="DJ49" s="1053"/>
      <c r="DK49" s="1054"/>
      <c r="DL49" s="1052"/>
      <c r="DM49" s="1053"/>
      <c r="DN49" s="1053"/>
      <c r="DO49" s="1053"/>
      <c r="DP49" s="1054"/>
      <c r="DQ49" s="1052"/>
      <c r="DR49" s="1053"/>
      <c r="DS49" s="1053"/>
      <c r="DT49" s="1053"/>
      <c r="DU49" s="1054"/>
      <c r="DV49" s="1055"/>
      <c r="DW49" s="1056"/>
      <c r="DX49" s="1056"/>
      <c r="DY49" s="1056"/>
      <c r="DZ49" s="1057"/>
      <c r="EA49" s="222"/>
    </row>
    <row r="50" spans="1:131" ht="26.25" customHeight="1" x14ac:dyDescent="0.15">
      <c r="A50" s="230">
        <v>23</v>
      </c>
      <c r="B50" s="1093"/>
      <c r="C50" s="1094"/>
      <c r="D50" s="1094"/>
      <c r="E50" s="1094"/>
      <c r="F50" s="1094"/>
      <c r="G50" s="1094"/>
      <c r="H50" s="1094"/>
      <c r="I50" s="1094"/>
      <c r="J50" s="1094"/>
      <c r="K50" s="1094"/>
      <c r="L50" s="1094"/>
      <c r="M50" s="1094"/>
      <c r="N50" s="1094"/>
      <c r="O50" s="1094"/>
      <c r="P50" s="1095"/>
      <c r="Q50" s="1096"/>
      <c r="R50" s="1088"/>
      <c r="S50" s="1088"/>
      <c r="T50" s="1088"/>
      <c r="U50" s="1088"/>
      <c r="V50" s="1088"/>
      <c r="W50" s="1088"/>
      <c r="X50" s="1088"/>
      <c r="Y50" s="1088"/>
      <c r="Z50" s="1088"/>
      <c r="AA50" s="1088"/>
      <c r="AB50" s="1088"/>
      <c r="AC50" s="1088"/>
      <c r="AD50" s="1088"/>
      <c r="AE50" s="1097"/>
      <c r="AF50" s="1098"/>
      <c r="AG50" s="1099"/>
      <c r="AH50" s="1099"/>
      <c r="AI50" s="1099"/>
      <c r="AJ50" s="1100"/>
      <c r="AK50" s="1087"/>
      <c r="AL50" s="1088"/>
      <c r="AM50" s="1088"/>
      <c r="AN50" s="1088"/>
      <c r="AO50" s="1088"/>
      <c r="AP50" s="1088"/>
      <c r="AQ50" s="1088"/>
      <c r="AR50" s="1088"/>
      <c r="AS50" s="1088"/>
      <c r="AT50" s="1088"/>
      <c r="AU50" s="1088"/>
      <c r="AV50" s="1088"/>
      <c r="AW50" s="1088"/>
      <c r="AX50" s="1088"/>
      <c r="AY50" s="1088"/>
      <c r="AZ50" s="1089"/>
      <c r="BA50" s="1089"/>
      <c r="BB50" s="1089"/>
      <c r="BC50" s="1089"/>
      <c r="BD50" s="1089"/>
      <c r="BE50" s="1038"/>
      <c r="BF50" s="1038"/>
      <c r="BG50" s="1038"/>
      <c r="BH50" s="1038"/>
      <c r="BI50" s="1039"/>
      <c r="BJ50" s="224"/>
      <c r="BK50" s="224"/>
      <c r="BL50" s="224"/>
      <c r="BM50" s="224"/>
      <c r="BN50" s="224"/>
      <c r="BO50" s="233"/>
      <c r="BP50" s="233"/>
      <c r="BQ50" s="230">
        <v>44</v>
      </c>
      <c r="BR50" s="231"/>
      <c r="BS50" s="1055"/>
      <c r="BT50" s="1056"/>
      <c r="BU50" s="1056"/>
      <c r="BV50" s="1056"/>
      <c r="BW50" s="1056"/>
      <c r="BX50" s="1056"/>
      <c r="BY50" s="1056"/>
      <c r="BZ50" s="1056"/>
      <c r="CA50" s="1056"/>
      <c r="CB50" s="1056"/>
      <c r="CC50" s="1056"/>
      <c r="CD50" s="1056"/>
      <c r="CE50" s="1056"/>
      <c r="CF50" s="1056"/>
      <c r="CG50" s="1077"/>
      <c r="CH50" s="1052"/>
      <c r="CI50" s="1053"/>
      <c r="CJ50" s="1053"/>
      <c r="CK50" s="1053"/>
      <c r="CL50" s="1054"/>
      <c r="CM50" s="1052"/>
      <c r="CN50" s="1053"/>
      <c r="CO50" s="1053"/>
      <c r="CP50" s="1053"/>
      <c r="CQ50" s="1054"/>
      <c r="CR50" s="1052"/>
      <c r="CS50" s="1053"/>
      <c r="CT50" s="1053"/>
      <c r="CU50" s="1053"/>
      <c r="CV50" s="1054"/>
      <c r="CW50" s="1052"/>
      <c r="CX50" s="1053"/>
      <c r="CY50" s="1053"/>
      <c r="CZ50" s="1053"/>
      <c r="DA50" s="1054"/>
      <c r="DB50" s="1052"/>
      <c r="DC50" s="1053"/>
      <c r="DD50" s="1053"/>
      <c r="DE50" s="1053"/>
      <c r="DF50" s="1054"/>
      <c r="DG50" s="1052"/>
      <c r="DH50" s="1053"/>
      <c r="DI50" s="1053"/>
      <c r="DJ50" s="1053"/>
      <c r="DK50" s="1054"/>
      <c r="DL50" s="1052"/>
      <c r="DM50" s="1053"/>
      <c r="DN50" s="1053"/>
      <c r="DO50" s="1053"/>
      <c r="DP50" s="1054"/>
      <c r="DQ50" s="1052"/>
      <c r="DR50" s="1053"/>
      <c r="DS50" s="1053"/>
      <c r="DT50" s="1053"/>
      <c r="DU50" s="1054"/>
      <c r="DV50" s="1055"/>
      <c r="DW50" s="1056"/>
      <c r="DX50" s="1056"/>
      <c r="DY50" s="1056"/>
      <c r="DZ50" s="1057"/>
      <c r="EA50" s="222"/>
    </row>
    <row r="51" spans="1:131" ht="26.25" customHeight="1" x14ac:dyDescent="0.15">
      <c r="A51" s="230">
        <v>24</v>
      </c>
      <c r="B51" s="1093"/>
      <c r="C51" s="1094"/>
      <c r="D51" s="1094"/>
      <c r="E51" s="1094"/>
      <c r="F51" s="1094"/>
      <c r="G51" s="1094"/>
      <c r="H51" s="1094"/>
      <c r="I51" s="1094"/>
      <c r="J51" s="1094"/>
      <c r="K51" s="1094"/>
      <c r="L51" s="1094"/>
      <c r="M51" s="1094"/>
      <c r="N51" s="1094"/>
      <c r="O51" s="1094"/>
      <c r="P51" s="1095"/>
      <c r="Q51" s="1096"/>
      <c r="R51" s="1088"/>
      <c r="S51" s="1088"/>
      <c r="T51" s="1088"/>
      <c r="U51" s="1088"/>
      <c r="V51" s="1088"/>
      <c r="W51" s="1088"/>
      <c r="X51" s="1088"/>
      <c r="Y51" s="1088"/>
      <c r="Z51" s="1088"/>
      <c r="AA51" s="1088"/>
      <c r="AB51" s="1088"/>
      <c r="AC51" s="1088"/>
      <c r="AD51" s="1088"/>
      <c r="AE51" s="1097"/>
      <c r="AF51" s="1098"/>
      <c r="AG51" s="1099"/>
      <c r="AH51" s="1099"/>
      <c r="AI51" s="1099"/>
      <c r="AJ51" s="1100"/>
      <c r="AK51" s="1087"/>
      <c r="AL51" s="1088"/>
      <c r="AM51" s="1088"/>
      <c r="AN51" s="1088"/>
      <c r="AO51" s="1088"/>
      <c r="AP51" s="1088"/>
      <c r="AQ51" s="1088"/>
      <c r="AR51" s="1088"/>
      <c r="AS51" s="1088"/>
      <c r="AT51" s="1088"/>
      <c r="AU51" s="1088"/>
      <c r="AV51" s="1088"/>
      <c r="AW51" s="1088"/>
      <c r="AX51" s="1088"/>
      <c r="AY51" s="1088"/>
      <c r="AZ51" s="1089"/>
      <c r="BA51" s="1089"/>
      <c r="BB51" s="1089"/>
      <c r="BC51" s="1089"/>
      <c r="BD51" s="1089"/>
      <c r="BE51" s="1038"/>
      <c r="BF51" s="1038"/>
      <c r="BG51" s="1038"/>
      <c r="BH51" s="1038"/>
      <c r="BI51" s="1039"/>
      <c r="BJ51" s="224"/>
      <c r="BK51" s="224"/>
      <c r="BL51" s="224"/>
      <c r="BM51" s="224"/>
      <c r="BN51" s="224"/>
      <c r="BO51" s="233"/>
      <c r="BP51" s="233"/>
      <c r="BQ51" s="230">
        <v>45</v>
      </c>
      <c r="BR51" s="231"/>
      <c r="BS51" s="1055"/>
      <c r="BT51" s="1056"/>
      <c r="BU51" s="1056"/>
      <c r="BV51" s="1056"/>
      <c r="BW51" s="1056"/>
      <c r="BX51" s="1056"/>
      <c r="BY51" s="1056"/>
      <c r="BZ51" s="1056"/>
      <c r="CA51" s="1056"/>
      <c r="CB51" s="1056"/>
      <c r="CC51" s="1056"/>
      <c r="CD51" s="1056"/>
      <c r="CE51" s="1056"/>
      <c r="CF51" s="1056"/>
      <c r="CG51" s="1077"/>
      <c r="CH51" s="1052"/>
      <c r="CI51" s="1053"/>
      <c r="CJ51" s="1053"/>
      <c r="CK51" s="1053"/>
      <c r="CL51" s="1054"/>
      <c r="CM51" s="1052"/>
      <c r="CN51" s="1053"/>
      <c r="CO51" s="1053"/>
      <c r="CP51" s="1053"/>
      <c r="CQ51" s="1054"/>
      <c r="CR51" s="1052"/>
      <c r="CS51" s="1053"/>
      <c r="CT51" s="1053"/>
      <c r="CU51" s="1053"/>
      <c r="CV51" s="1054"/>
      <c r="CW51" s="1052"/>
      <c r="CX51" s="1053"/>
      <c r="CY51" s="1053"/>
      <c r="CZ51" s="1053"/>
      <c r="DA51" s="1054"/>
      <c r="DB51" s="1052"/>
      <c r="DC51" s="1053"/>
      <c r="DD51" s="1053"/>
      <c r="DE51" s="1053"/>
      <c r="DF51" s="1054"/>
      <c r="DG51" s="1052"/>
      <c r="DH51" s="1053"/>
      <c r="DI51" s="1053"/>
      <c r="DJ51" s="1053"/>
      <c r="DK51" s="1054"/>
      <c r="DL51" s="1052"/>
      <c r="DM51" s="1053"/>
      <c r="DN51" s="1053"/>
      <c r="DO51" s="1053"/>
      <c r="DP51" s="1054"/>
      <c r="DQ51" s="1052"/>
      <c r="DR51" s="1053"/>
      <c r="DS51" s="1053"/>
      <c r="DT51" s="1053"/>
      <c r="DU51" s="1054"/>
      <c r="DV51" s="1055"/>
      <c r="DW51" s="1056"/>
      <c r="DX51" s="1056"/>
      <c r="DY51" s="1056"/>
      <c r="DZ51" s="1057"/>
      <c r="EA51" s="222"/>
    </row>
    <row r="52" spans="1:131" ht="26.25" customHeight="1" x14ac:dyDescent="0.15">
      <c r="A52" s="230">
        <v>25</v>
      </c>
      <c r="B52" s="1093"/>
      <c r="C52" s="1094"/>
      <c r="D52" s="1094"/>
      <c r="E52" s="1094"/>
      <c r="F52" s="1094"/>
      <c r="G52" s="1094"/>
      <c r="H52" s="1094"/>
      <c r="I52" s="1094"/>
      <c r="J52" s="1094"/>
      <c r="K52" s="1094"/>
      <c r="L52" s="1094"/>
      <c r="M52" s="1094"/>
      <c r="N52" s="1094"/>
      <c r="O52" s="1094"/>
      <c r="P52" s="1095"/>
      <c r="Q52" s="1096"/>
      <c r="R52" s="1088"/>
      <c r="S52" s="1088"/>
      <c r="T52" s="1088"/>
      <c r="U52" s="1088"/>
      <c r="V52" s="1088"/>
      <c r="W52" s="1088"/>
      <c r="X52" s="1088"/>
      <c r="Y52" s="1088"/>
      <c r="Z52" s="1088"/>
      <c r="AA52" s="1088"/>
      <c r="AB52" s="1088"/>
      <c r="AC52" s="1088"/>
      <c r="AD52" s="1088"/>
      <c r="AE52" s="1097"/>
      <c r="AF52" s="1098"/>
      <c r="AG52" s="1099"/>
      <c r="AH52" s="1099"/>
      <c r="AI52" s="1099"/>
      <c r="AJ52" s="1100"/>
      <c r="AK52" s="1087"/>
      <c r="AL52" s="1088"/>
      <c r="AM52" s="1088"/>
      <c r="AN52" s="1088"/>
      <c r="AO52" s="1088"/>
      <c r="AP52" s="1088"/>
      <c r="AQ52" s="1088"/>
      <c r="AR52" s="1088"/>
      <c r="AS52" s="1088"/>
      <c r="AT52" s="1088"/>
      <c r="AU52" s="1088"/>
      <c r="AV52" s="1088"/>
      <c r="AW52" s="1088"/>
      <c r="AX52" s="1088"/>
      <c r="AY52" s="1088"/>
      <c r="AZ52" s="1089"/>
      <c r="BA52" s="1089"/>
      <c r="BB52" s="1089"/>
      <c r="BC52" s="1089"/>
      <c r="BD52" s="1089"/>
      <c r="BE52" s="1038"/>
      <c r="BF52" s="1038"/>
      <c r="BG52" s="1038"/>
      <c r="BH52" s="1038"/>
      <c r="BI52" s="1039"/>
      <c r="BJ52" s="224"/>
      <c r="BK52" s="224"/>
      <c r="BL52" s="224"/>
      <c r="BM52" s="224"/>
      <c r="BN52" s="224"/>
      <c r="BO52" s="233"/>
      <c r="BP52" s="233"/>
      <c r="BQ52" s="230">
        <v>46</v>
      </c>
      <c r="BR52" s="231"/>
      <c r="BS52" s="1055"/>
      <c r="BT52" s="1056"/>
      <c r="BU52" s="1056"/>
      <c r="BV52" s="1056"/>
      <c r="BW52" s="1056"/>
      <c r="BX52" s="1056"/>
      <c r="BY52" s="1056"/>
      <c r="BZ52" s="1056"/>
      <c r="CA52" s="1056"/>
      <c r="CB52" s="1056"/>
      <c r="CC52" s="1056"/>
      <c r="CD52" s="1056"/>
      <c r="CE52" s="1056"/>
      <c r="CF52" s="1056"/>
      <c r="CG52" s="1077"/>
      <c r="CH52" s="1052"/>
      <c r="CI52" s="1053"/>
      <c r="CJ52" s="1053"/>
      <c r="CK52" s="1053"/>
      <c r="CL52" s="1054"/>
      <c r="CM52" s="1052"/>
      <c r="CN52" s="1053"/>
      <c r="CO52" s="1053"/>
      <c r="CP52" s="1053"/>
      <c r="CQ52" s="1054"/>
      <c r="CR52" s="1052"/>
      <c r="CS52" s="1053"/>
      <c r="CT52" s="1053"/>
      <c r="CU52" s="1053"/>
      <c r="CV52" s="1054"/>
      <c r="CW52" s="1052"/>
      <c r="CX52" s="1053"/>
      <c r="CY52" s="1053"/>
      <c r="CZ52" s="1053"/>
      <c r="DA52" s="1054"/>
      <c r="DB52" s="1052"/>
      <c r="DC52" s="1053"/>
      <c r="DD52" s="1053"/>
      <c r="DE52" s="1053"/>
      <c r="DF52" s="1054"/>
      <c r="DG52" s="1052"/>
      <c r="DH52" s="1053"/>
      <c r="DI52" s="1053"/>
      <c r="DJ52" s="1053"/>
      <c r="DK52" s="1054"/>
      <c r="DL52" s="1052"/>
      <c r="DM52" s="1053"/>
      <c r="DN52" s="1053"/>
      <c r="DO52" s="1053"/>
      <c r="DP52" s="1054"/>
      <c r="DQ52" s="1052"/>
      <c r="DR52" s="1053"/>
      <c r="DS52" s="1053"/>
      <c r="DT52" s="1053"/>
      <c r="DU52" s="1054"/>
      <c r="DV52" s="1055"/>
      <c r="DW52" s="1056"/>
      <c r="DX52" s="1056"/>
      <c r="DY52" s="1056"/>
      <c r="DZ52" s="1057"/>
      <c r="EA52" s="222"/>
    </row>
    <row r="53" spans="1:131" ht="26.25" customHeight="1" x14ac:dyDescent="0.15">
      <c r="A53" s="230">
        <v>26</v>
      </c>
      <c r="B53" s="1093"/>
      <c r="C53" s="1094"/>
      <c r="D53" s="1094"/>
      <c r="E53" s="1094"/>
      <c r="F53" s="1094"/>
      <c r="G53" s="1094"/>
      <c r="H53" s="1094"/>
      <c r="I53" s="1094"/>
      <c r="J53" s="1094"/>
      <c r="K53" s="1094"/>
      <c r="L53" s="1094"/>
      <c r="M53" s="1094"/>
      <c r="N53" s="1094"/>
      <c r="O53" s="1094"/>
      <c r="P53" s="1095"/>
      <c r="Q53" s="1096"/>
      <c r="R53" s="1088"/>
      <c r="S53" s="1088"/>
      <c r="T53" s="1088"/>
      <c r="U53" s="1088"/>
      <c r="V53" s="1088"/>
      <c r="W53" s="1088"/>
      <c r="X53" s="1088"/>
      <c r="Y53" s="1088"/>
      <c r="Z53" s="1088"/>
      <c r="AA53" s="1088"/>
      <c r="AB53" s="1088"/>
      <c r="AC53" s="1088"/>
      <c r="AD53" s="1088"/>
      <c r="AE53" s="1097"/>
      <c r="AF53" s="1098"/>
      <c r="AG53" s="1099"/>
      <c r="AH53" s="1099"/>
      <c r="AI53" s="1099"/>
      <c r="AJ53" s="1100"/>
      <c r="AK53" s="1087"/>
      <c r="AL53" s="1088"/>
      <c r="AM53" s="1088"/>
      <c r="AN53" s="1088"/>
      <c r="AO53" s="1088"/>
      <c r="AP53" s="1088"/>
      <c r="AQ53" s="1088"/>
      <c r="AR53" s="1088"/>
      <c r="AS53" s="1088"/>
      <c r="AT53" s="1088"/>
      <c r="AU53" s="1088"/>
      <c r="AV53" s="1088"/>
      <c r="AW53" s="1088"/>
      <c r="AX53" s="1088"/>
      <c r="AY53" s="1088"/>
      <c r="AZ53" s="1089"/>
      <c r="BA53" s="1089"/>
      <c r="BB53" s="1089"/>
      <c r="BC53" s="1089"/>
      <c r="BD53" s="1089"/>
      <c r="BE53" s="1038"/>
      <c r="BF53" s="1038"/>
      <c r="BG53" s="1038"/>
      <c r="BH53" s="1038"/>
      <c r="BI53" s="1039"/>
      <c r="BJ53" s="224"/>
      <c r="BK53" s="224"/>
      <c r="BL53" s="224"/>
      <c r="BM53" s="224"/>
      <c r="BN53" s="224"/>
      <c r="BO53" s="233"/>
      <c r="BP53" s="233"/>
      <c r="BQ53" s="230">
        <v>47</v>
      </c>
      <c r="BR53" s="231"/>
      <c r="BS53" s="1055"/>
      <c r="BT53" s="1056"/>
      <c r="BU53" s="1056"/>
      <c r="BV53" s="1056"/>
      <c r="BW53" s="1056"/>
      <c r="BX53" s="1056"/>
      <c r="BY53" s="1056"/>
      <c r="BZ53" s="1056"/>
      <c r="CA53" s="1056"/>
      <c r="CB53" s="1056"/>
      <c r="CC53" s="1056"/>
      <c r="CD53" s="1056"/>
      <c r="CE53" s="1056"/>
      <c r="CF53" s="1056"/>
      <c r="CG53" s="1077"/>
      <c r="CH53" s="1052"/>
      <c r="CI53" s="1053"/>
      <c r="CJ53" s="1053"/>
      <c r="CK53" s="1053"/>
      <c r="CL53" s="1054"/>
      <c r="CM53" s="1052"/>
      <c r="CN53" s="1053"/>
      <c r="CO53" s="1053"/>
      <c r="CP53" s="1053"/>
      <c r="CQ53" s="1054"/>
      <c r="CR53" s="1052"/>
      <c r="CS53" s="1053"/>
      <c r="CT53" s="1053"/>
      <c r="CU53" s="1053"/>
      <c r="CV53" s="1054"/>
      <c r="CW53" s="1052"/>
      <c r="CX53" s="1053"/>
      <c r="CY53" s="1053"/>
      <c r="CZ53" s="1053"/>
      <c r="DA53" s="1054"/>
      <c r="DB53" s="1052"/>
      <c r="DC53" s="1053"/>
      <c r="DD53" s="1053"/>
      <c r="DE53" s="1053"/>
      <c r="DF53" s="1054"/>
      <c r="DG53" s="1052"/>
      <c r="DH53" s="1053"/>
      <c r="DI53" s="1053"/>
      <c r="DJ53" s="1053"/>
      <c r="DK53" s="1054"/>
      <c r="DL53" s="1052"/>
      <c r="DM53" s="1053"/>
      <c r="DN53" s="1053"/>
      <c r="DO53" s="1053"/>
      <c r="DP53" s="1054"/>
      <c r="DQ53" s="1052"/>
      <c r="DR53" s="1053"/>
      <c r="DS53" s="1053"/>
      <c r="DT53" s="1053"/>
      <c r="DU53" s="1054"/>
      <c r="DV53" s="1055"/>
      <c r="DW53" s="1056"/>
      <c r="DX53" s="1056"/>
      <c r="DY53" s="1056"/>
      <c r="DZ53" s="1057"/>
      <c r="EA53" s="222"/>
    </row>
    <row r="54" spans="1:131" ht="26.25" customHeight="1" x14ac:dyDescent="0.15">
      <c r="A54" s="230">
        <v>27</v>
      </c>
      <c r="B54" s="1093"/>
      <c r="C54" s="1094"/>
      <c r="D54" s="1094"/>
      <c r="E54" s="1094"/>
      <c r="F54" s="1094"/>
      <c r="G54" s="1094"/>
      <c r="H54" s="1094"/>
      <c r="I54" s="1094"/>
      <c r="J54" s="1094"/>
      <c r="K54" s="1094"/>
      <c r="L54" s="1094"/>
      <c r="M54" s="1094"/>
      <c r="N54" s="1094"/>
      <c r="O54" s="1094"/>
      <c r="P54" s="1095"/>
      <c r="Q54" s="1096"/>
      <c r="R54" s="1088"/>
      <c r="S54" s="1088"/>
      <c r="T54" s="1088"/>
      <c r="U54" s="1088"/>
      <c r="V54" s="1088"/>
      <c r="W54" s="1088"/>
      <c r="X54" s="1088"/>
      <c r="Y54" s="1088"/>
      <c r="Z54" s="1088"/>
      <c r="AA54" s="1088"/>
      <c r="AB54" s="1088"/>
      <c r="AC54" s="1088"/>
      <c r="AD54" s="1088"/>
      <c r="AE54" s="1097"/>
      <c r="AF54" s="1098"/>
      <c r="AG54" s="1099"/>
      <c r="AH54" s="1099"/>
      <c r="AI54" s="1099"/>
      <c r="AJ54" s="1100"/>
      <c r="AK54" s="1087"/>
      <c r="AL54" s="1088"/>
      <c r="AM54" s="1088"/>
      <c r="AN54" s="1088"/>
      <c r="AO54" s="1088"/>
      <c r="AP54" s="1088"/>
      <c r="AQ54" s="1088"/>
      <c r="AR54" s="1088"/>
      <c r="AS54" s="1088"/>
      <c r="AT54" s="1088"/>
      <c r="AU54" s="1088"/>
      <c r="AV54" s="1088"/>
      <c r="AW54" s="1088"/>
      <c r="AX54" s="1088"/>
      <c r="AY54" s="1088"/>
      <c r="AZ54" s="1089"/>
      <c r="BA54" s="1089"/>
      <c r="BB54" s="1089"/>
      <c r="BC54" s="1089"/>
      <c r="BD54" s="1089"/>
      <c r="BE54" s="1038"/>
      <c r="BF54" s="1038"/>
      <c r="BG54" s="1038"/>
      <c r="BH54" s="1038"/>
      <c r="BI54" s="1039"/>
      <c r="BJ54" s="224"/>
      <c r="BK54" s="224"/>
      <c r="BL54" s="224"/>
      <c r="BM54" s="224"/>
      <c r="BN54" s="224"/>
      <c r="BO54" s="233"/>
      <c r="BP54" s="233"/>
      <c r="BQ54" s="230">
        <v>48</v>
      </c>
      <c r="BR54" s="231"/>
      <c r="BS54" s="1055"/>
      <c r="BT54" s="1056"/>
      <c r="BU54" s="1056"/>
      <c r="BV54" s="1056"/>
      <c r="BW54" s="1056"/>
      <c r="BX54" s="1056"/>
      <c r="BY54" s="1056"/>
      <c r="BZ54" s="1056"/>
      <c r="CA54" s="1056"/>
      <c r="CB54" s="1056"/>
      <c r="CC54" s="1056"/>
      <c r="CD54" s="1056"/>
      <c r="CE54" s="1056"/>
      <c r="CF54" s="1056"/>
      <c r="CG54" s="1077"/>
      <c r="CH54" s="1052"/>
      <c r="CI54" s="1053"/>
      <c r="CJ54" s="1053"/>
      <c r="CK54" s="1053"/>
      <c r="CL54" s="1054"/>
      <c r="CM54" s="1052"/>
      <c r="CN54" s="1053"/>
      <c r="CO54" s="1053"/>
      <c r="CP54" s="1053"/>
      <c r="CQ54" s="1054"/>
      <c r="CR54" s="1052"/>
      <c r="CS54" s="1053"/>
      <c r="CT54" s="1053"/>
      <c r="CU54" s="1053"/>
      <c r="CV54" s="1054"/>
      <c r="CW54" s="1052"/>
      <c r="CX54" s="1053"/>
      <c r="CY54" s="1053"/>
      <c r="CZ54" s="1053"/>
      <c r="DA54" s="1054"/>
      <c r="DB54" s="1052"/>
      <c r="DC54" s="1053"/>
      <c r="DD54" s="1053"/>
      <c r="DE54" s="1053"/>
      <c r="DF54" s="1054"/>
      <c r="DG54" s="1052"/>
      <c r="DH54" s="1053"/>
      <c r="DI54" s="1053"/>
      <c r="DJ54" s="1053"/>
      <c r="DK54" s="1054"/>
      <c r="DL54" s="1052"/>
      <c r="DM54" s="1053"/>
      <c r="DN54" s="1053"/>
      <c r="DO54" s="1053"/>
      <c r="DP54" s="1054"/>
      <c r="DQ54" s="1052"/>
      <c r="DR54" s="1053"/>
      <c r="DS54" s="1053"/>
      <c r="DT54" s="1053"/>
      <c r="DU54" s="1054"/>
      <c r="DV54" s="1055"/>
      <c r="DW54" s="1056"/>
      <c r="DX54" s="1056"/>
      <c r="DY54" s="1056"/>
      <c r="DZ54" s="1057"/>
      <c r="EA54" s="222"/>
    </row>
    <row r="55" spans="1:131" ht="26.25" customHeight="1" x14ac:dyDescent="0.15">
      <c r="A55" s="230">
        <v>28</v>
      </c>
      <c r="B55" s="1093"/>
      <c r="C55" s="1094"/>
      <c r="D55" s="1094"/>
      <c r="E55" s="1094"/>
      <c r="F55" s="1094"/>
      <c r="G55" s="1094"/>
      <c r="H55" s="1094"/>
      <c r="I55" s="1094"/>
      <c r="J55" s="1094"/>
      <c r="K55" s="1094"/>
      <c r="L55" s="1094"/>
      <c r="M55" s="1094"/>
      <c r="N55" s="1094"/>
      <c r="O55" s="1094"/>
      <c r="P55" s="1095"/>
      <c r="Q55" s="1096"/>
      <c r="R55" s="1088"/>
      <c r="S55" s="1088"/>
      <c r="T55" s="1088"/>
      <c r="U55" s="1088"/>
      <c r="V55" s="1088"/>
      <c r="W55" s="1088"/>
      <c r="X55" s="1088"/>
      <c r="Y55" s="1088"/>
      <c r="Z55" s="1088"/>
      <c r="AA55" s="1088"/>
      <c r="AB55" s="1088"/>
      <c r="AC55" s="1088"/>
      <c r="AD55" s="1088"/>
      <c r="AE55" s="1097"/>
      <c r="AF55" s="1098"/>
      <c r="AG55" s="1099"/>
      <c r="AH55" s="1099"/>
      <c r="AI55" s="1099"/>
      <c r="AJ55" s="1100"/>
      <c r="AK55" s="1087"/>
      <c r="AL55" s="1088"/>
      <c r="AM55" s="1088"/>
      <c r="AN55" s="1088"/>
      <c r="AO55" s="1088"/>
      <c r="AP55" s="1088"/>
      <c r="AQ55" s="1088"/>
      <c r="AR55" s="1088"/>
      <c r="AS55" s="1088"/>
      <c r="AT55" s="1088"/>
      <c r="AU55" s="1088"/>
      <c r="AV55" s="1088"/>
      <c r="AW55" s="1088"/>
      <c r="AX55" s="1088"/>
      <c r="AY55" s="1088"/>
      <c r="AZ55" s="1089"/>
      <c r="BA55" s="1089"/>
      <c r="BB55" s="1089"/>
      <c r="BC55" s="1089"/>
      <c r="BD55" s="1089"/>
      <c r="BE55" s="1038"/>
      <c r="BF55" s="1038"/>
      <c r="BG55" s="1038"/>
      <c r="BH55" s="1038"/>
      <c r="BI55" s="1039"/>
      <c r="BJ55" s="224"/>
      <c r="BK55" s="224"/>
      <c r="BL55" s="224"/>
      <c r="BM55" s="224"/>
      <c r="BN55" s="224"/>
      <c r="BO55" s="233"/>
      <c r="BP55" s="233"/>
      <c r="BQ55" s="230">
        <v>49</v>
      </c>
      <c r="BR55" s="231"/>
      <c r="BS55" s="1055"/>
      <c r="BT55" s="1056"/>
      <c r="BU55" s="1056"/>
      <c r="BV55" s="1056"/>
      <c r="BW55" s="1056"/>
      <c r="BX55" s="1056"/>
      <c r="BY55" s="1056"/>
      <c r="BZ55" s="1056"/>
      <c r="CA55" s="1056"/>
      <c r="CB55" s="1056"/>
      <c r="CC55" s="1056"/>
      <c r="CD55" s="1056"/>
      <c r="CE55" s="1056"/>
      <c r="CF55" s="1056"/>
      <c r="CG55" s="1077"/>
      <c r="CH55" s="1052"/>
      <c r="CI55" s="1053"/>
      <c r="CJ55" s="1053"/>
      <c r="CK55" s="1053"/>
      <c r="CL55" s="1054"/>
      <c r="CM55" s="1052"/>
      <c r="CN55" s="1053"/>
      <c r="CO55" s="1053"/>
      <c r="CP55" s="1053"/>
      <c r="CQ55" s="1054"/>
      <c r="CR55" s="1052"/>
      <c r="CS55" s="1053"/>
      <c r="CT55" s="1053"/>
      <c r="CU55" s="1053"/>
      <c r="CV55" s="1054"/>
      <c r="CW55" s="1052"/>
      <c r="CX55" s="1053"/>
      <c r="CY55" s="1053"/>
      <c r="CZ55" s="1053"/>
      <c r="DA55" s="1054"/>
      <c r="DB55" s="1052"/>
      <c r="DC55" s="1053"/>
      <c r="DD55" s="1053"/>
      <c r="DE55" s="1053"/>
      <c r="DF55" s="1054"/>
      <c r="DG55" s="1052"/>
      <c r="DH55" s="1053"/>
      <c r="DI55" s="1053"/>
      <c r="DJ55" s="1053"/>
      <c r="DK55" s="1054"/>
      <c r="DL55" s="1052"/>
      <c r="DM55" s="1053"/>
      <c r="DN55" s="1053"/>
      <c r="DO55" s="1053"/>
      <c r="DP55" s="1054"/>
      <c r="DQ55" s="1052"/>
      <c r="DR55" s="1053"/>
      <c r="DS55" s="1053"/>
      <c r="DT55" s="1053"/>
      <c r="DU55" s="1054"/>
      <c r="DV55" s="1055"/>
      <c r="DW55" s="1056"/>
      <c r="DX55" s="1056"/>
      <c r="DY55" s="1056"/>
      <c r="DZ55" s="1057"/>
      <c r="EA55" s="222"/>
    </row>
    <row r="56" spans="1:131" ht="26.25" customHeight="1" x14ac:dyDescent="0.15">
      <c r="A56" s="230">
        <v>29</v>
      </c>
      <c r="B56" s="1093"/>
      <c r="C56" s="1094"/>
      <c r="D56" s="1094"/>
      <c r="E56" s="1094"/>
      <c r="F56" s="1094"/>
      <c r="G56" s="1094"/>
      <c r="H56" s="1094"/>
      <c r="I56" s="1094"/>
      <c r="J56" s="1094"/>
      <c r="K56" s="1094"/>
      <c r="L56" s="1094"/>
      <c r="M56" s="1094"/>
      <c r="N56" s="1094"/>
      <c r="O56" s="1094"/>
      <c r="P56" s="1095"/>
      <c r="Q56" s="1096"/>
      <c r="R56" s="1088"/>
      <c r="S56" s="1088"/>
      <c r="T56" s="1088"/>
      <c r="U56" s="1088"/>
      <c r="V56" s="1088"/>
      <c r="W56" s="1088"/>
      <c r="X56" s="1088"/>
      <c r="Y56" s="1088"/>
      <c r="Z56" s="1088"/>
      <c r="AA56" s="1088"/>
      <c r="AB56" s="1088"/>
      <c r="AC56" s="1088"/>
      <c r="AD56" s="1088"/>
      <c r="AE56" s="1097"/>
      <c r="AF56" s="1098"/>
      <c r="AG56" s="1099"/>
      <c r="AH56" s="1099"/>
      <c r="AI56" s="1099"/>
      <c r="AJ56" s="1100"/>
      <c r="AK56" s="1087"/>
      <c r="AL56" s="1088"/>
      <c r="AM56" s="1088"/>
      <c r="AN56" s="1088"/>
      <c r="AO56" s="1088"/>
      <c r="AP56" s="1088"/>
      <c r="AQ56" s="1088"/>
      <c r="AR56" s="1088"/>
      <c r="AS56" s="1088"/>
      <c r="AT56" s="1088"/>
      <c r="AU56" s="1088"/>
      <c r="AV56" s="1088"/>
      <c r="AW56" s="1088"/>
      <c r="AX56" s="1088"/>
      <c r="AY56" s="1088"/>
      <c r="AZ56" s="1089"/>
      <c r="BA56" s="1089"/>
      <c r="BB56" s="1089"/>
      <c r="BC56" s="1089"/>
      <c r="BD56" s="1089"/>
      <c r="BE56" s="1038"/>
      <c r="BF56" s="1038"/>
      <c r="BG56" s="1038"/>
      <c r="BH56" s="1038"/>
      <c r="BI56" s="1039"/>
      <c r="BJ56" s="224"/>
      <c r="BK56" s="224"/>
      <c r="BL56" s="224"/>
      <c r="BM56" s="224"/>
      <c r="BN56" s="224"/>
      <c r="BO56" s="233"/>
      <c r="BP56" s="233"/>
      <c r="BQ56" s="230">
        <v>50</v>
      </c>
      <c r="BR56" s="231"/>
      <c r="BS56" s="1055"/>
      <c r="BT56" s="1056"/>
      <c r="BU56" s="1056"/>
      <c r="BV56" s="1056"/>
      <c r="BW56" s="1056"/>
      <c r="BX56" s="1056"/>
      <c r="BY56" s="1056"/>
      <c r="BZ56" s="1056"/>
      <c r="CA56" s="1056"/>
      <c r="CB56" s="1056"/>
      <c r="CC56" s="1056"/>
      <c r="CD56" s="1056"/>
      <c r="CE56" s="1056"/>
      <c r="CF56" s="1056"/>
      <c r="CG56" s="1077"/>
      <c r="CH56" s="1052"/>
      <c r="CI56" s="1053"/>
      <c r="CJ56" s="1053"/>
      <c r="CK56" s="1053"/>
      <c r="CL56" s="1054"/>
      <c r="CM56" s="1052"/>
      <c r="CN56" s="1053"/>
      <c r="CO56" s="1053"/>
      <c r="CP56" s="1053"/>
      <c r="CQ56" s="1054"/>
      <c r="CR56" s="1052"/>
      <c r="CS56" s="1053"/>
      <c r="CT56" s="1053"/>
      <c r="CU56" s="1053"/>
      <c r="CV56" s="1054"/>
      <c r="CW56" s="1052"/>
      <c r="CX56" s="1053"/>
      <c r="CY56" s="1053"/>
      <c r="CZ56" s="1053"/>
      <c r="DA56" s="1054"/>
      <c r="DB56" s="1052"/>
      <c r="DC56" s="1053"/>
      <c r="DD56" s="1053"/>
      <c r="DE56" s="1053"/>
      <c r="DF56" s="1054"/>
      <c r="DG56" s="1052"/>
      <c r="DH56" s="1053"/>
      <c r="DI56" s="1053"/>
      <c r="DJ56" s="1053"/>
      <c r="DK56" s="1054"/>
      <c r="DL56" s="1052"/>
      <c r="DM56" s="1053"/>
      <c r="DN56" s="1053"/>
      <c r="DO56" s="1053"/>
      <c r="DP56" s="1054"/>
      <c r="DQ56" s="1052"/>
      <c r="DR56" s="1053"/>
      <c r="DS56" s="1053"/>
      <c r="DT56" s="1053"/>
      <c r="DU56" s="1054"/>
      <c r="DV56" s="1055"/>
      <c r="DW56" s="1056"/>
      <c r="DX56" s="1056"/>
      <c r="DY56" s="1056"/>
      <c r="DZ56" s="1057"/>
      <c r="EA56" s="222"/>
    </row>
    <row r="57" spans="1:131" ht="26.25" customHeight="1" x14ac:dyDescent="0.15">
      <c r="A57" s="230">
        <v>30</v>
      </c>
      <c r="B57" s="1093"/>
      <c r="C57" s="1094"/>
      <c r="D57" s="1094"/>
      <c r="E57" s="1094"/>
      <c r="F57" s="1094"/>
      <c r="G57" s="1094"/>
      <c r="H57" s="1094"/>
      <c r="I57" s="1094"/>
      <c r="J57" s="1094"/>
      <c r="K57" s="1094"/>
      <c r="L57" s="1094"/>
      <c r="M57" s="1094"/>
      <c r="N57" s="1094"/>
      <c r="O57" s="1094"/>
      <c r="P57" s="1095"/>
      <c r="Q57" s="1096"/>
      <c r="R57" s="1088"/>
      <c r="S57" s="1088"/>
      <c r="T57" s="1088"/>
      <c r="U57" s="1088"/>
      <c r="V57" s="1088"/>
      <c r="W57" s="1088"/>
      <c r="X57" s="1088"/>
      <c r="Y57" s="1088"/>
      <c r="Z57" s="1088"/>
      <c r="AA57" s="1088"/>
      <c r="AB57" s="1088"/>
      <c r="AC57" s="1088"/>
      <c r="AD57" s="1088"/>
      <c r="AE57" s="1097"/>
      <c r="AF57" s="1098"/>
      <c r="AG57" s="1099"/>
      <c r="AH57" s="1099"/>
      <c r="AI57" s="1099"/>
      <c r="AJ57" s="1100"/>
      <c r="AK57" s="1087"/>
      <c r="AL57" s="1088"/>
      <c r="AM57" s="1088"/>
      <c r="AN57" s="1088"/>
      <c r="AO57" s="1088"/>
      <c r="AP57" s="1088"/>
      <c r="AQ57" s="1088"/>
      <c r="AR57" s="1088"/>
      <c r="AS57" s="1088"/>
      <c r="AT57" s="1088"/>
      <c r="AU57" s="1088"/>
      <c r="AV57" s="1088"/>
      <c r="AW57" s="1088"/>
      <c r="AX57" s="1088"/>
      <c r="AY57" s="1088"/>
      <c r="AZ57" s="1089"/>
      <c r="BA57" s="1089"/>
      <c r="BB57" s="1089"/>
      <c r="BC57" s="1089"/>
      <c r="BD57" s="1089"/>
      <c r="BE57" s="1038"/>
      <c r="BF57" s="1038"/>
      <c r="BG57" s="1038"/>
      <c r="BH57" s="1038"/>
      <c r="BI57" s="1039"/>
      <c r="BJ57" s="224"/>
      <c r="BK57" s="224"/>
      <c r="BL57" s="224"/>
      <c r="BM57" s="224"/>
      <c r="BN57" s="224"/>
      <c r="BO57" s="233"/>
      <c r="BP57" s="233"/>
      <c r="BQ57" s="230">
        <v>51</v>
      </c>
      <c r="BR57" s="231"/>
      <c r="BS57" s="1055"/>
      <c r="BT57" s="1056"/>
      <c r="BU57" s="1056"/>
      <c r="BV57" s="1056"/>
      <c r="BW57" s="1056"/>
      <c r="BX57" s="1056"/>
      <c r="BY57" s="1056"/>
      <c r="BZ57" s="1056"/>
      <c r="CA57" s="1056"/>
      <c r="CB57" s="1056"/>
      <c r="CC57" s="1056"/>
      <c r="CD57" s="1056"/>
      <c r="CE57" s="1056"/>
      <c r="CF57" s="1056"/>
      <c r="CG57" s="1077"/>
      <c r="CH57" s="1052"/>
      <c r="CI57" s="1053"/>
      <c r="CJ57" s="1053"/>
      <c r="CK57" s="1053"/>
      <c r="CL57" s="1054"/>
      <c r="CM57" s="1052"/>
      <c r="CN57" s="1053"/>
      <c r="CO57" s="1053"/>
      <c r="CP57" s="1053"/>
      <c r="CQ57" s="1054"/>
      <c r="CR57" s="1052"/>
      <c r="CS57" s="1053"/>
      <c r="CT57" s="1053"/>
      <c r="CU57" s="1053"/>
      <c r="CV57" s="1054"/>
      <c r="CW57" s="1052"/>
      <c r="CX57" s="1053"/>
      <c r="CY57" s="1053"/>
      <c r="CZ57" s="1053"/>
      <c r="DA57" s="1054"/>
      <c r="DB57" s="1052"/>
      <c r="DC57" s="1053"/>
      <c r="DD57" s="1053"/>
      <c r="DE57" s="1053"/>
      <c r="DF57" s="1054"/>
      <c r="DG57" s="1052"/>
      <c r="DH57" s="1053"/>
      <c r="DI57" s="1053"/>
      <c r="DJ57" s="1053"/>
      <c r="DK57" s="1054"/>
      <c r="DL57" s="1052"/>
      <c r="DM57" s="1053"/>
      <c r="DN57" s="1053"/>
      <c r="DO57" s="1053"/>
      <c r="DP57" s="1054"/>
      <c r="DQ57" s="1052"/>
      <c r="DR57" s="1053"/>
      <c r="DS57" s="1053"/>
      <c r="DT57" s="1053"/>
      <c r="DU57" s="1054"/>
      <c r="DV57" s="1055"/>
      <c r="DW57" s="1056"/>
      <c r="DX57" s="1056"/>
      <c r="DY57" s="1056"/>
      <c r="DZ57" s="1057"/>
      <c r="EA57" s="222"/>
    </row>
    <row r="58" spans="1:131" ht="26.25" customHeight="1" x14ac:dyDescent="0.15">
      <c r="A58" s="230">
        <v>31</v>
      </c>
      <c r="B58" s="1093"/>
      <c r="C58" s="1094"/>
      <c r="D58" s="1094"/>
      <c r="E58" s="1094"/>
      <c r="F58" s="1094"/>
      <c r="G58" s="1094"/>
      <c r="H58" s="1094"/>
      <c r="I58" s="1094"/>
      <c r="J58" s="1094"/>
      <c r="K58" s="1094"/>
      <c r="L58" s="1094"/>
      <c r="M58" s="1094"/>
      <c r="N58" s="1094"/>
      <c r="O58" s="1094"/>
      <c r="P58" s="1095"/>
      <c r="Q58" s="1096"/>
      <c r="R58" s="1088"/>
      <c r="S58" s="1088"/>
      <c r="T58" s="1088"/>
      <c r="U58" s="1088"/>
      <c r="V58" s="1088"/>
      <c r="W58" s="1088"/>
      <c r="X58" s="1088"/>
      <c r="Y58" s="1088"/>
      <c r="Z58" s="1088"/>
      <c r="AA58" s="1088"/>
      <c r="AB58" s="1088"/>
      <c r="AC58" s="1088"/>
      <c r="AD58" s="1088"/>
      <c r="AE58" s="1097"/>
      <c r="AF58" s="1098"/>
      <c r="AG58" s="1099"/>
      <c r="AH58" s="1099"/>
      <c r="AI58" s="1099"/>
      <c r="AJ58" s="1100"/>
      <c r="AK58" s="1087"/>
      <c r="AL58" s="1088"/>
      <c r="AM58" s="1088"/>
      <c r="AN58" s="1088"/>
      <c r="AO58" s="1088"/>
      <c r="AP58" s="1088"/>
      <c r="AQ58" s="1088"/>
      <c r="AR58" s="1088"/>
      <c r="AS58" s="1088"/>
      <c r="AT58" s="1088"/>
      <c r="AU58" s="1088"/>
      <c r="AV58" s="1088"/>
      <c r="AW58" s="1088"/>
      <c r="AX58" s="1088"/>
      <c r="AY58" s="1088"/>
      <c r="AZ58" s="1089"/>
      <c r="BA58" s="1089"/>
      <c r="BB58" s="1089"/>
      <c r="BC58" s="1089"/>
      <c r="BD58" s="1089"/>
      <c r="BE58" s="1038"/>
      <c r="BF58" s="1038"/>
      <c r="BG58" s="1038"/>
      <c r="BH58" s="1038"/>
      <c r="BI58" s="1039"/>
      <c r="BJ58" s="224"/>
      <c r="BK58" s="224"/>
      <c r="BL58" s="224"/>
      <c r="BM58" s="224"/>
      <c r="BN58" s="224"/>
      <c r="BO58" s="233"/>
      <c r="BP58" s="233"/>
      <c r="BQ58" s="230">
        <v>52</v>
      </c>
      <c r="BR58" s="231"/>
      <c r="BS58" s="1055"/>
      <c r="BT58" s="1056"/>
      <c r="BU58" s="1056"/>
      <c r="BV58" s="1056"/>
      <c r="BW58" s="1056"/>
      <c r="BX58" s="1056"/>
      <c r="BY58" s="1056"/>
      <c r="BZ58" s="1056"/>
      <c r="CA58" s="1056"/>
      <c r="CB58" s="1056"/>
      <c r="CC58" s="1056"/>
      <c r="CD58" s="1056"/>
      <c r="CE58" s="1056"/>
      <c r="CF58" s="1056"/>
      <c r="CG58" s="1077"/>
      <c r="CH58" s="1052"/>
      <c r="CI58" s="1053"/>
      <c r="CJ58" s="1053"/>
      <c r="CK58" s="1053"/>
      <c r="CL58" s="1054"/>
      <c r="CM58" s="1052"/>
      <c r="CN58" s="1053"/>
      <c r="CO58" s="1053"/>
      <c r="CP58" s="1053"/>
      <c r="CQ58" s="1054"/>
      <c r="CR58" s="1052"/>
      <c r="CS58" s="1053"/>
      <c r="CT58" s="1053"/>
      <c r="CU58" s="1053"/>
      <c r="CV58" s="1054"/>
      <c r="CW58" s="1052"/>
      <c r="CX58" s="1053"/>
      <c r="CY58" s="1053"/>
      <c r="CZ58" s="1053"/>
      <c r="DA58" s="1054"/>
      <c r="DB58" s="1052"/>
      <c r="DC58" s="1053"/>
      <c r="DD58" s="1053"/>
      <c r="DE58" s="1053"/>
      <c r="DF58" s="1054"/>
      <c r="DG58" s="1052"/>
      <c r="DH58" s="1053"/>
      <c r="DI58" s="1053"/>
      <c r="DJ58" s="1053"/>
      <c r="DK58" s="1054"/>
      <c r="DL58" s="1052"/>
      <c r="DM58" s="1053"/>
      <c r="DN58" s="1053"/>
      <c r="DO58" s="1053"/>
      <c r="DP58" s="1054"/>
      <c r="DQ58" s="1052"/>
      <c r="DR58" s="1053"/>
      <c r="DS58" s="1053"/>
      <c r="DT58" s="1053"/>
      <c r="DU58" s="1054"/>
      <c r="DV58" s="1055"/>
      <c r="DW58" s="1056"/>
      <c r="DX58" s="1056"/>
      <c r="DY58" s="1056"/>
      <c r="DZ58" s="1057"/>
      <c r="EA58" s="222"/>
    </row>
    <row r="59" spans="1:131" ht="26.25" customHeight="1" x14ac:dyDescent="0.15">
      <c r="A59" s="230">
        <v>32</v>
      </c>
      <c r="B59" s="1093"/>
      <c r="C59" s="1094"/>
      <c r="D59" s="1094"/>
      <c r="E59" s="1094"/>
      <c r="F59" s="1094"/>
      <c r="G59" s="1094"/>
      <c r="H59" s="1094"/>
      <c r="I59" s="1094"/>
      <c r="J59" s="1094"/>
      <c r="K59" s="1094"/>
      <c r="L59" s="1094"/>
      <c r="M59" s="1094"/>
      <c r="N59" s="1094"/>
      <c r="O59" s="1094"/>
      <c r="P59" s="1095"/>
      <c r="Q59" s="1096"/>
      <c r="R59" s="1088"/>
      <c r="S59" s="1088"/>
      <c r="T59" s="1088"/>
      <c r="U59" s="1088"/>
      <c r="V59" s="1088"/>
      <c r="W59" s="1088"/>
      <c r="X59" s="1088"/>
      <c r="Y59" s="1088"/>
      <c r="Z59" s="1088"/>
      <c r="AA59" s="1088"/>
      <c r="AB59" s="1088"/>
      <c r="AC59" s="1088"/>
      <c r="AD59" s="1088"/>
      <c r="AE59" s="1097"/>
      <c r="AF59" s="1098"/>
      <c r="AG59" s="1099"/>
      <c r="AH59" s="1099"/>
      <c r="AI59" s="1099"/>
      <c r="AJ59" s="1100"/>
      <c r="AK59" s="1087"/>
      <c r="AL59" s="1088"/>
      <c r="AM59" s="1088"/>
      <c r="AN59" s="1088"/>
      <c r="AO59" s="1088"/>
      <c r="AP59" s="1088"/>
      <c r="AQ59" s="1088"/>
      <c r="AR59" s="1088"/>
      <c r="AS59" s="1088"/>
      <c r="AT59" s="1088"/>
      <c r="AU59" s="1088"/>
      <c r="AV59" s="1088"/>
      <c r="AW59" s="1088"/>
      <c r="AX59" s="1088"/>
      <c r="AY59" s="1088"/>
      <c r="AZ59" s="1089"/>
      <c r="BA59" s="1089"/>
      <c r="BB59" s="1089"/>
      <c r="BC59" s="1089"/>
      <c r="BD59" s="1089"/>
      <c r="BE59" s="1038"/>
      <c r="BF59" s="1038"/>
      <c r="BG59" s="1038"/>
      <c r="BH59" s="1038"/>
      <c r="BI59" s="1039"/>
      <c r="BJ59" s="224"/>
      <c r="BK59" s="224"/>
      <c r="BL59" s="224"/>
      <c r="BM59" s="224"/>
      <c r="BN59" s="224"/>
      <c r="BO59" s="233"/>
      <c r="BP59" s="233"/>
      <c r="BQ59" s="230">
        <v>53</v>
      </c>
      <c r="BR59" s="231"/>
      <c r="BS59" s="1055"/>
      <c r="BT59" s="1056"/>
      <c r="BU59" s="1056"/>
      <c r="BV59" s="1056"/>
      <c r="BW59" s="1056"/>
      <c r="BX59" s="1056"/>
      <c r="BY59" s="1056"/>
      <c r="BZ59" s="1056"/>
      <c r="CA59" s="1056"/>
      <c r="CB59" s="1056"/>
      <c r="CC59" s="1056"/>
      <c r="CD59" s="1056"/>
      <c r="CE59" s="1056"/>
      <c r="CF59" s="1056"/>
      <c r="CG59" s="1077"/>
      <c r="CH59" s="1052"/>
      <c r="CI59" s="1053"/>
      <c r="CJ59" s="1053"/>
      <c r="CK59" s="1053"/>
      <c r="CL59" s="1054"/>
      <c r="CM59" s="1052"/>
      <c r="CN59" s="1053"/>
      <c r="CO59" s="1053"/>
      <c r="CP59" s="1053"/>
      <c r="CQ59" s="1054"/>
      <c r="CR59" s="1052"/>
      <c r="CS59" s="1053"/>
      <c r="CT59" s="1053"/>
      <c r="CU59" s="1053"/>
      <c r="CV59" s="1054"/>
      <c r="CW59" s="1052"/>
      <c r="CX59" s="1053"/>
      <c r="CY59" s="1053"/>
      <c r="CZ59" s="1053"/>
      <c r="DA59" s="1054"/>
      <c r="DB59" s="1052"/>
      <c r="DC59" s="1053"/>
      <c r="DD59" s="1053"/>
      <c r="DE59" s="1053"/>
      <c r="DF59" s="1054"/>
      <c r="DG59" s="1052"/>
      <c r="DH59" s="1053"/>
      <c r="DI59" s="1053"/>
      <c r="DJ59" s="1053"/>
      <c r="DK59" s="1054"/>
      <c r="DL59" s="1052"/>
      <c r="DM59" s="1053"/>
      <c r="DN59" s="1053"/>
      <c r="DO59" s="1053"/>
      <c r="DP59" s="1054"/>
      <c r="DQ59" s="1052"/>
      <c r="DR59" s="1053"/>
      <c r="DS59" s="1053"/>
      <c r="DT59" s="1053"/>
      <c r="DU59" s="1054"/>
      <c r="DV59" s="1055"/>
      <c r="DW59" s="1056"/>
      <c r="DX59" s="1056"/>
      <c r="DY59" s="1056"/>
      <c r="DZ59" s="1057"/>
      <c r="EA59" s="222"/>
    </row>
    <row r="60" spans="1:131" ht="26.25" customHeight="1" x14ac:dyDescent="0.15">
      <c r="A60" s="230">
        <v>33</v>
      </c>
      <c r="B60" s="1093"/>
      <c r="C60" s="1094"/>
      <c r="D60" s="1094"/>
      <c r="E60" s="1094"/>
      <c r="F60" s="1094"/>
      <c r="G60" s="1094"/>
      <c r="H60" s="1094"/>
      <c r="I60" s="1094"/>
      <c r="J60" s="1094"/>
      <c r="K60" s="1094"/>
      <c r="L60" s="1094"/>
      <c r="M60" s="1094"/>
      <c r="N60" s="1094"/>
      <c r="O60" s="1094"/>
      <c r="P60" s="1095"/>
      <c r="Q60" s="1096"/>
      <c r="R60" s="1088"/>
      <c r="S60" s="1088"/>
      <c r="T60" s="1088"/>
      <c r="U60" s="1088"/>
      <c r="V60" s="1088"/>
      <c r="W60" s="1088"/>
      <c r="X60" s="1088"/>
      <c r="Y60" s="1088"/>
      <c r="Z60" s="1088"/>
      <c r="AA60" s="1088"/>
      <c r="AB60" s="1088"/>
      <c r="AC60" s="1088"/>
      <c r="AD60" s="1088"/>
      <c r="AE60" s="1097"/>
      <c r="AF60" s="1098"/>
      <c r="AG60" s="1099"/>
      <c r="AH60" s="1099"/>
      <c r="AI60" s="1099"/>
      <c r="AJ60" s="1100"/>
      <c r="AK60" s="1087"/>
      <c r="AL60" s="1088"/>
      <c r="AM60" s="1088"/>
      <c r="AN60" s="1088"/>
      <c r="AO60" s="1088"/>
      <c r="AP60" s="1088"/>
      <c r="AQ60" s="1088"/>
      <c r="AR60" s="1088"/>
      <c r="AS60" s="1088"/>
      <c r="AT60" s="1088"/>
      <c r="AU60" s="1088"/>
      <c r="AV60" s="1088"/>
      <c r="AW60" s="1088"/>
      <c r="AX60" s="1088"/>
      <c r="AY60" s="1088"/>
      <c r="AZ60" s="1089"/>
      <c r="BA60" s="1089"/>
      <c r="BB60" s="1089"/>
      <c r="BC60" s="1089"/>
      <c r="BD60" s="1089"/>
      <c r="BE60" s="1038"/>
      <c r="BF60" s="1038"/>
      <c r="BG60" s="1038"/>
      <c r="BH60" s="1038"/>
      <c r="BI60" s="1039"/>
      <c r="BJ60" s="224"/>
      <c r="BK60" s="224"/>
      <c r="BL60" s="224"/>
      <c r="BM60" s="224"/>
      <c r="BN60" s="224"/>
      <c r="BO60" s="233"/>
      <c r="BP60" s="233"/>
      <c r="BQ60" s="230">
        <v>54</v>
      </c>
      <c r="BR60" s="231"/>
      <c r="BS60" s="1055"/>
      <c r="BT60" s="1056"/>
      <c r="BU60" s="1056"/>
      <c r="BV60" s="1056"/>
      <c r="BW60" s="1056"/>
      <c r="BX60" s="1056"/>
      <c r="BY60" s="1056"/>
      <c r="BZ60" s="1056"/>
      <c r="CA60" s="1056"/>
      <c r="CB60" s="1056"/>
      <c r="CC60" s="1056"/>
      <c r="CD60" s="1056"/>
      <c r="CE60" s="1056"/>
      <c r="CF60" s="1056"/>
      <c r="CG60" s="1077"/>
      <c r="CH60" s="1052"/>
      <c r="CI60" s="1053"/>
      <c r="CJ60" s="1053"/>
      <c r="CK60" s="1053"/>
      <c r="CL60" s="1054"/>
      <c r="CM60" s="1052"/>
      <c r="CN60" s="1053"/>
      <c r="CO60" s="1053"/>
      <c r="CP60" s="1053"/>
      <c r="CQ60" s="1054"/>
      <c r="CR60" s="1052"/>
      <c r="CS60" s="1053"/>
      <c r="CT60" s="1053"/>
      <c r="CU60" s="1053"/>
      <c r="CV60" s="1054"/>
      <c r="CW60" s="1052"/>
      <c r="CX60" s="1053"/>
      <c r="CY60" s="1053"/>
      <c r="CZ60" s="1053"/>
      <c r="DA60" s="1054"/>
      <c r="DB60" s="1052"/>
      <c r="DC60" s="1053"/>
      <c r="DD60" s="1053"/>
      <c r="DE60" s="1053"/>
      <c r="DF60" s="1054"/>
      <c r="DG60" s="1052"/>
      <c r="DH60" s="1053"/>
      <c r="DI60" s="1053"/>
      <c r="DJ60" s="1053"/>
      <c r="DK60" s="1054"/>
      <c r="DL60" s="1052"/>
      <c r="DM60" s="1053"/>
      <c r="DN60" s="1053"/>
      <c r="DO60" s="1053"/>
      <c r="DP60" s="1054"/>
      <c r="DQ60" s="1052"/>
      <c r="DR60" s="1053"/>
      <c r="DS60" s="1053"/>
      <c r="DT60" s="1053"/>
      <c r="DU60" s="1054"/>
      <c r="DV60" s="1055"/>
      <c r="DW60" s="1056"/>
      <c r="DX60" s="1056"/>
      <c r="DY60" s="1056"/>
      <c r="DZ60" s="1057"/>
      <c r="EA60" s="222"/>
    </row>
    <row r="61" spans="1:131" ht="26.25" customHeight="1" thickBot="1" x14ac:dyDescent="0.2">
      <c r="A61" s="230">
        <v>34</v>
      </c>
      <c r="B61" s="1093"/>
      <c r="C61" s="1094"/>
      <c r="D61" s="1094"/>
      <c r="E61" s="1094"/>
      <c r="F61" s="1094"/>
      <c r="G61" s="1094"/>
      <c r="H61" s="1094"/>
      <c r="I61" s="1094"/>
      <c r="J61" s="1094"/>
      <c r="K61" s="1094"/>
      <c r="L61" s="1094"/>
      <c r="M61" s="1094"/>
      <c r="N61" s="1094"/>
      <c r="O61" s="1094"/>
      <c r="P61" s="1095"/>
      <c r="Q61" s="1096"/>
      <c r="R61" s="1088"/>
      <c r="S61" s="1088"/>
      <c r="T61" s="1088"/>
      <c r="U61" s="1088"/>
      <c r="V61" s="1088"/>
      <c r="W61" s="1088"/>
      <c r="X61" s="1088"/>
      <c r="Y61" s="1088"/>
      <c r="Z61" s="1088"/>
      <c r="AA61" s="1088"/>
      <c r="AB61" s="1088"/>
      <c r="AC61" s="1088"/>
      <c r="AD61" s="1088"/>
      <c r="AE61" s="1097"/>
      <c r="AF61" s="1098"/>
      <c r="AG61" s="1099"/>
      <c r="AH61" s="1099"/>
      <c r="AI61" s="1099"/>
      <c r="AJ61" s="1100"/>
      <c r="AK61" s="1087"/>
      <c r="AL61" s="1088"/>
      <c r="AM61" s="1088"/>
      <c r="AN61" s="1088"/>
      <c r="AO61" s="1088"/>
      <c r="AP61" s="1088"/>
      <c r="AQ61" s="1088"/>
      <c r="AR61" s="1088"/>
      <c r="AS61" s="1088"/>
      <c r="AT61" s="1088"/>
      <c r="AU61" s="1088"/>
      <c r="AV61" s="1088"/>
      <c r="AW61" s="1088"/>
      <c r="AX61" s="1088"/>
      <c r="AY61" s="1088"/>
      <c r="AZ61" s="1089"/>
      <c r="BA61" s="1089"/>
      <c r="BB61" s="1089"/>
      <c r="BC61" s="1089"/>
      <c r="BD61" s="1089"/>
      <c r="BE61" s="1038"/>
      <c r="BF61" s="1038"/>
      <c r="BG61" s="1038"/>
      <c r="BH61" s="1038"/>
      <c r="BI61" s="1039"/>
      <c r="BJ61" s="224"/>
      <c r="BK61" s="224"/>
      <c r="BL61" s="224"/>
      <c r="BM61" s="224"/>
      <c r="BN61" s="224"/>
      <c r="BO61" s="233"/>
      <c r="BP61" s="233"/>
      <c r="BQ61" s="230">
        <v>55</v>
      </c>
      <c r="BR61" s="231"/>
      <c r="BS61" s="1055"/>
      <c r="BT61" s="1056"/>
      <c r="BU61" s="1056"/>
      <c r="BV61" s="1056"/>
      <c r="BW61" s="1056"/>
      <c r="BX61" s="1056"/>
      <c r="BY61" s="1056"/>
      <c r="BZ61" s="1056"/>
      <c r="CA61" s="1056"/>
      <c r="CB61" s="1056"/>
      <c r="CC61" s="1056"/>
      <c r="CD61" s="1056"/>
      <c r="CE61" s="1056"/>
      <c r="CF61" s="1056"/>
      <c r="CG61" s="1077"/>
      <c r="CH61" s="1052"/>
      <c r="CI61" s="1053"/>
      <c r="CJ61" s="1053"/>
      <c r="CK61" s="1053"/>
      <c r="CL61" s="1054"/>
      <c r="CM61" s="1052"/>
      <c r="CN61" s="1053"/>
      <c r="CO61" s="1053"/>
      <c r="CP61" s="1053"/>
      <c r="CQ61" s="1054"/>
      <c r="CR61" s="1052"/>
      <c r="CS61" s="1053"/>
      <c r="CT61" s="1053"/>
      <c r="CU61" s="1053"/>
      <c r="CV61" s="1054"/>
      <c r="CW61" s="1052"/>
      <c r="CX61" s="1053"/>
      <c r="CY61" s="1053"/>
      <c r="CZ61" s="1053"/>
      <c r="DA61" s="1054"/>
      <c r="DB61" s="1052"/>
      <c r="DC61" s="1053"/>
      <c r="DD61" s="1053"/>
      <c r="DE61" s="1053"/>
      <c r="DF61" s="1054"/>
      <c r="DG61" s="1052"/>
      <c r="DH61" s="1053"/>
      <c r="DI61" s="1053"/>
      <c r="DJ61" s="1053"/>
      <c r="DK61" s="1054"/>
      <c r="DL61" s="1052"/>
      <c r="DM61" s="1053"/>
      <c r="DN61" s="1053"/>
      <c r="DO61" s="1053"/>
      <c r="DP61" s="1054"/>
      <c r="DQ61" s="1052"/>
      <c r="DR61" s="1053"/>
      <c r="DS61" s="1053"/>
      <c r="DT61" s="1053"/>
      <c r="DU61" s="1054"/>
      <c r="DV61" s="1055"/>
      <c r="DW61" s="1056"/>
      <c r="DX61" s="1056"/>
      <c r="DY61" s="1056"/>
      <c r="DZ61" s="1057"/>
      <c r="EA61" s="222"/>
    </row>
    <row r="62" spans="1:131" ht="26.25" customHeight="1" x14ac:dyDescent="0.15">
      <c r="A62" s="230">
        <v>35</v>
      </c>
      <c r="B62" s="1093"/>
      <c r="C62" s="1094"/>
      <c r="D62" s="1094"/>
      <c r="E62" s="1094"/>
      <c r="F62" s="1094"/>
      <c r="G62" s="1094"/>
      <c r="H62" s="1094"/>
      <c r="I62" s="1094"/>
      <c r="J62" s="1094"/>
      <c r="K62" s="1094"/>
      <c r="L62" s="1094"/>
      <c r="M62" s="1094"/>
      <c r="N62" s="1094"/>
      <c r="O62" s="1094"/>
      <c r="P62" s="1095"/>
      <c r="Q62" s="1096"/>
      <c r="R62" s="1088"/>
      <c r="S62" s="1088"/>
      <c r="T62" s="1088"/>
      <c r="U62" s="1088"/>
      <c r="V62" s="1088"/>
      <c r="W62" s="1088"/>
      <c r="X62" s="1088"/>
      <c r="Y62" s="1088"/>
      <c r="Z62" s="1088"/>
      <c r="AA62" s="1088"/>
      <c r="AB62" s="1088"/>
      <c r="AC62" s="1088"/>
      <c r="AD62" s="1088"/>
      <c r="AE62" s="1097"/>
      <c r="AF62" s="1098"/>
      <c r="AG62" s="1099"/>
      <c r="AH62" s="1099"/>
      <c r="AI62" s="1099"/>
      <c r="AJ62" s="1100"/>
      <c r="AK62" s="1087"/>
      <c r="AL62" s="1088"/>
      <c r="AM62" s="1088"/>
      <c r="AN62" s="1088"/>
      <c r="AO62" s="1088"/>
      <c r="AP62" s="1088"/>
      <c r="AQ62" s="1088"/>
      <c r="AR62" s="1088"/>
      <c r="AS62" s="1088"/>
      <c r="AT62" s="1088"/>
      <c r="AU62" s="1088"/>
      <c r="AV62" s="1088"/>
      <c r="AW62" s="1088"/>
      <c r="AX62" s="1088"/>
      <c r="AY62" s="1088"/>
      <c r="AZ62" s="1089"/>
      <c r="BA62" s="1089"/>
      <c r="BB62" s="1089"/>
      <c r="BC62" s="1089"/>
      <c r="BD62" s="1089"/>
      <c r="BE62" s="1038"/>
      <c r="BF62" s="1038"/>
      <c r="BG62" s="1038"/>
      <c r="BH62" s="1038"/>
      <c r="BI62" s="1039"/>
      <c r="BJ62" s="1090" t="s">
        <v>412</v>
      </c>
      <c r="BK62" s="1091"/>
      <c r="BL62" s="1091"/>
      <c r="BM62" s="1091"/>
      <c r="BN62" s="1092"/>
      <c r="BO62" s="233"/>
      <c r="BP62" s="233"/>
      <c r="BQ62" s="230">
        <v>56</v>
      </c>
      <c r="BR62" s="231"/>
      <c r="BS62" s="1055"/>
      <c r="BT62" s="1056"/>
      <c r="BU62" s="1056"/>
      <c r="BV62" s="1056"/>
      <c r="BW62" s="1056"/>
      <c r="BX62" s="1056"/>
      <c r="BY62" s="1056"/>
      <c r="BZ62" s="1056"/>
      <c r="CA62" s="1056"/>
      <c r="CB62" s="1056"/>
      <c r="CC62" s="1056"/>
      <c r="CD62" s="1056"/>
      <c r="CE62" s="1056"/>
      <c r="CF62" s="1056"/>
      <c r="CG62" s="1077"/>
      <c r="CH62" s="1052"/>
      <c r="CI62" s="1053"/>
      <c r="CJ62" s="1053"/>
      <c r="CK62" s="1053"/>
      <c r="CL62" s="1054"/>
      <c r="CM62" s="1052"/>
      <c r="CN62" s="1053"/>
      <c r="CO62" s="1053"/>
      <c r="CP62" s="1053"/>
      <c r="CQ62" s="1054"/>
      <c r="CR62" s="1052"/>
      <c r="CS62" s="1053"/>
      <c r="CT62" s="1053"/>
      <c r="CU62" s="1053"/>
      <c r="CV62" s="1054"/>
      <c r="CW62" s="1052"/>
      <c r="CX62" s="1053"/>
      <c r="CY62" s="1053"/>
      <c r="CZ62" s="1053"/>
      <c r="DA62" s="1054"/>
      <c r="DB62" s="1052"/>
      <c r="DC62" s="1053"/>
      <c r="DD62" s="1053"/>
      <c r="DE62" s="1053"/>
      <c r="DF62" s="1054"/>
      <c r="DG62" s="1052"/>
      <c r="DH62" s="1053"/>
      <c r="DI62" s="1053"/>
      <c r="DJ62" s="1053"/>
      <c r="DK62" s="1054"/>
      <c r="DL62" s="1052"/>
      <c r="DM62" s="1053"/>
      <c r="DN62" s="1053"/>
      <c r="DO62" s="1053"/>
      <c r="DP62" s="1054"/>
      <c r="DQ62" s="1052"/>
      <c r="DR62" s="1053"/>
      <c r="DS62" s="1053"/>
      <c r="DT62" s="1053"/>
      <c r="DU62" s="1054"/>
      <c r="DV62" s="1055"/>
      <c r="DW62" s="1056"/>
      <c r="DX62" s="1056"/>
      <c r="DY62" s="1056"/>
      <c r="DZ62" s="1057"/>
      <c r="EA62" s="222"/>
    </row>
    <row r="63" spans="1:131" ht="26.25" customHeight="1" thickBot="1" x14ac:dyDescent="0.2">
      <c r="A63" s="232" t="s">
        <v>391</v>
      </c>
      <c r="B63" s="1003" t="s">
        <v>413</v>
      </c>
      <c r="C63" s="1004"/>
      <c r="D63" s="1004"/>
      <c r="E63" s="1004"/>
      <c r="F63" s="1004"/>
      <c r="G63" s="1004"/>
      <c r="H63" s="1004"/>
      <c r="I63" s="1004"/>
      <c r="J63" s="1004"/>
      <c r="K63" s="1004"/>
      <c r="L63" s="1004"/>
      <c r="M63" s="1004"/>
      <c r="N63" s="1004"/>
      <c r="O63" s="1004"/>
      <c r="P63" s="1014"/>
      <c r="Q63" s="1028"/>
      <c r="R63" s="1029"/>
      <c r="S63" s="1029"/>
      <c r="T63" s="1029"/>
      <c r="U63" s="1029"/>
      <c r="V63" s="1029"/>
      <c r="W63" s="1029"/>
      <c r="X63" s="1029"/>
      <c r="Y63" s="1029"/>
      <c r="Z63" s="1029"/>
      <c r="AA63" s="1029"/>
      <c r="AB63" s="1029"/>
      <c r="AC63" s="1029"/>
      <c r="AD63" s="1029"/>
      <c r="AE63" s="1083"/>
      <c r="AF63" s="1084">
        <v>6928</v>
      </c>
      <c r="AG63" s="1025"/>
      <c r="AH63" s="1025"/>
      <c r="AI63" s="1025"/>
      <c r="AJ63" s="1085"/>
      <c r="AK63" s="1086"/>
      <c r="AL63" s="1029"/>
      <c r="AM63" s="1029"/>
      <c r="AN63" s="1029"/>
      <c r="AO63" s="1029"/>
      <c r="AP63" s="1025">
        <v>44073</v>
      </c>
      <c r="AQ63" s="1025"/>
      <c r="AR63" s="1025"/>
      <c r="AS63" s="1025"/>
      <c r="AT63" s="1025"/>
      <c r="AU63" s="1025">
        <v>22955</v>
      </c>
      <c r="AV63" s="1025"/>
      <c r="AW63" s="1025"/>
      <c r="AX63" s="1025"/>
      <c r="AY63" s="1025"/>
      <c r="AZ63" s="1080"/>
      <c r="BA63" s="1080"/>
      <c r="BB63" s="1080"/>
      <c r="BC63" s="1080"/>
      <c r="BD63" s="1080"/>
      <c r="BE63" s="1026"/>
      <c r="BF63" s="1026"/>
      <c r="BG63" s="1026"/>
      <c r="BH63" s="1026"/>
      <c r="BI63" s="1027"/>
      <c r="BJ63" s="1081" t="s">
        <v>138</v>
      </c>
      <c r="BK63" s="1019"/>
      <c r="BL63" s="1019"/>
      <c r="BM63" s="1019"/>
      <c r="BN63" s="1082"/>
      <c r="BO63" s="233"/>
      <c r="BP63" s="233"/>
      <c r="BQ63" s="230">
        <v>57</v>
      </c>
      <c r="BR63" s="231"/>
      <c r="BS63" s="1055"/>
      <c r="BT63" s="1056"/>
      <c r="BU63" s="1056"/>
      <c r="BV63" s="1056"/>
      <c r="BW63" s="1056"/>
      <c r="BX63" s="1056"/>
      <c r="BY63" s="1056"/>
      <c r="BZ63" s="1056"/>
      <c r="CA63" s="1056"/>
      <c r="CB63" s="1056"/>
      <c r="CC63" s="1056"/>
      <c r="CD63" s="1056"/>
      <c r="CE63" s="1056"/>
      <c r="CF63" s="1056"/>
      <c r="CG63" s="1077"/>
      <c r="CH63" s="1052"/>
      <c r="CI63" s="1053"/>
      <c r="CJ63" s="1053"/>
      <c r="CK63" s="1053"/>
      <c r="CL63" s="1054"/>
      <c r="CM63" s="1052"/>
      <c r="CN63" s="1053"/>
      <c r="CO63" s="1053"/>
      <c r="CP63" s="1053"/>
      <c r="CQ63" s="1054"/>
      <c r="CR63" s="1052"/>
      <c r="CS63" s="1053"/>
      <c r="CT63" s="1053"/>
      <c r="CU63" s="1053"/>
      <c r="CV63" s="1054"/>
      <c r="CW63" s="1052"/>
      <c r="CX63" s="1053"/>
      <c r="CY63" s="1053"/>
      <c r="CZ63" s="1053"/>
      <c r="DA63" s="1054"/>
      <c r="DB63" s="1052"/>
      <c r="DC63" s="1053"/>
      <c r="DD63" s="1053"/>
      <c r="DE63" s="1053"/>
      <c r="DF63" s="1054"/>
      <c r="DG63" s="1052"/>
      <c r="DH63" s="1053"/>
      <c r="DI63" s="1053"/>
      <c r="DJ63" s="1053"/>
      <c r="DK63" s="1054"/>
      <c r="DL63" s="1052"/>
      <c r="DM63" s="1053"/>
      <c r="DN63" s="1053"/>
      <c r="DO63" s="1053"/>
      <c r="DP63" s="1054"/>
      <c r="DQ63" s="1052"/>
      <c r="DR63" s="1053"/>
      <c r="DS63" s="1053"/>
      <c r="DT63" s="1053"/>
      <c r="DU63" s="1054"/>
      <c r="DV63" s="1055"/>
      <c r="DW63" s="1056"/>
      <c r="DX63" s="1056"/>
      <c r="DY63" s="1056"/>
      <c r="DZ63" s="1057"/>
      <c r="EA63" s="222"/>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55"/>
      <c r="BT64" s="1056"/>
      <c r="BU64" s="1056"/>
      <c r="BV64" s="1056"/>
      <c r="BW64" s="1056"/>
      <c r="BX64" s="1056"/>
      <c r="BY64" s="1056"/>
      <c r="BZ64" s="1056"/>
      <c r="CA64" s="1056"/>
      <c r="CB64" s="1056"/>
      <c r="CC64" s="1056"/>
      <c r="CD64" s="1056"/>
      <c r="CE64" s="1056"/>
      <c r="CF64" s="1056"/>
      <c r="CG64" s="1077"/>
      <c r="CH64" s="1052"/>
      <c r="CI64" s="1053"/>
      <c r="CJ64" s="1053"/>
      <c r="CK64" s="1053"/>
      <c r="CL64" s="1054"/>
      <c r="CM64" s="1052"/>
      <c r="CN64" s="1053"/>
      <c r="CO64" s="1053"/>
      <c r="CP64" s="1053"/>
      <c r="CQ64" s="1054"/>
      <c r="CR64" s="1052"/>
      <c r="CS64" s="1053"/>
      <c r="CT64" s="1053"/>
      <c r="CU64" s="1053"/>
      <c r="CV64" s="1054"/>
      <c r="CW64" s="1052"/>
      <c r="CX64" s="1053"/>
      <c r="CY64" s="1053"/>
      <c r="CZ64" s="1053"/>
      <c r="DA64" s="1054"/>
      <c r="DB64" s="1052"/>
      <c r="DC64" s="1053"/>
      <c r="DD64" s="1053"/>
      <c r="DE64" s="1053"/>
      <c r="DF64" s="1054"/>
      <c r="DG64" s="1052"/>
      <c r="DH64" s="1053"/>
      <c r="DI64" s="1053"/>
      <c r="DJ64" s="1053"/>
      <c r="DK64" s="1054"/>
      <c r="DL64" s="1052"/>
      <c r="DM64" s="1053"/>
      <c r="DN64" s="1053"/>
      <c r="DO64" s="1053"/>
      <c r="DP64" s="1054"/>
      <c r="DQ64" s="1052"/>
      <c r="DR64" s="1053"/>
      <c r="DS64" s="1053"/>
      <c r="DT64" s="1053"/>
      <c r="DU64" s="1054"/>
      <c r="DV64" s="1055"/>
      <c r="DW64" s="1056"/>
      <c r="DX64" s="1056"/>
      <c r="DY64" s="1056"/>
      <c r="DZ64" s="1057"/>
      <c r="EA64" s="222"/>
    </row>
    <row r="65" spans="1:131" ht="26.25" customHeight="1" thickBot="1" x14ac:dyDescent="0.2">
      <c r="A65" s="224" t="s">
        <v>414</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33"/>
      <c r="BF65" s="233"/>
      <c r="BG65" s="233"/>
      <c r="BH65" s="233"/>
      <c r="BI65" s="233"/>
      <c r="BJ65" s="233"/>
      <c r="BK65" s="233"/>
      <c r="BL65" s="233"/>
      <c r="BM65" s="233"/>
      <c r="BN65" s="233"/>
      <c r="BO65" s="233"/>
      <c r="BP65" s="233"/>
      <c r="BQ65" s="230">
        <v>59</v>
      </c>
      <c r="BR65" s="231"/>
      <c r="BS65" s="1055"/>
      <c r="BT65" s="1056"/>
      <c r="BU65" s="1056"/>
      <c r="BV65" s="1056"/>
      <c r="BW65" s="1056"/>
      <c r="BX65" s="1056"/>
      <c r="BY65" s="1056"/>
      <c r="BZ65" s="1056"/>
      <c r="CA65" s="1056"/>
      <c r="CB65" s="1056"/>
      <c r="CC65" s="1056"/>
      <c r="CD65" s="1056"/>
      <c r="CE65" s="1056"/>
      <c r="CF65" s="1056"/>
      <c r="CG65" s="1077"/>
      <c r="CH65" s="1052"/>
      <c r="CI65" s="1053"/>
      <c r="CJ65" s="1053"/>
      <c r="CK65" s="1053"/>
      <c r="CL65" s="1054"/>
      <c r="CM65" s="1052"/>
      <c r="CN65" s="1053"/>
      <c r="CO65" s="1053"/>
      <c r="CP65" s="1053"/>
      <c r="CQ65" s="1054"/>
      <c r="CR65" s="1052"/>
      <c r="CS65" s="1053"/>
      <c r="CT65" s="1053"/>
      <c r="CU65" s="1053"/>
      <c r="CV65" s="1054"/>
      <c r="CW65" s="1052"/>
      <c r="CX65" s="1053"/>
      <c r="CY65" s="1053"/>
      <c r="CZ65" s="1053"/>
      <c r="DA65" s="1054"/>
      <c r="DB65" s="1052"/>
      <c r="DC65" s="1053"/>
      <c r="DD65" s="1053"/>
      <c r="DE65" s="1053"/>
      <c r="DF65" s="1054"/>
      <c r="DG65" s="1052"/>
      <c r="DH65" s="1053"/>
      <c r="DI65" s="1053"/>
      <c r="DJ65" s="1053"/>
      <c r="DK65" s="1054"/>
      <c r="DL65" s="1052"/>
      <c r="DM65" s="1053"/>
      <c r="DN65" s="1053"/>
      <c r="DO65" s="1053"/>
      <c r="DP65" s="1054"/>
      <c r="DQ65" s="1052"/>
      <c r="DR65" s="1053"/>
      <c r="DS65" s="1053"/>
      <c r="DT65" s="1053"/>
      <c r="DU65" s="1054"/>
      <c r="DV65" s="1055"/>
      <c r="DW65" s="1056"/>
      <c r="DX65" s="1056"/>
      <c r="DY65" s="1056"/>
      <c r="DZ65" s="1057"/>
      <c r="EA65" s="222"/>
    </row>
    <row r="66" spans="1:131" ht="26.25" customHeight="1" x14ac:dyDescent="0.15">
      <c r="A66" s="1058" t="s">
        <v>415</v>
      </c>
      <c r="B66" s="1059"/>
      <c r="C66" s="1059"/>
      <c r="D66" s="1059"/>
      <c r="E66" s="1059"/>
      <c r="F66" s="1059"/>
      <c r="G66" s="1059"/>
      <c r="H66" s="1059"/>
      <c r="I66" s="1059"/>
      <c r="J66" s="1059"/>
      <c r="K66" s="1059"/>
      <c r="L66" s="1059"/>
      <c r="M66" s="1059"/>
      <c r="N66" s="1059"/>
      <c r="O66" s="1059"/>
      <c r="P66" s="1060"/>
      <c r="Q66" s="1064" t="s">
        <v>416</v>
      </c>
      <c r="R66" s="1065"/>
      <c r="S66" s="1065"/>
      <c r="T66" s="1065"/>
      <c r="U66" s="1066"/>
      <c r="V66" s="1064" t="s">
        <v>417</v>
      </c>
      <c r="W66" s="1065"/>
      <c r="X66" s="1065"/>
      <c r="Y66" s="1065"/>
      <c r="Z66" s="1066"/>
      <c r="AA66" s="1064" t="s">
        <v>397</v>
      </c>
      <c r="AB66" s="1065"/>
      <c r="AC66" s="1065"/>
      <c r="AD66" s="1065"/>
      <c r="AE66" s="1066"/>
      <c r="AF66" s="1070" t="s">
        <v>398</v>
      </c>
      <c r="AG66" s="1071"/>
      <c r="AH66" s="1071"/>
      <c r="AI66" s="1071"/>
      <c r="AJ66" s="1072"/>
      <c r="AK66" s="1064" t="s">
        <v>399</v>
      </c>
      <c r="AL66" s="1059"/>
      <c r="AM66" s="1059"/>
      <c r="AN66" s="1059"/>
      <c r="AO66" s="1060"/>
      <c r="AP66" s="1064" t="s">
        <v>400</v>
      </c>
      <c r="AQ66" s="1065"/>
      <c r="AR66" s="1065"/>
      <c r="AS66" s="1065"/>
      <c r="AT66" s="1066"/>
      <c r="AU66" s="1064" t="s">
        <v>418</v>
      </c>
      <c r="AV66" s="1065"/>
      <c r="AW66" s="1065"/>
      <c r="AX66" s="1065"/>
      <c r="AY66" s="1066"/>
      <c r="AZ66" s="1064" t="s">
        <v>379</v>
      </c>
      <c r="BA66" s="1065"/>
      <c r="BB66" s="1065"/>
      <c r="BC66" s="1065"/>
      <c r="BD66" s="1078"/>
      <c r="BE66" s="233"/>
      <c r="BF66" s="233"/>
      <c r="BG66" s="233"/>
      <c r="BH66" s="233"/>
      <c r="BI66" s="233"/>
      <c r="BJ66" s="233"/>
      <c r="BK66" s="233"/>
      <c r="BL66" s="233"/>
      <c r="BM66" s="233"/>
      <c r="BN66" s="233"/>
      <c r="BO66" s="233"/>
      <c r="BP66" s="233"/>
      <c r="BQ66" s="230">
        <v>60</v>
      </c>
      <c r="BR66" s="235"/>
      <c r="BS66" s="1011"/>
      <c r="BT66" s="1012"/>
      <c r="BU66" s="1012"/>
      <c r="BV66" s="1012"/>
      <c r="BW66" s="1012"/>
      <c r="BX66" s="1012"/>
      <c r="BY66" s="1012"/>
      <c r="BZ66" s="1012"/>
      <c r="CA66" s="1012"/>
      <c r="CB66" s="1012"/>
      <c r="CC66" s="1012"/>
      <c r="CD66" s="1012"/>
      <c r="CE66" s="1012"/>
      <c r="CF66" s="1012"/>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1"/>
      <c r="DW66" s="1012"/>
      <c r="DX66" s="1012"/>
      <c r="DY66" s="1012"/>
      <c r="DZ66" s="1013"/>
      <c r="EA66" s="222"/>
    </row>
    <row r="67" spans="1:131" ht="26.25" customHeight="1" thickBot="1" x14ac:dyDescent="0.2">
      <c r="A67" s="1061"/>
      <c r="B67" s="1062"/>
      <c r="C67" s="1062"/>
      <c r="D67" s="1062"/>
      <c r="E67" s="1062"/>
      <c r="F67" s="1062"/>
      <c r="G67" s="1062"/>
      <c r="H67" s="1062"/>
      <c r="I67" s="1062"/>
      <c r="J67" s="1062"/>
      <c r="K67" s="1062"/>
      <c r="L67" s="1062"/>
      <c r="M67" s="1062"/>
      <c r="N67" s="1062"/>
      <c r="O67" s="1062"/>
      <c r="P67" s="1063"/>
      <c r="Q67" s="1067"/>
      <c r="R67" s="1068"/>
      <c r="S67" s="1068"/>
      <c r="T67" s="1068"/>
      <c r="U67" s="1069"/>
      <c r="V67" s="1067"/>
      <c r="W67" s="1068"/>
      <c r="X67" s="1068"/>
      <c r="Y67" s="1068"/>
      <c r="Z67" s="1069"/>
      <c r="AA67" s="1067"/>
      <c r="AB67" s="1068"/>
      <c r="AC67" s="1068"/>
      <c r="AD67" s="1068"/>
      <c r="AE67" s="1069"/>
      <c r="AF67" s="1073"/>
      <c r="AG67" s="1074"/>
      <c r="AH67" s="1074"/>
      <c r="AI67" s="1074"/>
      <c r="AJ67" s="1075"/>
      <c r="AK67" s="1076"/>
      <c r="AL67" s="1062"/>
      <c r="AM67" s="1062"/>
      <c r="AN67" s="1062"/>
      <c r="AO67" s="1063"/>
      <c r="AP67" s="1067"/>
      <c r="AQ67" s="1068"/>
      <c r="AR67" s="1068"/>
      <c r="AS67" s="1068"/>
      <c r="AT67" s="1069"/>
      <c r="AU67" s="1067"/>
      <c r="AV67" s="1068"/>
      <c r="AW67" s="1068"/>
      <c r="AX67" s="1068"/>
      <c r="AY67" s="1069"/>
      <c r="AZ67" s="1067"/>
      <c r="BA67" s="1068"/>
      <c r="BB67" s="1068"/>
      <c r="BC67" s="1068"/>
      <c r="BD67" s="1079"/>
      <c r="BE67" s="233"/>
      <c r="BF67" s="233"/>
      <c r="BG67" s="233"/>
      <c r="BH67" s="233"/>
      <c r="BI67" s="233"/>
      <c r="BJ67" s="233"/>
      <c r="BK67" s="233"/>
      <c r="BL67" s="233"/>
      <c r="BM67" s="233"/>
      <c r="BN67" s="233"/>
      <c r="BO67" s="233"/>
      <c r="BP67" s="233"/>
      <c r="BQ67" s="230">
        <v>61</v>
      </c>
      <c r="BR67" s="235"/>
      <c r="BS67" s="1011"/>
      <c r="BT67" s="1012"/>
      <c r="BU67" s="1012"/>
      <c r="BV67" s="1012"/>
      <c r="BW67" s="1012"/>
      <c r="BX67" s="1012"/>
      <c r="BY67" s="1012"/>
      <c r="BZ67" s="1012"/>
      <c r="CA67" s="1012"/>
      <c r="CB67" s="1012"/>
      <c r="CC67" s="1012"/>
      <c r="CD67" s="1012"/>
      <c r="CE67" s="1012"/>
      <c r="CF67" s="1012"/>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1"/>
      <c r="DW67" s="1012"/>
      <c r="DX67" s="1012"/>
      <c r="DY67" s="1012"/>
      <c r="DZ67" s="1013"/>
      <c r="EA67" s="222"/>
    </row>
    <row r="68" spans="1:131" ht="26.25" customHeight="1" thickTop="1" x14ac:dyDescent="0.15">
      <c r="A68" s="228">
        <v>1</v>
      </c>
      <c r="B68" s="1170" t="s">
        <v>582</v>
      </c>
      <c r="C68" s="1171"/>
      <c r="D68" s="1171"/>
      <c r="E68" s="1171"/>
      <c r="F68" s="1171"/>
      <c r="G68" s="1171"/>
      <c r="H68" s="1171"/>
      <c r="I68" s="1171"/>
      <c r="J68" s="1171"/>
      <c r="K68" s="1171"/>
      <c r="L68" s="1171"/>
      <c r="M68" s="1171"/>
      <c r="N68" s="1171"/>
      <c r="O68" s="1171"/>
      <c r="P68" s="1172"/>
      <c r="Q68" s="1051">
        <v>79</v>
      </c>
      <c r="R68" s="1048"/>
      <c r="S68" s="1048"/>
      <c r="T68" s="1048"/>
      <c r="U68" s="1048"/>
      <c r="V68" s="1048">
        <v>79</v>
      </c>
      <c r="W68" s="1048"/>
      <c r="X68" s="1048"/>
      <c r="Y68" s="1048"/>
      <c r="Z68" s="1048"/>
      <c r="AA68" s="1048" t="s">
        <v>581</v>
      </c>
      <c r="AB68" s="1048"/>
      <c r="AC68" s="1048"/>
      <c r="AD68" s="1048"/>
      <c r="AE68" s="1048"/>
      <c r="AF68" s="1048" t="s">
        <v>581</v>
      </c>
      <c r="AG68" s="1048"/>
      <c r="AH68" s="1048"/>
      <c r="AI68" s="1048"/>
      <c r="AJ68" s="1048"/>
      <c r="AK68" s="1048">
        <v>18</v>
      </c>
      <c r="AL68" s="1048"/>
      <c r="AM68" s="1048"/>
      <c r="AN68" s="1048"/>
      <c r="AO68" s="1048"/>
      <c r="AP68" s="1048" t="s">
        <v>581</v>
      </c>
      <c r="AQ68" s="1048"/>
      <c r="AR68" s="1048"/>
      <c r="AS68" s="1048"/>
      <c r="AT68" s="1048"/>
      <c r="AU68" s="1048" t="s">
        <v>594</v>
      </c>
      <c r="AV68" s="1048"/>
      <c r="AW68" s="1048"/>
      <c r="AX68" s="1048"/>
      <c r="AY68" s="1048"/>
      <c r="AZ68" s="1049"/>
      <c r="BA68" s="1049"/>
      <c r="BB68" s="1049"/>
      <c r="BC68" s="1049"/>
      <c r="BD68" s="1050"/>
      <c r="BE68" s="233"/>
      <c r="BF68" s="233"/>
      <c r="BG68" s="233"/>
      <c r="BH68" s="233"/>
      <c r="BI68" s="233"/>
      <c r="BJ68" s="233"/>
      <c r="BK68" s="233"/>
      <c r="BL68" s="233"/>
      <c r="BM68" s="233"/>
      <c r="BN68" s="233"/>
      <c r="BO68" s="233"/>
      <c r="BP68" s="233"/>
      <c r="BQ68" s="230">
        <v>62</v>
      </c>
      <c r="BR68" s="235"/>
      <c r="BS68" s="1011"/>
      <c r="BT68" s="1012"/>
      <c r="BU68" s="1012"/>
      <c r="BV68" s="1012"/>
      <c r="BW68" s="1012"/>
      <c r="BX68" s="1012"/>
      <c r="BY68" s="1012"/>
      <c r="BZ68" s="1012"/>
      <c r="CA68" s="1012"/>
      <c r="CB68" s="1012"/>
      <c r="CC68" s="1012"/>
      <c r="CD68" s="1012"/>
      <c r="CE68" s="1012"/>
      <c r="CF68" s="1012"/>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1"/>
      <c r="DW68" s="1012"/>
      <c r="DX68" s="1012"/>
      <c r="DY68" s="1012"/>
      <c r="DZ68" s="1013"/>
      <c r="EA68" s="222"/>
    </row>
    <row r="69" spans="1:131" ht="26.25" customHeight="1" x14ac:dyDescent="0.15">
      <c r="A69" s="230">
        <v>2</v>
      </c>
      <c r="B69" s="1040" t="s">
        <v>583</v>
      </c>
      <c r="C69" s="1041"/>
      <c r="D69" s="1041"/>
      <c r="E69" s="1041"/>
      <c r="F69" s="1041"/>
      <c r="G69" s="1041"/>
      <c r="H69" s="1041"/>
      <c r="I69" s="1041"/>
      <c r="J69" s="1041"/>
      <c r="K69" s="1041"/>
      <c r="L69" s="1041"/>
      <c r="M69" s="1041"/>
      <c r="N69" s="1041"/>
      <c r="O69" s="1041"/>
      <c r="P69" s="1042"/>
      <c r="Q69" s="1043">
        <v>6</v>
      </c>
      <c r="R69" s="1037"/>
      <c r="S69" s="1037"/>
      <c r="T69" s="1037"/>
      <c r="U69" s="1037"/>
      <c r="V69" s="1037">
        <v>5</v>
      </c>
      <c r="W69" s="1037"/>
      <c r="X69" s="1037"/>
      <c r="Y69" s="1037"/>
      <c r="Z69" s="1037"/>
      <c r="AA69" s="1037">
        <v>0</v>
      </c>
      <c r="AB69" s="1037"/>
      <c r="AC69" s="1037"/>
      <c r="AD69" s="1037"/>
      <c r="AE69" s="1037"/>
      <c r="AF69" s="1037">
        <v>0</v>
      </c>
      <c r="AG69" s="1037"/>
      <c r="AH69" s="1037"/>
      <c r="AI69" s="1037"/>
      <c r="AJ69" s="1037"/>
      <c r="AK69" s="1037" t="s">
        <v>581</v>
      </c>
      <c r="AL69" s="1037"/>
      <c r="AM69" s="1037"/>
      <c r="AN69" s="1037"/>
      <c r="AO69" s="1037"/>
      <c r="AP69" s="1037" t="s">
        <v>581</v>
      </c>
      <c r="AQ69" s="1037"/>
      <c r="AR69" s="1037"/>
      <c r="AS69" s="1037"/>
      <c r="AT69" s="1037"/>
      <c r="AU69" s="1037" t="s">
        <v>594</v>
      </c>
      <c r="AV69" s="1037"/>
      <c r="AW69" s="1037"/>
      <c r="AX69" s="1037"/>
      <c r="AY69" s="1037"/>
      <c r="AZ69" s="1038"/>
      <c r="BA69" s="1038"/>
      <c r="BB69" s="1038"/>
      <c r="BC69" s="1038"/>
      <c r="BD69" s="1039"/>
      <c r="BE69" s="233"/>
      <c r="BF69" s="233"/>
      <c r="BG69" s="233"/>
      <c r="BH69" s="233"/>
      <c r="BI69" s="233"/>
      <c r="BJ69" s="233"/>
      <c r="BK69" s="233"/>
      <c r="BL69" s="233"/>
      <c r="BM69" s="233"/>
      <c r="BN69" s="233"/>
      <c r="BO69" s="233"/>
      <c r="BP69" s="233"/>
      <c r="BQ69" s="230">
        <v>63</v>
      </c>
      <c r="BR69" s="235"/>
      <c r="BS69" s="1011"/>
      <c r="BT69" s="1012"/>
      <c r="BU69" s="1012"/>
      <c r="BV69" s="1012"/>
      <c r="BW69" s="1012"/>
      <c r="BX69" s="1012"/>
      <c r="BY69" s="1012"/>
      <c r="BZ69" s="1012"/>
      <c r="CA69" s="1012"/>
      <c r="CB69" s="1012"/>
      <c r="CC69" s="1012"/>
      <c r="CD69" s="1012"/>
      <c r="CE69" s="1012"/>
      <c r="CF69" s="1012"/>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1"/>
      <c r="DW69" s="1012"/>
      <c r="DX69" s="1012"/>
      <c r="DY69" s="1012"/>
      <c r="DZ69" s="1013"/>
      <c r="EA69" s="222"/>
    </row>
    <row r="70" spans="1:131" ht="26.25" customHeight="1" x14ac:dyDescent="0.15">
      <c r="A70" s="230">
        <v>3</v>
      </c>
      <c r="B70" s="1040" t="s">
        <v>584</v>
      </c>
      <c r="C70" s="1041"/>
      <c r="D70" s="1041"/>
      <c r="E70" s="1041"/>
      <c r="F70" s="1041"/>
      <c r="G70" s="1041"/>
      <c r="H70" s="1041"/>
      <c r="I70" s="1041"/>
      <c r="J70" s="1041"/>
      <c r="K70" s="1041"/>
      <c r="L70" s="1041"/>
      <c r="M70" s="1041"/>
      <c r="N70" s="1041"/>
      <c r="O70" s="1041"/>
      <c r="P70" s="1042"/>
      <c r="Q70" s="1043">
        <v>876</v>
      </c>
      <c r="R70" s="1037"/>
      <c r="S70" s="1037"/>
      <c r="T70" s="1037"/>
      <c r="U70" s="1037"/>
      <c r="V70" s="1037">
        <v>803</v>
      </c>
      <c r="W70" s="1037"/>
      <c r="X70" s="1037"/>
      <c r="Y70" s="1037"/>
      <c r="Z70" s="1037"/>
      <c r="AA70" s="1037">
        <v>73</v>
      </c>
      <c r="AB70" s="1037"/>
      <c r="AC70" s="1037"/>
      <c r="AD70" s="1037"/>
      <c r="AE70" s="1037"/>
      <c r="AF70" s="1037">
        <v>73</v>
      </c>
      <c r="AG70" s="1037"/>
      <c r="AH70" s="1037"/>
      <c r="AI70" s="1037"/>
      <c r="AJ70" s="1037"/>
      <c r="AK70" s="1037">
        <v>40</v>
      </c>
      <c r="AL70" s="1037"/>
      <c r="AM70" s="1037"/>
      <c r="AN70" s="1037"/>
      <c r="AO70" s="1037"/>
      <c r="AP70" s="1037">
        <v>353</v>
      </c>
      <c r="AQ70" s="1037"/>
      <c r="AR70" s="1037"/>
      <c r="AS70" s="1037"/>
      <c r="AT70" s="1037"/>
      <c r="AU70" s="1037">
        <v>174</v>
      </c>
      <c r="AV70" s="1037"/>
      <c r="AW70" s="1037"/>
      <c r="AX70" s="1037"/>
      <c r="AY70" s="1037"/>
      <c r="AZ70" s="1038"/>
      <c r="BA70" s="1038"/>
      <c r="BB70" s="1038"/>
      <c r="BC70" s="1038"/>
      <c r="BD70" s="1039"/>
      <c r="BE70" s="233"/>
      <c r="BF70" s="233"/>
      <c r="BG70" s="233"/>
      <c r="BH70" s="233"/>
      <c r="BI70" s="233"/>
      <c r="BJ70" s="233"/>
      <c r="BK70" s="233"/>
      <c r="BL70" s="233"/>
      <c r="BM70" s="233"/>
      <c r="BN70" s="233"/>
      <c r="BO70" s="233"/>
      <c r="BP70" s="233"/>
      <c r="BQ70" s="230">
        <v>64</v>
      </c>
      <c r="BR70" s="235"/>
      <c r="BS70" s="1011"/>
      <c r="BT70" s="1012"/>
      <c r="BU70" s="1012"/>
      <c r="BV70" s="1012"/>
      <c r="BW70" s="1012"/>
      <c r="BX70" s="1012"/>
      <c r="BY70" s="1012"/>
      <c r="BZ70" s="1012"/>
      <c r="CA70" s="1012"/>
      <c r="CB70" s="1012"/>
      <c r="CC70" s="1012"/>
      <c r="CD70" s="1012"/>
      <c r="CE70" s="1012"/>
      <c r="CF70" s="1012"/>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1"/>
      <c r="DW70" s="1012"/>
      <c r="DX70" s="1012"/>
      <c r="DY70" s="1012"/>
      <c r="DZ70" s="1013"/>
      <c r="EA70" s="222"/>
    </row>
    <row r="71" spans="1:131" ht="26.25" customHeight="1" x14ac:dyDescent="0.15">
      <c r="A71" s="230">
        <v>4</v>
      </c>
      <c r="B71" s="1040" t="s">
        <v>585</v>
      </c>
      <c r="C71" s="1041"/>
      <c r="D71" s="1041"/>
      <c r="E71" s="1041"/>
      <c r="F71" s="1041"/>
      <c r="G71" s="1041"/>
      <c r="H71" s="1041"/>
      <c r="I71" s="1041"/>
      <c r="J71" s="1041"/>
      <c r="K71" s="1041"/>
      <c r="L71" s="1041"/>
      <c r="M71" s="1041"/>
      <c r="N71" s="1041"/>
      <c r="O71" s="1041"/>
      <c r="P71" s="1042"/>
      <c r="Q71" s="1043">
        <v>419</v>
      </c>
      <c r="R71" s="1037"/>
      <c r="S71" s="1037"/>
      <c r="T71" s="1037"/>
      <c r="U71" s="1037"/>
      <c r="V71" s="1037">
        <v>390</v>
      </c>
      <c r="W71" s="1037"/>
      <c r="X71" s="1037"/>
      <c r="Y71" s="1037"/>
      <c r="Z71" s="1037"/>
      <c r="AA71" s="1037">
        <v>29</v>
      </c>
      <c r="AB71" s="1037"/>
      <c r="AC71" s="1037"/>
      <c r="AD71" s="1037"/>
      <c r="AE71" s="1037"/>
      <c r="AF71" s="1037">
        <v>28</v>
      </c>
      <c r="AG71" s="1037"/>
      <c r="AH71" s="1037"/>
      <c r="AI71" s="1037"/>
      <c r="AJ71" s="1037"/>
      <c r="AK71" s="1037">
        <v>35</v>
      </c>
      <c r="AL71" s="1037"/>
      <c r="AM71" s="1037"/>
      <c r="AN71" s="1037"/>
      <c r="AO71" s="1037"/>
      <c r="AP71" s="1037">
        <v>45</v>
      </c>
      <c r="AQ71" s="1037"/>
      <c r="AR71" s="1037"/>
      <c r="AS71" s="1037"/>
      <c r="AT71" s="1037"/>
      <c r="AU71" s="1037">
        <v>16</v>
      </c>
      <c r="AV71" s="1037"/>
      <c r="AW71" s="1037"/>
      <c r="AX71" s="1037"/>
      <c r="AY71" s="1037"/>
      <c r="AZ71" s="1038"/>
      <c r="BA71" s="1038"/>
      <c r="BB71" s="1038"/>
      <c r="BC71" s="1038"/>
      <c r="BD71" s="1039"/>
      <c r="BE71" s="233"/>
      <c r="BF71" s="233"/>
      <c r="BG71" s="233"/>
      <c r="BH71" s="233"/>
      <c r="BI71" s="233"/>
      <c r="BJ71" s="233"/>
      <c r="BK71" s="233"/>
      <c r="BL71" s="233"/>
      <c r="BM71" s="233"/>
      <c r="BN71" s="233"/>
      <c r="BO71" s="233"/>
      <c r="BP71" s="233"/>
      <c r="BQ71" s="230">
        <v>65</v>
      </c>
      <c r="BR71" s="235"/>
      <c r="BS71" s="1011"/>
      <c r="BT71" s="1012"/>
      <c r="BU71" s="1012"/>
      <c r="BV71" s="1012"/>
      <c r="BW71" s="1012"/>
      <c r="BX71" s="1012"/>
      <c r="BY71" s="1012"/>
      <c r="BZ71" s="1012"/>
      <c r="CA71" s="1012"/>
      <c r="CB71" s="1012"/>
      <c r="CC71" s="1012"/>
      <c r="CD71" s="1012"/>
      <c r="CE71" s="1012"/>
      <c r="CF71" s="1012"/>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1"/>
      <c r="DW71" s="1012"/>
      <c r="DX71" s="1012"/>
      <c r="DY71" s="1012"/>
      <c r="DZ71" s="1013"/>
      <c r="EA71" s="222"/>
    </row>
    <row r="72" spans="1:131" ht="26.25" customHeight="1" x14ac:dyDescent="0.15">
      <c r="A72" s="230">
        <v>5</v>
      </c>
      <c r="B72" s="1040" t="s">
        <v>586</v>
      </c>
      <c r="C72" s="1041"/>
      <c r="D72" s="1041"/>
      <c r="E72" s="1041"/>
      <c r="F72" s="1041"/>
      <c r="G72" s="1041"/>
      <c r="H72" s="1041"/>
      <c r="I72" s="1041"/>
      <c r="J72" s="1041"/>
      <c r="K72" s="1041"/>
      <c r="L72" s="1041"/>
      <c r="M72" s="1041"/>
      <c r="N72" s="1041"/>
      <c r="O72" s="1041"/>
      <c r="P72" s="1042"/>
      <c r="Q72" s="1043">
        <v>125</v>
      </c>
      <c r="R72" s="1037"/>
      <c r="S72" s="1037"/>
      <c r="T72" s="1037"/>
      <c r="U72" s="1037"/>
      <c r="V72" s="1037">
        <v>116</v>
      </c>
      <c r="W72" s="1037"/>
      <c r="X72" s="1037"/>
      <c r="Y72" s="1037"/>
      <c r="Z72" s="1037"/>
      <c r="AA72" s="1037">
        <v>9</v>
      </c>
      <c r="AB72" s="1037"/>
      <c r="AC72" s="1037"/>
      <c r="AD72" s="1037"/>
      <c r="AE72" s="1037"/>
      <c r="AF72" s="1037">
        <v>9</v>
      </c>
      <c r="AG72" s="1037"/>
      <c r="AH72" s="1037"/>
      <c r="AI72" s="1037"/>
      <c r="AJ72" s="1037"/>
      <c r="AK72" s="1037" t="s">
        <v>581</v>
      </c>
      <c r="AL72" s="1037"/>
      <c r="AM72" s="1037"/>
      <c r="AN72" s="1037"/>
      <c r="AO72" s="1037"/>
      <c r="AP72" s="1037" t="s">
        <v>581</v>
      </c>
      <c r="AQ72" s="1037"/>
      <c r="AR72" s="1037"/>
      <c r="AS72" s="1037"/>
      <c r="AT72" s="1037"/>
      <c r="AU72" s="1037" t="s">
        <v>594</v>
      </c>
      <c r="AV72" s="1037"/>
      <c r="AW72" s="1037"/>
      <c r="AX72" s="1037"/>
      <c r="AY72" s="1037"/>
      <c r="AZ72" s="1038"/>
      <c r="BA72" s="1038"/>
      <c r="BB72" s="1038"/>
      <c r="BC72" s="1038"/>
      <c r="BD72" s="1039"/>
      <c r="BE72" s="233"/>
      <c r="BF72" s="233"/>
      <c r="BG72" s="233"/>
      <c r="BH72" s="233"/>
      <c r="BI72" s="233"/>
      <c r="BJ72" s="233"/>
      <c r="BK72" s="233"/>
      <c r="BL72" s="233"/>
      <c r="BM72" s="233"/>
      <c r="BN72" s="233"/>
      <c r="BO72" s="233"/>
      <c r="BP72" s="233"/>
      <c r="BQ72" s="230">
        <v>66</v>
      </c>
      <c r="BR72" s="235"/>
      <c r="BS72" s="1011"/>
      <c r="BT72" s="1012"/>
      <c r="BU72" s="1012"/>
      <c r="BV72" s="1012"/>
      <c r="BW72" s="1012"/>
      <c r="BX72" s="1012"/>
      <c r="BY72" s="1012"/>
      <c r="BZ72" s="1012"/>
      <c r="CA72" s="1012"/>
      <c r="CB72" s="1012"/>
      <c r="CC72" s="1012"/>
      <c r="CD72" s="1012"/>
      <c r="CE72" s="1012"/>
      <c r="CF72" s="1012"/>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1"/>
      <c r="DW72" s="1012"/>
      <c r="DX72" s="1012"/>
      <c r="DY72" s="1012"/>
      <c r="DZ72" s="1013"/>
      <c r="EA72" s="222"/>
    </row>
    <row r="73" spans="1:131" ht="26.25" customHeight="1" x14ac:dyDescent="0.15">
      <c r="A73" s="230">
        <v>6</v>
      </c>
      <c r="B73" s="1040" t="s">
        <v>587</v>
      </c>
      <c r="C73" s="1041"/>
      <c r="D73" s="1041"/>
      <c r="E73" s="1041"/>
      <c r="F73" s="1041"/>
      <c r="G73" s="1041"/>
      <c r="H73" s="1041"/>
      <c r="I73" s="1041"/>
      <c r="J73" s="1041"/>
      <c r="K73" s="1041"/>
      <c r="L73" s="1041"/>
      <c r="M73" s="1041"/>
      <c r="N73" s="1041"/>
      <c r="O73" s="1041"/>
      <c r="P73" s="1042"/>
      <c r="Q73" s="1043">
        <v>307</v>
      </c>
      <c r="R73" s="1037"/>
      <c r="S73" s="1037"/>
      <c r="T73" s="1037"/>
      <c r="U73" s="1037"/>
      <c r="V73" s="1037">
        <v>291</v>
      </c>
      <c r="W73" s="1037"/>
      <c r="X73" s="1037"/>
      <c r="Y73" s="1037"/>
      <c r="Z73" s="1037"/>
      <c r="AA73" s="1037">
        <v>15</v>
      </c>
      <c r="AB73" s="1037"/>
      <c r="AC73" s="1037"/>
      <c r="AD73" s="1037"/>
      <c r="AE73" s="1037"/>
      <c r="AF73" s="1037">
        <v>15</v>
      </c>
      <c r="AG73" s="1037"/>
      <c r="AH73" s="1037"/>
      <c r="AI73" s="1037"/>
      <c r="AJ73" s="1037"/>
      <c r="AK73" s="1037">
        <v>4</v>
      </c>
      <c r="AL73" s="1037"/>
      <c r="AM73" s="1037"/>
      <c r="AN73" s="1037"/>
      <c r="AO73" s="1037"/>
      <c r="AP73" s="1037" t="s">
        <v>581</v>
      </c>
      <c r="AQ73" s="1037"/>
      <c r="AR73" s="1037"/>
      <c r="AS73" s="1037"/>
      <c r="AT73" s="1037"/>
      <c r="AU73" s="1037" t="s">
        <v>594</v>
      </c>
      <c r="AV73" s="1037"/>
      <c r="AW73" s="1037"/>
      <c r="AX73" s="1037"/>
      <c r="AY73" s="1037"/>
      <c r="AZ73" s="1038"/>
      <c r="BA73" s="1038"/>
      <c r="BB73" s="1038"/>
      <c r="BC73" s="1038"/>
      <c r="BD73" s="1039"/>
      <c r="BE73" s="233"/>
      <c r="BF73" s="233"/>
      <c r="BG73" s="233"/>
      <c r="BH73" s="233"/>
      <c r="BI73" s="233"/>
      <c r="BJ73" s="233"/>
      <c r="BK73" s="233"/>
      <c r="BL73" s="233"/>
      <c r="BM73" s="233"/>
      <c r="BN73" s="233"/>
      <c r="BO73" s="233"/>
      <c r="BP73" s="233"/>
      <c r="BQ73" s="230">
        <v>67</v>
      </c>
      <c r="BR73" s="235"/>
      <c r="BS73" s="1011"/>
      <c r="BT73" s="1012"/>
      <c r="BU73" s="1012"/>
      <c r="BV73" s="1012"/>
      <c r="BW73" s="1012"/>
      <c r="BX73" s="1012"/>
      <c r="BY73" s="1012"/>
      <c r="BZ73" s="1012"/>
      <c r="CA73" s="1012"/>
      <c r="CB73" s="1012"/>
      <c r="CC73" s="1012"/>
      <c r="CD73" s="1012"/>
      <c r="CE73" s="1012"/>
      <c r="CF73" s="1012"/>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1"/>
      <c r="DW73" s="1012"/>
      <c r="DX73" s="1012"/>
      <c r="DY73" s="1012"/>
      <c r="DZ73" s="1013"/>
      <c r="EA73" s="222"/>
    </row>
    <row r="74" spans="1:131" ht="26.25" customHeight="1" x14ac:dyDescent="0.15">
      <c r="A74" s="230">
        <v>7</v>
      </c>
      <c r="B74" s="1040" t="s">
        <v>588</v>
      </c>
      <c r="C74" s="1041"/>
      <c r="D74" s="1041"/>
      <c r="E74" s="1041"/>
      <c r="F74" s="1041"/>
      <c r="G74" s="1041"/>
      <c r="H74" s="1041"/>
      <c r="I74" s="1041"/>
      <c r="J74" s="1041"/>
      <c r="K74" s="1041"/>
      <c r="L74" s="1041"/>
      <c r="M74" s="1041"/>
      <c r="N74" s="1041"/>
      <c r="O74" s="1041"/>
      <c r="P74" s="1042"/>
      <c r="Q74" s="1043">
        <v>456828</v>
      </c>
      <c r="R74" s="1037"/>
      <c r="S74" s="1037"/>
      <c r="T74" s="1037"/>
      <c r="U74" s="1037"/>
      <c r="V74" s="1037">
        <v>441715</v>
      </c>
      <c r="W74" s="1037"/>
      <c r="X74" s="1037"/>
      <c r="Y74" s="1037"/>
      <c r="Z74" s="1037"/>
      <c r="AA74" s="1037">
        <v>15113</v>
      </c>
      <c r="AB74" s="1037"/>
      <c r="AC74" s="1037"/>
      <c r="AD74" s="1037"/>
      <c r="AE74" s="1037"/>
      <c r="AF74" s="1037">
        <v>15113</v>
      </c>
      <c r="AG74" s="1037"/>
      <c r="AH74" s="1037"/>
      <c r="AI74" s="1037"/>
      <c r="AJ74" s="1037"/>
      <c r="AK74" s="1037" t="s">
        <v>581</v>
      </c>
      <c r="AL74" s="1037"/>
      <c r="AM74" s="1037"/>
      <c r="AN74" s="1037"/>
      <c r="AO74" s="1037"/>
      <c r="AP74" s="1037" t="s">
        <v>581</v>
      </c>
      <c r="AQ74" s="1037"/>
      <c r="AR74" s="1037"/>
      <c r="AS74" s="1037"/>
      <c r="AT74" s="1037"/>
      <c r="AU74" s="1037" t="s">
        <v>594</v>
      </c>
      <c r="AV74" s="1037"/>
      <c r="AW74" s="1037"/>
      <c r="AX74" s="1037"/>
      <c r="AY74" s="1037"/>
      <c r="AZ74" s="1038"/>
      <c r="BA74" s="1038"/>
      <c r="BB74" s="1038"/>
      <c r="BC74" s="1038"/>
      <c r="BD74" s="1039"/>
      <c r="BE74" s="233"/>
      <c r="BF74" s="233"/>
      <c r="BG74" s="233"/>
      <c r="BH74" s="233"/>
      <c r="BI74" s="233"/>
      <c r="BJ74" s="233"/>
      <c r="BK74" s="233"/>
      <c r="BL74" s="233"/>
      <c r="BM74" s="233"/>
      <c r="BN74" s="233"/>
      <c r="BO74" s="233"/>
      <c r="BP74" s="233"/>
      <c r="BQ74" s="230">
        <v>68</v>
      </c>
      <c r="BR74" s="235"/>
      <c r="BS74" s="1011"/>
      <c r="BT74" s="1012"/>
      <c r="BU74" s="1012"/>
      <c r="BV74" s="1012"/>
      <c r="BW74" s="1012"/>
      <c r="BX74" s="1012"/>
      <c r="BY74" s="1012"/>
      <c r="BZ74" s="1012"/>
      <c r="CA74" s="1012"/>
      <c r="CB74" s="1012"/>
      <c r="CC74" s="1012"/>
      <c r="CD74" s="1012"/>
      <c r="CE74" s="1012"/>
      <c r="CF74" s="1012"/>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1"/>
      <c r="DW74" s="1012"/>
      <c r="DX74" s="1012"/>
      <c r="DY74" s="1012"/>
      <c r="DZ74" s="1013"/>
      <c r="EA74" s="222"/>
    </row>
    <row r="75" spans="1:131" ht="26.25" customHeight="1" x14ac:dyDescent="0.15">
      <c r="A75" s="230">
        <v>8</v>
      </c>
      <c r="B75" s="1040"/>
      <c r="C75" s="1041"/>
      <c r="D75" s="1041"/>
      <c r="E75" s="1041"/>
      <c r="F75" s="1041"/>
      <c r="G75" s="1041"/>
      <c r="H75" s="1041"/>
      <c r="I75" s="1041"/>
      <c r="J75" s="1041"/>
      <c r="K75" s="1041"/>
      <c r="L75" s="1041"/>
      <c r="M75" s="1041"/>
      <c r="N75" s="1041"/>
      <c r="O75" s="1041"/>
      <c r="P75" s="1042"/>
      <c r="Q75" s="1044"/>
      <c r="R75" s="1045"/>
      <c r="S75" s="1045"/>
      <c r="T75" s="1045"/>
      <c r="U75" s="1046"/>
      <c r="V75" s="1047"/>
      <c r="W75" s="1045"/>
      <c r="X75" s="1045"/>
      <c r="Y75" s="1045"/>
      <c r="Z75" s="1046"/>
      <c r="AA75" s="1047"/>
      <c r="AB75" s="1045"/>
      <c r="AC75" s="1045"/>
      <c r="AD75" s="1045"/>
      <c r="AE75" s="1046"/>
      <c r="AF75" s="1047"/>
      <c r="AG75" s="1045"/>
      <c r="AH75" s="1045"/>
      <c r="AI75" s="1045"/>
      <c r="AJ75" s="1046"/>
      <c r="AK75" s="1047"/>
      <c r="AL75" s="1045"/>
      <c r="AM75" s="1045"/>
      <c r="AN75" s="1045"/>
      <c r="AO75" s="1046"/>
      <c r="AP75" s="1047"/>
      <c r="AQ75" s="1045"/>
      <c r="AR75" s="1045"/>
      <c r="AS75" s="1045"/>
      <c r="AT75" s="1046"/>
      <c r="AU75" s="1047"/>
      <c r="AV75" s="1045"/>
      <c r="AW75" s="1045"/>
      <c r="AX75" s="1045"/>
      <c r="AY75" s="1046"/>
      <c r="AZ75" s="1038"/>
      <c r="BA75" s="1038"/>
      <c r="BB75" s="1038"/>
      <c r="BC75" s="1038"/>
      <c r="BD75" s="1039"/>
      <c r="BE75" s="233"/>
      <c r="BF75" s="233"/>
      <c r="BG75" s="233"/>
      <c r="BH75" s="233"/>
      <c r="BI75" s="233"/>
      <c r="BJ75" s="233"/>
      <c r="BK75" s="233"/>
      <c r="BL75" s="233"/>
      <c r="BM75" s="233"/>
      <c r="BN75" s="233"/>
      <c r="BO75" s="233"/>
      <c r="BP75" s="233"/>
      <c r="BQ75" s="230">
        <v>69</v>
      </c>
      <c r="BR75" s="235"/>
      <c r="BS75" s="1011"/>
      <c r="BT75" s="1012"/>
      <c r="BU75" s="1012"/>
      <c r="BV75" s="1012"/>
      <c r="BW75" s="1012"/>
      <c r="BX75" s="1012"/>
      <c r="BY75" s="1012"/>
      <c r="BZ75" s="1012"/>
      <c r="CA75" s="1012"/>
      <c r="CB75" s="1012"/>
      <c r="CC75" s="1012"/>
      <c r="CD75" s="1012"/>
      <c r="CE75" s="1012"/>
      <c r="CF75" s="1012"/>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1"/>
      <c r="DW75" s="1012"/>
      <c r="DX75" s="1012"/>
      <c r="DY75" s="1012"/>
      <c r="DZ75" s="1013"/>
      <c r="EA75" s="222"/>
    </row>
    <row r="76" spans="1:131" ht="26.25" customHeight="1" x14ac:dyDescent="0.15">
      <c r="A76" s="230">
        <v>9</v>
      </c>
      <c r="B76" s="1040"/>
      <c r="C76" s="1041"/>
      <c r="D76" s="1041"/>
      <c r="E76" s="1041"/>
      <c r="F76" s="1041"/>
      <c r="G76" s="1041"/>
      <c r="H76" s="1041"/>
      <c r="I76" s="1041"/>
      <c r="J76" s="1041"/>
      <c r="K76" s="1041"/>
      <c r="L76" s="1041"/>
      <c r="M76" s="1041"/>
      <c r="N76" s="1041"/>
      <c r="O76" s="1041"/>
      <c r="P76" s="1042"/>
      <c r="Q76" s="1044"/>
      <c r="R76" s="1045"/>
      <c r="S76" s="1045"/>
      <c r="T76" s="1045"/>
      <c r="U76" s="1046"/>
      <c r="V76" s="1047"/>
      <c r="W76" s="1045"/>
      <c r="X76" s="1045"/>
      <c r="Y76" s="1045"/>
      <c r="Z76" s="1046"/>
      <c r="AA76" s="1047"/>
      <c r="AB76" s="1045"/>
      <c r="AC76" s="1045"/>
      <c r="AD76" s="1045"/>
      <c r="AE76" s="1046"/>
      <c r="AF76" s="1047"/>
      <c r="AG76" s="1045"/>
      <c r="AH76" s="1045"/>
      <c r="AI76" s="1045"/>
      <c r="AJ76" s="1046"/>
      <c r="AK76" s="1047"/>
      <c r="AL76" s="1045"/>
      <c r="AM76" s="1045"/>
      <c r="AN76" s="1045"/>
      <c r="AO76" s="1046"/>
      <c r="AP76" s="1047"/>
      <c r="AQ76" s="1045"/>
      <c r="AR76" s="1045"/>
      <c r="AS76" s="1045"/>
      <c r="AT76" s="1046"/>
      <c r="AU76" s="1047"/>
      <c r="AV76" s="1045"/>
      <c r="AW76" s="1045"/>
      <c r="AX76" s="1045"/>
      <c r="AY76" s="1046"/>
      <c r="AZ76" s="1038"/>
      <c r="BA76" s="1038"/>
      <c r="BB76" s="1038"/>
      <c r="BC76" s="1038"/>
      <c r="BD76" s="1039"/>
      <c r="BE76" s="233"/>
      <c r="BF76" s="233"/>
      <c r="BG76" s="233"/>
      <c r="BH76" s="233"/>
      <c r="BI76" s="233"/>
      <c r="BJ76" s="233"/>
      <c r="BK76" s="233"/>
      <c r="BL76" s="233"/>
      <c r="BM76" s="233"/>
      <c r="BN76" s="233"/>
      <c r="BO76" s="233"/>
      <c r="BP76" s="233"/>
      <c r="BQ76" s="230">
        <v>70</v>
      </c>
      <c r="BR76" s="235"/>
      <c r="BS76" s="1011"/>
      <c r="BT76" s="1012"/>
      <c r="BU76" s="1012"/>
      <c r="BV76" s="1012"/>
      <c r="BW76" s="1012"/>
      <c r="BX76" s="1012"/>
      <c r="BY76" s="1012"/>
      <c r="BZ76" s="1012"/>
      <c r="CA76" s="1012"/>
      <c r="CB76" s="1012"/>
      <c r="CC76" s="1012"/>
      <c r="CD76" s="1012"/>
      <c r="CE76" s="1012"/>
      <c r="CF76" s="1012"/>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1"/>
      <c r="DW76" s="1012"/>
      <c r="DX76" s="1012"/>
      <c r="DY76" s="1012"/>
      <c r="DZ76" s="1013"/>
      <c r="EA76" s="222"/>
    </row>
    <row r="77" spans="1:131" ht="26.25" customHeight="1" x14ac:dyDescent="0.15">
      <c r="A77" s="230">
        <v>10</v>
      </c>
      <c r="B77" s="1040"/>
      <c r="C77" s="1041"/>
      <c r="D77" s="1041"/>
      <c r="E77" s="1041"/>
      <c r="F77" s="1041"/>
      <c r="G77" s="1041"/>
      <c r="H77" s="1041"/>
      <c r="I77" s="1041"/>
      <c r="J77" s="1041"/>
      <c r="K77" s="1041"/>
      <c r="L77" s="1041"/>
      <c r="M77" s="1041"/>
      <c r="N77" s="1041"/>
      <c r="O77" s="1041"/>
      <c r="P77" s="1042"/>
      <c r="Q77" s="1044"/>
      <c r="R77" s="1045"/>
      <c r="S77" s="1045"/>
      <c r="T77" s="1045"/>
      <c r="U77" s="1046"/>
      <c r="V77" s="1047"/>
      <c r="W77" s="1045"/>
      <c r="X77" s="1045"/>
      <c r="Y77" s="1045"/>
      <c r="Z77" s="1046"/>
      <c r="AA77" s="1047"/>
      <c r="AB77" s="1045"/>
      <c r="AC77" s="1045"/>
      <c r="AD77" s="1045"/>
      <c r="AE77" s="1046"/>
      <c r="AF77" s="1047"/>
      <c r="AG77" s="1045"/>
      <c r="AH77" s="1045"/>
      <c r="AI77" s="1045"/>
      <c r="AJ77" s="1046"/>
      <c r="AK77" s="1047"/>
      <c r="AL77" s="1045"/>
      <c r="AM77" s="1045"/>
      <c r="AN77" s="1045"/>
      <c r="AO77" s="1046"/>
      <c r="AP77" s="1047"/>
      <c r="AQ77" s="1045"/>
      <c r="AR77" s="1045"/>
      <c r="AS77" s="1045"/>
      <c r="AT77" s="1046"/>
      <c r="AU77" s="1047"/>
      <c r="AV77" s="1045"/>
      <c r="AW77" s="1045"/>
      <c r="AX77" s="1045"/>
      <c r="AY77" s="1046"/>
      <c r="AZ77" s="1038"/>
      <c r="BA77" s="1038"/>
      <c r="BB77" s="1038"/>
      <c r="BC77" s="1038"/>
      <c r="BD77" s="1039"/>
      <c r="BE77" s="233"/>
      <c r="BF77" s="233"/>
      <c r="BG77" s="233"/>
      <c r="BH77" s="233"/>
      <c r="BI77" s="233"/>
      <c r="BJ77" s="233"/>
      <c r="BK77" s="233"/>
      <c r="BL77" s="233"/>
      <c r="BM77" s="233"/>
      <c r="BN77" s="233"/>
      <c r="BO77" s="233"/>
      <c r="BP77" s="233"/>
      <c r="BQ77" s="230">
        <v>71</v>
      </c>
      <c r="BR77" s="235"/>
      <c r="BS77" s="1011"/>
      <c r="BT77" s="1012"/>
      <c r="BU77" s="1012"/>
      <c r="BV77" s="1012"/>
      <c r="BW77" s="1012"/>
      <c r="BX77" s="1012"/>
      <c r="BY77" s="1012"/>
      <c r="BZ77" s="1012"/>
      <c r="CA77" s="1012"/>
      <c r="CB77" s="1012"/>
      <c r="CC77" s="1012"/>
      <c r="CD77" s="1012"/>
      <c r="CE77" s="1012"/>
      <c r="CF77" s="1012"/>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1"/>
      <c r="DW77" s="1012"/>
      <c r="DX77" s="1012"/>
      <c r="DY77" s="1012"/>
      <c r="DZ77" s="1013"/>
      <c r="EA77" s="222"/>
    </row>
    <row r="78" spans="1:131" ht="26.25" customHeight="1" x14ac:dyDescent="0.15">
      <c r="A78" s="230">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33"/>
      <c r="BF78" s="233"/>
      <c r="BG78" s="233"/>
      <c r="BH78" s="233"/>
      <c r="BI78" s="233"/>
      <c r="BJ78" s="222"/>
      <c r="BK78" s="222"/>
      <c r="BL78" s="222"/>
      <c r="BM78" s="222"/>
      <c r="BN78" s="222"/>
      <c r="BO78" s="233"/>
      <c r="BP78" s="233"/>
      <c r="BQ78" s="230">
        <v>72</v>
      </c>
      <c r="BR78" s="235"/>
      <c r="BS78" s="1011"/>
      <c r="BT78" s="1012"/>
      <c r="BU78" s="1012"/>
      <c r="BV78" s="1012"/>
      <c r="BW78" s="1012"/>
      <c r="BX78" s="1012"/>
      <c r="BY78" s="1012"/>
      <c r="BZ78" s="1012"/>
      <c r="CA78" s="1012"/>
      <c r="CB78" s="1012"/>
      <c r="CC78" s="1012"/>
      <c r="CD78" s="1012"/>
      <c r="CE78" s="1012"/>
      <c r="CF78" s="1012"/>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1"/>
      <c r="DW78" s="1012"/>
      <c r="DX78" s="1012"/>
      <c r="DY78" s="1012"/>
      <c r="DZ78" s="1013"/>
      <c r="EA78" s="222"/>
    </row>
    <row r="79" spans="1:131" ht="26.25" customHeight="1" x14ac:dyDescent="0.15">
      <c r="A79" s="230">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33"/>
      <c r="BF79" s="233"/>
      <c r="BG79" s="233"/>
      <c r="BH79" s="233"/>
      <c r="BI79" s="233"/>
      <c r="BJ79" s="222"/>
      <c r="BK79" s="222"/>
      <c r="BL79" s="222"/>
      <c r="BM79" s="222"/>
      <c r="BN79" s="222"/>
      <c r="BO79" s="233"/>
      <c r="BP79" s="233"/>
      <c r="BQ79" s="230">
        <v>73</v>
      </c>
      <c r="BR79" s="235"/>
      <c r="BS79" s="1011"/>
      <c r="BT79" s="1012"/>
      <c r="BU79" s="1012"/>
      <c r="BV79" s="1012"/>
      <c r="BW79" s="1012"/>
      <c r="BX79" s="1012"/>
      <c r="BY79" s="1012"/>
      <c r="BZ79" s="1012"/>
      <c r="CA79" s="1012"/>
      <c r="CB79" s="1012"/>
      <c r="CC79" s="1012"/>
      <c r="CD79" s="1012"/>
      <c r="CE79" s="1012"/>
      <c r="CF79" s="1012"/>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1"/>
      <c r="DW79" s="1012"/>
      <c r="DX79" s="1012"/>
      <c r="DY79" s="1012"/>
      <c r="DZ79" s="1013"/>
      <c r="EA79" s="222"/>
    </row>
    <row r="80" spans="1:131" ht="26.25" customHeight="1" x14ac:dyDescent="0.15">
      <c r="A80" s="230">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33"/>
      <c r="BF80" s="233"/>
      <c r="BG80" s="233"/>
      <c r="BH80" s="233"/>
      <c r="BI80" s="233"/>
      <c r="BJ80" s="233"/>
      <c r="BK80" s="233"/>
      <c r="BL80" s="233"/>
      <c r="BM80" s="233"/>
      <c r="BN80" s="233"/>
      <c r="BO80" s="233"/>
      <c r="BP80" s="233"/>
      <c r="BQ80" s="230">
        <v>74</v>
      </c>
      <c r="BR80" s="235"/>
      <c r="BS80" s="1011"/>
      <c r="BT80" s="1012"/>
      <c r="BU80" s="1012"/>
      <c r="BV80" s="1012"/>
      <c r="BW80" s="1012"/>
      <c r="BX80" s="1012"/>
      <c r="BY80" s="1012"/>
      <c r="BZ80" s="1012"/>
      <c r="CA80" s="1012"/>
      <c r="CB80" s="1012"/>
      <c r="CC80" s="1012"/>
      <c r="CD80" s="1012"/>
      <c r="CE80" s="1012"/>
      <c r="CF80" s="1012"/>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1"/>
      <c r="DW80" s="1012"/>
      <c r="DX80" s="1012"/>
      <c r="DY80" s="1012"/>
      <c r="DZ80" s="1013"/>
      <c r="EA80" s="222"/>
    </row>
    <row r="81" spans="1:131" ht="26.25" customHeight="1" x14ac:dyDescent="0.15">
      <c r="A81" s="230">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33"/>
      <c r="BF81" s="233"/>
      <c r="BG81" s="233"/>
      <c r="BH81" s="233"/>
      <c r="BI81" s="233"/>
      <c r="BJ81" s="233"/>
      <c r="BK81" s="233"/>
      <c r="BL81" s="233"/>
      <c r="BM81" s="233"/>
      <c r="BN81" s="233"/>
      <c r="BO81" s="233"/>
      <c r="BP81" s="233"/>
      <c r="BQ81" s="230">
        <v>75</v>
      </c>
      <c r="BR81" s="235"/>
      <c r="BS81" s="1011"/>
      <c r="BT81" s="1012"/>
      <c r="BU81" s="1012"/>
      <c r="BV81" s="1012"/>
      <c r="BW81" s="1012"/>
      <c r="BX81" s="1012"/>
      <c r="BY81" s="1012"/>
      <c r="BZ81" s="1012"/>
      <c r="CA81" s="1012"/>
      <c r="CB81" s="1012"/>
      <c r="CC81" s="1012"/>
      <c r="CD81" s="1012"/>
      <c r="CE81" s="1012"/>
      <c r="CF81" s="1012"/>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1"/>
      <c r="DW81" s="1012"/>
      <c r="DX81" s="1012"/>
      <c r="DY81" s="1012"/>
      <c r="DZ81" s="1013"/>
      <c r="EA81" s="222"/>
    </row>
    <row r="82" spans="1:131" ht="26.25" customHeight="1" x14ac:dyDescent="0.15">
      <c r="A82" s="230">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33"/>
      <c r="BF82" s="233"/>
      <c r="BG82" s="233"/>
      <c r="BH82" s="233"/>
      <c r="BI82" s="233"/>
      <c r="BJ82" s="233"/>
      <c r="BK82" s="233"/>
      <c r="BL82" s="233"/>
      <c r="BM82" s="233"/>
      <c r="BN82" s="233"/>
      <c r="BO82" s="233"/>
      <c r="BP82" s="233"/>
      <c r="BQ82" s="230">
        <v>76</v>
      </c>
      <c r="BR82" s="235"/>
      <c r="BS82" s="1011"/>
      <c r="BT82" s="1012"/>
      <c r="BU82" s="1012"/>
      <c r="BV82" s="1012"/>
      <c r="BW82" s="1012"/>
      <c r="BX82" s="1012"/>
      <c r="BY82" s="1012"/>
      <c r="BZ82" s="1012"/>
      <c r="CA82" s="1012"/>
      <c r="CB82" s="1012"/>
      <c r="CC82" s="1012"/>
      <c r="CD82" s="1012"/>
      <c r="CE82" s="1012"/>
      <c r="CF82" s="1012"/>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1"/>
      <c r="DW82" s="1012"/>
      <c r="DX82" s="1012"/>
      <c r="DY82" s="1012"/>
      <c r="DZ82" s="1013"/>
      <c r="EA82" s="222"/>
    </row>
    <row r="83" spans="1:131" ht="26.25" customHeight="1" x14ac:dyDescent="0.15">
      <c r="A83" s="230">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33"/>
      <c r="BF83" s="233"/>
      <c r="BG83" s="233"/>
      <c r="BH83" s="233"/>
      <c r="BI83" s="233"/>
      <c r="BJ83" s="233"/>
      <c r="BK83" s="233"/>
      <c r="BL83" s="233"/>
      <c r="BM83" s="233"/>
      <c r="BN83" s="233"/>
      <c r="BO83" s="233"/>
      <c r="BP83" s="233"/>
      <c r="BQ83" s="230">
        <v>77</v>
      </c>
      <c r="BR83" s="235"/>
      <c r="BS83" s="1011"/>
      <c r="BT83" s="1012"/>
      <c r="BU83" s="1012"/>
      <c r="BV83" s="1012"/>
      <c r="BW83" s="1012"/>
      <c r="BX83" s="1012"/>
      <c r="BY83" s="1012"/>
      <c r="BZ83" s="1012"/>
      <c r="CA83" s="1012"/>
      <c r="CB83" s="1012"/>
      <c r="CC83" s="1012"/>
      <c r="CD83" s="1012"/>
      <c r="CE83" s="1012"/>
      <c r="CF83" s="1012"/>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1"/>
      <c r="DW83" s="1012"/>
      <c r="DX83" s="1012"/>
      <c r="DY83" s="1012"/>
      <c r="DZ83" s="1013"/>
      <c r="EA83" s="222"/>
    </row>
    <row r="84" spans="1:131" ht="26.25" customHeight="1" x14ac:dyDescent="0.15">
      <c r="A84" s="230">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33"/>
      <c r="BF84" s="233"/>
      <c r="BG84" s="233"/>
      <c r="BH84" s="233"/>
      <c r="BI84" s="233"/>
      <c r="BJ84" s="233"/>
      <c r="BK84" s="233"/>
      <c r="BL84" s="233"/>
      <c r="BM84" s="233"/>
      <c r="BN84" s="233"/>
      <c r="BO84" s="233"/>
      <c r="BP84" s="233"/>
      <c r="BQ84" s="230">
        <v>78</v>
      </c>
      <c r="BR84" s="235"/>
      <c r="BS84" s="1011"/>
      <c r="BT84" s="1012"/>
      <c r="BU84" s="1012"/>
      <c r="BV84" s="1012"/>
      <c r="BW84" s="1012"/>
      <c r="BX84" s="1012"/>
      <c r="BY84" s="1012"/>
      <c r="BZ84" s="1012"/>
      <c r="CA84" s="1012"/>
      <c r="CB84" s="1012"/>
      <c r="CC84" s="1012"/>
      <c r="CD84" s="1012"/>
      <c r="CE84" s="1012"/>
      <c r="CF84" s="1012"/>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1"/>
      <c r="DW84" s="1012"/>
      <c r="DX84" s="1012"/>
      <c r="DY84" s="1012"/>
      <c r="DZ84" s="1013"/>
      <c r="EA84" s="222"/>
    </row>
    <row r="85" spans="1:131" ht="26.25" customHeight="1" x14ac:dyDescent="0.15">
      <c r="A85" s="230">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33"/>
      <c r="BF85" s="233"/>
      <c r="BG85" s="233"/>
      <c r="BH85" s="233"/>
      <c r="BI85" s="233"/>
      <c r="BJ85" s="233"/>
      <c r="BK85" s="233"/>
      <c r="BL85" s="233"/>
      <c r="BM85" s="233"/>
      <c r="BN85" s="233"/>
      <c r="BO85" s="233"/>
      <c r="BP85" s="233"/>
      <c r="BQ85" s="230">
        <v>79</v>
      </c>
      <c r="BR85" s="235"/>
      <c r="BS85" s="1011"/>
      <c r="BT85" s="1012"/>
      <c r="BU85" s="1012"/>
      <c r="BV85" s="1012"/>
      <c r="BW85" s="1012"/>
      <c r="BX85" s="1012"/>
      <c r="BY85" s="1012"/>
      <c r="BZ85" s="1012"/>
      <c r="CA85" s="1012"/>
      <c r="CB85" s="1012"/>
      <c r="CC85" s="1012"/>
      <c r="CD85" s="1012"/>
      <c r="CE85" s="1012"/>
      <c r="CF85" s="1012"/>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1"/>
      <c r="DW85" s="1012"/>
      <c r="DX85" s="1012"/>
      <c r="DY85" s="1012"/>
      <c r="DZ85" s="1013"/>
      <c r="EA85" s="222"/>
    </row>
    <row r="86" spans="1:131" ht="26.25" customHeight="1" x14ac:dyDescent="0.15">
      <c r="A86" s="230">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33"/>
      <c r="BF86" s="233"/>
      <c r="BG86" s="233"/>
      <c r="BH86" s="233"/>
      <c r="BI86" s="233"/>
      <c r="BJ86" s="233"/>
      <c r="BK86" s="233"/>
      <c r="BL86" s="233"/>
      <c r="BM86" s="233"/>
      <c r="BN86" s="233"/>
      <c r="BO86" s="233"/>
      <c r="BP86" s="233"/>
      <c r="BQ86" s="230">
        <v>80</v>
      </c>
      <c r="BR86" s="235"/>
      <c r="BS86" s="1011"/>
      <c r="BT86" s="1012"/>
      <c r="BU86" s="1012"/>
      <c r="BV86" s="1012"/>
      <c r="BW86" s="1012"/>
      <c r="BX86" s="1012"/>
      <c r="BY86" s="1012"/>
      <c r="BZ86" s="1012"/>
      <c r="CA86" s="1012"/>
      <c r="CB86" s="1012"/>
      <c r="CC86" s="1012"/>
      <c r="CD86" s="1012"/>
      <c r="CE86" s="1012"/>
      <c r="CF86" s="1012"/>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1"/>
      <c r="DW86" s="1012"/>
      <c r="DX86" s="1012"/>
      <c r="DY86" s="1012"/>
      <c r="DZ86" s="1013"/>
      <c r="EA86" s="222"/>
    </row>
    <row r="87" spans="1:131" ht="26.25" customHeight="1" x14ac:dyDescent="0.15">
      <c r="A87" s="236">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33"/>
      <c r="BF87" s="233"/>
      <c r="BG87" s="233"/>
      <c r="BH87" s="233"/>
      <c r="BI87" s="233"/>
      <c r="BJ87" s="233"/>
      <c r="BK87" s="233"/>
      <c r="BL87" s="233"/>
      <c r="BM87" s="233"/>
      <c r="BN87" s="233"/>
      <c r="BO87" s="233"/>
      <c r="BP87" s="233"/>
      <c r="BQ87" s="230">
        <v>81</v>
      </c>
      <c r="BR87" s="235"/>
      <c r="BS87" s="1011"/>
      <c r="BT87" s="1012"/>
      <c r="BU87" s="1012"/>
      <c r="BV87" s="1012"/>
      <c r="BW87" s="1012"/>
      <c r="BX87" s="1012"/>
      <c r="BY87" s="1012"/>
      <c r="BZ87" s="1012"/>
      <c r="CA87" s="1012"/>
      <c r="CB87" s="1012"/>
      <c r="CC87" s="1012"/>
      <c r="CD87" s="1012"/>
      <c r="CE87" s="1012"/>
      <c r="CF87" s="1012"/>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1"/>
      <c r="DW87" s="1012"/>
      <c r="DX87" s="1012"/>
      <c r="DY87" s="1012"/>
      <c r="DZ87" s="1013"/>
      <c r="EA87" s="222"/>
    </row>
    <row r="88" spans="1:131" ht="26.25" customHeight="1" thickBot="1" x14ac:dyDescent="0.2">
      <c r="A88" s="232" t="s">
        <v>391</v>
      </c>
      <c r="B88" s="1003" t="s">
        <v>419</v>
      </c>
      <c r="C88" s="1004"/>
      <c r="D88" s="1004"/>
      <c r="E88" s="1004"/>
      <c r="F88" s="1004"/>
      <c r="G88" s="1004"/>
      <c r="H88" s="1004"/>
      <c r="I88" s="1004"/>
      <c r="J88" s="1004"/>
      <c r="K88" s="1004"/>
      <c r="L88" s="1004"/>
      <c r="M88" s="1004"/>
      <c r="N88" s="1004"/>
      <c r="O88" s="1004"/>
      <c r="P88" s="1014"/>
      <c r="Q88" s="1028"/>
      <c r="R88" s="1029"/>
      <c r="S88" s="1029"/>
      <c r="T88" s="1029"/>
      <c r="U88" s="1029"/>
      <c r="V88" s="1029"/>
      <c r="W88" s="1029"/>
      <c r="X88" s="1029"/>
      <c r="Y88" s="1029"/>
      <c r="Z88" s="1029"/>
      <c r="AA88" s="1029"/>
      <c r="AB88" s="1029"/>
      <c r="AC88" s="1029"/>
      <c r="AD88" s="1029"/>
      <c r="AE88" s="1029"/>
      <c r="AF88" s="1025">
        <v>15238</v>
      </c>
      <c r="AG88" s="1025"/>
      <c r="AH88" s="1025"/>
      <c r="AI88" s="1025"/>
      <c r="AJ88" s="1025"/>
      <c r="AK88" s="1029"/>
      <c r="AL88" s="1029"/>
      <c r="AM88" s="1029"/>
      <c r="AN88" s="1029"/>
      <c r="AO88" s="1029"/>
      <c r="AP88" s="1025">
        <v>398</v>
      </c>
      <c r="AQ88" s="1025"/>
      <c r="AR88" s="1025"/>
      <c r="AS88" s="1025"/>
      <c r="AT88" s="1025"/>
      <c r="AU88" s="1025">
        <v>190</v>
      </c>
      <c r="AV88" s="1025"/>
      <c r="AW88" s="1025"/>
      <c r="AX88" s="1025"/>
      <c r="AY88" s="1025"/>
      <c r="AZ88" s="1026"/>
      <c r="BA88" s="1026"/>
      <c r="BB88" s="1026"/>
      <c r="BC88" s="1026"/>
      <c r="BD88" s="1027"/>
      <c r="BE88" s="233"/>
      <c r="BF88" s="233"/>
      <c r="BG88" s="233"/>
      <c r="BH88" s="233"/>
      <c r="BI88" s="233"/>
      <c r="BJ88" s="233"/>
      <c r="BK88" s="233"/>
      <c r="BL88" s="233"/>
      <c r="BM88" s="233"/>
      <c r="BN88" s="233"/>
      <c r="BO88" s="233"/>
      <c r="BP88" s="233"/>
      <c r="BQ88" s="230">
        <v>82</v>
      </c>
      <c r="BR88" s="235"/>
      <c r="BS88" s="1011"/>
      <c r="BT88" s="1012"/>
      <c r="BU88" s="1012"/>
      <c r="BV88" s="1012"/>
      <c r="BW88" s="1012"/>
      <c r="BX88" s="1012"/>
      <c r="BY88" s="1012"/>
      <c r="BZ88" s="1012"/>
      <c r="CA88" s="1012"/>
      <c r="CB88" s="1012"/>
      <c r="CC88" s="1012"/>
      <c r="CD88" s="1012"/>
      <c r="CE88" s="1012"/>
      <c r="CF88" s="1012"/>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1"/>
      <c r="DW88" s="1012"/>
      <c r="DX88" s="1012"/>
      <c r="DY88" s="1012"/>
      <c r="DZ88" s="1013"/>
      <c r="EA88" s="222"/>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1011"/>
      <c r="BT89" s="1012"/>
      <c r="BU89" s="1012"/>
      <c r="BV89" s="1012"/>
      <c r="BW89" s="1012"/>
      <c r="BX89" s="1012"/>
      <c r="BY89" s="1012"/>
      <c r="BZ89" s="1012"/>
      <c r="CA89" s="1012"/>
      <c r="CB89" s="1012"/>
      <c r="CC89" s="1012"/>
      <c r="CD89" s="1012"/>
      <c r="CE89" s="1012"/>
      <c r="CF89" s="1012"/>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1"/>
      <c r="DW89" s="1012"/>
      <c r="DX89" s="1012"/>
      <c r="DY89" s="1012"/>
      <c r="DZ89" s="1013"/>
      <c r="EA89" s="222"/>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1011"/>
      <c r="BT90" s="1012"/>
      <c r="BU90" s="1012"/>
      <c r="BV90" s="1012"/>
      <c r="BW90" s="1012"/>
      <c r="BX90" s="1012"/>
      <c r="BY90" s="1012"/>
      <c r="BZ90" s="1012"/>
      <c r="CA90" s="1012"/>
      <c r="CB90" s="1012"/>
      <c r="CC90" s="1012"/>
      <c r="CD90" s="1012"/>
      <c r="CE90" s="1012"/>
      <c r="CF90" s="1012"/>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1"/>
      <c r="DW90" s="1012"/>
      <c r="DX90" s="1012"/>
      <c r="DY90" s="1012"/>
      <c r="DZ90" s="1013"/>
      <c r="EA90" s="222"/>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1011"/>
      <c r="BT91" s="1012"/>
      <c r="BU91" s="1012"/>
      <c r="BV91" s="1012"/>
      <c r="BW91" s="1012"/>
      <c r="BX91" s="1012"/>
      <c r="BY91" s="1012"/>
      <c r="BZ91" s="1012"/>
      <c r="CA91" s="1012"/>
      <c r="CB91" s="1012"/>
      <c r="CC91" s="1012"/>
      <c r="CD91" s="1012"/>
      <c r="CE91" s="1012"/>
      <c r="CF91" s="1012"/>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1"/>
      <c r="DW91" s="1012"/>
      <c r="DX91" s="1012"/>
      <c r="DY91" s="1012"/>
      <c r="DZ91" s="1013"/>
      <c r="EA91" s="222"/>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1011"/>
      <c r="BT92" s="1012"/>
      <c r="BU92" s="1012"/>
      <c r="BV92" s="1012"/>
      <c r="BW92" s="1012"/>
      <c r="BX92" s="1012"/>
      <c r="BY92" s="1012"/>
      <c r="BZ92" s="1012"/>
      <c r="CA92" s="1012"/>
      <c r="CB92" s="1012"/>
      <c r="CC92" s="1012"/>
      <c r="CD92" s="1012"/>
      <c r="CE92" s="1012"/>
      <c r="CF92" s="1012"/>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1"/>
      <c r="DW92" s="1012"/>
      <c r="DX92" s="1012"/>
      <c r="DY92" s="1012"/>
      <c r="DZ92" s="1013"/>
      <c r="EA92" s="222"/>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1011"/>
      <c r="BT93" s="1012"/>
      <c r="BU93" s="1012"/>
      <c r="BV93" s="1012"/>
      <c r="BW93" s="1012"/>
      <c r="BX93" s="1012"/>
      <c r="BY93" s="1012"/>
      <c r="BZ93" s="1012"/>
      <c r="CA93" s="1012"/>
      <c r="CB93" s="1012"/>
      <c r="CC93" s="1012"/>
      <c r="CD93" s="1012"/>
      <c r="CE93" s="1012"/>
      <c r="CF93" s="1012"/>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1"/>
      <c r="DW93" s="1012"/>
      <c r="DX93" s="1012"/>
      <c r="DY93" s="1012"/>
      <c r="DZ93" s="1013"/>
      <c r="EA93" s="222"/>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1011"/>
      <c r="BT94" s="1012"/>
      <c r="BU94" s="1012"/>
      <c r="BV94" s="1012"/>
      <c r="BW94" s="1012"/>
      <c r="BX94" s="1012"/>
      <c r="BY94" s="1012"/>
      <c r="BZ94" s="1012"/>
      <c r="CA94" s="1012"/>
      <c r="CB94" s="1012"/>
      <c r="CC94" s="1012"/>
      <c r="CD94" s="1012"/>
      <c r="CE94" s="1012"/>
      <c r="CF94" s="1012"/>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1"/>
      <c r="DW94" s="1012"/>
      <c r="DX94" s="1012"/>
      <c r="DY94" s="1012"/>
      <c r="DZ94" s="1013"/>
      <c r="EA94" s="222"/>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1011"/>
      <c r="BT95" s="1012"/>
      <c r="BU95" s="1012"/>
      <c r="BV95" s="1012"/>
      <c r="BW95" s="1012"/>
      <c r="BX95" s="1012"/>
      <c r="BY95" s="1012"/>
      <c r="BZ95" s="1012"/>
      <c r="CA95" s="1012"/>
      <c r="CB95" s="1012"/>
      <c r="CC95" s="1012"/>
      <c r="CD95" s="1012"/>
      <c r="CE95" s="1012"/>
      <c r="CF95" s="1012"/>
      <c r="CG95" s="1021"/>
      <c r="CH95" s="1022"/>
      <c r="CI95" s="1023"/>
      <c r="CJ95" s="1023"/>
      <c r="CK95" s="1023"/>
      <c r="CL95" s="1024"/>
      <c r="CM95" s="1022"/>
      <c r="CN95" s="1023"/>
      <c r="CO95" s="1023"/>
      <c r="CP95" s="1023"/>
      <c r="CQ95" s="1024"/>
      <c r="CR95" s="1022"/>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1"/>
      <c r="DW95" s="1012"/>
      <c r="DX95" s="1012"/>
      <c r="DY95" s="1012"/>
      <c r="DZ95" s="1013"/>
      <c r="EA95" s="222"/>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1011"/>
      <c r="BT96" s="1012"/>
      <c r="BU96" s="1012"/>
      <c r="BV96" s="1012"/>
      <c r="BW96" s="1012"/>
      <c r="BX96" s="1012"/>
      <c r="BY96" s="1012"/>
      <c r="BZ96" s="1012"/>
      <c r="CA96" s="1012"/>
      <c r="CB96" s="1012"/>
      <c r="CC96" s="1012"/>
      <c r="CD96" s="1012"/>
      <c r="CE96" s="1012"/>
      <c r="CF96" s="1012"/>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1"/>
      <c r="DW96" s="1012"/>
      <c r="DX96" s="1012"/>
      <c r="DY96" s="1012"/>
      <c r="DZ96" s="1013"/>
      <c r="EA96" s="222"/>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1011"/>
      <c r="BT97" s="1012"/>
      <c r="BU97" s="1012"/>
      <c r="BV97" s="1012"/>
      <c r="BW97" s="1012"/>
      <c r="BX97" s="1012"/>
      <c r="BY97" s="1012"/>
      <c r="BZ97" s="1012"/>
      <c r="CA97" s="1012"/>
      <c r="CB97" s="1012"/>
      <c r="CC97" s="1012"/>
      <c r="CD97" s="1012"/>
      <c r="CE97" s="1012"/>
      <c r="CF97" s="1012"/>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1"/>
      <c r="DW97" s="1012"/>
      <c r="DX97" s="1012"/>
      <c r="DY97" s="1012"/>
      <c r="DZ97" s="1013"/>
      <c r="EA97" s="222"/>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1011"/>
      <c r="BT98" s="1012"/>
      <c r="BU98" s="1012"/>
      <c r="BV98" s="1012"/>
      <c r="BW98" s="1012"/>
      <c r="BX98" s="1012"/>
      <c r="BY98" s="1012"/>
      <c r="BZ98" s="1012"/>
      <c r="CA98" s="1012"/>
      <c r="CB98" s="1012"/>
      <c r="CC98" s="1012"/>
      <c r="CD98" s="1012"/>
      <c r="CE98" s="1012"/>
      <c r="CF98" s="1012"/>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1"/>
      <c r="DW98" s="1012"/>
      <c r="DX98" s="1012"/>
      <c r="DY98" s="1012"/>
      <c r="DZ98" s="1013"/>
      <c r="EA98" s="222"/>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1011"/>
      <c r="BT99" s="1012"/>
      <c r="BU99" s="1012"/>
      <c r="BV99" s="1012"/>
      <c r="BW99" s="1012"/>
      <c r="BX99" s="1012"/>
      <c r="BY99" s="1012"/>
      <c r="BZ99" s="1012"/>
      <c r="CA99" s="1012"/>
      <c r="CB99" s="1012"/>
      <c r="CC99" s="1012"/>
      <c r="CD99" s="1012"/>
      <c r="CE99" s="1012"/>
      <c r="CF99" s="1012"/>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1"/>
      <c r="DW99" s="1012"/>
      <c r="DX99" s="1012"/>
      <c r="DY99" s="1012"/>
      <c r="DZ99" s="1013"/>
      <c r="EA99" s="222"/>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1011"/>
      <c r="BT100" s="1012"/>
      <c r="BU100" s="1012"/>
      <c r="BV100" s="1012"/>
      <c r="BW100" s="1012"/>
      <c r="BX100" s="1012"/>
      <c r="BY100" s="1012"/>
      <c r="BZ100" s="1012"/>
      <c r="CA100" s="1012"/>
      <c r="CB100" s="1012"/>
      <c r="CC100" s="1012"/>
      <c r="CD100" s="1012"/>
      <c r="CE100" s="1012"/>
      <c r="CF100" s="1012"/>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1"/>
      <c r="DW100" s="1012"/>
      <c r="DX100" s="1012"/>
      <c r="DY100" s="1012"/>
      <c r="DZ100" s="1013"/>
      <c r="EA100" s="222"/>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1011"/>
      <c r="BT101" s="1012"/>
      <c r="BU101" s="1012"/>
      <c r="BV101" s="1012"/>
      <c r="BW101" s="1012"/>
      <c r="BX101" s="1012"/>
      <c r="BY101" s="1012"/>
      <c r="BZ101" s="1012"/>
      <c r="CA101" s="1012"/>
      <c r="CB101" s="1012"/>
      <c r="CC101" s="1012"/>
      <c r="CD101" s="1012"/>
      <c r="CE101" s="1012"/>
      <c r="CF101" s="1012"/>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1"/>
      <c r="DW101" s="1012"/>
      <c r="DX101" s="1012"/>
      <c r="DY101" s="1012"/>
      <c r="DZ101" s="1013"/>
      <c r="EA101" s="222"/>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391</v>
      </c>
      <c r="BR102" s="1003" t="s">
        <v>420</v>
      </c>
      <c r="BS102" s="1004"/>
      <c r="BT102" s="1004"/>
      <c r="BU102" s="1004"/>
      <c r="BV102" s="1004"/>
      <c r="BW102" s="1004"/>
      <c r="BX102" s="1004"/>
      <c r="BY102" s="1004"/>
      <c r="BZ102" s="1004"/>
      <c r="CA102" s="1004"/>
      <c r="CB102" s="1004"/>
      <c r="CC102" s="1004"/>
      <c r="CD102" s="1004"/>
      <c r="CE102" s="1004"/>
      <c r="CF102" s="1004"/>
      <c r="CG102" s="1014"/>
      <c r="CH102" s="1015"/>
      <c r="CI102" s="1016"/>
      <c r="CJ102" s="1016"/>
      <c r="CK102" s="1016"/>
      <c r="CL102" s="1017"/>
      <c r="CM102" s="1015"/>
      <c r="CN102" s="1016"/>
      <c r="CO102" s="1016"/>
      <c r="CP102" s="1016"/>
      <c r="CQ102" s="1017"/>
      <c r="CR102" s="1018">
        <v>927</v>
      </c>
      <c r="CS102" s="1019"/>
      <c r="CT102" s="1019"/>
      <c r="CU102" s="1019"/>
      <c r="CV102" s="1020"/>
      <c r="CW102" s="1018">
        <v>8</v>
      </c>
      <c r="CX102" s="1019"/>
      <c r="CY102" s="1019"/>
      <c r="CZ102" s="1019"/>
      <c r="DA102" s="1020"/>
      <c r="DB102" s="1018">
        <v>2037</v>
      </c>
      <c r="DC102" s="1019"/>
      <c r="DD102" s="1019"/>
      <c r="DE102" s="1019"/>
      <c r="DF102" s="1020"/>
      <c r="DG102" s="1018">
        <v>0</v>
      </c>
      <c r="DH102" s="1019"/>
      <c r="DI102" s="1019"/>
      <c r="DJ102" s="1019"/>
      <c r="DK102" s="1020"/>
      <c r="DL102" s="1018">
        <v>195</v>
      </c>
      <c r="DM102" s="1019"/>
      <c r="DN102" s="1019"/>
      <c r="DO102" s="1019"/>
      <c r="DP102" s="1020"/>
      <c r="DQ102" s="1018">
        <v>175</v>
      </c>
      <c r="DR102" s="1019"/>
      <c r="DS102" s="1019"/>
      <c r="DT102" s="1019"/>
      <c r="DU102" s="1020"/>
      <c r="DV102" s="1003"/>
      <c r="DW102" s="1004"/>
      <c r="DX102" s="1004"/>
      <c r="DY102" s="1004"/>
      <c r="DZ102" s="1005"/>
      <c r="EA102" s="222"/>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1006" t="s">
        <v>421</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2"/>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1007" t="s">
        <v>422</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2"/>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row>
    <row r="107" spans="1:131" s="222" customFormat="1" ht="26.25" customHeight="1" thickBot="1" x14ac:dyDescent="0.2">
      <c r="A107" s="241" t="s">
        <v>423</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1" t="s">
        <v>424</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22" customFormat="1" ht="26.25" customHeight="1" x14ac:dyDescent="0.15">
      <c r="A108" s="1008" t="s">
        <v>425</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426</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2" customFormat="1" ht="26.25" customHeight="1" x14ac:dyDescent="0.15">
      <c r="A109" s="961" t="s">
        <v>427</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428</v>
      </c>
      <c r="AB109" s="962"/>
      <c r="AC109" s="962"/>
      <c r="AD109" s="962"/>
      <c r="AE109" s="963"/>
      <c r="AF109" s="964" t="s">
        <v>429</v>
      </c>
      <c r="AG109" s="962"/>
      <c r="AH109" s="962"/>
      <c r="AI109" s="962"/>
      <c r="AJ109" s="963"/>
      <c r="AK109" s="964" t="s">
        <v>306</v>
      </c>
      <c r="AL109" s="962"/>
      <c r="AM109" s="962"/>
      <c r="AN109" s="962"/>
      <c r="AO109" s="963"/>
      <c r="AP109" s="964" t="s">
        <v>430</v>
      </c>
      <c r="AQ109" s="962"/>
      <c r="AR109" s="962"/>
      <c r="AS109" s="962"/>
      <c r="AT109" s="995"/>
      <c r="AU109" s="961" t="s">
        <v>427</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428</v>
      </c>
      <c r="BR109" s="962"/>
      <c r="BS109" s="962"/>
      <c r="BT109" s="962"/>
      <c r="BU109" s="963"/>
      <c r="BV109" s="964" t="s">
        <v>429</v>
      </c>
      <c r="BW109" s="962"/>
      <c r="BX109" s="962"/>
      <c r="BY109" s="962"/>
      <c r="BZ109" s="963"/>
      <c r="CA109" s="964" t="s">
        <v>306</v>
      </c>
      <c r="CB109" s="962"/>
      <c r="CC109" s="962"/>
      <c r="CD109" s="962"/>
      <c r="CE109" s="963"/>
      <c r="CF109" s="1002" t="s">
        <v>430</v>
      </c>
      <c r="CG109" s="1002"/>
      <c r="CH109" s="1002"/>
      <c r="CI109" s="1002"/>
      <c r="CJ109" s="1002"/>
      <c r="CK109" s="964" t="s">
        <v>431</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428</v>
      </c>
      <c r="DH109" s="962"/>
      <c r="DI109" s="962"/>
      <c r="DJ109" s="962"/>
      <c r="DK109" s="963"/>
      <c r="DL109" s="964" t="s">
        <v>429</v>
      </c>
      <c r="DM109" s="962"/>
      <c r="DN109" s="962"/>
      <c r="DO109" s="962"/>
      <c r="DP109" s="963"/>
      <c r="DQ109" s="964" t="s">
        <v>306</v>
      </c>
      <c r="DR109" s="962"/>
      <c r="DS109" s="962"/>
      <c r="DT109" s="962"/>
      <c r="DU109" s="963"/>
      <c r="DV109" s="964" t="s">
        <v>430</v>
      </c>
      <c r="DW109" s="962"/>
      <c r="DX109" s="962"/>
      <c r="DY109" s="962"/>
      <c r="DZ109" s="995"/>
    </row>
    <row r="110" spans="1:131" s="222" customFormat="1" ht="26.25" customHeight="1" x14ac:dyDescent="0.15">
      <c r="A110" s="873" t="s">
        <v>432</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4">
        <v>5583290</v>
      </c>
      <c r="AB110" s="955"/>
      <c r="AC110" s="955"/>
      <c r="AD110" s="955"/>
      <c r="AE110" s="956"/>
      <c r="AF110" s="957">
        <v>5655549</v>
      </c>
      <c r="AG110" s="955"/>
      <c r="AH110" s="955"/>
      <c r="AI110" s="955"/>
      <c r="AJ110" s="956"/>
      <c r="AK110" s="957">
        <v>5565978</v>
      </c>
      <c r="AL110" s="955"/>
      <c r="AM110" s="955"/>
      <c r="AN110" s="955"/>
      <c r="AO110" s="956"/>
      <c r="AP110" s="958">
        <v>16.3</v>
      </c>
      <c r="AQ110" s="959"/>
      <c r="AR110" s="959"/>
      <c r="AS110" s="959"/>
      <c r="AT110" s="960"/>
      <c r="AU110" s="996" t="s">
        <v>72</v>
      </c>
      <c r="AV110" s="997"/>
      <c r="AW110" s="997"/>
      <c r="AX110" s="997"/>
      <c r="AY110" s="997"/>
      <c r="AZ110" s="926" t="s">
        <v>433</v>
      </c>
      <c r="BA110" s="874"/>
      <c r="BB110" s="874"/>
      <c r="BC110" s="874"/>
      <c r="BD110" s="874"/>
      <c r="BE110" s="874"/>
      <c r="BF110" s="874"/>
      <c r="BG110" s="874"/>
      <c r="BH110" s="874"/>
      <c r="BI110" s="874"/>
      <c r="BJ110" s="874"/>
      <c r="BK110" s="874"/>
      <c r="BL110" s="874"/>
      <c r="BM110" s="874"/>
      <c r="BN110" s="874"/>
      <c r="BO110" s="874"/>
      <c r="BP110" s="875"/>
      <c r="BQ110" s="927">
        <v>50444500</v>
      </c>
      <c r="BR110" s="908"/>
      <c r="BS110" s="908"/>
      <c r="BT110" s="908"/>
      <c r="BU110" s="908"/>
      <c r="BV110" s="908">
        <v>53371508</v>
      </c>
      <c r="BW110" s="908"/>
      <c r="BX110" s="908"/>
      <c r="BY110" s="908"/>
      <c r="BZ110" s="908"/>
      <c r="CA110" s="908">
        <v>56769010</v>
      </c>
      <c r="CB110" s="908"/>
      <c r="CC110" s="908"/>
      <c r="CD110" s="908"/>
      <c r="CE110" s="908"/>
      <c r="CF110" s="932">
        <v>165.8</v>
      </c>
      <c r="CG110" s="933"/>
      <c r="CH110" s="933"/>
      <c r="CI110" s="933"/>
      <c r="CJ110" s="933"/>
      <c r="CK110" s="992" t="s">
        <v>434</v>
      </c>
      <c r="CL110" s="885"/>
      <c r="CM110" s="926" t="s">
        <v>435</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7" t="s">
        <v>436</v>
      </c>
      <c r="DH110" s="908"/>
      <c r="DI110" s="908"/>
      <c r="DJ110" s="908"/>
      <c r="DK110" s="908"/>
      <c r="DL110" s="908" t="s">
        <v>436</v>
      </c>
      <c r="DM110" s="908"/>
      <c r="DN110" s="908"/>
      <c r="DO110" s="908"/>
      <c r="DP110" s="908"/>
      <c r="DQ110" s="908" t="s">
        <v>436</v>
      </c>
      <c r="DR110" s="908"/>
      <c r="DS110" s="908"/>
      <c r="DT110" s="908"/>
      <c r="DU110" s="908"/>
      <c r="DV110" s="909" t="s">
        <v>437</v>
      </c>
      <c r="DW110" s="909"/>
      <c r="DX110" s="909"/>
      <c r="DY110" s="909"/>
      <c r="DZ110" s="910"/>
    </row>
    <row r="111" spans="1:131" s="222" customFormat="1" ht="26.25" customHeight="1" x14ac:dyDescent="0.15">
      <c r="A111" s="840" t="s">
        <v>438</v>
      </c>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991"/>
      <c r="AA111" s="984" t="s">
        <v>437</v>
      </c>
      <c r="AB111" s="985"/>
      <c r="AC111" s="985"/>
      <c r="AD111" s="985"/>
      <c r="AE111" s="986"/>
      <c r="AF111" s="987" t="s">
        <v>437</v>
      </c>
      <c r="AG111" s="985"/>
      <c r="AH111" s="985"/>
      <c r="AI111" s="985"/>
      <c r="AJ111" s="986"/>
      <c r="AK111" s="987" t="s">
        <v>437</v>
      </c>
      <c r="AL111" s="985"/>
      <c r="AM111" s="985"/>
      <c r="AN111" s="985"/>
      <c r="AO111" s="986"/>
      <c r="AP111" s="988" t="s">
        <v>436</v>
      </c>
      <c r="AQ111" s="989"/>
      <c r="AR111" s="989"/>
      <c r="AS111" s="989"/>
      <c r="AT111" s="990"/>
      <c r="AU111" s="998"/>
      <c r="AV111" s="999"/>
      <c r="AW111" s="999"/>
      <c r="AX111" s="999"/>
      <c r="AY111" s="999"/>
      <c r="AZ111" s="881" t="s">
        <v>439</v>
      </c>
      <c r="BA111" s="818"/>
      <c r="BB111" s="818"/>
      <c r="BC111" s="818"/>
      <c r="BD111" s="818"/>
      <c r="BE111" s="818"/>
      <c r="BF111" s="818"/>
      <c r="BG111" s="818"/>
      <c r="BH111" s="818"/>
      <c r="BI111" s="818"/>
      <c r="BJ111" s="818"/>
      <c r="BK111" s="818"/>
      <c r="BL111" s="818"/>
      <c r="BM111" s="818"/>
      <c r="BN111" s="818"/>
      <c r="BO111" s="818"/>
      <c r="BP111" s="819"/>
      <c r="BQ111" s="882">
        <v>893743</v>
      </c>
      <c r="BR111" s="883"/>
      <c r="BS111" s="883"/>
      <c r="BT111" s="883"/>
      <c r="BU111" s="883"/>
      <c r="BV111" s="883">
        <v>839869</v>
      </c>
      <c r="BW111" s="883"/>
      <c r="BX111" s="883"/>
      <c r="BY111" s="883"/>
      <c r="BZ111" s="883"/>
      <c r="CA111" s="883">
        <v>728309</v>
      </c>
      <c r="CB111" s="883"/>
      <c r="CC111" s="883"/>
      <c r="CD111" s="883"/>
      <c r="CE111" s="883"/>
      <c r="CF111" s="941">
        <v>2.1</v>
      </c>
      <c r="CG111" s="942"/>
      <c r="CH111" s="942"/>
      <c r="CI111" s="942"/>
      <c r="CJ111" s="942"/>
      <c r="CK111" s="993"/>
      <c r="CL111" s="887"/>
      <c r="CM111" s="881" t="s">
        <v>440</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82" t="s">
        <v>436</v>
      </c>
      <c r="DH111" s="883"/>
      <c r="DI111" s="883"/>
      <c r="DJ111" s="883"/>
      <c r="DK111" s="883"/>
      <c r="DL111" s="883" t="s">
        <v>437</v>
      </c>
      <c r="DM111" s="883"/>
      <c r="DN111" s="883"/>
      <c r="DO111" s="883"/>
      <c r="DP111" s="883"/>
      <c r="DQ111" s="883" t="s">
        <v>437</v>
      </c>
      <c r="DR111" s="883"/>
      <c r="DS111" s="883"/>
      <c r="DT111" s="883"/>
      <c r="DU111" s="883"/>
      <c r="DV111" s="860" t="s">
        <v>437</v>
      </c>
      <c r="DW111" s="860"/>
      <c r="DX111" s="860"/>
      <c r="DY111" s="860"/>
      <c r="DZ111" s="861"/>
    </row>
    <row r="112" spans="1:131" s="222" customFormat="1" ht="26.25" customHeight="1" x14ac:dyDescent="0.15">
      <c r="A112" s="978" t="s">
        <v>441</v>
      </c>
      <c r="B112" s="979"/>
      <c r="C112" s="818" t="s">
        <v>442</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45" t="s">
        <v>437</v>
      </c>
      <c r="AB112" s="846"/>
      <c r="AC112" s="846"/>
      <c r="AD112" s="846"/>
      <c r="AE112" s="847"/>
      <c r="AF112" s="848" t="s">
        <v>138</v>
      </c>
      <c r="AG112" s="846"/>
      <c r="AH112" s="846"/>
      <c r="AI112" s="846"/>
      <c r="AJ112" s="847"/>
      <c r="AK112" s="848" t="s">
        <v>138</v>
      </c>
      <c r="AL112" s="846"/>
      <c r="AM112" s="846"/>
      <c r="AN112" s="846"/>
      <c r="AO112" s="847"/>
      <c r="AP112" s="890" t="s">
        <v>437</v>
      </c>
      <c r="AQ112" s="891"/>
      <c r="AR112" s="891"/>
      <c r="AS112" s="891"/>
      <c r="AT112" s="892"/>
      <c r="AU112" s="998"/>
      <c r="AV112" s="999"/>
      <c r="AW112" s="999"/>
      <c r="AX112" s="999"/>
      <c r="AY112" s="999"/>
      <c r="AZ112" s="881" t="s">
        <v>443</v>
      </c>
      <c r="BA112" s="818"/>
      <c r="BB112" s="818"/>
      <c r="BC112" s="818"/>
      <c r="BD112" s="818"/>
      <c r="BE112" s="818"/>
      <c r="BF112" s="818"/>
      <c r="BG112" s="818"/>
      <c r="BH112" s="818"/>
      <c r="BI112" s="818"/>
      <c r="BJ112" s="818"/>
      <c r="BK112" s="818"/>
      <c r="BL112" s="818"/>
      <c r="BM112" s="818"/>
      <c r="BN112" s="818"/>
      <c r="BO112" s="818"/>
      <c r="BP112" s="819"/>
      <c r="BQ112" s="882">
        <v>29962828</v>
      </c>
      <c r="BR112" s="883"/>
      <c r="BS112" s="883"/>
      <c r="BT112" s="883"/>
      <c r="BU112" s="883"/>
      <c r="BV112" s="883">
        <v>28079679</v>
      </c>
      <c r="BW112" s="883"/>
      <c r="BX112" s="883"/>
      <c r="BY112" s="883"/>
      <c r="BZ112" s="883"/>
      <c r="CA112" s="883">
        <v>22955113</v>
      </c>
      <c r="CB112" s="883"/>
      <c r="CC112" s="883"/>
      <c r="CD112" s="883"/>
      <c r="CE112" s="883"/>
      <c r="CF112" s="941">
        <v>67.099999999999994</v>
      </c>
      <c r="CG112" s="942"/>
      <c r="CH112" s="942"/>
      <c r="CI112" s="942"/>
      <c r="CJ112" s="942"/>
      <c r="CK112" s="993"/>
      <c r="CL112" s="887"/>
      <c r="CM112" s="881" t="s">
        <v>444</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82" t="s">
        <v>437</v>
      </c>
      <c r="DH112" s="883"/>
      <c r="DI112" s="883"/>
      <c r="DJ112" s="883"/>
      <c r="DK112" s="883"/>
      <c r="DL112" s="883" t="s">
        <v>437</v>
      </c>
      <c r="DM112" s="883"/>
      <c r="DN112" s="883"/>
      <c r="DO112" s="883"/>
      <c r="DP112" s="883"/>
      <c r="DQ112" s="883" t="s">
        <v>437</v>
      </c>
      <c r="DR112" s="883"/>
      <c r="DS112" s="883"/>
      <c r="DT112" s="883"/>
      <c r="DU112" s="883"/>
      <c r="DV112" s="860" t="s">
        <v>437</v>
      </c>
      <c r="DW112" s="860"/>
      <c r="DX112" s="860"/>
      <c r="DY112" s="860"/>
      <c r="DZ112" s="861"/>
    </row>
    <row r="113" spans="1:130" s="222" customFormat="1" ht="26.25" customHeight="1" x14ac:dyDescent="0.15">
      <c r="A113" s="980"/>
      <c r="B113" s="981"/>
      <c r="C113" s="818" t="s">
        <v>445</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984">
        <v>2940573</v>
      </c>
      <c r="AB113" s="985"/>
      <c r="AC113" s="985"/>
      <c r="AD113" s="985"/>
      <c r="AE113" s="986"/>
      <c r="AF113" s="987">
        <v>2753810</v>
      </c>
      <c r="AG113" s="985"/>
      <c r="AH113" s="985"/>
      <c r="AI113" s="985"/>
      <c r="AJ113" s="986"/>
      <c r="AK113" s="987">
        <v>2666046</v>
      </c>
      <c r="AL113" s="985"/>
      <c r="AM113" s="985"/>
      <c r="AN113" s="985"/>
      <c r="AO113" s="986"/>
      <c r="AP113" s="988">
        <v>7.8</v>
      </c>
      <c r="AQ113" s="989"/>
      <c r="AR113" s="989"/>
      <c r="AS113" s="989"/>
      <c r="AT113" s="990"/>
      <c r="AU113" s="998"/>
      <c r="AV113" s="999"/>
      <c r="AW113" s="999"/>
      <c r="AX113" s="999"/>
      <c r="AY113" s="999"/>
      <c r="AZ113" s="881" t="s">
        <v>446</v>
      </c>
      <c r="BA113" s="818"/>
      <c r="BB113" s="818"/>
      <c r="BC113" s="818"/>
      <c r="BD113" s="818"/>
      <c r="BE113" s="818"/>
      <c r="BF113" s="818"/>
      <c r="BG113" s="818"/>
      <c r="BH113" s="818"/>
      <c r="BI113" s="818"/>
      <c r="BJ113" s="818"/>
      <c r="BK113" s="818"/>
      <c r="BL113" s="818"/>
      <c r="BM113" s="818"/>
      <c r="BN113" s="818"/>
      <c r="BO113" s="818"/>
      <c r="BP113" s="819"/>
      <c r="BQ113" s="882">
        <v>376449</v>
      </c>
      <c r="BR113" s="883"/>
      <c r="BS113" s="883"/>
      <c r="BT113" s="883"/>
      <c r="BU113" s="883"/>
      <c r="BV113" s="883">
        <v>271201</v>
      </c>
      <c r="BW113" s="883"/>
      <c r="BX113" s="883"/>
      <c r="BY113" s="883"/>
      <c r="BZ113" s="883"/>
      <c r="CA113" s="883">
        <v>189782</v>
      </c>
      <c r="CB113" s="883"/>
      <c r="CC113" s="883"/>
      <c r="CD113" s="883"/>
      <c r="CE113" s="883"/>
      <c r="CF113" s="941">
        <v>0.6</v>
      </c>
      <c r="CG113" s="942"/>
      <c r="CH113" s="942"/>
      <c r="CI113" s="942"/>
      <c r="CJ113" s="942"/>
      <c r="CK113" s="993"/>
      <c r="CL113" s="887"/>
      <c r="CM113" s="881" t="s">
        <v>447</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45" t="s">
        <v>437</v>
      </c>
      <c r="DH113" s="846"/>
      <c r="DI113" s="846"/>
      <c r="DJ113" s="846"/>
      <c r="DK113" s="847"/>
      <c r="DL113" s="848" t="s">
        <v>138</v>
      </c>
      <c r="DM113" s="846"/>
      <c r="DN113" s="846"/>
      <c r="DO113" s="846"/>
      <c r="DP113" s="847"/>
      <c r="DQ113" s="848" t="s">
        <v>138</v>
      </c>
      <c r="DR113" s="846"/>
      <c r="DS113" s="846"/>
      <c r="DT113" s="846"/>
      <c r="DU113" s="847"/>
      <c r="DV113" s="890" t="s">
        <v>138</v>
      </c>
      <c r="DW113" s="891"/>
      <c r="DX113" s="891"/>
      <c r="DY113" s="891"/>
      <c r="DZ113" s="892"/>
    </row>
    <row r="114" spans="1:130" s="222" customFormat="1" ht="26.25" customHeight="1" x14ac:dyDescent="0.15">
      <c r="A114" s="980"/>
      <c r="B114" s="981"/>
      <c r="C114" s="818" t="s">
        <v>448</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45">
        <v>133583</v>
      </c>
      <c r="AB114" s="846"/>
      <c r="AC114" s="846"/>
      <c r="AD114" s="846"/>
      <c r="AE114" s="847"/>
      <c r="AF114" s="848">
        <v>157097</v>
      </c>
      <c r="AG114" s="846"/>
      <c r="AH114" s="846"/>
      <c r="AI114" s="846"/>
      <c r="AJ114" s="847"/>
      <c r="AK114" s="848">
        <v>110940</v>
      </c>
      <c r="AL114" s="846"/>
      <c r="AM114" s="846"/>
      <c r="AN114" s="846"/>
      <c r="AO114" s="847"/>
      <c r="AP114" s="890">
        <v>0.3</v>
      </c>
      <c r="AQ114" s="891"/>
      <c r="AR114" s="891"/>
      <c r="AS114" s="891"/>
      <c r="AT114" s="892"/>
      <c r="AU114" s="998"/>
      <c r="AV114" s="999"/>
      <c r="AW114" s="999"/>
      <c r="AX114" s="999"/>
      <c r="AY114" s="999"/>
      <c r="AZ114" s="881" t="s">
        <v>449</v>
      </c>
      <c r="BA114" s="818"/>
      <c r="BB114" s="818"/>
      <c r="BC114" s="818"/>
      <c r="BD114" s="818"/>
      <c r="BE114" s="818"/>
      <c r="BF114" s="818"/>
      <c r="BG114" s="818"/>
      <c r="BH114" s="818"/>
      <c r="BI114" s="818"/>
      <c r="BJ114" s="818"/>
      <c r="BK114" s="818"/>
      <c r="BL114" s="818"/>
      <c r="BM114" s="818"/>
      <c r="BN114" s="818"/>
      <c r="BO114" s="818"/>
      <c r="BP114" s="819"/>
      <c r="BQ114" s="882">
        <v>9696461</v>
      </c>
      <c r="BR114" s="883"/>
      <c r="BS114" s="883"/>
      <c r="BT114" s="883"/>
      <c r="BU114" s="883"/>
      <c r="BV114" s="883">
        <v>9655390</v>
      </c>
      <c r="BW114" s="883"/>
      <c r="BX114" s="883"/>
      <c r="BY114" s="883"/>
      <c r="BZ114" s="883"/>
      <c r="CA114" s="883">
        <v>9500279</v>
      </c>
      <c r="CB114" s="883"/>
      <c r="CC114" s="883"/>
      <c r="CD114" s="883"/>
      <c r="CE114" s="883"/>
      <c r="CF114" s="941">
        <v>27.8</v>
      </c>
      <c r="CG114" s="942"/>
      <c r="CH114" s="942"/>
      <c r="CI114" s="942"/>
      <c r="CJ114" s="942"/>
      <c r="CK114" s="993"/>
      <c r="CL114" s="887"/>
      <c r="CM114" s="881" t="s">
        <v>450</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45" t="s">
        <v>437</v>
      </c>
      <c r="DH114" s="846"/>
      <c r="DI114" s="846"/>
      <c r="DJ114" s="846"/>
      <c r="DK114" s="847"/>
      <c r="DL114" s="848" t="s">
        <v>437</v>
      </c>
      <c r="DM114" s="846"/>
      <c r="DN114" s="846"/>
      <c r="DO114" s="846"/>
      <c r="DP114" s="847"/>
      <c r="DQ114" s="848" t="s">
        <v>437</v>
      </c>
      <c r="DR114" s="846"/>
      <c r="DS114" s="846"/>
      <c r="DT114" s="846"/>
      <c r="DU114" s="847"/>
      <c r="DV114" s="890" t="s">
        <v>138</v>
      </c>
      <c r="DW114" s="891"/>
      <c r="DX114" s="891"/>
      <c r="DY114" s="891"/>
      <c r="DZ114" s="892"/>
    </row>
    <row r="115" spans="1:130" s="222" customFormat="1" ht="26.25" customHeight="1" x14ac:dyDescent="0.15">
      <c r="A115" s="980"/>
      <c r="B115" s="981"/>
      <c r="C115" s="818" t="s">
        <v>451</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984">
        <v>141137</v>
      </c>
      <c r="AB115" s="985"/>
      <c r="AC115" s="985"/>
      <c r="AD115" s="985"/>
      <c r="AE115" s="986"/>
      <c r="AF115" s="987">
        <v>125172</v>
      </c>
      <c r="AG115" s="985"/>
      <c r="AH115" s="985"/>
      <c r="AI115" s="985"/>
      <c r="AJ115" s="986"/>
      <c r="AK115" s="987">
        <v>117575</v>
      </c>
      <c r="AL115" s="985"/>
      <c r="AM115" s="985"/>
      <c r="AN115" s="985"/>
      <c r="AO115" s="986"/>
      <c r="AP115" s="988">
        <v>0.3</v>
      </c>
      <c r="AQ115" s="989"/>
      <c r="AR115" s="989"/>
      <c r="AS115" s="989"/>
      <c r="AT115" s="990"/>
      <c r="AU115" s="998"/>
      <c r="AV115" s="999"/>
      <c r="AW115" s="999"/>
      <c r="AX115" s="999"/>
      <c r="AY115" s="999"/>
      <c r="AZ115" s="881" t="s">
        <v>452</v>
      </c>
      <c r="BA115" s="818"/>
      <c r="BB115" s="818"/>
      <c r="BC115" s="818"/>
      <c r="BD115" s="818"/>
      <c r="BE115" s="818"/>
      <c r="BF115" s="818"/>
      <c r="BG115" s="818"/>
      <c r="BH115" s="818"/>
      <c r="BI115" s="818"/>
      <c r="BJ115" s="818"/>
      <c r="BK115" s="818"/>
      <c r="BL115" s="818"/>
      <c r="BM115" s="818"/>
      <c r="BN115" s="818"/>
      <c r="BO115" s="818"/>
      <c r="BP115" s="819"/>
      <c r="BQ115" s="882">
        <v>178850</v>
      </c>
      <c r="BR115" s="883"/>
      <c r="BS115" s="883"/>
      <c r="BT115" s="883"/>
      <c r="BU115" s="883"/>
      <c r="BV115" s="883">
        <v>202050</v>
      </c>
      <c r="BW115" s="883"/>
      <c r="BX115" s="883"/>
      <c r="BY115" s="883"/>
      <c r="BZ115" s="883"/>
      <c r="CA115" s="883">
        <v>175050</v>
      </c>
      <c r="CB115" s="883"/>
      <c r="CC115" s="883"/>
      <c r="CD115" s="883"/>
      <c r="CE115" s="883"/>
      <c r="CF115" s="941">
        <v>0.5</v>
      </c>
      <c r="CG115" s="942"/>
      <c r="CH115" s="942"/>
      <c r="CI115" s="942"/>
      <c r="CJ115" s="942"/>
      <c r="CK115" s="993"/>
      <c r="CL115" s="887"/>
      <c r="CM115" s="881" t="s">
        <v>453</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45" t="s">
        <v>437</v>
      </c>
      <c r="DH115" s="846"/>
      <c r="DI115" s="846"/>
      <c r="DJ115" s="846"/>
      <c r="DK115" s="847"/>
      <c r="DL115" s="848" t="s">
        <v>138</v>
      </c>
      <c r="DM115" s="846"/>
      <c r="DN115" s="846"/>
      <c r="DO115" s="846"/>
      <c r="DP115" s="847"/>
      <c r="DQ115" s="848" t="s">
        <v>138</v>
      </c>
      <c r="DR115" s="846"/>
      <c r="DS115" s="846"/>
      <c r="DT115" s="846"/>
      <c r="DU115" s="847"/>
      <c r="DV115" s="890" t="s">
        <v>138</v>
      </c>
      <c r="DW115" s="891"/>
      <c r="DX115" s="891"/>
      <c r="DY115" s="891"/>
      <c r="DZ115" s="892"/>
    </row>
    <row r="116" spans="1:130" s="222" customFormat="1" ht="26.25" customHeight="1" x14ac:dyDescent="0.15">
      <c r="A116" s="982"/>
      <c r="B116" s="983"/>
      <c r="C116" s="905" t="s">
        <v>454</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45" t="s">
        <v>138</v>
      </c>
      <c r="AB116" s="846"/>
      <c r="AC116" s="846"/>
      <c r="AD116" s="846"/>
      <c r="AE116" s="847"/>
      <c r="AF116" s="848" t="s">
        <v>138</v>
      </c>
      <c r="AG116" s="846"/>
      <c r="AH116" s="846"/>
      <c r="AI116" s="846"/>
      <c r="AJ116" s="847"/>
      <c r="AK116" s="848">
        <v>165</v>
      </c>
      <c r="AL116" s="846"/>
      <c r="AM116" s="846"/>
      <c r="AN116" s="846"/>
      <c r="AO116" s="847"/>
      <c r="AP116" s="890">
        <v>0</v>
      </c>
      <c r="AQ116" s="891"/>
      <c r="AR116" s="891"/>
      <c r="AS116" s="891"/>
      <c r="AT116" s="892"/>
      <c r="AU116" s="998"/>
      <c r="AV116" s="999"/>
      <c r="AW116" s="999"/>
      <c r="AX116" s="999"/>
      <c r="AY116" s="999"/>
      <c r="AZ116" s="975" t="s">
        <v>455</v>
      </c>
      <c r="BA116" s="976"/>
      <c r="BB116" s="976"/>
      <c r="BC116" s="976"/>
      <c r="BD116" s="976"/>
      <c r="BE116" s="976"/>
      <c r="BF116" s="976"/>
      <c r="BG116" s="976"/>
      <c r="BH116" s="976"/>
      <c r="BI116" s="976"/>
      <c r="BJ116" s="976"/>
      <c r="BK116" s="976"/>
      <c r="BL116" s="976"/>
      <c r="BM116" s="976"/>
      <c r="BN116" s="976"/>
      <c r="BO116" s="976"/>
      <c r="BP116" s="977"/>
      <c r="BQ116" s="882" t="s">
        <v>138</v>
      </c>
      <c r="BR116" s="883"/>
      <c r="BS116" s="883"/>
      <c r="BT116" s="883"/>
      <c r="BU116" s="883"/>
      <c r="BV116" s="883" t="s">
        <v>437</v>
      </c>
      <c r="BW116" s="883"/>
      <c r="BX116" s="883"/>
      <c r="BY116" s="883"/>
      <c r="BZ116" s="883"/>
      <c r="CA116" s="883" t="s">
        <v>437</v>
      </c>
      <c r="CB116" s="883"/>
      <c r="CC116" s="883"/>
      <c r="CD116" s="883"/>
      <c r="CE116" s="883"/>
      <c r="CF116" s="941" t="s">
        <v>138</v>
      </c>
      <c r="CG116" s="942"/>
      <c r="CH116" s="942"/>
      <c r="CI116" s="942"/>
      <c r="CJ116" s="942"/>
      <c r="CK116" s="993"/>
      <c r="CL116" s="887"/>
      <c r="CM116" s="881" t="s">
        <v>456</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45">
        <v>635337</v>
      </c>
      <c r="DH116" s="846"/>
      <c r="DI116" s="846"/>
      <c r="DJ116" s="846"/>
      <c r="DK116" s="847"/>
      <c r="DL116" s="848">
        <v>633961</v>
      </c>
      <c r="DM116" s="846"/>
      <c r="DN116" s="846"/>
      <c r="DO116" s="846"/>
      <c r="DP116" s="847"/>
      <c r="DQ116" s="848">
        <v>570607</v>
      </c>
      <c r="DR116" s="846"/>
      <c r="DS116" s="846"/>
      <c r="DT116" s="846"/>
      <c r="DU116" s="847"/>
      <c r="DV116" s="890">
        <v>1.7</v>
      </c>
      <c r="DW116" s="891"/>
      <c r="DX116" s="891"/>
      <c r="DY116" s="891"/>
      <c r="DZ116" s="892"/>
    </row>
    <row r="117" spans="1:130" s="222" customFormat="1" ht="26.25" customHeight="1" x14ac:dyDescent="0.15">
      <c r="A117" s="961" t="s">
        <v>188</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43" t="s">
        <v>457</v>
      </c>
      <c r="Z117" s="963"/>
      <c r="AA117" s="968">
        <v>8798583</v>
      </c>
      <c r="AB117" s="969"/>
      <c r="AC117" s="969"/>
      <c r="AD117" s="969"/>
      <c r="AE117" s="970"/>
      <c r="AF117" s="971">
        <v>8691628</v>
      </c>
      <c r="AG117" s="969"/>
      <c r="AH117" s="969"/>
      <c r="AI117" s="969"/>
      <c r="AJ117" s="970"/>
      <c r="AK117" s="971">
        <v>8460704</v>
      </c>
      <c r="AL117" s="969"/>
      <c r="AM117" s="969"/>
      <c r="AN117" s="969"/>
      <c r="AO117" s="970"/>
      <c r="AP117" s="972"/>
      <c r="AQ117" s="973"/>
      <c r="AR117" s="973"/>
      <c r="AS117" s="973"/>
      <c r="AT117" s="974"/>
      <c r="AU117" s="998"/>
      <c r="AV117" s="999"/>
      <c r="AW117" s="999"/>
      <c r="AX117" s="999"/>
      <c r="AY117" s="999"/>
      <c r="AZ117" s="929" t="s">
        <v>458</v>
      </c>
      <c r="BA117" s="930"/>
      <c r="BB117" s="930"/>
      <c r="BC117" s="930"/>
      <c r="BD117" s="930"/>
      <c r="BE117" s="930"/>
      <c r="BF117" s="930"/>
      <c r="BG117" s="930"/>
      <c r="BH117" s="930"/>
      <c r="BI117" s="930"/>
      <c r="BJ117" s="930"/>
      <c r="BK117" s="930"/>
      <c r="BL117" s="930"/>
      <c r="BM117" s="930"/>
      <c r="BN117" s="930"/>
      <c r="BO117" s="930"/>
      <c r="BP117" s="931"/>
      <c r="BQ117" s="882" t="s">
        <v>138</v>
      </c>
      <c r="BR117" s="883"/>
      <c r="BS117" s="883"/>
      <c r="BT117" s="883"/>
      <c r="BU117" s="883"/>
      <c r="BV117" s="883" t="s">
        <v>437</v>
      </c>
      <c r="BW117" s="883"/>
      <c r="BX117" s="883"/>
      <c r="BY117" s="883"/>
      <c r="BZ117" s="883"/>
      <c r="CA117" s="883" t="s">
        <v>138</v>
      </c>
      <c r="CB117" s="883"/>
      <c r="CC117" s="883"/>
      <c r="CD117" s="883"/>
      <c r="CE117" s="883"/>
      <c r="CF117" s="941" t="s">
        <v>437</v>
      </c>
      <c r="CG117" s="942"/>
      <c r="CH117" s="942"/>
      <c r="CI117" s="942"/>
      <c r="CJ117" s="942"/>
      <c r="CK117" s="993"/>
      <c r="CL117" s="887"/>
      <c r="CM117" s="881" t="s">
        <v>459</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45">
        <v>258406</v>
      </c>
      <c r="DH117" s="846"/>
      <c r="DI117" s="846"/>
      <c r="DJ117" s="846"/>
      <c r="DK117" s="847"/>
      <c r="DL117" s="848">
        <v>205908</v>
      </c>
      <c r="DM117" s="846"/>
      <c r="DN117" s="846"/>
      <c r="DO117" s="846"/>
      <c r="DP117" s="847"/>
      <c r="DQ117" s="848">
        <v>157702</v>
      </c>
      <c r="DR117" s="846"/>
      <c r="DS117" s="846"/>
      <c r="DT117" s="846"/>
      <c r="DU117" s="847"/>
      <c r="DV117" s="890">
        <v>0.5</v>
      </c>
      <c r="DW117" s="891"/>
      <c r="DX117" s="891"/>
      <c r="DY117" s="891"/>
      <c r="DZ117" s="892"/>
    </row>
    <row r="118" spans="1:130" s="222" customFormat="1" ht="26.25" customHeight="1" x14ac:dyDescent="0.15">
      <c r="A118" s="961" t="s">
        <v>431</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428</v>
      </c>
      <c r="AB118" s="962"/>
      <c r="AC118" s="962"/>
      <c r="AD118" s="962"/>
      <c r="AE118" s="963"/>
      <c r="AF118" s="964" t="s">
        <v>429</v>
      </c>
      <c r="AG118" s="962"/>
      <c r="AH118" s="962"/>
      <c r="AI118" s="962"/>
      <c r="AJ118" s="963"/>
      <c r="AK118" s="964" t="s">
        <v>306</v>
      </c>
      <c r="AL118" s="962"/>
      <c r="AM118" s="962"/>
      <c r="AN118" s="962"/>
      <c r="AO118" s="963"/>
      <c r="AP118" s="965" t="s">
        <v>430</v>
      </c>
      <c r="AQ118" s="966"/>
      <c r="AR118" s="966"/>
      <c r="AS118" s="966"/>
      <c r="AT118" s="967"/>
      <c r="AU118" s="998"/>
      <c r="AV118" s="999"/>
      <c r="AW118" s="999"/>
      <c r="AX118" s="999"/>
      <c r="AY118" s="999"/>
      <c r="AZ118" s="904" t="s">
        <v>460</v>
      </c>
      <c r="BA118" s="905"/>
      <c r="BB118" s="905"/>
      <c r="BC118" s="905"/>
      <c r="BD118" s="905"/>
      <c r="BE118" s="905"/>
      <c r="BF118" s="905"/>
      <c r="BG118" s="905"/>
      <c r="BH118" s="905"/>
      <c r="BI118" s="905"/>
      <c r="BJ118" s="905"/>
      <c r="BK118" s="905"/>
      <c r="BL118" s="905"/>
      <c r="BM118" s="905"/>
      <c r="BN118" s="905"/>
      <c r="BO118" s="905"/>
      <c r="BP118" s="906"/>
      <c r="BQ118" s="945" t="s">
        <v>437</v>
      </c>
      <c r="BR118" s="911"/>
      <c r="BS118" s="911"/>
      <c r="BT118" s="911"/>
      <c r="BU118" s="911"/>
      <c r="BV118" s="911" t="s">
        <v>138</v>
      </c>
      <c r="BW118" s="911"/>
      <c r="BX118" s="911"/>
      <c r="BY118" s="911"/>
      <c r="BZ118" s="911"/>
      <c r="CA118" s="911" t="s">
        <v>437</v>
      </c>
      <c r="CB118" s="911"/>
      <c r="CC118" s="911"/>
      <c r="CD118" s="911"/>
      <c r="CE118" s="911"/>
      <c r="CF118" s="941" t="s">
        <v>138</v>
      </c>
      <c r="CG118" s="942"/>
      <c r="CH118" s="942"/>
      <c r="CI118" s="942"/>
      <c r="CJ118" s="942"/>
      <c r="CK118" s="993"/>
      <c r="CL118" s="887"/>
      <c r="CM118" s="881" t="s">
        <v>461</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45" t="s">
        <v>462</v>
      </c>
      <c r="DH118" s="846"/>
      <c r="DI118" s="846"/>
      <c r="DJ118" s="846"/>
      <c r="DK118" s="847"/>
      <c r="DL118" s="848" t="s">
        <v>138</v>
      </c>
      <c r="DM118" s="846"/>
      <c r="DN118" s="846"/>
      <c r="DO118" s="846"/>
      <c r="DP118" s="847"/>
      <c r="DQ118" s="848" t="s">
        <v>138</v>
      </c>
      <c r="DR118" s="846"/>
      <c r="DS118" s="846"/>
      <c r="DT118" s="846"/>
      <c r="DU118" s="847"/>
      <c r="DV118" s="890" t="s">
        <v>437</v>
      </c>
      <c r="DW118" s="891"/>
      <c r="DX118" s="891"/>
      <c r="DY118" s="891"/>
      <c r="DZ118" s="892"/>
    </row>
    <row r="119" spans="1:130" s="222" customFormat="1" ht="26.25" customHeight="1" x14ac:dyDescent="0.15">
      <c r="A119" s="884" t="s">
        <v>434</v>
      </c>
      <c r="B119" s="885"/>
      <c r="C119" s="926" t="s">
        <v>435</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4" t="s">
        <v>462</v>
      </c>
      <c r="AB119" s="955"/>
      <c r="AC119" s="955"/>
      <c r="AD119" s="955"/>
      <c r="AE119" s="956"/>
      <c r="AF119" s="957" t="s">
        <v>138</v>
      </c>
      <c r="AG119" s="955"/>
      <c r="AH119" s="955"/>
      <c r="AI119" s="955"/>
      <c r="AJ119" s="956"/>
      <c r="AK119" s="957" t="s">
        <v>138</v>
      </c>
      <c r="AL119" s="955"/>
      <c r="AM119" s="955"/>
      <c r="AN119" s="955"/>
      <c r="AO119" s="956"/>
      <c r="AP119" s="958" t="s">
        <v>437</v>
      </c>
      <c r="AQ119" s="959"/>
      <c r="AR119" s="959"/>
      <c r="AS119" s="959"/>
      <c r="AT119" s="960"/>
      <c r="AU119" s="1000"/>
      <c r="AV119" s="1001"/>
      <c r="AW119" s="1001"/>
      <c r="AX119" s="1001"/>
      <c r="AY119" s="1001"/>
      <c r="AZ119" s="243" t="s">
        <v>188</v>
      </c>
      <c r="BA119" s="243"/>
      <c r="BB119" s="243"/>
      <c r="BC119" s="243"/>
      <c r="BD119" s="243"/>
      <c r="BE119" s="243"/>
      <c r="BF119" s="243"/>
      <c r="BG119" s="243"/>
      <c r="BH119" s="243"/>
      <c r="BI119" s="243"/>
      <c r="BJ119" s="243"/>
      <c r="BK119" s="243"/>
      <c r="BL119" s="243"/>
      <c r="BM119" s="243"/>
      <c r="BN119" s="243"/>
      <c r="BO119" s="943" t="s">
        <v>463</v>
      </c>
      <c r="BP119" s="944"/>
      <c r="BQ119" s="945">
        <v>91552831</v>
      </c>
      <c r="BR119" s="911"/>
      <c r="BS119" s="911"/>
      <c r="BT119" s="911"/>
      <c r="BU119" s="911"/>
      <c r="BV119" s="911">
        <v>92419697</v>
      </c>
      <c r="BW119" s="911"/>
      <c r="BX119" s="911"/>
      <c r="BY119" s="911"/>
      <c r="BZ119" s="911"/>
      <c r="CA119" s="911">
        <v>90317543</v>
      </c>
      <c r="CB119" s="911"/>
      <c r="CC119" s="911"/>
      <c r="CD119" s="911"/>
      <c r="CE119" s="911"/>
      <c r="CF119" s="814"/>
      <c r="CG119" s="815"/>
      <c r="CH119" s="815"/>
      <c r="CI119" s="815"/>
      <c r="CJ119" s="900"/>
      <c r="CK119" s="994"/>
      <c r="CL119" s="889"/>
      <c r="CM119" s="904" t="s">
        <v>464</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9" t="s">
        <v>138</v>
      </c>
      <c r="DH119" s="830"/>
      <c r="DI119" s="830"/>
      <c r="DJ119" s="830"/>
      <c r="DK119" s="831"/>
      <c r="DL119" s="832" t="s">
        <v>437</v>
      </c>
      <c r="DM119" s="830"/>
      <c r="DN119" s="830"/>
      <c r="DO119" s="830"/>
      <c r="DP119" s="831"/>
      <c r="DQ119" s="832" t="s">
        <v>138</v>
      </c>
      <c r="DR119" s="830"/>
      <c r="DS119" s="830"/>
      <c r="DT119" s="830"/>
      <c r="DU119" s="831"/>
      <c r="DV119" s="914" t="s">
        <v>437</v>
      </c>
      <c r="DW119" s="915"/>
      <c r="DX119" s="915"/>
      <c r="DY119" s="915"/>
      <c r="DZ119" s="916"/>
    </row>
    <row r="120" spans="1:130" s="222" customFormat="1" ht="26.25" customHeight="1" x14ac:dyDescent="0.15">
      <c r="A120" s="886"/>
      <c r="B120" s="887"/>
      <c r="C120" s="881" t="s">
        <v>440</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45" t="s">
        <v>138</v>
      </c>
      <c r="AB120" s="846"/>
      <c r="AC120" s="846"/>
      <c r="AD120" s="846"/>
      <c r="AE120" s="847"/>
      <c r="AF120" s="848" t="s">
        <v>437</v>
      </c>
      <c r="AG120" s="846"/>
      <c r="AH120" s="846"/>
      <c r="AI120" s="846"/>
      <c r="AJ120" s="847"/>
      <c r="AK120" s="848" t="s">
        <v>138</v>
      </c>
      <c r="AL120" s="846"/>
      <c r="AM120" s="846"/>
      <c r="AN120" s="846"/>
      <c r="AO120" s="847"/>
      <c r="AP120" s="890" t="s">
        <v>138</v>
      </c>
      <c r="AQ120" s="891"/>
      <c r="AR120" s="891"/>
      <c r="AS120" s="891"/>
      <c r="AT120" s="892"/>
      <c r="AU120" s="946" t="s">
        <v>465</v>
      </c>
      <c r="AV120" s="947"/>
      <c r="AW120" s="947"/>
      <c r="AX120" s="947"/>
      <c r="AY120" s="948"/>
      <c r="AZ120" s="926" t="s">
        <v>466</v>
      </c>
      <c r="BA120" s="874"/>
      <c r="BB120" s="874"/>
      <c r="BC120" s="874"/>
      <c r="BD120" s="874"/>
      <c r="BE120" s="874"/>
      <c r="BF120" s="874"/>
      <c r="BG120" s="874"/>
      <c r="BH120" s="874"/>
      <c r="BI120" s="874"/>
      <c r="BJ120" s="874"/>
      <c r="BK120" s="874"/>
      <c r="BL120" s="874"/>
      <c r="BM120" s="874"/>
      <c r="BN120" s="874"/>
      <c r="BO120" s="874"/>
      <c r="BP120" s="875"/>
      <c r="BQ120" s="927">
        <v>15394035</v>
      </c>
      <c r="BR120" s="908"/>
      <c r="BS120" s="908"/>
      <c r="BT120" s="908"/>
      <c r="BU120" s="908"/>
      <c r="BV120" s="908">
        <v>15141192</v>
      </c>
      <c r="BW120" s="908"/>
      <c r="BX120" s="908"/>
      <c r="BY120" s="908"/>
      <c r="BZ120" s="908"/>
      <c r="CA120" s="908">
        <v>15475633</v>
      </c>
      <c r="CB120" s="908"/>
      <c r="CC120" s="908"/>
      <c r="CD120" s="908"/>
      <c r="CE120" s="908"/>
      <c r="CF120" s="932">
        <v>45.2</v>
      </c>
      <c r="CG120" s="933"/>
      <c r="CH120" s="933"/>
      <c r="CI120" s="933"/>
      <c r="CJ120" s="933"/>
      <c r="CK120" s="934" t="s">
        <v>467</v>
      </c>
      <c r="CL120" s="918"/>
      <c r="CM120" s="918"/>
      <c r="CN120" s="918"/>
      <c r="CO120" s="919"/>
      <c r="CP120" s="938" t="s">
        <v>409</v>
      </c>
      <c r="CQ120" s="939"/>
      <c r="CR120" s="939"/>
      <c r="CS120" s="939"/>
      <c r="CT120" s="939"/>
      <c r="CU120" s="939"/>
      <c r="CV120" s="939"/>
      <c r="CW120" s="939"/>
      <c r="CX120" s="939"/>
      <c r="CY120" s="939"/>
      <c r="CZ120" s="939"/>
      <c r="DA120" s="939"/>
      <c r="DB120" s="939"/>
      <c r="DC120" s="939"/>
      <c r="DD120" s="939"/>
      <c r="DE120" s="939"/>
      <c r="DF120" s="940"/>
      <c r="DG120" s="927">
        <v>23078003</v>
      </c>
      <c r="DH120" s="908"/>
      <c r="DI120" s="908"/>
      <c r="DJ120" s="908"/>
      <c r="DK120" s="908"/>
      <c r="DL120" s="908">
        <v>21586500</v>
      </c>
      <c r="DM120" s="908"/>
      <c r="DN120" s="908"/>
      <c r="DO120" s="908"/>
      <c r="DP120" s="908"/>
      <c r="DQ120" s="908">
        <v>19877329</v>
      </c>
      <c r="DR120" s="908"/>
      <c r="DS120" s="908"/>
      <c r="DT120" s="908"/>
      <c r="DU120" s="908"/>
      <c r="DV120" s="909">
        <v>58.1</v>
      </c>
      <c r="DW120" s="909"/>
      <c r="DX120" s="909"/>
      <c r="DY120" s="909"/>
      <c r="DZ120" s="910"/>
    </row>
    <row r="121" spans="1:130" s="222" customFormat="1" ht="26.25" customHeight="1" x14ac:dyDescent="0.15">
      <c r="A121" s="886"/>
      <c r="B121" s="887"/>
      <c r="C121" s="929" t="s">
        <v>468</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5" t="s">
        <v>437</v>
      </c>
      <c r="AB121" s="846"/>
      <c r="AC121" s="846"/>
      <c r="AD121" s="846"/>
      <c r="AE121" s="847"/>
      <c r="AF121" s="848" t="s">
        <v>138</v>
      </c>
      <c r="AG121" s="846"/>
      <c r="AH121" s="846"/>
      <c r="AI121" s="846"/>
      <c r="AJ121" s="847"/>
      <c r="AK121" s="848" t="s">
        <v>138</v>
      </c>
      <c r="AL121" s="846"/>
      <c r="AM121" s="846"/>
      <c r="AN121" s="846"/>
      <c r="AO121" s="847"/>
      <c r="AP121" s="890" t="s">
        <v>138</v>
      </c>
      <c r="AQ121" s="891"/>
      <c r="AR121" s="891"/>
      <c r="AS121" s="891"/>
      <c r="AT121" s="892"/>
      <c r="AU121" s="949"/>
      <c r="AV121" s="950"/>
      <c r="AW121" s="950"/>
      <c r="AX121" s="950"/>
      <c r="AY121" s="951"/>
      <c r="AZ121" s="881" t="s">
        <v>469</v>
      </c>
      <c r="BA121" s="818"/>
      <c r="BB121" s="818"/>
      <c r="BC121" s="818"/>
      <c r="BD121" s="818"/>
      <c r="BE121" s="818"/>
      <c r="BF121" s="818"/>
      <c r="BG121" s="818"/>
      <c r="BH121" s="818"/>
      <c r="BI121" s="818"/>
      <c r="BJ121" s="818"/>
      <c r="BK121" s="818"/>
      <c r="BL121" s="818"/>
      <c r="BM121" s="818"/>
      <c r="BN121" s="818"/>
      <c r="BO121" s="818"/>
      <c r="BP121" s="819"/>
      <c r="BQ121" s="882">
        <v>10361702</v>
      </c>
      <c r="BR121" s="883"/>
      <c r="BS121" s="883"/>
      <c r="BT121" s="883"/>
      <c r="BU121" s="883"/>
      <c r="BV121" s="883">
        <v>10576444</v>
      </c>
      <c r="BW121" s="883"/>
      <c r="BX121" s="883"/>
      <c r="BY121" s="883"/>
      <c r="BZ121" s="883"/>
      <c r="CA121" s="883">
        <v>11127651</v>
      </c>
      <c r="CB121" s="883"/>
      <c r="CC121" s="883"/>
      <c r="CD121" s="883"/>
      <c r="CE121" s="883"/>
      <c r="CF121" s="941">
        <v>32.5</v>
      </c>
      <c r="CG121" s="942"/>
      <c r="CH121" s="942"/>
      <c r="CI121" s="942"/>
      <c r="CJ121" s="942"/>
      <c r="CK121" s="935"/>
      <c r="CL121" s="921"/>
      <c r="CM121" s="921"/>
      <c r="CN121" s="921"/>
      <c r="CO121" s="922"/>
      <c r="CP121" s="901" t="s">
        <v>411</v>
      </c>
      <c r="CQ121" s="902"/>
      <c r="CR121" s="902"/>
      <c r="CS121" s="902"/>
      <c r="CT121" s="902"/>
      <c r="CU121" s="902"/>
      <c r="CV121" s="902"/>
      <c r="CW121" s="902"/>
      <c r="CX121" s="902"/>
      <c r="CY121" s="902"/>
      <c r="CZ121" s="902"/>
      <c r="DA121" s="902"/>
      <c r="DB121" s="902"/>
      <c r="DC121" s="902"/>
      <c r="DD121" s="902"/>
      <c r="DE121" s="902"/>
      <c r="DF121" s="903"/>
      <c r="DG121" s="882">
        <v>6476332</v>
      </c>
      <c r="DH121" s="883"/>
      <c r="DI121" s="883"/>
      <c r="DJ121" s="883"/>
      <c r="DK121" s="883"/>
      <c r="DL121" s="883">
        <v>6139525</v>
      </c>
      <c r="DM121" s="883"/>
      <c r="DN121" s="883"/>
      <c r="DO121" s="883"/>
      <c r="DP121" s="883"/>
      <c r="DQ121" s="883">
        <v>2780071</v>
      </c>
      <c r="DR121" s="883"/>
      <c r="DS121" s="883"/>
      <c r="DT121" s="883"/>
      <c r="DU121" s="883"/>
      <c r="DV121" s="860">
        <v>8.1</v>
      </c>
      <c r="DW121" s="860"/>
      <c r="DX121" s="860"/>
      <c r="DY121" s="860"/>
      <c r="DZ121" s="861"/>
    </row>
    <row r="122" spans="1:130" s="222" customFormat="1" ht="26.25" customHeight="1" x14ac:dyDescent="0.15">
      <c r="A122" s="886"/>
      <c r="B122" s="887"/>
      <c r="C122" s="881" t="s">
        <v>450</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45" t="s">
        <v>437</v>
      </c>
      <c r="AB122" s="846"/>
      <c r="AC122" s="846"/>
      <c r="AD122" s="846"/>
      <c r="AE122" s="847"/>
      <c r="AF122" s="848" t="s">
        <v>462</v>
      </c>
      <c r="AG122" s="846"/>
      <c r="AH122" s="846"/>
      <c r="AI122" s="846"/>
      <c r="AJ122" s="847"/>
      <c r="AK122" s="848" t="s">
        <v>138</v>
      </c>
      <c r="AL122" s="846"/>
      <c r="AM122" s="846"/>
      <c r="AN122" s="846"/>
      <c r="AO122" s="847"/>
      <c r="AP122" s="890" t="s">
        <v>138</v>
      </c>
      <c r="AQ122" s="891"/>
      <c r="AR122" s="891"/>
      <c r="AS122" s="891"/>
      <c r="AT122" s="892"/>
      <c r="AU122" s="949"/>
      <c r="AV122" s="950"/>
      <c r="AW122" s="950"/>
      <c r="AX122" s="950"/>
      <c r="AY122" s="951"/>
      <c r="AZ122" s="904" t="s">
        <v>470</v>
      </c>
      <c r="BA122" s="905"/>
      <c r="BB122" s="905"/>
      <c r="BC122" s="905"/>
      <c r="BD122" s="905"/>
      <c r="BE122" s="905"/>
      <c r="BF122" s="905"/>
      <c r="BG122" s="905"/>
      <c r="BH122" s="905"/>
      <c r="BI122" s="905"/>
      <c r="BJ122" s="905"/>
      <c r="BK122" s="905"/>
      <c r="BL122" s="905"/>
      <c r="BM122" s="905"/>
      <c r="BN122" s="905"/>
      <c r="BO122" s="905"/>
      <c r="BP122" s="906"/>
      <c r="BQ122" s="945">
        <v>65674393</v>
      </c>
      <c r="BR122" s="911"/>
      <c r="BS122" s="911"/>
      <c r="BT122" s="911"/>
      <c r="BU122" s="911"/>
      <c r="BV122" s="911">
        <v>66779005</v>
      </c>
      <c r="BW122" s="911"/>
      <c r="BX122" s="911"/>
      <c r="BY122" s="911"/>
      <c r="BZ122" s="911"/>
      <c r="CA122" s="911">
        <v>68332992</v>
      </c>
      <c r="CB122" s="911"/>
      <c r="CC122" s="911"/>
      <c r="CD122" s="911"/>
      <c r="CE122" s="911"/>
      <c r="CF122" s="912">
        <v>199.6</v>
      </c>
      <c r="CG122" s="913"/>
      <c r="CH122" s="913"/>
      <c r="CI122" s="913"/>
      <c r="CJ122" s="913"/>
      <c r="CK122" s="935"/>
      <c r="CL122" s="921"/>
      <c r="CM122" s="921"/>
      <c r="CN122" s="921"/>
      <c r="CO122" s="922"/>
      <c r="CP122" s="901" t="s">
        <v>406</v>
      </c>
      <c r="CQ122" s="902"/>
      <c r="CR122" s="902"/>
      <c r="CS122" s="902"/>
      <c r="CT122" s="902"/>
      <c r="CU122" s="902"/>
      <c r="CV122" s="902"/>
      <c r="CW122" s="902"/>
      <c r="CX122" s="902"/>
      <c r="CY122" s="902"/>
      <c r="CZ122" s="902"/>
      <c r="DA122" s="902"/>
      <c r="DB122" s="902"/>
      <c r="DC122" s="902"/>
      <c r="DD122" s="902"/>
      <c r="DE122" s="902"/>
      <c r="DF122" s="903"/>
      <c r="DG122" s="882">
        <v>408493</v>
      </c>
      <c r="DH122" s="883"/>
      <c r="DI122" s="883"/>
      <c r="DJ122" s="883"/>
      <c r="DK122" s="883"/>
      <c r="DL122" s="883">
        <v>353654</v>
      </c>
      <c r="DM122" s="883"/>
      <c r="DN122" s="883"/>
      <c r="DO122" s="883"/>
      <c r="DP122" s="883"/>
      <c r="DQ122" s="883">
        <v>297713</v>
      </c>
      <c r="DR122" s="883"/>
      <c r="DS122" s="883"/>
      <c r="DT122" s="883"/>
      <c r="DU122" s="883"/>
      <c r="DV122" s="860">
        <v>0.9</v>
      </c>
      <c r="DW122" s="860"/>
      <c r="DX122" s="860"/>
      <c r="DY122" s="860"/>
      <c r="DZ122" s="861"/>
    </row>
    <row r="123" spans="1:130" s="222" customFormat="1" ht="26.25" customHeight="1" x14ac:dyDescent="0.15">
      <c r="A123" s="886"/>
      <c r="B123" s="887"/>
      <c r="C123" s="881" t="s">
        <v>456</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45">
        <v>80535</v>
      </c>
      <c r="AB123" s="846"/>
      <c r="AC123" s="846"/>
      <c r="AD123" s="846"/>
      <c r="AE123" s="847"/>
      <c r="AF123" s="848">
        <v>68779</v>
      </c>
      <c r="AG123" s="846"/>
      <c r="AH123" s="846"/>
      <c r="AI123" s="846"/>
      <c r="AJ123" s="847"/>
      <c r="AK123" s="848">
        <v>66350</v>
      </c>
      <c r="AL123" s="846"/>
      <c r="AM123" s="846"/>
      <c r="AN123" s="846"/>
      <c r="AO123" s="847"/>
      <c r="AP123" s="890">
        <v>0.2</v>
      </c>
      <c r="AQ123" s="891"/>
      <c r="AR123" s="891"/>
      <c r="AS123" s="891"/>
      <c r="AT123" s="892"/>
      <c r="AU123" s="952"/>
      <c r="AV123" s="953"/>
      <c r="AW123" s="953"/>
      <c r="AX123" s="953"/>
      <c r="AY123" s="953"/>
      <c r="AZ123" s="243" t="s">
        <v>188</v>
      </c>
      <c r="BA123" s="243"/>
      <c r="BB123" s="243"/>
      <c r="BC123" s="243"/>
      <c r="BD123" s="243"/>
      <c r="BE123" s="243"/>
      <c r="BF123" s="243"/>
      <c r="BG123" s="243"/>
      <c r="BH123" s="243"/>
      <c r="BI123" s="243"/>
      <c r="BJ123" s="243"/>
      <c r="BK123" s="243"/>
      <c r="BL123" s="243"/>
      <c r="BM123" s="243"/>
      <c r="BN123" s="243"/>
      <c r="BO123" s="943" t="s">
        <v>471</v>
      </c>
      <c r="BP123" s="944"/>
      <c r="BQ123" s="898">
        <v>91430130</v>
      </c>
      <c r="BR123" s="899"/>
      <c r="BS123" s="899"/>
      <c r="BT123" s="899"/>
      <c r="BU123" s="899"/>
      <c r="BV123" s="899">
        <v>92496641</v>
      </c>
      <c r="BW123" s="899"/>
      <c r="BX123" s="899"/>
      <c r="BY123" s="899"/>
      <c r="BZ123" s="899"/>
      <c r="CA123" s="899">
        <v>94936276</v>
      </c>
      <c r="CB123" s="899"/>
      <c r="CC123" s="899"/>
      <c r="CD123" s="899"/>
      <c r="CE123" s="899"/>
      <c r="CF123" s="814"/>
      <c r="CG123" s="815"/>
      <c r="CH123" s="815"/>
      <c r="CI123" s="815"/>
      <c r="CJ123" s="900"/>
      <c r="CK123" s="935"/>
      <c r="CL123" s="921"/>
      <c r="CM123" s="921"/>
      <c r="CN123" s="921"/>
      <c r="CO123" s="922"/>
      <c r="CP123" s="901" t="s">
        <v>472</v>
      </c>
      <c r="CQ123" s="902"/>
      <c r="CR123" s="902"/>
      <c r="CS123" s="902"/>
      <c r="CT123" s="902"/>
      <c r="CU123" s="902"/>
      <c r="CV123" s="902"/>
      <c r="CW123" s="902"/>
      <c r="CX123" s="902"/>
      <c r="CY123" s="902"/>
      <c r="CZ123" s="902"/>
      <c r="DA123" s="902"/>
      <c r="DB123" s="902"/>
      <c r="DC123" s="902"/>
      <c r="DD123" s="902"/>
      <c r="DE123" s="902"/>
      <c r="DF123" s="903"/>
      <c r="DG123" s="845" t="s">
        <v>138</v>
      </c>
      <c r="DH123" s="846"/>
      <c r="DI123" s="846"/>
      <c r="DJ123" s="846"/>
      <c r="DK123" s="847"/>
      <c r="DL123" s="848" t="s">
        <v>138</v>
      </c>
      <c r="DM123" s="846"/>
      <c r="DN123" s="846"/>
      <c r="DO123" s="846"/>
      <c r="DP123" s="847"/>
      <c r="DQ123" s="848" t="s">
        <v>138</v>
      </c>
      <c r="DR123" s="846"/>
      <c r="DS123" s="846"/>
      <c r="DT123" s="846"/>
      <c r="DU123" s="847"/>
      <c r="DV123" s="890" t="s">
        <v>138</v>
      </c>
      <c r="DW123" s="891"/>
      <c r="DX123" s="891"/>
      <c r="DY123" s="891"/>
      <c r="DZ123" s="892"/>
    </row>
    <row r="124" spans="1:130" s="222" customFormat="1" ht="26.25" customHeight="1" thickBot="1" x14ac:dyDescent="0.2">
      <c r="A124" s="886"/>
      <c r="B124" s="887"/>
      <c r="C124" s="881" t="s">
        <v>459</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45">
        <v>14188</v>
      </c>
      <c r="AB124" s="846"/>
      <c r="AC124" s="846"/>
      <c r="AD124" s="846"/>
      <c r="AE124" s="847"/>
      <c r="AF124" s="848">
        <v>12098</v>
      </c>
      <c r="AG124" s="846"/>
      <c r="AH124" s="846"/>
      <c r="AI124" s="846"/>
      <c r="AJ124" s="847"/>
      <c r="AK124" s="848">
        <v>9763</v>
      </c>
      <c r="AL124" s="846"/>
      <c r="AM124" s="846"/>
      <c r="AN124" s="846"/>
      <c r="AO124" s="847"/>
      <c r="AP124" s="890">
        <v>0</v>
      </c>
      <c r="AQ124" s="891"/>
      <c r="AR124" s="891"/>
      <c r="AS124" s="891"/>
      <c r="AT124" s="892"/>
      <c r="AU124" s="893" t="s">
        <v>473</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v>0.3</v>
      </c>
      <c r="BR124" s="897"/>
      <c r="BS124" s="897"/>
      <c r="BT124" s="897"/>
      <c r="BU124" s="897"/>
      <c r="BV124" s="897" t="s">
        <v>138</v>
      </c>
      <c r="BW124" s="897"/>
      <c r="BX124" s="897"/>
      <c r="BY124" s="897"/>
      <c r="BZ124" s="897"/>
      <c r="CA124" s="897" t="s">
        <v>138</v>
      </c>
      <c r="CB124" s="897"/>
      <c r="CC124" s="897"/>
      <c r="CD124" s="897"/>
      <c r="CE124" s="897"/>
      <c r="CF124" s="792"/>
      <c r="CG124" s="793"/>
      <c r="CH124" s="793"/>
      <c r="CI124" s="793"/>
      <c r="CJ124" s="928"/>
      <c r="CK124" s="936"/>
      <c r="CL124" s="936"/>
      <c r="CM124" s="936"/>
      <c r="CN124" s="936"/>
      <c r="CO124" s="937"/>
      <c r="CP124" s="901" t="s">
        <v>474</v>
      </c>
      <c r="CQ124" s="902"/>
      <c r="CR124" s="902"/>
      <c r="CS124" s="902"/>
      <c r="CT124" s="902"/>
      <c r="CU124" s="902"/>
      <c r="CV124" s="902"/>
      <c r="CW124" s="902"/>
      <c r="CX124" s="902"/>
      <c r="CY124" s="902"/>
      <c r="CZ124" s="902"/>
      <c r="DA124" s="902"/>
      <c r="DB124" s="902"/>
      <c r="DC124" s="902"/>
      <c r="DD124" s="902"/>
      <c r="DE124" s="902"/>
      <c r="DF124" s="903"/>
      <c r="DG124" s="829" t="s">
        <v>437</v>
      </c>
      <c r="DH124" s="830"/>
      <c r="DI124" s="830"/>
      <c r="DJ124" s="830"/>
      <c r="DK124" s="831"/>
      <c r="DL124" s="832" t="s">
        <v>138</v>
      </c>
      <c r="DM124" s="830"/>
      <c r="DN124" s="830"/>
      <c r="DO124" s="830"/>
      <c r="DP124" s="831"/>
      <c r="DQ124" s="832" t="s">
        <v>138</v>
      </c>
      <c r="DR124" s="830"/>
      <c r="DS124" s="830"/>
      <c r="DT124" s="830"/>
      <c r="DU124" s="831"/>
      <c r="DV124" s="914" t="s">
        <v>138</v>
      </c>
      <c r="DW124" s="915"/>
      <c r="DX124" s="915"/>
      <c r="DY124" s="915"/>
      <c r="DZ124" s="916"/>
    </row>
    <row r="125" spans="1:130" s="222" customFormat="1" ht="26.25" customHeight="1" x14ac:dyDescent="0.15">
      <c r="A125" s="886"/>
      <c r="B125" s="887"/>
      <c r="C125" s="881" t="s">
        <v>461</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45">
        <v>46414</v>
      </c>
      <c r="AB125" s="846"/>
      <c r="AC125" s="846"/>
      <c r="AD125" s="846"/>
      <c r="AE125" s="847"/>
      <c r="AF125" s="848">
        <v>44295</v>
      </c>
      <c r="AG125" s="846"/>
      <c r="AH125" s="846"/>
      <c r="AI125" s="846"/>
      <c r="AJ125" s="847"/>
      <c r="AK125" s="848">
        <v>41462</v>
      </c>
      <c r="AL125" s="846"/>
      <c r="AM125" s="846"/>
      <c r="AN125" s="846"/>
      <c r="AO125" s="847"/>
      <c r="AP125" s="890">
        <v>0.1</v>
      </c>
      <c r="AQ125" s="891"/>
      <c r="AR125" s="891"/>
      <c r="AS125" s="891"/>
      <c r="AT125" s="892"/>
      <c r="AU125" s="244"/>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24"/>
      <c r="BR125" s="224"/>
      <c r="BS125" s="224"/>
      <c r="BT125" s="224"/>
      <c r="BU125" s="224"/>
      <c r="BV125" s="224"/>
      <c r="BW125" s="224"/>
      <c r="BX125" s="224"/>
      <c r="BY125" s="224"/>
      <c r="BZ125" s="224"/>
      <c r="CA125" s="224"/>
      <c r="CB125" s="224"/>
      <c r="CC125" s="224"/>
      <c r="CD125" s="224"/>
      <c r="CE125" s="224"/>
      <c r="CF125" s="224"/>
      <c r="CG125" s="224"/>
      <c r="CH125" s="224"/>
      <c r="CI125" s="224"/>
      <c r="CJ125" s="246"/>
      <c r="CK125" s="917" t="s">
        <v>475</v>
      </c>
      <c r="CL125" s="918"/>
      <c r="CM125" s="918"/>
      <c r="CN125" s="918"/>
      <c r="CO125" s="919"/>
      <c r="CP125" s="926" t="s">
        <v>476</v>
      </c>
      <c r="CQ125" s="874"/>
      <c r="CR125" s="874"/>
      <c r="CS125" s="874"/>
      <c r="CT125" s="874"/>
      <c r="CU125" s="874"/>
      <c r="CV125" s="874"/>
      <c r="CW125" s="874"/>
      <c r="CX125" s="874"/>
      <c r="CY125" s="874"/>
      <c r="CZ125" s="874"/>
      <c r="DA125" s="874"/>
      <c r="DB125" s="874"/>
      <c r="DC125" s="874"/>
      <c r="DD125" s="874"/>
      <c r="DE125" s="874"/>
      <c r="DF125" s="875"/>
      <c r="DG125" s="927" t="s">
        <v>437</v>
      </c>
      <c r="DH125" s="908"/>
      <c r="DI125" s="908"/>
      <c r="DJ125" s="908"/>
      <c r="DK125" s="908"/>
      <c r="DL125" s="908" t="s">
        <v>138</v>
      </c>
      <c r="DM125" s="908"/>
      <c r="DN125" s="908"/>
      <c r="DO125" s="908"/>
      <c r="DP125" s="908"/>
      <c r="DQ125" s="908" t="s">
        <v>138</v>
      </c>
      <c r="DR125" s="908"/>
      <c r="DS125" s="908"/>
      <c r="DT125" s="908"/>
      <c r="DU125" s="908"/>
      <c r="DV125" s="909" t="s">
        <v>437</v>
      </c>
      <c r="DW125" s="909"/>
      <c r="DX125" s="909"/>
      <c r="DY125" s="909"/>
      <c r="DZ125" s="910"/>
    </row>
    <row r="126" spans="1:130" s="222" customFormat="1" ht="26.25" customHeight="1" thickBot="1" x14ac:dyDescent="0.2">
      <c r="A126" s="886"/>
      <c r="B126" s="887"/>
      <c r="C126" s="881" t="s">
        <v>464</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45" t="s">
        <v>437</v>
      </c>
      <c r="AB126" s="846"/>
      <c r="AC126" s="846"/>
      <c r="AD126" s="846"/>
      <c r="AE126" s="847"/>
      <c r="AF126" s="848" t="s">
        <v>138</v>
      </c>
      <c r="AG126" s="846"/>
      <c r="AH126" s="846"/>
      <c r="AI126" s="846"/>
      <c r="AJ126" s="847"/>
      <c r="AK126" s="848" t="s">
        <v>437</v>
      </c>
      <c r="AL126" s="846"/>
      <c r="AM126" s="846"/>
      <c r="AN126" s="846"/>
      <c r="AO126" s="847"/>
      <c r="AP126" s="890" t="s">
        <v>138</v>
      </c>
      <c r="AQ126" s="891"/>
      <c r="AR126" s="891"/>
      <c r="AS126" s="891"/>
      <c r="AT126" s="892"/>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47"/>
      <c r="CE126" s="247"/>
      <c r="CF126" s="247"/>
      <c r="CG126" s="224"/>
      <c r="CH126" s="224"/>
      <c r="CI126" s="224"/>
      <c r="CJ126" s="246"/>
      <c r="CK126" s="920"/>
      <c r="CL126" s="921"/>
      <c r="CM126" s="921"/>
      <c r="CN126" s="921"/>
      <c r="CO126" s="922"/>
      <c r="CP126" s="881" t="s">
        <v>477</v>
      </c>
      <c r="CQ126" s="818"/>
      <c r="CR126" s="818"/>
      <c r="CS126" s="818"/>
      <c r="CT126" s="818"/>
      <c r="CU126" s="818"/>
      <c r="CV126" s="818"/>
      <c r="CW126" s="818"/>
      <c r="CX126" s="818"/>
      <c r="CY126" s="818"/>
      <c r="CZ126" s="818"/>
      <c r="DA126" s="818"/>
      <c r="DB126" s="818"/>
      <c r="DC126" s="818"/>
      <c r="DD126" s="818"/>
      <c r="DE126" s="818"/>
      <c r="DF126" s="819"/>
      <c r="DG126" s="882" t="s">
        <v>138</v>
      </c>
      <c r="DH126" s="883"/>
      <c r="DI126" s="883"/>
      <c r="DJ126" s="883"/>
      <c r="DK126" s="883"/>
      <c r="DL126" s="883" t="s">
        <v>437</v>
      </c>
      <c r="DM126" s="883"/>
      <c r="DN126" s="883"/>
      <c r="DO126" s="883"/>
      <c r="DP126" s="883"/>
      <c r="DQ126" s="883" t="s">
        <v>138</v>
      </c>
      <c r="DR126" s="883"/>
      <c r="DS126" s="883"/>
      <c r="DT126" s="883"/>
      <c r="DU126" s="883"/>
      <c r="DV126" s="860" t="s">
        <v>138</v>
      </c>
      <c r="DW126" s="860"/>
      <c r="DX126" s="860"/>
      <c r="DY126" s="860"/>
      <c r="DZ126" s="861"/>
    </row>
    <row r="127" spans="1:130" s="222" customFormat="1" ht="26.25" customHeight="1" x14ac:dyDescent="0.15">
      <c r="A127" s="888"/>
      <c r="B127" s="889"/>
      <c r="C127" s="904" t="s">
        <v>478</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5" t="s">
        <v>437</v>
      </c>
      <c r="AB127" s="846"/>
      <c r="AC127" s="846"/>
      <c r="AD127" s="846"/>
      <c r="AE127" s="847"/>
      <c r="AF127" s="848" t="s">
        <v>138</v>
      </c>
      <c r="AG127" s="846"/>
      <c r="AH127" s="846"/>
      <c r="AI127" s="846"/>
      <c r="AJ127" s="847"/>
      <c r="AK127" s="848" t="s">
        <v>138</v>
      </c>
      <c r="AL127" s="846"/>
      <c r="AM127" s="846"/>
      <c r="AN127" s="846"/>
      <c r="AO127" s="847"/>
      <c r="AP127" s="890" t="s">
        <v>138</v>
      </c>
      <c r="AQ127" s="891"/>
      <c r="AR127" s="891"/>
      <c r="AS127" s="891"/>
      <c r="AT127" s="892"/>
      <c r="AU127" s="224"/>
      <c r="AV127" s="224"/>
      <c r="AW127" s="224"/>
      <c r="AX127" s="907" t="s">
        <v>479</v>
      </c>
      <c r="AY127" s="878"/>
      <c r="AZ127" s="878"/>
      <c r="BA127" s="878"/>
      <c r="BB127" s="878"/>
      <c r="BC127" s="878"/>
      <c r="BD127" s="878"/>
      <c r="BE127" s="879"/>
      <c r="BF127" s="877" t="s">
        <v>480</v>
      </c>
      <c r="BG127" s="878"/>
      <c r="BH127" s="878"/>
      <c r="BI127" s="878"/>
      <c r="BJ127" s="878"/>
      <c r="BK127" s="878"/>
      <c r="BL127" s="879"/>
      <c r="BM127" s="877" t="s">
        <v>481</v>
      </c>
      <c r="BN127" s="878"/>
      <c r="BO127" s="878"/>
      <c r="BP127" s="878"/>
      <c r="BQ127" s="878"/>
      <c r="BR127" s="878"/>
      <c r="BS127" s="879"/>
      <c r="BT127" s="877" t="s">
        <v>482</v>
      </c>
      <c r="BU127" s="878"/>
      <c r="BV127" s="878"/>
      <c r="BW127" s="878"/>
      <c r="BX127" s="878"/>
      <c r="BY127" s="878"/>
      <c r="BZ127" s="880"/>
      <c r="CA127" s="224"/>
      <c r="CB127" s="224"/>
      <c r="CC127" s="224"/>
      <c r="CD127" s="247"/>
      <c r="CE127" s="247"/>
      <c r="CF127" s="247"/>
      <c r="CG127" s="224"/>
      <c r="CH127" s="224"/>
      <c r="CI127" s="224"/>
      <c r="CJ127" s="246"/>
      <c r="CK127" s="920"/>
      <c r="CL127" s="921"/>
      <c r="CM127" s="921"/>
      <c r="CN127" s="921"/>
      <c r="CO127" s="922"/>
      <c r="CP127" s="881" t="s">
        <v>483</v>
      </c>
      <c r="CQ127" s="818"/>
      <c r="CR127" s="818"/>
      <c r="CS127" s="818"/>
      <c r="CT127" s="818"/>
      <c r="CU127" s="818"/>
      <c r="CV127" s="818"/>
      <c r="CW127" s="818"/>
      <c r="CX127" s="818"/>
      <c r="CY127" s="818"/>
      <c r="CZ127" s="818"/>
      <c r="DA127" s="818"/>
      <c r="DB127" s="818"/>
      <c r="DC127" s="818"/>
      <c r="DD127" s="818"/>
      <c r="DE127" s="818"/>
      <c r="DF127" s="819"/>
      <c r="DG127" s="882" t="s">
        <v>437</v>
      </c>
      <c r="DH127" s="883"/>
      <c r="DI127" s="883"/>
      <c r="DJ127" s="883"/>
      <c r="DK127" s="883"/>
      <c r="DL127" s="883" t="s">
        <v>138</v>
      </c>
      <c r="DM127" s="883"/>
      <c r="DN127" s="883"/>
      <c r="DO127" s="883"/>
      <c r="DP127" s="883"/>
      <c r="DQ127" s="883" t="s">
        <v>138</v>
      </c>
      <c r="DR127" s="883"/>
      <c r="DS127" s="883"/>
      <c r="DT127" s="883"/>
      <c r="DU127" s="883"/>
      <c r="DV127" s="860" t="s">
        <v>138</v>
      </c>
      <c r="DW127" s="860"/>
      <c r="DX127" s="860"/>
      <c r="DY127" s="860"/>
      <c r="DZ127" s="861"/>
    </row>
    <row r="128" spans="1:130" s="222" customFormat="1" ht="26.25" customHeight="1" thickBot="1" x14ac:dyDescent="0.2">
      <c r="A128" s="862" t="s">
        <v>484</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485</v>
      </c>
      <c r="X128" s="864"/>
      <c r="Y128" s="864"/>
      <c r="Z128" s="865"/>
      <c r="AA128" s="866">
        <v>1243140</v>
      </c>
      <c r="AB128" s="867"/>
      <c r="AC128" s="867"/>
      <c r="AD128" s="867"/>
      <c r="AE128" s="868"/>
      <c r="AF128" s="869">
        <v>1345630</v>
      </c>
      <c r="AG128" s="867"/>
      <c r="AH128" s="867"/>
      <c r="AI128" s="867"/>
      <c r="AJ128" s="868"/>
      <c r="AK128" s="869">
        <v>1473234</v>
      </c>
      <c r="AL128" s="867"/>
      <c r="AM128" s="867"/>
      <c r="AN128" s="867"/>
      <c r="AO128" s="868"/>
      <c r="AP128" s="870"/>
      <c r="AQ128" s="871"/>
      <c r="AR128" s="871"/>
      <c r="AS128" s="871"/>
      <c r="AT128" s="872"/>
      <c r="AU128" s="224"/>
      <c r="AV128" s="224"/>
      <c r="AW128" s="224"/>
      <c r="AX128" s="873" t="s">
        <v>486</v>
      </c>
      <c r="AY128" s="874"/>
      <c r="AZ128" s="874"/>
      <c r="BA128" s="874"/>
      <c r="BB128" s="874"/>
      <c r="BC128" s="874"/>
      <c r="BD128" s="874"/>
      <c r="BE128" s="875"/>
      <c r="BF128" s="852" t="s">
        <v>437</v>
      </c>
      <c r="BG128" s="853"/>
      <c r="BH128" s="853"/>
      <c r="BI128" s="853"/>
      <c r="BJ128" s="853"/>
      <c r="BK128" s="853"/>
      <c r="BL128" s="876"/>
      <c r="BM128" s="852">
        <v>11.44</v>
      </c>
      <c r="BN128" s="853"/>
      <c r="BO128" s="853"/>
      <c r="BP128" s="853"/>
      <c r="BQ128" s="853"/>
      <c r="BR128" s="853"/>
      <c r="BS128" s="876"/>
      <c r="BT128" s="852">
        <v>20</v>
      </c>
      <c r="BU128" s="853"/>
      <c r="BV128" s="853"/>
      <c r="BW128" s="853"/>
      <c r="BX128" s="853"/>
      <c r="BY128" s="853"/>
      <c r="BZ128" s="854"/>
      <c r="CA128" s="247"/>
      <c r="CB128" s="247"/>
      <c r="CC128" s="247"/>
      <c r="CD128" s="247"/>
      <c r="CE128" s="247"/>
      <c r="CF128" s="247"/>
      <c r="CG128" s="224"/>
      <c r="CH128" s="224"/>
      <c r="CI128" s="224"/>
      <c r="CJ128" s="246"/>
      <c r="CK128" s="923"/>
      <c r="CL128" s="924"/>
      <c r="CM128" s="924"/>
      <c r="CN128" s="924"/>
      <c r="CO128" s="925"/>
      <c r="CP128" s="855" t="s">
        <v>487</v>
      </c>
      <c r="CQ128" s="796"/>
      <c r="CR128" s="796"/>
      <c r="CS128" s="796"/>
      <c r="CT128" s="796"/>
      <c r="CU128" s="796"/>
      <c r="CV128" s="796"/>
      <c r="CW128" s="796"/>
      <c r="CX128" s="796"/>
      <c r="CY128" s="796"/>
      <c r="CZ128" s="796"/>
      <c r="DA128" s="796"/>
      <c r="DB128" s="796"/>
      <c r="DC128" s="796"/>
      <c r="DD128" s="796"/>
      <c r="DE128" s="796"/>
      <c r="DF128" s="797"/>
      <c r="DG128" s="856">
        <v>178850</v>
      </c>
      <c r="DH128" s="857"/>
      <c r="DI128" s="857"/>
      <c r="DJ128" s="857"/>
      <c r="DK128" s="857"/>
      <c r="DL128" s="857">
        <v>202050</v>
      </c>
      <c r="DM128" s="857"/>
      <c r="DN128" s="857"/>
      <c r="DO128" s="857"/>
      <c r="DP128" s="857"/>
      <c r="DQ128" s="857">
        <v>175050</v>
      </c>
      <c r="DR128" s="857"/>
      <c r="DS128" s="857"/>
      <c r="DT128" s="857"/>
      <c r="DU128" s="857"/>
      <c r="DV128" s="858">
        <v>0.5</v>
      </c>
      <c r="DW128" s="858"/>
      <c r="DX128" s="858"/>
      <c r="DY128" s="858"/>
      <c r="DZ128" s="859"/>
    </row>
    <row r="129" spans="1:131" s="222" customFormat="1" ht="26.25" customHeight="1" x14ac:dyDescent="0.15">
      <c r="A129" s="840" t="s">
        <v>106</v>
      </c>
      <c r="B129" s="841"/>
      <c r="C129" s="841"/>
      <c r="D129" s="841"/>
      <c r="E129" s="841"/>
      <c r="F129" s="841"/>
      <c r="G129" s="841"/>
      <c r="H129" s="841"/>
      <c r="I129" s="841"/>
      <c r="J129" s="841"/>
      <c r="K129" s="841"/>
      <c r="L129" s="841"/>
      <c r="M129" s="841"/>
      <c r="N129" s="841"/>
      <c r="O129" s="841"/>
      <c r="P129" s="841"/>
      <c r="Q129" s="841"/>
      <c r="R129" s="841"/>
      <c r="S129" s="841"/>
      <c r="T129" s="841"/>
      <c r="U129" s="841"/>
      <c r="V129" s="841"/>
      <c r="W129" s="842" t="s">
        <v>488</v>
      </c>
      <c r="X129" s="843"/>
      <c r="Y129" s="843"/>
      <c r="Z129" s="844"/>
      <c r="AA129" s="845">
        <v>38285303</v>
      </c>
      <c r="AB129" s="846"/>
      <c r="AC129" s="846"/>
      <c r="AD129" s="846"/>
      <c r="AE129" s="847"/>
      <c r="AF129" s="848">
        <v>39167553</v>
      </c>
      <c r="AG129" s="846"/>
      <c r="AH129" s="846"/>
      <c r="AI129" s="846"/>
      <c r="AJ129" s="847"/>
      <c r="AK129" s="848">
        <v>40640100</v>
      </c>
      <c r="AL129" s="846"/>
      <c r="AM129" s="846"/>
      <c r="AN129" s="846"/>
      <c r="AO129" s="847"/>
      <c r="AP129" s="849"/>
      <c r="AQ129" s="850"/>
      <c r="AR129" s="850"/>
      <c r="AS129" s="850"/>
      <c r="AT129" s="851"/>
      <c r="AU129" s="225"/>
      <c r="AV129" s="225"/>
      <c r="AW129" s="225"/>
      <c r="AX129" s="817" t="s">
        <v>489</v>
      </c>
      <c r="AY129" s="818"/>
      <c r="AZ129" s="818"/>
      <c r="BA129" s="818"/>
      <c r="BB129" s="818"/>
      <c r="BC129" s="818"/>
      <c r="BD129" s="818"/>
      <c r="BE129" s="819"/>
      <c r="BF129" s="836" t="s">
        <v>437</v>
      </c>
      <c r="BG129" s="837"/>
      <c r="BH129" s="837"/>
      <c r="BI129" s="837"/>
      <c r="BJ129" s="837"/>
      <c r="BK129" s="837"/>
      <c r="BL129" s="838"/>
      <c r="BM129" s="836">
        <v>16.440000000000001</v>
      </c>
      <c r="BN129" s="837"/>
      <c r="BO129" s="837"/>
      <c r="BP129" s="837"/>
      <c r="BQ129" s="837"/>
      <c r="BR129" s="837"/>
      <c r="BS129" s="838"/>
      <c r="BT129" s="836">
        <v>30</v>
      </c>
      <c r="BU129" s="837"/>
      <c r="BV129" s="837"/>
      <c r="BW129" s="837"/>
      <c r="BX129" s="837"/>
      <c r="BY129" s="837"/>
      <c r="BZ129" s="839"/>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25"/>
      <c r="DQ129" s="225"/>
      <c r="DR129" s="225"/>
      <c r="DS129" s="225"/>
      <c r="DT129" s="225"/>
      <c r="DU129" s="225"/>
      <c r="DV129" s="225"/>
      <c r="DW129" s="225"/>
      <c r="DX129" s="225"/>
      <c r="DY129" s="225"/>
      <c r="DZ129" s="225"/>
    </row>
    <row r="130" spans="1:131" s="222" customFormat="1" ht="26.25" customHeight="1" x14ac:dyDescent="0.15">
      <c r="A130" s="840" t="s">
        <v>490</v>
      </c>
      <c r="B130" s="841"/>
      <c r="C130" s="841"/>
      <c r="D130" s="841"/>
      <c r="E130" s="841"/>
      <c r="F130" s="841"/>
      <c r="G130" s="841"/>
      <c r="H130" s="841"/>
      <c r="I130" s="841"/>
      <c r="J130" s="841"/>
      <c r="K130" s="841"/>
      <c r="L130" s="841"/>
      <c r="M130" s="841"/>
      <c r="N130" s="841"/>
      <c r="O130" s="841"/>
      <c r="P130" s="841"/>
      <c r="Q130" s="841"/>
      <c r="R130" s="841"/>
      <c r="S130" s="841"/>
      <c r="T130" s="841"/>
      <c r="U130" s="841"/>
      <c r="V130" s="841"/>
      <c r="W130" s="842" t="s">
        <v>491</v>
      </c>
      <c r="X130" s="843"/>
      <c r="Y130" s="843"/>
      <c r="Z130" s="844"/>
      <c r="AA130" s="845">
        <v>6517554</v>
      </c>
      <c r="AB130" s="846"/>
      <c r="AC130" s="846"/>
      <c r="AD130" s="846"/>
      <c r="AE130" s="847"/>
      <c r="AF130" s="848">
        <v>6472200</v>
      </c>
      <c r="AG130" s="846"/>
      <c r="AH130" s="846"/>
      <c r="AI130" s="846"/>
      <c r="AJ130" s="847"/>
      <c r="AK130" s="848">
        <v>6404894</v>
      </c>
      <c r="AL130" s="846"/>
      <c r="AM130" s="846"/>
      <c r="AN130" s="846"/>
      <c r="AO130" s="847"/>
      <c r="AP130" s="849"/>
      <c r="AQ130" s="850"/>
      <c r="AR130" s="850"/>
      <c r="AS130" s="850"/>
      <c r="AT130" s="851"/>
      <c r="AU130" s="225"/>
      <c r="AV130" s="225"/>
      <c r="AW130" s="225"/>
      <c r="AX130" s="817" t="s">
        <v>492</v>
      </c>
      <c r="AY130" s="818"/>
      <c r="AZ130" s="818"/>
      <c r="BA130" s="818"/>
      <c r="BB130" s="818"/>
      <c r="BC130" s="818"/>
      <c r="BD130" s="818"/>
      <c r="BE130" s="819"/>
      <c r="BF130" s="820">
        <v>2.5</v>
      </c>
      <c r="BG130" s="821"/>
      <c r="BH130" s="821"/>
      <c r="BI130" s="821"/>
      <c r="BJ130" s="821"/>
      <c r="BK130" s="821"/>
      <c r="BL130" s="822"/>
      <c r="BM130" s="820">
        <v>25</v>
      </c>
      <c r="BN130" s="821"/>
      <c r="BO130" s="821"/>
      <c r="BP130" s="821"/>
      <c r="BQ130" s="821"/>
      <c r="BR130" s="821"/>
      <c r="BS130" s="822"/>
      <c r="BT130" s="820">
        <v>35</v>
      </c>
      <c r="BU130" s="821"/>
      <c r="BV130" s="821"/>
      <c r="BW130" s="821"/>
      <c r="BX130" s="821"/>
      <c r="BY130" s="821"/>
      <c r="BZ130" s="823"/>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25"/>
      <c r="DQ130" s="225"/>
      <c r="DR130" s="225"/>
      <c r="DS130" s="225"/>
      <c r="DT130" s="225"/>
      <c r="DU130" s="225"/>
      <c r="DV130" s="225"/>
      <c r="DW130" s="225"/>
      <c r="DX130" s="225"/>
      <c r="DY130" s="225"/>
      <c r="DZ130" s="225"/>
    </row>
    <row r="131" spans="1:131" s="222" customFormat="1" ht="26.25" customHeight="1" thickBot="1" x14ac:dyDescent="0.2">
      <c r="A131" s="824"/>
      <c r="B131" s="825"/>
      <c r="C131" s="825"/>
      <c r="D131" s="825"/>
      <c r="E131" s="825"/>
      <c r="F131" s="825"/>
      <c r="G131" s="825"/>
      <c r="H131" s="825"/>
      <c r="I131" s="825"/>
      <c r="J131" s="825"/>
      <c r="K131" s="825"/>
      <c r="L131" s="825"/>
      <c r="M131" s="825"/>
      <c r="N131" s="825"/>
      <c r="O131" s="825"/>
      <c r="P131" s="825"/>
      <c r="Q131" s="825"/>
      <c r="R131" s="825"/>
      <c r="S131" s="825"/>
      <c r="T131" s="825"/>
      <c r="U131" s="825"/>
      <c r="V131" s="825"/>
      <c r="W131" s="826" t="s">
        <v>493</v>
      </c>
      <c r="X131" s="827"/>
      <c r="Y131" s="827"/>
      <c r="Z131" s="828"/>
      <c r="AA131" s="829">
        <v>31767749</v>
      </c>
      <c r="AB131" s="830"/>
      <c r="AC131" s="830"/>
      <c r="AD131" s="830"/>
      <c r="AE131" s="831"/>
      <c r="AF131" s="832">
        <v>32695353</v>
      </c>
      <c r="AG131" s="830"/>
      <c r="AH131" s="830"/>
      <c r="AI131" s="830"/>
      <c r="AJ131" s="831"/>
      <c r="AK131" s="832">
        <v>34235206</v>
      </c>
      <c r="AL131" s="830"/>
      <c r="AM131" s="830"/>
      <c r="AN131" s="830"/>
      <c r="AO131" s="831"/>
      <c r="AP131" s="833"/>
      <c r="AQ131" s="834"/>
      <c r="AR131" s="834"/>
      <c r="AS131" s="834"/>
      <c r="AT131" s="835"/>
      <c r="AU131" s="225"/>
      <c r="AV131" s="225"/>
      <c r="AW131" s="225"/>
      <c r="AX131" s="795" t="s">
        <v>494</v>
      </c>
      <c r="AY131" s="796"/>
      <c r="AZ131" s="796"/>
      <c r="BA131" s="796"/>
      <c r="BB131" s="796"/>
      <c r="BC131" s="796"/>
      <c r="BD131" s="796"/>
      <c r="BE131" s="797"/>
      <c r="BF131" s="798" t="s">
        <v>437</v>
      </c>
      <c r="BG131" s="799"/>
      <c r="BH131" s="799"/>
      <c r="BI131" s="799"/>
      <c r="BJ131" s="799"/>
      <c r="BK131" s="799"/>
      <c r="BL131" s="800"/>
      <c r="BM131" s="798">
        <v>350</v>
      </c>
      <c r="BN131" s="799"/>
      <c r="BO131" s="799"/>
      <c r="BP131" s="799"/>
      <c r="BQ131" s="799"/>
      <c r="BR131" s="799"/>
      <c r="BS131" s="800"/>
      <c r="BT131" s="801"/>
      <c r="BU131" s="802"/>
      <c r="BV131" s="802"/>
      <c r="BW131" s="802"/>
      <c r="BX131" s="802"/>
      <c r="BY131" s="802"/>
      <c r="BZ131" s="803"/>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25"/>
      <c r="DQ131" s="225"/>
      <c r="DR131" s="225"/>
      <c r="DS131" s="225"/>
      <c r="DT131" s="225"/>
      <c r="DU131" s="225"/>
      <c r="DV131" s="225"/>
      <c r="DW131" s="225"/>
      <c r="DX131" s="225"/>
      <c r="DY131" s="225"/>
      <c r="DZ131" s="225"/>
    </row>
    <row r="132" spans="1:131" s="222" customFormat="1" ht="26.25" customHeight="1" x14ac:dyDescent="0.15">
      <c r="A132" s="804" t="s">
        <v>495</v>
      </c>
      <c r="B132" s="805"/>
      <c r="C132" s="805"/>
      <c r="D132" s="805"/>
      <c r="E132" s="805"/>
      <c r="F132" s="805"/>
      <c r="G132" s="805"/>
      <c r="H132" s="805"/>
      <c r="I132" s="805"/>
      <c r="J132" s="805"/>
      <c r="K132" s="805"/>
      <c r="L132" s="805"/>
      <c r="M132" s="805"/>
      <c r="N132" s="805"/>
      <c r="O132" s="805"/>
      <c r="P132" s="805"/>
      <c r="Q132" s="805"/>
      <c r="R132" s="805"/>
      <c r="S132" s="805"/>
      <c r="T132" s="805"/>
      <c r="U132" s="805"/>
      <c r="V132" s="808" t="s">
        <v>496</v>
      </c>
      <c r="W132" s="808"/>
      <c r="X132" s="808"/>
      <c r="Y132" s="808"/>
      <c r="Z132" s="809"/>
      <c r="AA132" s="810">
        <v>3.267115338</v>
      </c>
      <c r="AB132" s="811"/>
      <c r="AC132" s="811"/>
      <c r="AD132" s="811"/>
      <c r="AE132" s="812"/>
      <c r="AF132" s="813">
        <v>2.6725449330000002</v>
      </c>
      <c r="AG132" s="811"/>
      <c r="AH132" s="811"/>
      <c r="AI132" s="811"/>
      <c r="AJ132" s="812"/>
      <c r="AK132" s="813">
        <v>1.7016868540000001</v>
      </c>
      <c r="AL132" s="811"/>
      <c r="AM132" s="811"/>
      <c r="AN132" s="811"/>
      <c r="AO132" s="812"/>
      <c r="AP132" s="814"/>
      <c r="AQ132" s="815"/>
      <c r="AR132" s="815"/>
      <c r="AS132" s="815"/>
      <c r="AT132" s="816"/>
      <c r="AU132" s="249"/>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6"/>
      <c r="BT132" s="225"/>
      <c r="BU132" s="225"/>
      <c r="BV132" s="225"/>
      <c r="BW132" s="225"/>
      <c r="BX132" s="225"/>
      <c r="BY132" s="225"/>
      <c r="BZ132" s="225"/>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5"/>
      <c r="DQ132" s="225"/>
      <c r="DR132" s="225"/>
      <c r="DS132" s="225"/>
      <c r="DT132" s="225"/>
      <c r="DU132" s="225"/>
      <c r="DV132" s="225"/>
      <c r="DW132" s="225"/>
      <c r="DX132" s="225"/>
      <c r="DY132" s="225"/>
      <c r="DZ132" s="225"/>
    </row>
    <row r="133" spans="1:131" s="222" customFormat="1" ht="26.25" customHeight="1" thickBot="1" x14ac:dyDescent="0.2">
      <c r="A133" s="806"/>
      <c r="B133" s="807"/>
      <c r="C133" s="807"/>
      <c r="D133" s="807"/>
      <c r="E133" s="807"/>
      <c r="F133" s="807"/>
      <c r="G133" s="807"/>
      <c r="H133" s="807"/>
      <c r="I133" s="807"/>
      <c r="J133" s="807"/>
      <c r="K133" s="807"/>
      <c r="L133" s="807"/>
      <c r="M133" s="807"/>
      <c r="N133" s="807"/>
      <c r="O133" s="807"/>
      <c r="P133" s="807"/>
      <c r="Q133" s="807"/>
      <c r="R133" s="807"/>
      <c r="S133" s="807"/>
      <c r="T133" s="807"/>
      <c r="U133" s="807"/>
      <c r="V133" s="787" t="s">
        <v>497</v>
      </c>
      <c r="W133" s="787"/>
      <c r="X133" s="787"/>
      <c r="Y133" s="787"/>
      <c r="Z133" s="788"/>
      <c r="AA133" s="789">
        <v>4.4000000000000004</v>
      </c>
      <c r="AB133" s="790"/>
      <c r="AC133" s="790"/>
      <c r="AD133" s="790"/>
      <c r="AE133" s="791"/>
      <c r="AF133" s="789">
        <v>3.3</v>
      </c>
      <c r="AG133" s="790"/>
      <c r="AH133" s="790"/>
      <c r="AI133" s="790"/>
      <c r="AJ133" s="791"/>
      <c r="AK133" s="789">
        <v>2.5</v>
      </c>
      <c r="AL133" s="790"/>
      <c r="AM133" s="790"/>
      <c r="AN133" s="790"/>
      <c r="AO133" s="791"/>
      <c r="AP133" s="792"/>
      <c r="AQ133" s="793"/>
      <c r="AR133" s="793"/>
      <c r="AS133" s="793"/>
      <c r="AT133" s="794"/>
      <c r="AU133" s="225"/>
      <c r="AV133" s="225"/>
      <c r="AW133" s="225"/>
      <c r="AX133" s="225"/>
      <c r="AY133" s="225"/>
      <c r="AZ133" s="225"/>
      <c r="BA133" s="225"/>
      <c r="BB133" s="225"/>
      <c r="BC133" s="225"/>
      <c r="BD133" s="225"/>
      <c r="BE133" s="225"/>
      <c r="BF133" s="225"/>
      <c r="BG133" s="225"/>
      <c r="BH133" s="225"/>
      <c r="BI133" s="225"/>
      <c r="BJ133" s="225"/>
      <c r="BK133" s="225"/>
      <c r="BL133" s="225"/>
      <c r="BM133" s="225"/>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5"/>
      <c r="DQ133" s="225"/>
      <c r="DR133" s="225"/>
      <c r="DS133" s="225"/>
      <c r="DT133" s="225"/>
      <c r="DU133" s="225"/>
      <c r="DV133" s="225"/>
      <c r="DW133" s="225"/>
      <c r="DX133" s="225"/>
      <c r="DY133" s="225"/>
      <c r="DZ133" s="225"/>
    </row>
    <row r="134" spans="1:131" ht="11.25" customHeight="1" x14ac:dyDescent="0.1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25"/>
      <c r="AV134" s="225"/>
      <c r="AW134" s="225"/>
      <c r="AX134" s="225"/>
      <c r="AY134" s="225"/>
      <c r="AZ134" s="225"/>
      <c r="BA134" s="225"/>
      <c r="BB134" s="225"/>
      <c r="BC134" s="225"/>
      <c r="BD134" s="225"/>
      <c r="BE134" s="225"/>
      <c r="BF134" s="225"/>
      <c r="BG134" s="225"/>
      <c r="BH134" s="225"/>
      <c r="BI134" s="225"/>
      <c r="BJ134" s="225"/>
      <c r="BK134" s="225"/>
      <c r="BL134" s="225"/>
      <c r="BM134" s="225"/>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5"/>
      <c r="DQ134" s="225"/>
      <c r="DR134" s="225"/>
      <c r="DS134" s="225"/>
      <c r="DT134" s="225"/>
      <c r="DU134" s="225"/>
      <c r="DV134" s="225"/>
      <c r="DW134" s="225"/>
      <c r="DX134" s="225"/>
      <c r="DY134" s="225"/>
      <c r="DZ134" s="225"/>
      <c r="EA134" s="222"/>
    </row>
    <row r="135" spans="1:131" ht="14.25" hidden="1" x14ac:dyDescent="0.15">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row>
  </sheetData>
  <sheetProtection algorithmName="SHA-512" hashValue="8AVdB8z00YrXHpDQmLR3mFG3Ec/YHxBFEAwQCUCWhKqrPB7zRR3RmSHSHH6dDmJ51P9GS/16qB6Lpe998/uEaA==" saltValue="56nazlEq8OJiJScCPGkW+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B74:P74"/>
    <mergeCell ref="B73:P73"/>
    <mergeCell ref="B72:P72"/>
    <mergeCell ref="B71:P71"/>
    <mergeCell ref="B70:P70"/>
    <mergeCell ref="B69:P69"/>
    <mergeCell ref="B68:P6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498</v>
      </c>
    </row>
    <row r="98" spans="24:120" hidden="1" x14ac:dyDescent="0.15">
      <c r="CS98" s="251"/>
      <c r="CX98" s="251"/>
      <c r="DC98" s="251"/>
      <c r="DH98" s="251"/>
    </row>
    <row r="99" spans="24:120" hidden="1" x14ac:dyDescent="0.15">
      <c r="CS99" s="251"/>
      <c r="CX99" s="251"/>
      <c r="DC99" s="251"/>
      <c r="DH99" s="251"/>
    </row>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NUb6sE/Zf5VGEeo0a0kljt4mDKR7d+jBuoVWEuMUAMSm+ZQh2DDNM7wIk/6b9BPaE3yK9oWdlyFEAVfGw+O5A==" saltValue="ylIgbmSHy/M5ucMofpBG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499</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500</v>
      </c>
      <c r="AL6" s="259"/>
      <c r="AM6" s="259"/>
      <c r="AN6" s="259"/>
      <c r="AO6" s="254"/>
      <c r="AP6" s="254"/>
      <c r="AQ6" s="254"/>
      <c r="AR6" s="254"/>
    </row>
    <row r="7" spans="1:46" ht="13.5" customHeight="1"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84" t="s">
        <v>501</v>
      </c>
      <c r="AP7" s="264"/>
      <c r="AQ7" s="265" t="s">
        <v>502</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85"/>
      <c r="AP8" s="270" t="s">
        <v>503</v>
      </c>
      <c r="AQ8" s="271" t="s">
        <v>504</v>
      </c>
      <c r="AR8" s="272" t="s">
        <v>505</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6" t="s">
        <v>506</v>
      </c>
      <c r="AL9" s="1197"/>
      <c r="AM9" s="1197"/>
      <c r="AN9" s="1198"/>
      <c r="AO9" s="273">
        <v>10970772</v>
      </c>
      <c r="AP9" s="273">
        <v>65234</v>
      </c>
      <c r="AQ9" s="274">
        <v>68851</v>
      </c>
      <c r="AR9" s="275">
        <v>-5.3</v>
      </c>
    </row>
    <row r="10" spans="1:46" ht="13.5" customHeight="1"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6" t="s">
        <v>507</v>
      </c>
      <c r="AL10" s="1197"/>
      <c r="AM10" s="1197"/>
      <c r="AN10" s="1198"/>
      <c r="AO10" s="276">
        <v>79428</v>
      </c>
      <c r="AP10" s="276">
        <v>472</v>
      </c>
      <c r="AQ10" s="277">
        <v>2699</v>
      </c>
      <c r="AR10" s="278">
        <v>-82.5</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6" t="s">
        <v>508</v>
      </c>
      <c r="AL11" s="1197"/>
      <c r="AM11" s="1197"/>
      <c r="AN11" s="1198"/>
      <c r="AO11" s="276">
        <v>284114</v>
      </c>
      <c r="AP11" s="276">
        <v>1689</v>
      </c>
      <c r="AQ11" s="277">
        <v>448</v>
      </c>
      <c r="AR11" s="278">
        <v>277</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6" t="s">
        <v>509</v>
      </c>
      <c r="AL12" s="1197"/>
      <c r="AM12" s="1197"/>
      <c r="AN12" s="1198"/>
      <c r="AO12" s="276" t="s">
        <v>510</v>
      </c>
      <c r="AP12" s="276" t="s">
        <v>510</v>
      </c>
      <c r="AQ12" s="277">
        <v>16</v>
      </c>
      <c r="AR12" s="278" t="s">
        <v>510</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6" t="s">
        <v>511</v>
      </c>
      <c r="AL13" s="1197"/>
      <c r="AM13" s="1197"/>
      <c r="AN13" s="1198"/>
      <c r="AO13" s="276">
        <v>380520</v>
      </c>
      <c r="AP13" s="276">
        <v>2263</v>
      </c>
      <c r="AQ13" s="277">
        <v>2047</v>
      </c>
      <c r="AR13" s="278">
        <v>10.6</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6" t="s">
        <v>512</v>
      </c>
      <c r="AL14" s="1197"/>
      <c r="AM14" s="1197"/>
      <c r="AN14" s="1198"/>
      <c r="AO14" s="276">
        <v>430309</v>
      </c>
      <c r="AP14" s="276">
        <v>2559</v>
      </c>
      <c r="AQ14" s="277">
        <v>1619</v>
      </c>
      <c r="AR14" s="278">
        <v>58.1</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9" t="s">
        <v>513</v>
      </c>
      <c r="AL15" s="1200"/>
      <c r="AM15" s="1200"/>
      <c r="AN15" s="1201"/>
      <c r="AO15" s="276">
        <v>-667950</v>
      </c>
      <c r="AP15" s="276">
        <v>-3972</v>
      </c>
      <c r="AQ15" s="277">
        <v>-4243</v>
      </c>
      <c r="AR15" s="278">
        <v>-6.4</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9" t="s">
        <v>188</v>
      </c>
      <c r="AL16" s="1200"/>
      <c r="AM16" s="1200"/>
      <c r="AN16" s="1201"/>
      <c r="AO16" s="276">
        <v>11477193</v>
      </c>
      <c r="AP16" s="276">
        <v>68246</v>
      </c>
      <c r="AQ16" s="277">
        <v>71437</v>
      </c>
      <c r="AR16" s="278">
        <v>-4.5</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79"/>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80"/>
      <c r="AR18" s="280"/>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514</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1"/>
      <c r="AL20" s="282"/>
      <c r="AM20" s="282"/>
      <c r="AN20" s="283"/>
      <c r="AO20" s="284" t="s">
        <v>515</v>
      </c>
      <c r="AP20" s="285" t="s">
        <v>516</v>
      </c>
      <c r="AQ20" s="286" t="s">
        <v>517</v>
      </c>
      <c r="AR20" s="287"/>
    </row>
    <row r="21" spans="1:46" s="293" customFormat="1" x14ac:dyDescent="0.15">
      <c r="A21" s="288"/>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2" t="s">
        <v>518</v>
      </c>
      <c r="AL21" s="1203"/>
      <c r="AM21" s="1203"/>
      <c r="AN21" s="1204"/>
      <c r="AO21" s="289">
        <v>6.41</v>
      </c>
      <c r="AP21" s="290">
        <v>6.93</v>
      </c>
      <c r="AQ21" s="291">
        <v>-0.52</v>
      </c>
      <c r="AR21" s="259"/>
      <c r="AS21" s="292"/>
      <c r="AT21" s="288"/>
    </row>
    <row r="22" spans="1:46" s="293" customFormat="1" x14ac:dyDescent="0.15">
      <c r="A22" s="288"/>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2" t="s">
        <v>519</v>
      </c>
      <c r="AL22" s="1203"/>
      <c r="AM22" s="1203"/>
      <c r="AN22" s="1204"/>
      <c r="AO22" s="294">
        <v>98.1</v>
      </c>
      <c r="AP22" s="295">
        <v>99.1</v>
      </c>
      <c r="AQ22" s="296">
        <v>-1</v>
      </c>
      <c r="AR22" s="280"/>
      <c r="AS22" s="292"/>
      <c r="AT22" s="288"/>
    </row>
    <row r="23" spans="1:46" s="293" customFormat="1" x14ac:dyDescent="0.15">
      <c r="A23" s="288"/>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80"/>
      <c r="AQ23" s="280"/>
      <c r="AR23" s="280"/>
      <c r="AS23" s="292"/>
      <c r="AT23" s="288"/>
    </row>
    <row r="24" spans="1:46" s="293" customFormat="1" x14ac:dyDescent="0.15">
      <c r="A24" s="288"/>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80"/>
      <c r="AQ24" s="280"/>
      <c r="AR24" s="280"/>
      <c r="AS24" s="292"/>
      <c r="AT24" s="288"/>
    </row>
    <row r="25" spans="1:46" s="293" customFormat="1" x14ac:dyDescent="0.15">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9"/>
      <c r="AQ25" s="299"/>
      <c r="AR25" s="299"/>
      <c r="AS25" s="300"/>
      <c r="AT25" s="288"/>
    </row>
    <row r="26" spans="1:46" s="293" customFormat="1" x14ac:dyDescent="0.15">
      <c r="A26" s="1195" t="s">
        <v>520</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59"/>
    </row>
    <row r="27" spans="1:46" x14ac:dyDescent="0.15">
      <c r="A27" s="301"/>
      <c r="AO27" s="254"/>
      <c r="AP27" s="254"/>
      <c r="AQ27" s="254"/>
      <c r="AR27" s="254"/>
      <c r="AS27" s="254"/>
      <c r="AT27" s="254"/>
    </row>
    <row r="28" spans="1:46" ht="17.25" x14ac:dyDescent="0.15">
      <c r="A28" s="255" t="s">
        <v>521</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2"/>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522</v>
      </c>
      <c r="AL29" s="259"/>
      <c r="AM29" s="259"/>
      <c r="AN29" s="259"/>
      <c r="AO29" s="254"/>
      <c r="AP29" s="254"/>
      <c r="AQ29" s="254"/>
      <c r="AR29" s="254"/>
      <c r="AS29" s="303"/>
    </row>
    <row r="30" spans="1:46" ht="13.5" customHeight="1"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84" t="s">
        <v>501</v>
      </c>
      <c r="AP30" s="264"/>
      <c r="AQ30" s="265" t="s">
        <v>502</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85"/>
      <c r="AP31" s="270" t="s">
        <v>503</v>
      </c>
      <c r="AQ31" s="271" t="s">
        <v>504</v>
      </c>
      <c r="AR31" s="272" t="s">
        <v>505</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86" t="s">
        <v>523</v>
      </c>
      <c r="AL32" s="1187"/>
      <c r="AM32" s="1187"/>
      <c r="AN32" s="1188"/>
      <c r="AO32" s="304">
        <v>5565978</v>
      </c>
      <c r="AP32" s="304">
        <v>33096</v>
      </c>
      <c r="AQ32" s="305">
        <v>36212</v>
      </c>
      <c r="AR32" s="306">
        <v>-8.6</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86" t="s">
        <v>524</v>
      </c>
      <c r="AL33" s="1187"/>
      <c r="AM33" s="1187"/>
      <c r="AN33" s="1188"/>
      <c r="AO33" s="304" t="s">
        <v>510</v>
      </c>
      <c r="AP33" s="304" t="s">
        <v>510</v>
      </c>
      <c r="AQ33" s="305" t="s">
        <v>510</v>
      </c>
      <c r="AR33" s="306" t="s">
        <v>510</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86" t="s">
        <v>525</v>
      </c>
      <c r="AL34" s="1187"/>
      <c r="AM34" s="1187"/>
      <c r="AN34" s="1188"/>
      <c r="AO34" s="304" t="s">
        <v>510</v>
      </c>
      <c r="AP34" s="304" t="s">
        <v>510</v>
      </c>
      <c r="AQ34" s="305" t="s">
        <v>510</v>
      </c>
      <c r="AR34" s="306" t="s">
        <v>510</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86" t="s">
        <v>526</v>
      </c>
      <c r="AL35" s="1187"/>
      <c r="AM35" s="1187"/>
      <c r="AN35" s="1188"/>
      <c r="AO35" s="304">
        <v>2666046</v>
      </c>
      <c r="AP35" s="304">
        <v>15853</v>
      </c>
      <c r="AQ35" s="305">
        <v>9512</v>
      </c>
      <c r="AR35" s="306">
        <v>66.7</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86" t="s">
        <v>527</v>
      </c>
      <c r="AL36" s="1187"/>
      <c r="AM36" s="1187"/>
      <c r="AN36" s="1188"/>
      <c r="AO36" s="304">
        <v>110940</v>
      </c>
      <c r="AP36" s="304">
        <v>660</v>
      </c>
      <c r="AQ36" s="305">
        <v>644</v>
      </c>
      <c r="AR36" s="306">
        <v>2.5</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86" t="s">
        <v>528</v>
      </c>
      <c r="AL37" s="1187"/>
      <c r="AM37" s="1187"/>
      <c r="AN37" s="1188"/>
      <c r="AO37" s="304">
        <v>117575</v>
      </c>
      <c r="AP37" s="304">
        <v>699</v>
      </c>
      <c r="AQ37" s="305">
        <v>587</v>
      </c>
      <c r="AR37" s="306">
        <v>19.100000000000001</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89" t="s">
        <v>529</v>
      </c>
      <c r="AL38" s="1190"/>
      <c r="AM38" s="1190"/>
      <c r="AN38" s="1191"/>
      <c r="AO38" s="307">
        <v>165</v>
      </c>
      <c r="AP38" s="307">
        <v>1</v>
      </c>
      <c r="AQ38" s="308">
        <v>0</v>
      </c>
      <c r="AR38" s="296">
        <v>0</v>
      </c>
      <c r="AS38" s="303"/>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89" t="s">
        <v>530</v>
      </c>
      <c r="AL39" s="1190"/>
      <c r="AM39" s="1190"/>
      <c r="AN39" s="1191"/>
      <c r="AO39" s="304">
        <v>-1473234</v>
      </c>
      <c r="AP39" s="304">
        <v>-8760</v>
      </c>
      <c r="AQ39" s="305">
        <v>-5655</v>
      </c>
      <c r="AR39" s="306">
        <v>54.9</v>
      </c>
      <c r="AS39" s="303"/>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86" t="s">
        <v>531</v>
      </c>
      <c r="AL40" s="1187"/>
      <c r="AM40" s="1187"/>
      <c r="AN40" s="1188"/>
      <c r="AO40" s="304">
        <v>-6404894</v>
      </c>
      <c r="AP40" s="304">
        <v>-38085</v>
      </c>
      <c r="AQ40" s="305">
        <v>-33547</v>
      </c>
      <c r="AR40" s="306">
        <v>13.5</v>
      </c>
      <c r="AS40" s="303"/>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92" t="s">
        <v>299</v>
      </c>
      <c r="AL41" s="1193"/>
      <c r="AM41" s="1193"/>
      <c r="AN41" s="1194"/>
      <c r="AO41" s="304">
        <v>582576</v>
      </c>
      <c r="AP41" s="304">
        <v>3464</v>
      </c>
      <c r="AQ41" s="305">
        <v>7752</v>
      </c>
      <c r="AR41" s="306">
        <v>-55.3</v>
      </c>
      <c r="AS41" s="303"/>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9" t="s">
        <v>532</v>
      </c>
      <c r="AL42" s="254"/>
      <c r="AM42" s="254"/>
      <c r="AN42" s="254"/>
      <c r="AO42" s="254"/>
      <c r="AP42" s="254"/>
      <c r="AQ42" s="280"/>
      <c r="AR42" s="280"/>
      <c r="AS42" s="303"/>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10"/>
      <c r="AQ43" s="280"/>
      <c r="AR43" s="254"/>
      <c r="AS43" s="303"/>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80"/>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1"/>
      <c r="AR45" s="256"/>
      <c r="AS45" s="256"/>
      <c r="AT45" s="254"/>
    </row>
    <row r="46" spans="1:46" x14ac:dyDescent="0.15">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254"/>
    </row>
    <row r="47" spans="1:46" ht="17.25" customHeight="1" x14ac:dyDescent="0.15">
      <c r="A47" s="313" t="s">
        <v>533</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4" t="s">
        <v>534</v>
      </c>
      <c r="AL48" s="314"/>
      <c r="AM48" s="314"/>
      <c r="AN48" s="314"/>
      <c r="AO48" s="314"/>
      <c r="AP48" s="314"/>
      <c r="AQ48" s="315"/>
      <c r="AR48" s="314"/>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6"/>
      <c r="AL49" s="317"/>
      <c r="AM49" s="1179" t="s">
        <v>501</v>
      </c>
      <c r="AN49" s="1181" t="s">
        <v>535</v>
      </c>
      <c r="AO49" s="1182"/>
      <c r="AP49" s="1182"/>
      <c r="AQ49" s="1182"/>
      <c r="AR49" s="1183"/>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8"/>
      <c r="AL50" s="319"/>
      <c r="AM50" s="1180"/>
      <c r="AN50" s="320" t="s">
        <v>536</v>
      </c>
      <c r="AO50" s="321" t="s">
        <v>537</v>
      </c>
      <c r="AP50" s="322" t="s">
        <v>538</v>
      </c>
      <c r="AQ50" s="323" t="s">
        <v>539</v>
      </c>
      <c r="AR50" s="324" t="s">
        <v>540</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6" t="s">
        <v>541</v>
      </c>
      <c r="AL51" s="317"/>
      <c r="AM51" s="325">
        <v>8895198</v>
      </c>
      <c r="AN51" s="326">
        <v>52253</v>
      </c>
      <c r="AO51" s="327">
        <v>42.8</v>
      </c>
      <c r="AP51" s="328">
        <v>51875</v>
      </c>
      <c r="AQ51" s="329">
        <v>-1.4</v>
      </c>
      <c r="AR51" s="330">
        <v>44.2</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1"/>
      <c r="AL52" s="332" t="s">
        <v>542</v>
      </c>
      <c r="AM52" s="333">
        <v>5166941</v>
      </c>
      <c r="AN52" s="334">
        <v>30352</v>
      </c>
      <c r="AO52" s="335">
        <v>40.5</v>
      </c>
      <c r="AP52" s="336">
        <v>29372</v>
      </c>
      <c r="AQ52" s="337">
        <v>-5.7</v>
      </c>
      <c r="AR52" s="338">
        <v>46.2</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6" t="s">
        <v>543</v>
      </c>
      <c r="AL53" s="317"/>
      <c r="AM53" s="325">
        <v>11508000</v>
      </c>
      <c r="AN53" s="326">
        <v>67679</v>
      </c>
      <c r="AO53" s="327">
        <v>29.5</v>
      </c>
      <c r="AP53" s="328">
        <v>48064</v>
      </c>
      <c r="AQ53" s="329">
        <v>-7.3</v>
      </c>
      <c r="AR53" s="330">
        <v>36.799999999999997</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1"/>
      <c r="AL54" s="332" t="s">
        <v>542</v>
      </c>
      <c r="AM54" s="333">
        <v>6664832</v>
      </c>
      <c r="AN54" s="334">
        <v>39196</v>
      </c>
      <c r="AO54" s="335">
        <v>29.1</v>
      </c>
      <c r="AP54" s="336">
        <v>30373</v>
      </c>
      <c r="AQ54" s="337">
        <v>3.4</v>
      </c>
      <c r="AR54" s="338">
        <v>25.7</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6" t="s">
        <v>544</v>
      </c>
      <c r="AL55" s="317"/>
      <c r="AM55" s="325">
        <v>13543275</v>
      </c>
      <c r="AN55" s="326">
        <v>79752</v>
      </c>
      <c r="AO55" s="327">
        <v>17.8</v>
      </c>
      <c r="AP55" s="328">
        <v>56662</v>
      </c>
      <c r="AQ55" s="329">
        <v>17.899999999999999</v>
      </c>
      <c r="AR55" s="330">
        <v>-0.1</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1"/>
      <c r="AL56" s="332" t="s">
        <v>542</v>
      </c>
      <c r="AM56" s="333">
        <v>6709304</v>
      </c>
      <c r="AN56" s="334">
        <v>39509</v>
      </c>
      <c r="AO56" s="335">
        <v>0.8</v>
      </c>
      <c r="AP56" s="336">
        <v>34709</v>
      </c>
      <c r="AQ56" s="337">
        <v>14.3</v>
      </c>
      <c r="AR56" s="338">
        <v>-13.5</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6" t="s">
        <v>545</v>
      </c>
      <c r="AL57" s="317"/>
      <c r="AM57" s="325">
        <v>14852603</v>
      </c>
      <c r="AN57" s="326">
        <v>87743</v>
      </c>
      <c r="AO57" s="327">
        <v>10</v>
      </c>
      <c r="AP57" s="328">
        <v>60285</v>
      </c>
      <c r="AQ57" s="329">
        <v>6.4</v>
      </c>
      <c r="AR57" s="330">
        <v>3.6</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1"/>
      <c r="AL58" s="332" t="s">
        <v>542</v>
      </c>
      <c r="AM58" s="333">
        <v>10110056</v>
      </c>
      <c r="AN58" s="334">
        <v>59726</v>
      </c>
      <c r="AO58" s="335">
        <v>51.2</v>
      </c>
      <c r="AP58" s="336">
        <v>36445</v>
      </c>
      <c r="AQ58" s="337">
        <v>5</v>
      </c>
      <c r="AR58" s="338">
        <v>46.2</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6" t="s">
        <v>546</v>
      </c>
      <c r="AL59" s="317"/>
      <c r="AM59" s="325">
        <v>11612431</v>
      </c>
      <c r="AN59" s="326">
        <v>69050</v>
      </c>
      <c r="AO59" s="327">
        <v>-21.3</v>
      </c>
      <c r="AP59" s="328">
        <v>52714</v>
      </c>
      <c r="AQ59" s="329">
        <v>-12.6</v>
      </c>
      <c r="AR59" s="330">
        <v>-8.6999999999999993</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1"/>
      <c r="AL60" s="332" t="s">
        <v>542</v>
      </c>
      <c r="AM60" s="333">
        <v>8714519</v>
      </c>
      <c r="AN60" s="334">
        <v>51818</v>
      </c>
      <c r="AO60" s="335">
        <v>-13.2</v>
      </c>
      <c r="AP60" s="336">
        <v>29032</v>
      </c>
      <c r="AQ60" s="337">
        <v>-20.3</v>
      </c>
      <c r="AR60" s="338">
        <v>7.1</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6" t="s">
        <v>547</v>
      </c>
      <c r="AL61" s="339"/>
      <c r="AM61" s="340">
        <v>12082301</v>
      </c>
      <c r="AN61" s="341">
        <v>71295</v>
      </c>
      <c r="AO61" s="342">
        <v>15.8</v>
      </c>
      <c r="AP61" s="343">
        <v>53920</v>
      </c>
      <c r="AQ61" s="344">
        <v>0.6</v>
      </c>
      <c r="AR61" s="330">
        <v>15.2</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1"/>
      <c r="AL62" s="332" t="s">
        <v>542</v>
      </c>
      <c r="AM62" s="333">
        <v>7473130</v>
      </c>
      <c r="AN62" s="334">
        <v>44120</v>
      </c>
      <c r="AO62" s="335">
        <v>21.7</v>
      </c>
      <c r="AP62" s="336">
        <v>31986</v>
      </c>
      <c r="AQ62" s="337">
        <v>-0.7</v>
      </c>
      <c r="AR62" s="338">
        <v>22.4</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46"/>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sheetData>
  <sheetProtection algorithmName="SHA-512" hashValue="apjLz506s5xnJE22Y/m5eB5LCFNcXhGKy5qJD601iuhknGzAuPE4UU0slccc6eRk6cwfrLdsJZX3dzs2jdOY5A==" saltValue="9jJEESGae7OS4ZRnCVT/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549</v>
      </c>
    </row>
    <row r="121" spans="125:125" ht="13.5" hidden="1" customHeight="1" x14ac:dyDescent="0.15">
      <c r="DU121" s="251"/>
    </row>
  </sheetData>
  <sheetProtection algorithmName="SHA-512" hashValue="EMspEzEC8LOfFxoHgzebwRFGUVmYW/uevLfCtC+MCjyCRd85kf3JMN0L3FTE9U0eTMVj9HBfNvXFImiLQDC5nA==" saltValue="sLDlTDKXqauioz5JQl3S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550</v>
      </c>
    </row>
  </sheetData>
  <sheetProtection algorithmName="SHA-512" hashValue="KSRl15vaVPvctMHP3oZp+PCB7oDsKD1KnY1PNTc2FuGw4mu8Oe2Q6LfdsMKh5s4YkR+IFv1zsL9DZe1iXAOnfg==" saltValue="tkZiQmDgeqFd8WJd7lt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5" t="s">
        <v>3</v>
      </c>
      <c r="D47" s="1205"/>
      <c r="E47" s="1206"/>
      <c r="F47" s="11">
        <v>18.579999999999998</v>
      </c>
      <c r="G47" s="12">
        <v>20.46</v>
      </c>
      <c r="H47" s="12">
        <v>21.56</v>
      </c>
      <c r="I47" s="12">
        <v>18.82</v>
      </c>
      <c r="J47" s="13">
        <v>19.5</v>
      </c>
    </row>
    <row r="48" spans="2:10" ht="57.75" customHeight="1" x14ac:dyDescent="0.15">
      <c r="B48" s="14"/>
      <c r="C48" s="1207" t="s">
        <v>4</v>
      </c>
      <c r="D48" s="1207"/>
      <c r="E48" s="1208"/>
      <c r="F48" s="15">
        <v>5.0999999999999996</v>
      </c>
      <c r="G48" s="16">
        <v>4.4400000000000004</v>
      </c>
      <c r="H48" s="16">
        <v>2.29</v>
      </c>
      <c r="I48" s="16">
        <v>2.71</v>
      </c>
      <c r="J48" s="17">
        <v>6.76</v>
      </c>
    </row>
    <row r="49" spans="2:10" ht="57.75" customHeight="1" thickBot="1" x14ac:dyDescent="0.2">
      <c r="B49" s="18"/>
      <c r="C49" s="1209" t="s">
        <v>5</v>
      </c>
      <c r="D49" s="1209"/>
      <c r="E49" s="1210"/>
      <c r="F49" s="19">
        <v>1.52</v>
      </c>
      <c r="G49" s="20" t="s">
        <v>556</v>
      </c>
      <c r="H49" s="20" t="s">
        <v>557</v>
      </c>
      <c r="I49" s="20" t="s">
        <v>558</v>
      </c>
      <c r="J49" s="21">
        <v>4.1900000000000004</v>
      </c>
    </row>
    <row r="50" spans="2:10" x14ac:dyDescent="0.15"/>
  </sheetData>
  <sheetProtection algorithmName="SHA-512" hashValue="1Fl2b+npIH/D7ay5g2feqnpxsztN/BKoG0ndRgHuhwM921qRxRfEnOg/dYKILS8wtcjqwyrXtGc3O6Fu+YdH5g==" saltValue="6qmOzWoKBEdc3NJSg2Vq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CL5880</cp:lastModifiedBy>
  <cp:lastPrinted>2023-11-06T08:33:34Z</cp:lastPrinted>
  <dcterms:created xsi:type="dcterms:W3CDTF">2023-02-20T05:35:34Z</dcterms:created>
  <dcterms:modified xsi:type="dcterms:W3CDTF">2023-11-06T09:10:34Z</dcterms:modified>
  <cp:category/>
</cp:coreProperties>
</file>