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J:\財政課\財政係\０３財政\決算統計\●18 R3財政状況資料集_3月頃依頼\051002 【齊藤様】(10月17日(火)〆切)令和３年度財政状況資料集の作成について（2回目・地方公会計関係）\"/>
    </mc:Choice>
  </mc:AlternateContent>
  <xr:revisionPtr revIDLastSave="0" documentId="13_ncr:1_{DF5D9A8C-13EE-4C1F-9C87-70552460D4A3}"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U38" i="10"/>
  <c r="C38" i="10"/>
  <c r="BE37" i="10"/>
  <c r="U37" i="10"/>
  <c r="C37" i="10"/>
  <c r="BE36" i="10"/>
  <c r="BE35" i="10"/>
  <c r="BW34" i="10"/>
  <c r="BW35" i="10" s="1"/>
  <c r="BW36" i="10" s="1"/>
  <c r="BW37" i="10" s="1"/>
  <c r="BW38" i="10" s="1"/>
  <c r="BW39" i="10" s="1"/>
  <c r="BW40" i="10" s="1"/>
  <c r="BW41" i="10" s="1"/>
  <c r="BW42" i="10" s="1"/>
  <c r="BW43" i="10" s="1"/>
  <c r="C34" i="10"/>
  <c r="C35" i="10" s="1"/>
  <c r="CO34" i="10" l="1"/>
  <c r="CO35" i="10" s="1"/>
  <c r="CO36" i="10" s="1"/>
  <c r="CO37" i="10" s="1"/>
  <c r="CO38" i="10" s="1"/>
  <c r="CO39" i="10" s="1"/>
  <c r="CO40" i="10" s="1"/>
  <c r="CO41" i="10" s="1"/>
  <c r="CO42" i="10" s="1"/>
  <c r="C36"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AM35" i="10" s="1"/>
  <c r="AM36" i="10" s="1"/>
  <c r="AM37" i="10" s="1"/>
  <c r="AM38" i="10" s="1"/>
</calcChain>
</file>

<file path=xl/sharedStrings.xml><?xml version="1.0" encoding="utf-8"?>
<sst xmlns="http://schemas.openxmlformats.org/spreadsheetml/2006/main" count="1153" uniqueCount="623">
  <si>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</si>
  <si>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</si>
  <si>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</si>
  <si>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</si>
  <si>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</si>
  <si>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</si>
  <si>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</si>
  <si>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</si>
  <si>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</si>
  <si>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</si>
  <si>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</si>
  <si>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</si>
  <si>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</si>
  <si>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</si>
  <si>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</si>
  <si>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</si>
  <si>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</si>
  <si>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</si>
  <si>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</si>
  <si>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</si>
  <si>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</si>
  <si>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</si>
  <si>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</si>
  <si>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</si>
  <si>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</si>
  <si>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</si>
  <si>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</si>
  <si>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</si>
  <si>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</si>
  <si>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</si>
  <si>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</si>
  <si>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</si>
  <si>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</si>
  <si>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</si>
  <si>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</si>
  <si>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</si>
  <si>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</si>
  <si>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</si>
  <si>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</si>
  <si>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</si>
  <si>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</si>
  <si>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</si>
  <si>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</si>
  <si>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</si>
  <si>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</si>
  <si>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</si>
  <si>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</si>
  <si>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</si>
  <si>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</si>
  <si>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</si>
  <si>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</si>
  <si>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</si>
  <si>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</si>
  <si>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</si>
  <si>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</si>
  <si>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</si>
  <si>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</si>
  <si>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</si>
  <si>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</si>
  <si>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</si>
  <si>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</si>
  <si>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</si>
  <si>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</si>
  <si>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</si>
  <si>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</si>
  <si>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</si>
  <si>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</si>
  <si>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</si>
  <si>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</si>
  <si>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</si>
  <si>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</si>
  <si>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</si>
  <si>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</si>
  <si>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</si>
  <si>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</si>
  <si>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</si>
  <si>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</si>
  <si>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</si>
  <si>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</si>
  <si>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</si>
  <si>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</si>
  <si>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</si>
  <si>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</si>
  <si>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</si>
  <si>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</si>
  <si>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</si>
  <si>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</si>
  <si>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</si>
  <si>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</si>
  <si>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</si>
  <si>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</si>
  <si>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</si>
  <si>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</si>
  <si>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</si>
  <si>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</si>
  <si>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</si>
  <si>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</si>
  <si>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掛川市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</si>
  <si>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</si>
  <si>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</si>
  <si>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</si>
  <si>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</si>
  <si>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</si>
  <si>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</si>
  <si>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</si>
  <si>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</si>
  <si>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</si>
  <si>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</si>
  <si>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</si>
  <si>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</si>
  <si>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</si>
  <si>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</si>
  <si>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</si>
  <si>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</si>
  <si>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</si>
  <si>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</si>
  <si>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</si>
  <si>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</si>
  <si>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</si>
  <si>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</si>
  <si>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</si>
  <si>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</si>
  <si>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</si>
  <si>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</si>
  <si>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</si>
  <si>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</si>
  <si>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</si>
  <si>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</si>
  <si>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</si>
  <si>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</si>
  <si>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</si>
  <si>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</si>
  <si>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</si>
  <si>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</si>
  <si>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</si>
  <si>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</si>
  <si>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</si>
  <si>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</si>
  <si>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</si>
  <si>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</si>
  <si>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</si>
  <si>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</si>
  <si>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</si>
  <si>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</si>
  <si>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</si>
  <si>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</si>
  <si>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</si>
  <si>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</si>
  <si>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</si>
  <si>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</si>
  <si>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</si>
  <si>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</si>
  <si>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</si>
  <si>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</si>
  <si>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</si>
  <si>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</si>
  <si>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</si>
  <si>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</si>
  <si>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</si>
  <si>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</si>
  <si>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</si>
  <si>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</si>
  <si>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</si>
  <si>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</si>
  <si>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</si>
  <si>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</si>
  <si>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</si>
  <si>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</si>
  <si>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</si>
  <si>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</si>
  <si>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</si>
  <si>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</si>
  <si>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</si>
  <si>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</si>
  <si>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</si>
  <si>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</si>
  <si>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</si>
  <si>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</si>
  <si>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</si>
  <si>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</si>
  <si>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</si>
  <si>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</si>
  <si>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</si>
  <si>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</si>
  <si>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</si>
  <si>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</si>
  <si>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</si>
  <si>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</si>
  <si>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</si>
  <si>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</si>
  <si>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</si>
  <si>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</si>
  <si>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</si>
  <si>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</si>
  <si>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</si>
  <si>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</si>
  <si>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</si>
  <si>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</si>
  <si>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</si>
  <si>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</si>
  <si>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</si>
  <si>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</si>
  <si>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</si>
  <si>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</si>
  <si>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</si>
  <si>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</si>
  <si>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</si>
  <si>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</si>
  <si>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</si>
  <si>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</si>
  <si>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</si>
  <si>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</si>
  <si>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</si>
  <si>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</si>
  <si>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</si>
  <si>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静岡県掛川市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</si>
  <si>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</si>
  <si>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</si>
  <si>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</si>
  <si>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</si>
  <si>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</si>
  <si>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</si>
  <si>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</si>
  <si>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</si>
  <si>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</si>
  <si>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</si>
  <si>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</si>
  <si>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</si>
  <si>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</si>
  <si>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</si>
  <si>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</si>
  <si>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</si>
  <si>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</si>
  <si>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</si>
  <si>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</si>
  <si>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</si>
  <si>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</si>
  <si>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</si>
  <si>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</si>
  <si>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</si>
  <si>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</si>
  <si>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</si>
  <si>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</si>
  <si>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</si>
  <si>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</si>
  <si>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</si>
  <si>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</si>
  <si>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</si>
  <si>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</si>
  <si>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</si>
  <si>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</si>
  <si>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</si>
  <si>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</si>
  <si>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</si>
  <si>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</si>
  <si>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</si>
  <si>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</si>
  <si>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</si>
  <si>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</si>
  <si>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</si>
  <si>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</si>
  <si>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</si>
  <si>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</si>
  <si>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</si>
  <si>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</si>
  <si>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</si>
  <si>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</si>
  <si>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</si>
  <si>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</si>
  <si>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</si>
  <si>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</si>
  <si>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</si>
  <si>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</si>
  <si>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</si>
  <si>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</si>
  <si>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</si>
  <si>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</si>
  <si>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</si>
  <si>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</si>
  <si>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</si>
  <si>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</si>
  <si>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</si>
  <si>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</si>
  <si>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</si>
  <si>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</si>
  <si>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</si>
  <si>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</si>
  <si>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</si>
  <si>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</si>
  <si>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</si>
  <si>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</si>
  <si>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</si>
  <si>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</si>
  <si>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</si>
  <si>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</si>
  <si>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</si>
  <si>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</si>
  <si>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</si>
  <si>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</si>
  <si>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</si>
  <si>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</si>
  <si>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</si>
  <si>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</si>
  <si>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</si>
  <si>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</si>
  <si>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</si>
  <si>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</si>
  <si>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</si>
  <si>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</si>
  <si>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</si>
  <si>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</si>
  <si>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</si>
  <si>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</si>
  <si>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</si>
  <si>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</si>
  <si>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</si>
  <si>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</si>
  <si>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</si>
  <si>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</si>
  <si>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</si>
  <si>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</si>
  <si>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</si>
  <si>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</si>
  <si>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</si>
  <si>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</si>
  <si>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</si>
  <si>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</si>
  <si>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</si>
  <si>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</si>
  <si>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</si>
  <si>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</si>
  <si>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</si>
  <si>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</si>
  <si>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</si>
  <si>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</si>
  <si>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</si>
  <si>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</si>
  <si>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</si>
  <si>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</si>
  <si>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</si>
  <si>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</si>
  <si>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</si>
  <si>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</si>
  <si>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</si>
  <si>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</si>
  <si>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</si>
  <si>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</si>
  <si>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</si>
  <si>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</si>
  <si>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</si>
  <si>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</si>
  <si>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</si>
  <si>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</si>
  <si>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</si>
  <si>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</si>
  <si>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</si>
  <si>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</si>
  <si>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</si>
  <si>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</si>
  <si>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</si>
  <si>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</si>
  <si>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</si>
  <si>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</si>
  <si>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</si>
  <si>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</si>
  <si>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</si>
  <si>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</si>
  <si>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</si>
  <si>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</si>
  <si>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静岡県掛川市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</si>
  <si>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</si>
  <si>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</si>
  <si>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</si>
  <si>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</si>
  <si>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</si>
  <si>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</si>
  <si>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</si>
  <si>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</si>
  <si>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</si>
  <si>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</si>
  <si>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</si>
  <si>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</si>
  <si>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</si>
  <si>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</si>
  <si>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</si>
  <si>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</si>
  <si>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</si>
  <si>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</si>
  <si>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</si>
  <si>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</si>
  <si>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公共用地取得特別会計</t>
    <phoneticPr fontId="5"/>
  </si>
  <si>
    <t>掛川駅周辺施設管理特別会計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</si>
  <si>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</si>
  <si>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</si>
  <si>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</si>
  <si>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</si>
  <si>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</si>
  <si>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</si>
  <si>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</si>
  <si>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</si>
  <si>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</si>
  <si>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</si>
  <si>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</si>
  <si>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</si>
  <si>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</si>
  <si>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</si>
  <si>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</si>
  <si>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</si>
  <si>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</si>
  <si>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</si>
  <si>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</si>
  <si>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簡易水道事業会計</t>
    <phoneticPr fontId="5"/>
  </si>
  <si>
    <t>法適用企業</t>
    <phoneticPr fontId="5"/>
  </si>
  <si>
    <t>公共下水道事業会計</t>
    <phoneticPr fontId="5"/>
  </si>
  <si>
    <t>農業集落排水事業会計</t>
    <phoneticPr fontId="5"/>
  </si>
  <si>
    <t>浄化槽市町村設置推進事業会計</t>
    <phoneticPr fontId="5"/>
  </si>
  <si>
    <t>大坂・土方工業用地整備事業特別会計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</si>
  <si>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</si>
  <si>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</si>
  <si>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</si>
  <si>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</si>
  <si>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</si>
  <si>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</si>
  <si>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</si>
  <si>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</si>
  <si>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</si>
  <si>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</si>
  <si>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</si>
  <si>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</si>
  <si>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</si>
  <si>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</si>
  <si>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</si>
  <si>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</si>
  <si>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</si>
  <si>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</si>
  <si>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</si>
  <si>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</si>
  <si>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</si>
  <si>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</si>
  <si>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</si>
  <si>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</si>
  <si>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</si>
  <si>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</si>
  <si>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</si>
  <si>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</si>
  <si>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</si>
  <si>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</si>
  <si>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</si>
  <si>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</si>
  <si>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</si>
  <si>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</si>
  <si>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</si>
  <si>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</si>
  <si>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</si>
  <si>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</si>
  <si>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</si>
  <si>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</si>
  <si>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</si>
  <si>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</si>
  <si>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</si>
  <si>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</si>
  <si>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</si>
  <si>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</si>
  <si>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</si>
  <si>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</si>
  <si>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</si>
  <si>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</si>
  <si>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</si>
  <si>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</si>
  <si>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</si>
  <si>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</si>
  <si>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</si>
  <si>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</si>
  <si>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</si>
  <si>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</si>
  <si>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</si>
  <si>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</si>
  <si>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</si>
  <si>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</si>
  <si>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</si>
  <si>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</si>
  <si>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</si>
  <si>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</si>
  <si>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</si>
  <si>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</si>
  <si>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</si>
  <si>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</si>
  <si>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</si>
  <si>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</si>
  <si>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</si>
  <si>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</si>
  <si>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</si>
  <si>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</si>
  <si>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</si>
  <si>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</si>
  <si>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</si>
  <si>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</si>
  <si>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</si>
  <si>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</si>
  <si>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</si>
  <si>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</si>
  <si>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</si>
  <si>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</si>
  <si>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</si>
  <si>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</si>
  <si>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</si>
  <si>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</si>
  <si>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</si>
  <si>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</si>
  <si>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</si>
  <si>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</si>
  <si>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</si>
  <si>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</si>
  <si>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</si>
  <si>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</si>
  <si>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</si>
  <si>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</si>
  <si>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</si>
  <si>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</si>
  <si>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</si>
  <si>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</si>
  <si>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</si>
  <si>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</si>
  <si>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</si>
  <si>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</si>
  <si>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</si>
  <si>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</si>
  <si>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</si>
  <si>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</si>
  <si>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</si>
  <si>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</si>
  <si>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</si>
  <si>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</si>
  <si>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</si>
  <si>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</si>
  <si>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</si>
  <si>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</si>
  <si>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</si>
  <si>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</si>
  <si>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</si>
  <si>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</si>
  <si>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</si>
  <si>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</si>
  <si>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</si>
  <si>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</si>
  <si>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</si>
  <si>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</si>
  <si>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</si>
  <si>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</si>
  <si>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</si>
  <si>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</si>
  <si>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</si>
  <si>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</si>
  <si>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</si>
  <si>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</si>
  <si>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</si>
  <si>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</si>
  <si>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</si>
  <si>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</si>
  <si>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</si>
  <si>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</si>
  <si>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</si>
  <si>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</si>
  <si>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</si>
  <si>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0.35</t>
  </si>
  <si>
    <t>▲ 3.12</t>
  </si>
  <si>
    <t>一般会計</t>
  </si>
  <si>
    <t>水道事業会計</t>
  </si>
  <si>
    <t>公共用地取得特別会計</t>
  </si>
  <si>
    <t>介護保険特別会計</t>
  </si>
  <si>
    <t>国民健康保険特別会計</t>
  </si>
  <si>
    <t>簡易水道事業会計</t>
  </si>
  <si>
    <t>公共下水道事業会計</t>
  </si>
  <si>
    <t>後期高齢者医療保険特別会計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</si>
  <si>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</si>
  <si>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</si>
  <si>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</si>
  <si>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</si>
  <si>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</si>
  <si>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</si>
  <si>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</si>
  <si>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</si>
  <si>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かけがわ街づくり</t>
    <rPh sb="4" eb="5">
      <t>マチ</t>
    </rPh>
    <phoneticPr fontId="2"/>
  </si>
  <si>
    <t>これっしかどころ</t>
  </si>
  <si>
    <t>森の都ならここ</t>
    <rPh sb="0" eb="1">
      <t>モリ</t>
    </rPh>
    <rPh sb="2" eb="3">
      <t>ミヤコ</t>
    </rPh>
    <phoneticPr fontId="2"/>
  </si>
  <si>
    <t>掛川市文化財団</t>
    <rPh sb="0" eb="3">
      <t>カケガワシ</t>
    </rPh>
    <rPh sb="3" eb="5">
      <t>ブンカ</t>
    </rPh>
    <rPh sb="5" eb="7">
      <t>ザイダン</t>
    </rPh>
    <phoneticPr fontId="2"/>
  </si>
  <si>
    <t>大東マリーナ</t>
    <rPh sb="0" eb="2">
      <t>ダイトウ</t>
    </rPh>
    <phoneticPr fontId="2"/>
  </si>
  <si>
    <t>小笠掛川勤労者福祉サービスセンター</t>
    <rPh sb="0" eb="2">
      <t>オガサ</t>
    </rPh>
    <rPh sb="2" eb="4">
      <t>カケガワ</t>
    </rPh>
    <rPh sb="4" eb="7">
      <t>キンロウシャ</t>
    </rPh>
    <rPh sb="7" eb="9">
      <t>フクシ</t>
    </rPh>
    <phoneticPr fontId="2"/>
  </si>
  <si>
    <t>掛川市土地開発公社</t>
    <rPh sb="0" eb="3">
      <t>カケガワシ</t>
    </rPh>
    <rPh sb="3" eb="5">
      <t>トチ</t>
    </rPh>
    <rPh sb="5" eb="7">
      <t>カイハツ</t>
    </rPh>
    <rPh sb="7" eb="9">
      <t>コウシャ</t>
    </rPh>
    <phoneticPr fontId="2"/>
  </si>
  <si>
    <t>中東遠タスクフォースセンター</t>
    <rPh sb="0" eb="2">
      <t>チュウトウ</t>
    </rPh>
    <rPh sb="2" eb="3">
      <t>エン</t>
    </rPh>
    <phoneticPr fontId="2"/>
  </si>
  <si>
    <t>かけがわ報徳パワー</t>
    <rPh sb="4" eb="6">
      <t>ホウトク</t>
    </rPh>
    <phoneticPr fontId="2"/>
  </si>
  <si>
    <t>○</t>
    <phoneticPr fontId="2"/>
  </si>
  <si>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</si>
  <si>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</si>
  <si>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太田川原野谷川治水水防組合</t>
    <rPh sb="0" eb="2">
      <t>オオタ</t>
    </rPh>
    <rPh sb="2" eb="3">
      <t>ガワ</t>
    </rPh>
    <rPh sb="3" eb="6">
      <t>ハラノヤ</t>
    </rPh>
    <rPh sb="6" eb="7">
      <t>ガワ</t>
    </rPh>
    <rPh sb="7" eb="9">
      <t>チスイ</t>
    </rPh>
    <rPh sb="9" eb="11">
      <t>スイボウ</t>
    </rPh>
    <rPh sb="11" eb="13">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</si>
  <si>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</si>
  <si>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</si>
  <si>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</si>
  <si>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掛川市・菊川市衛生施設組合</t>
    <rPh sb="0" eb="3">
      <t>カケガワシ</t>
    </rPh>
    <rPh sb="4" eb="6">
      <t>キクガワ</t>
    </rPh>
    <rPh sb="6" eb="7">
      <t>シ</t>
    </rPh>
    <rPh sb="7" eb="9">
      <t>エイセイ</t>
    </rPh>
    <rPh sb="9" eb="11">
      <t>シセツ</t>
    </rPh>
    <rPh sb="11" eb="13">
      <t>クミアイ</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</si>
  <si>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</si>
  <si>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</si>
  <si>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</si>
  <si>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東遠工業用水道企業団</t>
    <rPh sb="0" eb="2">
      <t>トウエン</t>
    </rPh>
    <rPh sb="2" eb="5">
      <t>コウギョウヨウ</t>
    </rPh>
    <rPh sb="5" eb="7">
      <t>スイドウ</t>
    </rPh>
    <rPh sb="7" eb="9">
      <t>キギョウ</t>
    </rPh>
    <rPh sb="9" eb="10">
      <t>ダン</t>
    </rPh>
    <phoneticPr fontId="2"/>
  </si>
  <si>
    <t>掛川市・袋井市病院企業団</t>
    <rPh sb="0" eb="3">
      <t>カケガワシ</t>
    </rPh>
    <rPh sb="4" eb="7">
      <t>フクロイシ</t>
    </rPh>
    <rPh sb="7" eb="9">
      <t>ビョウイン</t>
    </rPh>
    <rPh sb="9" eb="11">
      <t>キギョウ</t>
    </rPh>
    <rPh sb="11" eb="12">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</si>
  <si>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</si>
  <si>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</si>
  <si>
    <t>地域福祉基金</t>
    <phoneticPr fontId="5"/>
  </si>
  <si>
    <t>ふるさと応援基金</t>
    <phoneticPr fontId="2"/>
  </si>
  <si>
    <t>財政健全化基金</t>
    <rPh sb="0" eb="2">
      <t>ザイセイ</t>
    </rPh>
    <rPh sb="2" eb="5">
      <t>ケンゼンカ</t>
    </rPh>
    <rPh sb="5" eb="7">
      <t>キキン</t>
    </rPh>
    <phoneticPr fontId="2"/>
  </si>
  <si>
    <t>教育施設整備基金</t>
    <rPh sb="0" eb="2">
      <t>キョウイク</t>
    </rPh>
    <rPh sb="2" eb="4">
      <t>シセツ</t>
    </rPh>
    <rPh sb="4" eb="6">
      <t>セイビ</t>
    </rPh>
    <rPh sb="6" eb="8">
      <t>キキン</t>
    </rPh>
    <phoneticPr fontId="2"/>
  </si>
  <si>
    <t>風水害・地震・津波対策整備基金</t>
    <rPh sb="0" eb="3">
      <t>フウスイガイ</t>
    </rPh>
    <rPh sb="4" eb="6">
      <t>ジシン</t>
    </rPh>
    <phoneticPr fontId="5"/>
  </si>
  <si>
    <t>※8：職員の状況については、令和3年度地方公務員給与実態調査に基づいている。</t>
    <rPh sb="3" eb="5">
      <t>ショクイン</t>
    </rPh>
    <rPh sb="6" eb="8">
      <t>ジョウキョウ</t>
    </rPh>
    <rPh sb="14" eb="16">
      <t>レイワ</t>
    </rPh>
    <rPh sb="17" eb="19">
      <t>ネンド</t>
    </rPh>
    <rPh sb="19" eb="21">
      <t>チホウ</t>
    </rPh>
    <rPh sb="21" eb="24">
      <t>コウムイン</t>
    </rPh>
    <rPh sb="24" eb="26">
      <t>キュウヨ</t>
    </rPh>
    <rPh sb="26" eb="28">
      <t>ジッタイ</t>
    </rPh>
    <rPh sb="28" eb="30">
      <t>チョウサ</t>
    </rPh>
    <rPh sb="31" eb="32">
      <t>モト</t>
    </rPh>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</si>
  <si>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</si>
  <si>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</si>
  <si>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</si>
  <si>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</si>
  <si>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</si>
  <si>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</si>
  <si>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</si>
  <si>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</si>
  <si>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</si>
  <si>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については、どちらも前年度と比較して低下している。しかし、どちらも類似団体内平均値と比較して高い割合となっており、特に将来負担比率については、24.3ポイント上回っている。これは、当市が類似団体内において道路や橋りょうの保有量が多く、それらの整備に多額の地方債を発行してきたためと考えられる。今後は、さらなる必要経費の見直しを行っていくとともに、新規地方債の発行抑制に努めるなど、引き続き、財政の健全性確保を図る。</t>
    <phoneticPr fontId="5"/>
  </si>
  <si>
    <t>本市の将来負担比率は類似団体内平均値を上回っており、有形固定資産減価償却率は類似団体内平均値を下回っている。
比率の推移を見ると、将来負担比率は年々低下する一方、過去に積極的なインフラ整備を行った分の更新が滞っているため、有形固定資産減価償却率は上昇を続けている。このことから、新規地方債の発行を抑制できているが、その分、老朽化した施設の更新や長寿命化等を先送りしている状況であると考えられる。
今後は、公共施設等総合管理計画に基づき、既存施設の長寿命化を推進していくとともに施設の総量を減らすことで、数値の改善を図る。</t>
    <rPh sb="55" eb="57">
      <t>ヒリツ</t>
    </rPh>
    <rPh sb="58" eb="60">
      <t>スイイ</t>
    </rPh>
    <rPh sb="61" eb="62">
      <t>ミ</t>
    </rPh>
    <rPh sb="78" eb="80">
      <t>イッポウ</t>
    </rPh>
    <rPh sb="81" eb="83">
      <t>カコ</t>
    </rPh>
    <rPh sb="84" eb="87">
      <t>セッキョクテキ</t>
    </rPh>
    <rPh sb="92" eb="94">
      <t>セイビ</t>
    </rPh>
    <rPh sb="95" eb="96">
      <t>オコナ</t>
    </rPh>
    <rPh sb="98" eb="99">
      <t>ブン</t>
    </rPh>
    <rPh sb="100" eb="102">
      <t>コウシン</t>
    </rPh>
    <rPh sb="103" eb="104">
      <t>トドコオ</t>
    </rPh>
    <rPh sb="111" eb="113">
      <t>ユウケイ</t>
    </rPh>
    <rPh sb="113" eb="115">
      <t>コテイ</t>
    </rPh>
    <rPh sb="115" eb="117">
      <t>シサン</t>
    </rPh>
    <rPh sb="117" eb="119">
      <t>ゲンカ</t>
    </rPh>
    <rPh sb="119" eb="121">
      <t>ショウキャク</t>
    </rPh>
    <rPh sb="121" eb="122">
      <t>リツ</t>
    </rPh>
    <rPh sb="123" eb="125">
      <t>ジョウショウ</t>
    </rPh>
    <rPh sb="126" eb="127">
      <t>ツヅ</t>
    </rPh>
    <rPh sb="139" eb="141">
      <t>シンキ</t>
    </rPh>
    <rPh sb="141" eb="144">
      <t>チホウサイ</t>
    </rPh>
    <rPh sb="145" eb="147">
      <t>ハッコウ</t>
    </rPh>
    <rPh sb="148" eb="150">
      <t>ヨクセイ</t>
    </rPh>
    <rPh sb="159" eb="160">
      <t>ブン</t>
    </rPh>
    <rPh sb="161" eb="164">
      <t>ロウキュウカ</t>
    </rPh>
    <rPh sb="166" eb="168">
      <t>シセツ</t>
    </rPh>
    <rPh sb="169" eb="171">
      <t>コウシン</t>
    </rPh>
    <rPh sb="172" eb="176">
      <t>チョウジュミョウカ</t>
    </rPh>
    <rPh sb="176" eb="177">
      <t>トウ</t>
    </rPh>
    <rPh sb="178" eb="180">
      <t>サキオク</t>
    </rPh>
    <rPh sb="185" eb="187">
      <t>ジョウキョウ</t>
    </rPh>
    <rPh sb="191" eb="19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</si>
</sst>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DD19056-173C-430B-A6F0-488EDDB4A5E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4112-45FC-AD72-F995356017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61808</c:v>
                </c:pt>
                <c:pt idx="1">
                  <c:v>60647</c:v>
                </c:pt>
                <c:pt idx="2">
                  <c:v>57928</c:v>
                </c:pt>
                <c:pt idx="3">
                  <c:v>62885</c:v>
                </c:pt>
                <c:pt idx="4">
                  <c:v>52246</c:v>
                </c:pt>
              </c:numCache>
            </c:numRef>
          </c:val>
          <c:smooth val="0"/>
          <c:extLst>
            <c:ext xmlns:c16="http://schemas.microsoft.com/office/drawing/2014/chart" uri="{C3380CC4-5D6E-409C-BE32-E72D297353CC}">
              <c16:uniqueId val="{00000001-4112-45FC-AD72-F995356017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4.43</c:v>
                </c:pt>
                <c:pt idx="1">
                  <c:v>5.08</c:v>
                </c:pt>
                <c:pt idx="2">
                  <c:v>5.34</c:v>
                </c:pt>
                <c:pt idx="3">
                  <c:v>5.8</c:v>
                </c:pt>
                <c:pt idx="4">
                  <c:v>7.88</c:v>
                </c:pt>
              </c:numCache>
            </c:numRef>
          </c:val>
          <c:extLst>
            <c:ext xmlns:c16="http://schemas.microsoft.com/office/drawing/2014/chart" uri="{C3380CC4-5D6E-409C-BE32-E72D297353CC}">
              <c16:uniqueId val="{00000000-1B58-42A3-8867-FF5A3DC390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15.32</c:v>
                </c:pt>
                <c:pt idx="1">
                  <c:v>14.67</c:v>
                </c:pt>
                <c:pt idx="2">
                  <c:v>13.88</c:v>
                </c:pt>
                <c:pt idx="3">
                  <c:v>10.06</c:v>
                </c:pt>
                <c:pt idx="4">
                  <c:v>12.52</c:v>
                </c:pt>
              </c:numCache>
            </c:numRef>
          </c:val>
          <c:extLst>
            <c:ext xmlns:c16="http://schemas.microsoft.com/office/drawing/2014/chart" uri="{C3380CC4-5D6E-409C-BE32-E72D297353CC}">
              <c16:uniqueId val="{00000001-1B58-42A3-8867-FF5A3DC390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0.03</c:v>
                </c:pt>
                <c:pt idx="2">
                  <c:v>-0.35</c:v>
                </c:pt>
                <c:pt idx="3">
                  <c:v>-3.12</c:v>
                </c:pt>
                <c:pt idx="4">
                  <c:v>4.97</c:v>
                </c:pt>
              </c:numCache>
            </c:numRef>
          </c:val>
          <c:smooth val="0"/>
          <c:extLst>
            <c:ext xmlns:c16="http://schemas.microsoft.com/office/drawing/2014/chart" uri="{C3380CC4-5D6E-409C-BE32-E72D297353CC}">
              <c16:uniqueId val="{00000002-1B58-42A3-8867-FF5A3DC390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0.03</c:v>
                </c:pt>
                <c:pt idx="4">
                  <c:v>#N/A</c:v>
                </c:pt>
                <c:pt idx="5">
                  <c:v>0.12</c:v>
                </c:pt>
                <c:pt idx="6">
                  <c:v>#N/A</c:v>
                </c:pt>
                <c:pt idx="7">
                  <c:v>0</c:v>
                </c:pt>
                <c:pt idx="8">
                  <c:v>#N/A</c:v>
                </c:pt>
                <c:pt idx="9">
                  <c:v>0</c:v>
                </c:pt>
              </c:numCache>
            </c:numRef>
          </c:val>
          <c:extLst>
            <c:ext xmlns:c16="http://schemas.microsoft.com/office/drawing/2014/chart" uri="{C3380CC4-5D6E-409C-BE32-E72D297353CC}">
              <c16:uniqueId val="{00000000-EC18-435E-AD90-0D5D98DC18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18-435E-AD90-0D5D98DC1899}"/>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C18-435E-AD90-0D5D98DC1899}"/>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0.12</c:v>
                </c:pt>
                <c:pt idx="8">
                  <c:v>#N/A</c:v>
                </c:pt>
                <c:pt idx="9">
                  <c:v>0.06</c:v>
                </c:pt>
              </c:numCache>
            </c:numRef>
          </c:val>
          <c:extLst>
            <c:ext xmlns:c16="http://schemas.microsoft.com/office/drawing/2014/chart" uri="{C3380CC4-5D6E-409C-BE32-E72D297353CC}">
              <c16:uniqueId val="{00000003-EC18-435E-AD90-0D5D98DC1899}"/>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7.0000000000000007E-2</c:v>
                </c:pt>
                <c:pt idx="8">
                  <c:v>#N/A</c:v>
                </c:pt>
                <c:pt idx="9">
                  <c:v>7.0000000000000007E-2</c:v>
                </c:pt>
              </c:numCache>
            </c:numRef>
          </c:val>
          <c:extLst>
            <c:ext xmlns:c16="http://schemas.microsoft.com/office/drawing/2014/chart" uri="{C3380CC4-5D6E-409C-BE32-E72D297353CC}">
              <c16:uniqueId val="{00000004-EC18-435E-AD90-0D5D98DC189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2.27</c:v>
                </c:pt>
                <c:pt idx="2">
                  <c:v>#N/A</c:v>
                </c:pt>
                <c:pt idx="3">
                  <c:v>0.74</c:v>
                </c:pt>
                <c:pt idx="4">
                  <c:v>#N/A</c:v>
                </c:pt>
                <c:pt idx="5">
                  <c:v>0.94</c:v>
                </c:pt>
                <c:pt idx="6">
                  <c:v>#N/A</c:v>
                </c:pt>
                <c:pt idx="7">
                  <c:v>0.97</c:v>
                </c:pt>
                <c:pt idx="8">
                  <c:v>#N/A</c:v>
                </c:pt>
                <c:pt idx="9">
                  <c:v>0.67</c:v>
                </c:pt>
              </c:numCache>
            </c:numRef>
          </c:val>
          <c:extLst>
            <c:ext xmlns:c16="http://schemas.microsoft.com/office/drawing/2014/chart" uri="{C3380CC4-5D6E-409C-BE32-E72D297353CC}">
              <c16:uniqueId val="{00000005-EC18-435E-AD90-0D5D98DC189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0.48</c:v>
                </c:pt>
                <c:pt idx="2">
                  <c:v>#N/A</c:v>
                </c:pt>
                <c:pt idx="3">
                  <c:v>1.06</c:v>
                </c:pt>
                <c:pt idx="4">
                  <c:v>#N/A</c:v>
                </c:pt>
                <c:pt idx="5">
                  <c:v>0.56999999999999995</c:v>
                </c:pt>
                <c:pt idx="6">
                  <c:v>#N/A</c:v>
                </c:pt>
                <c:pt idx="7">
                  <c:v>0.13</c:v>
                </c:pt>
                <c:pt idx="8">
                  <c:v>#N/A</c:v>
                </c:pt>
                <c:pt idx="9">
                  <c:v>0.99</c:v>
                </c:pt>
              </c:numCache>
            </c:numRef>
          </c:val>
          <c:extLst>
            <c:ext xmlns:c16="http://schemas.microsoft.com/office/drawing/2014/chart" uri="{C3380CC4-5D6E-409C-BE32-E72D297353CC}">
              <c16:uniqueId val="{00000006-EC18-435E-AD90-0D5D98DC1899}"/>
            </c:ext>
          </c:extLst>
        </c:ser>
        <c:ser>
          <c:idx val="7"/>
          <c:order val="7"/>
          <c:tx>
            <c:strRef>
              <c:f>データシート!$A$34</c:f>
              <c:strCache>
                <c:ptCount val="1"/>
                <c:pt idx="0">
                  <c:v>公共用地取得特別会計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1.81</c:v>
                </c:pt>
                <c:pt idx="2">
                  <c:v>#N/A</c:v>
                </c:pt>
                <c:pt idx="3">
                  <c:v>1.99</c:v>
                </c:pt>
                <c:pt idx="4">
                  <c:v>#N/A</c:v>
                </c:pt>
                <c:pt idx="5">
                  <c:v>1.98</c:v>
                </c:pt>
                <c:pt idx="6">
                  <c:v>#N/A</c:v>
                </c:pt>
                <c:pt idx="7">
                  <c:v>1.96</c:v>
                </c:pt>
                <c:pt idx="8">
                  <c:v>#N/A</c:v>
                </c:pt>
                <c:pt idx="9">
                  <c:v>1.87</c:v>
                </c:pt>
              </c:numCache>
            </c:numRef>
          </c:val>
          <c:extLst>
            <c:ext xmlns:c16="http://schemas.microsoft.com/office/drawing/2014/chart" uri="{C3380CC4-5D6E-409C-BE32-E72D297353CC}">
              <c16:uniqueId val="{00000007-EC18-435E-AD90-0D5D98DC189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5.65</c:v>
                </c:pt>
                <c:pt idx="2">
                  <c:v>#N/A</c:v>
                </c:pt>
                <c:pt idx="3">
                  <c:v>6.42</c:v>
                </c:pt>
                <c:pt idx="4">
                  <c:v>#N/A</c:v>
                </c:pt>
                <c:pt idx="5">
                  <c:v>7.53</c:v>
                </c:pt>
                <c:pt idx="6">
                  <c:v>#N/A</c:v>
                </c:pt>
                <c:pt idx="7">
                  <c:v>8.36</c:v>
                </c:pt>
                <c:pt idx="8">
                  <c:v>#N/A</c:v>
                </c:pt>
                <c:pt idx="9">
                  <c:v>7.66</c:v>
                </c:pt>
              </c:numCache>
            </c:numRef>
          </c:val>
          <c:extLst>
            <c:ext xmlns:c16="http://schemas.microsoft.com/office/drawing/2014/chart" uri="{C3380CC4-5D6E-409C-BE32-E72D297353CC}">
              <c16:uniqueId val="{00000008-EC18-435E-AD90-0D5D98DC18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4.42</c:v>
                </c:pt>
                <c:pt idx="2">
                  <c:v>#N/A</c:v>
                </c:pt>
                <c:pt idx="3">
                  <c:v>5.0599999999999996</c:v>
                </c:pt>
                <c:pt idx="4">
                  <c:v>#N/A</c:v>
                </c:pt>
                <c:pt idx="5">
                  <c:v>5.34</c:v>
                </c:pt>
                <c:pt idx="6">
                  <c:v>#N/A</c:v>
                </c:pt>
                <c:pt idx="7">
                  <c:v>5.79</c:v>
                </c:pt>
                <c:pt idx="8">
                  <c:v>#N/A</c:v>
                </c:pt>
                <c:pt idx="9">
                  <c:v>7.88</c:v>
                </c:pt>
              </c:numCache>
            </c:numRef>
          </c:val>
          <c:extLst>
            <c:ext xmlns:c16="http://schemas.microsoft.com/office/drawing/2014/chart" uri="{C3380CC4-5D6E-409C-BE32-E72D297353CC}">
              <c16:uniqueId val="{00000009-EC18-435E-AD90-0D5D98DC18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5928</c:v>
                </c:pt>
                <c:pt idx="5">
                  <c:v>5855</c:v>
                </c:pt>
                <c:pt idx="8">
                  <c:v>5908</c:v>
                </c:pt>
                <c:pt idx="11">
                  <c:v>5708</c:v>
                </c:pt>
                <c:pt idx="14">
                  <c:v>5362</c:v>
                </c:pt>
              </c:numCache>
            </c:numRef>
          </c:val>
          <c:extLst>
            <c:ext xmlns:c16="http://schemas.microsoft.com/office/drawing/2014/chart" uri="{C3380CC4-5D6E-409C-BE32-E72D297353CC}">
              <c16:uniqueId val="{00000000-7F0B-4301-B6B0-83D7E3382B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0B-4301-B6B0-83D7E3382B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598</c:v>
                </c:pt>
                <c:pt idx="3">
                  <c:v>590</c:v>
                </c:pt>
                <c:pt idx="6">
                  <c:v>567</c:v>
                </c:pt>
                <c:pt idx="9">
                  <c:v>668</c:v>
                </c:pt>
                <c:pt idx="12">
                  <c:v>665</c:v>
                </c:pt>
              </c:numCache>
            </c:numRef>
          </c:val>
          <c:extLst>
            <c:ext xmlns:c16="http://schemas.microsoft.com/office/drawing/2014/chart" uri="{C3380CC4-5D6E-409C-BE32-E72D297353CC}">
              <c16:uniqueId val="{00000002-7F0B-4301-B6B0-83D7E3382B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885</c:v>
                </c:pt>
                <c:pt idx="3">
                  <c:v>691</c:v>
                </c:pt>
                <c:pt idx="6">
                  <c:v>646</c:v>
                </c:pt>
                <c:pt idx="9">
                  <c:v>556</c:v>
                </c:pt>
                <c:pt idx="12">
                  <c:v>496</c:v>
                </c:pt>
              </c:numCache>
            </c:numRef>
          </c:val>
          <c:extLst>
            <c:ext xmlns:c16="http://schemas.microsoft.com/office/drawing/2014/chart" uri="{C3380CC4-5D6E-409C-BE32-E72D297353CC}">
              <c16:uniqueId val="{00000003-7F0B-4301-B6B0-83D7E3382B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1105</c:v>
                </c:pt>
                <c:pt idx="3">
                  <c:v>1160</c:v>
                </c:pt>
                <c:pt idx="6">
                  <c:v>1173</c:v>
                </c:pt>
                <c:pt idx="9">
                  <c:v>1048</c:v>
                </c:pt>
                <c:pt idx="12">
                  <c:v>962</c:v>
                </c:pt>
              </c:numCache>
            </c:numRef>
          </c:val>
          <c:extLst>
            <c:ext xmlns:c16="http://schemas.microsoft.com/office/drawing/2014/chart" uri="{C3380CC4-5D6E-409C-BE32-E72D297353CC}">
              <c16:uniqueId val="{00000004-7F0B-4301-B6B0-83D7E3382B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0B-4301-B6B0-83D7E3382B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0B-4301-B6B0-83D7E3382B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5210</c:v>
                </c:pt>
                <c:pt idx="3">
                  <c:v>5186</c:v>
                </c:pt>
                <c:pt idx="6">
                  <c:v>5388</c:v>
                </c:pt>
                <c:pt idx="9">
                  <c:v>5229</c:v>
                </c:pt>
                <c:pt idx="12">
                  <c:v>4980</c:v>
                </c:pt>
              </c:numCache>
            </c:numRef>
          </c:val>
          <c:extLst>
            <c:ext xmlns:c16="http://schemas.microsoft.com/office/drawing/2014/chart" uri="{C3380CC4-5D6E-409C-BE32-E72D297353CC}">
              <c16:uniqueId val="{00000007-7F0B-4301-B6B0-83D7E3382B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1870</c:v>
                </c:pt>
                <c:pt idx="2">
                  <c:v>#N/A</c:v>
                </c:pt>
                <c:pt idx="3">
                  <c:v>#N/A</c:v>
                </c:pt>
                <c:pt idx="4">
                  <c:v>1772</c:v>
                </c:pt>
                <c:pt idx="5">
                  <c:v>#N/A</c:v>
                </c:pt>
                <c:pt idx="6">
                  <c:v>#N/A</c:v>
                </c:pt>
                <c:pt idx="7">
                  <c:v>1866</c:v>
                </c:pt>
                <c:pt idx="8">
                  <c:v>#N/A</c:v>
                </c:pt>
                <c:pt idx="9">
                  <c:v>#N/A</c:v>
                </c:pt>
                <c:pt idx="10">
                  <c:v>1793</c:v>
                </c:pt>
                <c:pt idx="11">
                  <c:v>#N/A</c:v>
                </c:pt>
                <c:pt idx="12">
                  <c:v>#N/A</c:v>
                </c:pt>
                <c:pt idx="13">
                  <c:v>1741</c:v>
                </c:pt>
                <c:pt idx="14">
                  <c:v>#N/A</c:v>
                </c:pt>
              </c:numCache>
            </c:numRef>
          </c:val>
          <c:smooth val="0"/>
          <c:extLst>
            <c:ext xmlns:c16="http://schemas.microsoft.com/office/drawing/2014/chart" uri="{C3380CC4-5D6E-409C-BE32-E72D297353CC}">
              <c16:uniqueId val="{00000008-7F0B-4301-B6B0-83D7E3382B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46237</c:v>
                </c:pt>
                <c:pt idx="5">
                  <c:v>46195</c:v>
                </c:pt>
                <c:pt idx="8">
                  <c:v>45517</c:v>
                </c:pt>
                <c:pt idx="11">
                  <c:v>45242</c:v>
                </c:pt>
                <c:pt idx="14">
                  <c:v>45092</c:v>
                </c:pt>
              </c:numCache>
            </c:numRef>
          </c:val>
          <c:extLst>
            <c:ext xmlns:c16="http://schemas.microsoft.com/office/drawing/2014/chart" uri="{C3380CC4-5D6E-409C-BE32-E72D297353CC}">
              <c16:uniqueId val="{00000000-110C-47A7-8677-715278BB8D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13549</c:v>
                </c:pt>
                <c:pt idx="5">
                  <c:v>14219</c:v>
                </c:pt>
                <c:pt idx="8">
                  <c:v>13763</c:v>
                </c:pt>
                <c:pt idx="11">
                  <c:v>13435</c:v>
                </c:pt>
                <c:pt idx="14">
                  <c:v>12716</c:v>
                </c:pt>
              </c:numCache>
            </c:numRef>
          </c:val>
          <c:extLst>
            <c:ext xmlns:c16="http://schemas.microsoft.com/office/drawing/2014/chart" uri="{C3380CC4-5D6E-409C-BE32-E72D297353CC}">
              <c16:uniqueId val="{00000001-110C-47A7-8677-715278BB8D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8069</c:v>
                </c:pt>
                <c:pt idx="5">
                  <c:v>7971</c:v>
                </c:pt>
                <c:pt idx="8">
                  <c:v>7730</c:v>
                </c:pt>
                <c:pt idx="11">
                  <c:v>6818</c:v>
                </c:pt>
                <c:pt idx="14">
                  <c:v>8902</c:v>
                </c:pt>
              </c:numCache>
            </c:numRef>
          </c:val>
          <c:extLst>
            <c:ext xmlns:c16="http://schemas.microsoft.com/office/drawing/2014/chart" uri="{C3380CC4-5D6E-409C-BE32-E72D297353CC}">
              <c16:uniqueId val="{00000002-110C-47A7-8677-715278BB8D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0C-47A7-8677-715278BB8D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0C-47A7-8677-715278BB8D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702</c:v>
                </c:pt>
                <c:pt idx="3">
                  <c:v>0</c:v>
                </c:pt>
                <c:pt idx="6">
                  <c:v>0</c:v>
                </c:pt>
                <c:pt idx="9">
                  <c:v>0</c:v>
                </c:pt>
                <c:pt idx="12">
                  <c:v>0</c:v>
                </c:pt>
              </c:numCache>
            </c:numRef>
          </c:val>
          <c:extLst>
            <c:ext xmlns:c16="http://schemas.microsoft.com/office/drawing/2014/chart" uri="{C3380CC4-5D6E-409C-BE32-E72D297353CC}">
              <c16:uniqueId val="{00000005-110C-47A7-8677-715278BB8D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6210</c:v>
                </c:pt>
                <c:pt idx="3">
                  <c:v>6102</c:v>
                </c:pt>
                <c:pt idx="6">
                  <c:v>6081</c:v>
                </c:pt>
                <c:pt idx="9">
                  <c:v>5908</c:v>
                </c:pt>
                <c:pt idx="12">
                  <c:v>5870</c:v>
                </c:pt>
              </c:numCache>
            </c:numRef>
          </c:val>
          <c:extLst>
            <c:ext xmlns:c16="http://schemas.microsoft.com/office/drawing/2014/chart" uri="{C3380CC4-5D6E-409C-BE32-E72D297353CC}">
              <c16:uniqueId val="{00000006-110C-47A7-8677-715278BB8D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6427</c:v>
                </c:pt>
                <c:pt idx="3">
                  <c:v>6011</c:v>
                </c:pt>
                <c:pt idx="6">
                  <c:v>5985</c:v>
                </c:pt>
                <c:pt idx="9">
                  <c:v>5537</c:v>
                </c:pt>
                <c:pt idx="12">
                  <c:v>5103</c:v>
                </c:pt>
              </c:numCache>
            </c:numRef>
          </c:val>
          <c:extLst>
            <c:ext xmlns:c16="http://schemas.microsoft.com/office/drawing/2014/chart" uri="{C3380CC4-5D6E-409C-BE32-E72D297353CC}">
              <c16:uniqueId val="{00000007-110C-47A7-8677-715278BB8D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16928</c:v>
                </c:pt>
                <c:pt idx="3">
                  <c:v>17337</c:v>
                </c:pt>
                <c:pt idx="6">
                  <c:v>16109</c:v>
                </c:pt>
                <c:pt idx="9">
                  <c:v>15011</c:v>
                </c:pt>
                <c:pt idx="12">
                  <c:v>13465</c:v>
                </c:pt>
              </c:numCache>
            </c:numRef>
          </c:val>
          <c:extLst>
            <c:ext xmlns:c16="http://schemas.microsoft.com/office/drawing/2014/chart" uri="{C3380CC4-5D6E-409C-BE32-E72D297353CC}">
              <c16:uniqueId val="{00000008-110C-47A7-8677-715278BB8D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5680</c:v>
                </c:pt>
                <c:pt idx="3">
                  <c:v>5419</c:v>
                </c:pt>
                <c:pt idx="6">
                  <c:v>4900</c:v>
                </c:pt>
                <c:pt idx="9">
                  <c:v>4307</c:v>
                </c:pt>
                <c:pt idx="12">
                  <c:v>3697</c:v>
                </c:pt>
              </c:numCache>
            </c:numRef>
          </c:val>
          <c:extLst>
            <c:ext xmlns:c16="http://schemas.microsoft.com/office/drawing/2014/chart" uri="{C3380CC4-5D6E-409C-BE32-E72D297353CC}">
              <c16:uniqueId val="{00000009-110C-47A7-8677-715278BB8D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45954</c:v>
                </c:pt>
                <c:pt idx="3">
                  <c:v>45502</c:v>
                </c:pt>
                <c:pt idx="6">
                  <c:v>44960</c:v>
                </c:pt>
                <c:pt idx="9">
                  <c:v>44755</c:v>
                </c:pt>
                <c:pt idx="12">
                  <c:v>45387</c:v>
                </c:pt>
              </c:numCache>
            </c:numRef>
          </c:val>
          <c:extLst>
            <c:ext xmlns:c16="http://schemas.microsoft.com/office/drawing/2014/chart" uri="{C3380CC4-5D6E-409C-BE32-E72D297353CC}">
              <c16:uniqueId val="{0000000A-110C-47A7-8677-715278BB8D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14046</c:v>
                </c:pt>
                <c:pt idx="2">
                  <c:v>#N/A</c:v>
                </c:pt>
                <c:pt idx="3">
                  <c:v>#N/A</c:v>
                </c:pt>
                <c:pt idx="4">
                  <c:v>11986</c:v>
                </c:pt>
                <c:pt idx="5">
                  <c:v>#N/A</c:v>
                </c:pt>
                <c:pt idx="6">
                  <c:v>#N/A</c:v>
                </c:pt>
                <c:pt idx="7">
                  <c:v>11025</c:v>
                </c:pt>
                <c:pt idx="8">
                  <c:v>#N/A</c:v>
                </c:pt>
                <c:pt idx="9">
                  <c:v>#N/A</c:v>
                </c:pt>
                <c:pt idx="10">
                  <c:v>10023</c:v>
                </c:pt>
                <c:pt idx="11">
                  <c:v>#N/A</c:v>
                </c:pt>
                <c:pt idx="12">
                  <c:v>#N/A</c:v>
                </c:pt>
                <c:pt idx="13">
                  <c:v>6812</c:v>
                </c:pt>
                <c:pt idx="14">
                  <c:v>#N/A</c:v>
                </c:pt>
              </c:numCache>
            </c:numRef>
          </c:val>
          <c:smooth val="0"/>
          <c:extLst>
            <c:ext xmlns:c16="http://schemas.microsoft.com/office/drawing/2014/chart" uri="{C3380CC4-5D6E-409C-BE32-E72D297353CC}">
              <c16:uniqueId val="{0000000B-110C-47A7-8677-715278BB8D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3740</c:v>
                </c:pt>
                <c:pt idx="1">
                  <c:v>2745</c:v>
                </c:pt>
                <c:pt idx="2">
                  <c:v>3511</c:v>
                </c:pt>
              </c:numCache>
            </c:numRef>
          </c:val>
          <c:extLst>
            <c:ext xmlns:c16="http://schemas.microsoft.com/office/drawing/2014/chart" uri="{C3380CC4-5D6E-409C-BE32-E72D297353CC}">
              <c16:uniqueId val="{00000000-A016-4AA6-89F7-5465843DD0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016-4AA6-89F7-5465843DD0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2396</c:v>
                </c:pt>
                <c:pt idx="1">
                  <c:v>2461</c:v>
                </c:pt>
                <c:pt idx="2">
                  <c:v>3740</c:v>
                </c:pt>
              </c:numCache>
            </c:numRef>
          </c:val>
          <c:extLst>
            <c:ext xmlns:c16="http://schemas.microsoft.com/office/drawing/2014/chart" uri="{C3380CC4-5D6E-409C-BE32-E72D297353CC}">
              <c16:uniqueId val="{00000002-A016-4AA6-89F7-5465843DD0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{3EC81945-AA7C-4318-B0B1-CD194E69E096}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B22-4386-9A41-1F39044E66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{EB4F44CD-C235-4B49-9F1A-FE51185ED1EC}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22-4386-9A41-1F39044E66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{894A72A8-3AFE-4552-87AF-F7ED678A0B76}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22-4386-9A41-1F39044E66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{97716C55-3851-40EC-A02A-64D52F63FCA5}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22-4386-9A41-1F39044E66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{AD7AC811-B57F-4E09-AA74-6E4C56DAF725}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22-4386-9A41-1F39044E66E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{75AEC210-8779-4BBE-9E6E-6F2D18F15DB1}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B22-4386-9A41-1F39044E66E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{FC8B846B-BBFE-49C1-9ECD-A3F28CAD2E88}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B22-4386-9A41-1F39044E66E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{EC667A47-417A-4EC4-99D1-8D3A55DAFB60}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B22-4386-9A41-1F39044E66E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{884C2A7B-C4D7-4F88-ABA7-D6DE1A5130C4}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B22-4386-9A41-1F39044E66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57.6</c:v>
                </c:pt>
                <c:pt idx="16">
                  <c:v>58.9</c:v>
                </c:pt>
                <c:pt idx="24">
                  <c:v>60.2</c:v>
                </c:pt>
                <c:pt idx="32">
                  <c:v>61.4</c:v>
                </c:pt>
              </c:numCache>
            </c:numRef>
          </c:xVal>
          <c:yVal>
            <c:numRef>
              <c:f>公会計指標分析・財政指標組合せ分析表!$BP$51:$DC$51</c:f>
              <c:numCache>
                <c:formatCode>#,##0.0;"▲ "#,##0.0</c:formatCode>
                <c:ptCount val="40"/>
                <c:pt idx="0">
                  <c:v>63</c:v>
                </c:pt>
                <c:pt idx="8">
                  <c:v>53.6</c:v>
                </c:pt>
                <c:pt idx="16">
                  <c:v>49</c:v>
                </c:pt>
                <c:pt idx="24">
                  <c:v>43.6</c:v>
                </c:pt>
                <c:pt idx="32">
                  <c:v>28.4</c:v>
                </c:pt>
              </c:numCache>
            </c:numRef>
          </c:yVal>
          <c:smooth val="0"/>
          <c:extLst>
            <c:ext xmlns:c16="http://schemas.microsoft.com/office/drawing/2014/chart" uri="{C3380CC4-5D6E-409C-BE32-E72D297353CC}">
              <c16:uniqueId val="{00000009-4B22-4386-9A41-1F39044E66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{2F6215C0-55A3-49A6-9A3F-71C6ABD9EC17}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B22-4386-9A41-1F39044E66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{DEA88043-2B99-4695-8569-B57ADB834070}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22-4386-9A41-1F39044E66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{D4B64BAA-2C04-43AB-A39E-D4249E3B7E2B}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22-4386-9A41-1F39044E66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{A3DED71C-F8A7-44E1-A384-28D1DC585F5F}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22-4386-9A41-1F39044E66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{810068FD-8096-4F51-9870-BF17A1C1EC46}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22-4386-9A41-1F39044E66E1}"/>
                </c:ext>
              </c:extLst>
            </c:dLbl>
            <c:dLbl>
              <c:idx val="8"/>
              <c:layout>
                <c:manualLayout>
                  <c:x val="-2.79587583650939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{C39E70C9-649D-4223-B80E-5DA3E488E021}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B22-4386-9A41-1F39044E66E1}"/>
                </c:ext>
              </c:extLst>
            </c:dLbl>
            <c:dLbl>
              <c:idx val="16"/>
              <c:layout>
                <c:manualLayout>
                  <c:x val="-3.620219275471260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{E601DFC9-F981-43A7-AD2B-61DF62CC3662}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B22-4386-9A41-1F39044E66E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{411F2040-D9FE-483E-9B1A-D387BB0BAADA}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B22-4386-9A41-1F39044E66E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{FD343C30-2075-44EE-8B87-548841F98526}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B22-4386-9A41-1F39044E66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4B22-4386-9A41-1F39044E66E1}"/>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{ABDB097F-9E02-41F6-9FB2-4BB840DD614B}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9E4-40F8-B373-CBE16928AD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{8F704B77-F55A-44E6-A195-D88C43BFC01F}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E4-40F8-B373-CBE16928AD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{3B15B0C9-40DC-46E2-8695-C317D05AAE38}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E4-40F8-B373-CBE16928AD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{BC0ED4CA-370F-4C8D-8452-6CFEAB296391}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E4-40F8-B373-CBE16928AD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{590A6994-98ED-4E40-9354-5EB1085BF87A}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E4-40F8-B373-CBE16928AD9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{CB37F737-26F1-4D35-B72E-CF34EC1412BD}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9E4-40F8-B373-CBE16928AD9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{F8DD517E-0967-43ED-969F-6B0F75AECC74}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9E4-40F8-B373-CBE16928AD9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{630C5553-EDD3-4796-BD11-C4E340CCB27F}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9E4-40F8-B373-CBE16928AD9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{3B38CC6F-9701-43DE-853B-A2CC43B8FFD4}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9E4-40F8-B373-CBE16928AD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c:v>
                </c:pt>
                <c:pt idx="16">
                  <c:v>8.1999999999999993</c:v>
                </c:pt>
                <c:pt idx="24">
                  <c:v>8</c:v>
                </c:pt>
                <c:pt idx="32">
                  <c:v>7.7</c:v>
                </c:pt>
              </c:numCache>
            </c:numRef>
          </c:xVal>
          <c:yVal>
            <c:numRef>
              <c:f>公会計指標分析・財政指標組合せ分析表!$BP$73:$DC$73</c:f>
              <c:numCache>
                <c:formatCode>#,##0.0;"▲ "#,##0.0</c:formatCode>
                <c:ptCount val="40"/>
                <c:pt idx="0">
                  <c:v>63</c:v>
                </c:pt>
                <c:pt idx="8">
                  <c:v>53.6</c:v>
                </c:pt>
                <c:pt idx="16">
                  <c:v>49</c:v>
                </c:pt>
                <c:pt idx="24">
                  <c:v>43.6</c:v>
                </c:pt>
                <c:pt idx="32">
                  <c:v>28.4</c:v>
                </c:pt>
              </c:numCache>
            </c:numRef>
          </c:yVal>
          <c:smooth val="0"/>
          <c:extLst>
            <c:ext xmlns:c16="http://schemas.microsoft.com/office/drawing/2014/chart" uri="{C3380CC4-5D6E-409C-BE32-E72D297353CC}">
              <c16:uniqueId val="{00000009-49E4-40F8-B373-CBE16928AD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33770527205725E-2"/>
                  <c:y val="-6.859084174539885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{8A1B476D-4FF0-4B71-99AD-0E598C20BEF3}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9E4-40F8-B373-CBE16928AD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{CEF1F527-29B4-4B22-85BB-FC50C00AD006}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E4-40F8-B373-CBE16928AD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{0DA5EFF0-7362-49C4-9AC0-A9E49B291C56}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E4-40F8-B373-CBE16928AD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{E04FDDBE-787C-4CF6-BE91-6DC9EF38AB9A}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E4-40F8-B373-CBE16928AD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{654551DF-6ED9-4E8E-9358-8FBC32AF2B38}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E4-40F8-B373-CBE16928AD90}"/>
                </c:ext>
              </c:extLst>
            </c:dLbl>
            <c:dLbl>
              <c:idx val="8"/>
              <c:layout>
                <c:manualLayout>
                  <c:x val="-2.5234635610509329E-2"/>
                  <c:y val="-8.68284760604614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{5B16BD20-183C-420A-98CC-CFC09E7EB892}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9E4-40F8-B373-CBE16928AD90}"/>
                </c:ext>
              </c:extLst>
            </c:dLbl>
            <c:dLbl>
              <c:idx val="16"/>
              <c:layout>
                <c:manualLayout>
                  <c:x val="-3.8033698733677158E-2"/>
                  <c:y val="-6.74638863982431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{8AC295AE-5212-497B-97A7-C25976F1E5F2}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9E4-40F8-B373-CBE16928AD90}"/>
                </c:ext>
              </c:extLst>
            </c:dLbl>
            <c:dLbl>
              <c:idx val="24"/>
              <c:layout>
                <c:manualLayout>
                  <c:x val="-2.5234563816980492E-2"/>
                  <c:y val="-3.152820693372938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{BC83506E-C13F-409E-A8E4-5D6D66A64B3F}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9E4-40F8-B373-CBE16928AD90}"/>
                </c:ext>
              </c:extLst>
            </c:dLbl>
            <c:dLbl>
              <c:idx val="32"/>
              <c:layout>
                <c:manualLayout>
                  <c:x val="-3.1570342725075584E-2"/>
                  <c:y val="-5.767148181356757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{0280FE41-EC39-4CC4-84BA-281A879F6212}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9E4-40F8-B373-CBE16928AD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49E4-40F8-B373-CBE16928AD90}"/>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4B16E3C-28CA-4157-90B6-47BD04116D9C}"/>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528384E-9D9D-400C-A53A-D16D6660FE19}"/>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令和３年度は、前年度と比較して元利償還金（公営企業債を含む）や組合等が起こした地方債の元利償還に対する負担金等が減少したため、実質公債費比率の分子の数値は減少した。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普通会計の元利償還金については、過去の利率の高い起債の償還終了などにより</a:t>
          </a:r>
          <a:r>
            <a:rPr kumimoji="1" lang="en-US" altLang="ja-JP" sz="1400">
              <a:latin typeface="ＭＳ ゴシック" pitchFamily="49" charset="-128"/>
              <a:ea typeface="ＭＳ ゴシック" pitchFamily="49" charset="-128"/>
            </a:rPr>
            <a:t>249</a:t>
          </a:r>
          <a:r>
            <a:rPr kumimoji="1" lang="ja-JP" altLang="en-US" sz="1400">
              <a:latin typeface="ＭＳ ゴシック" pitchFamily="49" charset="-128"/>
              <a:ea typeface="ＭＳ ゴシック" pitchFamily="49" charset="-128"/>
            </a:rPr>
            <a:t>百万円の減、公営企業債は、公共下水道事業の元利償還金の減などにより</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百万円の減、組合等についても償還が進み</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百万円の減となった。今後も新規発行地方債の抑制に努めるなど、プライマリーバランスの黒字幅を大きくし、比率の改善を図っていく。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減債基金についてはこれまで積立を行っていない。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一般会計等に係る地方債現在高は増加に転じており、臨時財政対策債の増が主な要因である。しかしながら、債務負担行為に基づく支出予定額の減少や、公営企業等の地方債現在高の減少により公営企業債等繰入見込額も減少したことで、全体として将来負担額が</a:t>
          </a:r>
          <a:r>
            <a:rPr kumimoji="1" lang="en-US" altLang="ja-JP" sz="1400">
              <a:latin typeface="ＭＳ ゴシック" pitchFamily="49" charset="-128"/>
              <a:ea typeface="ＭＳ ゴシック" pitchFamily="49" charset="-128"/>
            </a:rPr>
            <a:t>1,996</a:t>
          </a:r>
          <a:r>
            <a:rPr kumimoji="1" lang="ja-JP" altLang="en-US" sz="1400">
              <a:latin typeface="ＭＳ ゴシック" pitchFamily="49" charset="-128"/>
              <a:ea typeface="ＭＳ ゴシック" pitchFamily="49" charset="-128"/>
            </a:rPr>
            <a:t>百万円の減となった。一方、充当可能財源等については、財政調整基金や財政健全化基金の増などによる充当可能基金の増加等により、全体として</a:t>
          </a:r>
          <a:r>
            <a:rPr kumimoji="1" lang="en-US" altLang="ja-JP" sz="1400">
              <a:latin typeface="ＭＳ ゴシック" pitchFamily="49" charset="-128"/>
              <a:ea typeface="ＭＳ ゴシック" pitchFamily="49" charset="-128"/>
            </a:rPr>
            <a:t>1,215</a:t>
          </a:r>
          <a:r>
            <a:rPr kumimoji="1" lang="ja-JP" altLang="en-US" sz="1400">
              <a:latin typeface="ＭＳ ゴシック" pitchFamily="49" charset="-128"/>
              <a:ea typeface="ＭＳ ゴシック" pitchFamily="49" charset="-128"/>
            </a:rPr>
            <a:t>百万円の増となった。結果、将来負担額の減少及び充当可能財源等の増加により、将来負担比率の分子としては</a:t>
          </a:r>
          <a:r>
            <a:rPr kumimoji="1" lang="en-US" altLang="ja-JP" sz="1400">
              <a:latin typeface="ＭＳ ゴシック" pitchFamily="49" charset="-128"/>
              <a:ea typeface="ＭＳ ゴシック" pitchFamily="49" charset="-128"/>
            </a:rPr>
            <a:t>3,211</a:t>
          </a:r>
          <a:r>
            <a:rPr kumimoji="1" lang="ja-JP" altLang="en-US" sz="1400">
              <a:latin typeface="ＭＳ ゴシック" pitchFamily="49" charset="-128"/>
              <a:ea typeface="ＭＳ ゴシック" pitchFamily="49" charset="-128"/>
            </a:rPr>
            <a:t>百万円の減となった。今後も、新規発行地方債の抑制に努め将来負担額の減少を図るとともに、計画的に基金への積立を行い、充当可能財源を確保することで、将来負担比率の分子が減少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静岡県掛川市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れは、当初の見込みより市税収入が伸びたこと等により財政調整基金を積み増しできたことに加え、臨時財政対策債償還分を財政健全化基金に、小中学校施設整備の財源として教育施設整備基金にそれぞれ積立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財政調整基金については、企業誘致等の市税収入増収施策を展開し自主財源の確保に努めることで、市税収入の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％を目処に基金残高を確保したい。また、その他特定目的基金についても、将来を見据えた積立を行うことで、今後起こり得る突発的な財政支出や急激な税収の減などに備えたい。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主なものは、幼稚園・小学校・中学校等の教育施設の整備に要する経費に充てるために設置した「教育施設整備基金」や、掛川市を応援するために寄せられた寄附金を活用し、寄附者の思いを実現するための事業に要する経費に充てるために設置した「ふるさと応援基金」、風水害・地震・津波対策の整備に要する経費に充てるために設置した「風水害・地震・津波対策整備基金」等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令和３年度のその他特定目的基金残高は、前年度と比較して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百万円の増となった。これは、臨時財政対策債償還に必要な財源を確保するために財政健全化基金に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百万円、小中学校施設整備の財源として教育施設整備基金に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百万円、それぞれ積立ができたことが主な要因となっている。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教育施設整備基金については、小学校及び中学校の再編による需要に対応が必要となり、また、公共施設整備基金についても、公共施設マネジメント推進による再配置に伴う需要等に対応するため、計画的に積立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百万円の増となった。これは、コロナ禍の影響に鑑み歳出を抑制したことに加え、当初の見込みより市税収入が伸びたことや普通交付税の追加交付等により、基金を積み増しできたことによるものである。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企業誘致等の市税収入増収施策を展開し、自主財源の確保に努める。また、台風などの自然災害や、今回の新型コロナウイルス感染症のように、突発的な財政支出や急激な税収の減など不測の事態に対応するため、引き続き、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％を目処に基金残高の確保に努めていく。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減債基金については、これまで積立を行っていない。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現時点で積立を行う予定はない。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FA28F52-99C4-4452-BE22-F1C186512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0C8BF95-ABFE-402E-BD6C-E5252B239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F7FD96C-48CB-4E52-92C4-C27E7917D23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2E4E5FA-D595-4094-ACA1-CAB5E6DA26F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779AE14-4B49-4FF1-9AF7-2366787E3AA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D46BD5D-E5E4-40A3-B134-1303490C94F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9C425AB-EE63-4775-B585-EBF16133764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B25E275-EA3D-46FF-8A07-875E9A6278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597507E-7AEC-4981-B3B3-14CCBA32441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5527299-5774-4C16-B1DC-5B28E192792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4A40612-F390-4575-B036-7AF1862EB6B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1CA801B-51E7-4D6C-AC70-FF73C9064DC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4CC83EC-8771-4F74-8E86-317658F7733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C22D90-7E4D-43EF-B242-6D68CAF9F65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54CE0AF-0734-4ECE-A2BD-2D82EFAF047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8F1D441-3974-4143-A8D4-F05247734FC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B76887B-EE74-4266-83B8-5F7190ED405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C962EED-8DC9-4BDF-922F-6F7EBFB4605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B292D-FAFA-4B85-9A66-DAB5ECA17F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A0D205D-C2C4-4773-8980-CC9A5781C3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AD47A8A-699A-4E9E-80C5-9CDEFFC8643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1FB67AD-D90F-43E4-B29A-F9997AA8049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FB59C0D-2767-4B7D-8FEC-C19F6B67AD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91C5A3B-4F31-47CC-841B-D73C57A9C32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FBB95D6-E97C-4527-9DD4-DB81376A724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D8FDE5C-5B87-427D-8855-A78688EC22E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8A5A0BC-1B29-417B-A6EA-DA74E191F5F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1B7F003-D759-4C1C-8347-A4FAA6B779F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B176EC7-9FBC-4F1D-8CC9-2CB5857C389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FE2C811-68BC-481D-8A60-2F978C96A2B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B953357-A9BD-414C-B7E4-3E887CE32CB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83CF8F7-025E-445E-A822-2585A59C509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A4581E1-29E8-4DE7-A052-7C0ABC72BF4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85E1AB8-F51F-40AC-AE1C-4BF072B977B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0EEEC86-4657-40D2-AEBF-F5C725C7C9C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3E4E686-D789-4577-979C-0AFC14AF4CD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2A6A58A-D67C-48B9-A44C-8DDEBD303F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97B2933-8677-4760-A303-CFBF959681A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CC81C32-F481-4968-97E0-26547EBF5D3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1BD785F-045F-4B7A-B64C-1EE99A81AC2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6859F18-F464-4628-8105-5AC4B61CB0D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7293222-7B9E-4175-9D0E-07602B5DAA3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3481670-CAC1-4E88-A1B5-45CB9CBD27F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4C73B07-39D3-4797-970B-E587F2A8D10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E828EE2-2A2B-40AD-8774-CA6936B398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9A4FA26-D0DF-46AD-BEDD-AA0B92E934D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A495355-0F5E-4816-8061-0CB300817B1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本市の令和３年度の有形固定資産減価償却率は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ポイント低い値となっているが、上昇傾向にある。各小中学校（市内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など、公共施設の老朽化に伴い今後も有形固定資産減価償却率は上昇していくと考えられる。既存施設の長寿命化と併せて、公共施設再配置方針の推進などにより施設の総量を減らすことで、上昇し続ける有形固定資産減価償却率を抑えるよう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A20E014-0899-461A-B5D2-4006BE30AC3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0D94D46-0BE1-47EA-9695-FE397A6C58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E52EDBD-66ED-4E1D-A71C-34260A30F5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73B28A42-C28B-4629-AA53-25A7EA6EB9CE}"/>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E4D6BB54-C606-480D-A094-74314CDFFB64}"/>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23A2F121-317C-4A85-A714-DFE330983AB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92377584-AF0D-4182-9839-2E8DF658AC9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A42F0E96-FEAE-4BB8-86F1-EE6063E95FF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BF4A7CF7-C151-437A-9FC8-E4B7C95FA13B}"/>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8D0F275B-3371-4E4E-BC74-CC8AB11B3E3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B83EAB4F-A766-4F3E-A944-5F0B34C0CD7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E251C96A-D0DE-417D-895A-09FF011246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a:extLst>
            <a:ext uri="{FF2B5EF4-FFF2-40B4-BE49-F238E27FC236}">
              <a16:creationId xmlns:a16="http://schemas.microsoft.com/office/drawing/2014/main" id="{A797F7AF-F82F-40A7-B184-151F1DDAB12E}"/>
            </a:ext>
          </a:extLst>
        </xdr:cNvPr>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a:extLst>
            <a:ext uri="{FF2B5EF4-FFF2-40B4-BE49-F238E27FC236}">
              <a16:creationId xmlns:a16="http://schemas.microsoft.com/office/drawing/2014/main" id="{C2EBA282-149D-46FF-B363-C93722C8E15B}"/>
            </a:ext>
          </a:extLst>
        </xdr:cNvPr>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a:extLst>
            <a:ext uri="{FF2B5EF4-FFF2-40B4-BE49-F238E27FC236}">
              <a16:creationId xmlns:a16="http://schemas.microsoft.com/office/drawing/2014/main" id="{BE1EC08C-C98E-47CD-9314-D7726EEBB72C}"/>
            </a:ext>
          </a:extLst>
        </xdr:cNvPr>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a:extLst>
            <a:ext uri="{FF2B5EF4-FFF2-40B4-BE49-F238E27FC236}">
              <a16:creationId xmlns:a16="http://schemas.microsoft.com/office/drawing/2014/main" id="{A7B3812A-42AD-474D-92F5-FA912CE4A156}"/>
            </a:ext>
          </a:extLst>
        </xdr:cNvPr>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a:extLst>
            <a:ext uri="{FF2B5EF4-FFF2-40B4-BE49-F238E27FC236}">
              <a16:creationId xmlns:a16="http://schemas.microsoft.com/office/drawing/2014/main" id="{40F1D938-3A6F-4377-9B1B-6B472BDEC3E8}"/>
            </a:ext>
          </a:extLst>
        </xdr:cNvPr>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66" name="有形固定資産減価償却率平均値テキスト">
          <a:extLst>
            <a:ext uri="{FF2B5EF4-FFF2-40B4-BE49-F238E27FC236}">
              <a16:creationId xmlns:a16="http://schemas.microsoft.com/office/drawing/2014/main" id="{2F1CC419-0650-42B9-9625-C79447AF4CA2}"/>
            </a:ext>
          </a:extLst>
        </xdr:cNvPr>
        <xdr:cNvSpPr txBox="1"/>
      </xdr:nvSpPr>
      <xdr:spPr>
        <a:xfrm>
          <a:off x="4813300" y="6122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a:extLst>
            <a:ext uri="{FF2B5EF4-FFF2-40B4-BE49-F238E27FC236}">
              <a16:creationId xmlns:a16="http://schemas.microsoft.com/office/drawing/2014/main" id="{B91D27D3-4EB9-49A2-B8A9-223035D05399}"/>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68" name="フローチャート: 判断 67">
          <a:extLst>
            <a:ext uri="{FF2B5EF4-FFF2-40B4-BE49-F238E27FC236}">
              <a16:creationId xmlns:a16="http://schemas.microsoft.com/office/drawing/2014/main" id="{6674CE2C-8973-41E6-81DF-C39E4FE12BC6}"/>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69" name="フローチャート: 判断 68">
          <a:extLst>
            <a:ext uri="{FF2B5EF4-FFF2-40B4-BE49-F238E27FC236}">
              <a16:creationId xmlns:a16="http://schemas.microsoft.com/office/drawing/2014/main" id="{62082EC7-5A24-4B4D-BB31-3199D6AEC2F4}"/>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0" name="フローチャート: 判断 69">
          <a:extLst>
            <a:ext uri="{FF2B5EF4-FFF2-40B4-BE49-F238E27FC236}">
              <a16:creationId xmlns:a16="http://schemas.microsoft.com/office/drawing/2014/main" id="{65BC4259-2A50-4FED-81F1-87FE9A4ECA36}"/>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1" name="フローチャート: 判断 70">
          <a:extLst>
            <a:ext uri="{FF2B5EF4-FFF2-40B4-BE49-F238E27FC236}">
              <a16:creationId xmlns:a16="http://schemas.microsoft.com/office/drawing/2014/main" id="{D2CB92C9-5C09-407F-9725-186E6F4BD289}"/>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992A4646-88A2-4DC5-9FDB-16B811C9BBE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A9291887-3436-466C-8A42-E4A00E458FC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B50F08A-6D3D-4F16-88A8-B679E12AF4E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E030495-0F38-4560-AAA1-6D8A7837854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EE32BA3-7760-4790-ACB5-C14A2E9CCF3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楕円 76">
          <a:extLst>
            <a:ext uri="{FF2B5EF4-FFF2-40B4-BE49-F238E27FC236}">
              <a16:creationId xmlns:a16="http://schemas.microsoft.com/office/drawing/2014/main" id="{C56AC3FA-A061-4178-ABDE-8B3B217AE397}"/>
            </a:ext>
          </a:extLst>
        </xdr:cNvPr>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165117</xdr:rowOff>
    </xdr:from>
    <xdr:ext cx="405111" cy="259045"/>
    <xdr:sp macro="" textlink="">
      <xdr:nvSpPr>
        <xdr:cNvPr id="78" name="有形固定資産減価償却率該当値テキスト">
          <a:extLst>
            <a:ext uri="{FF2B5EF4-FFF2-40B4-BE49-F238E27FC236}">
              <a16:creationId xmlns:a16="http://schemas.microsoft.com/office/drawing/2014/main" id="{64364427-DE7E-4A29-AAA7-B53351333319}"/>
            </a:ext>
          </a:extLst>
        </xdr:cNvPr>
        <xdr:cNvSpPr txBox="1"/>
      </xdr:nvSpPr>
      <xdr:spPr>
        <a:xfrm>
          <a:off x="4813300" y="5908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79" name="楕円 78">
          <a:extLst>
            <a:ext uri="{FF2B5EF4-FFF2-40B4-BE49-F238E27FC236}">
              <a16:creationId xmlns:a16="http://schemas.microsoft.com/office/drawing/2014/main" id="{B60CE5E9-7DB7-4EA4-8DCD-A21126F0D532}"/>
            </a:ext>
          </a:extLst>
        </xdr:cNvPr>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31</xdr:row>
      <xdr:rowOff>21590</xdr:rowOff>
    </xdr:to>
    <xdr:cxnSp macro="">
      <xdr:nvCxnSpPr>
        <xdr:cNvPr id="80" name="直線コネクタ 79">
          <a:extLst>
            <a:ext uri="{FF2B5EF4-FFF2-40B4-BE49-F238E27FC236}">
              <a16:creationId xmlns:a16="http://schemas.microsoft.com/office/drawing/2014/main" id="{21C69D30-28DB-417B-84CD-8DA0ED5DD5B7}"/>
            </a:ext>
          </a:extLst>
        </xdr:cNvPr>
        <xdr:cNvCxnSpPr/>
      </xdr:nvCxnSpPr>
      <xdr:spPr>
        <a:xfrm>
          <a:off x="4051300" y="604329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7303</xdr:rowOff>
    </xdr:from>
    <xdr:to>
      <xdr:col>15</xdr:col>
      <xdr:colOff>187325</xdr:colOff>
      <xdr:row>30</xdr:row>
      <xdr:rowOff>108903</xdr:rowOff>
    </xdr:to>
    <xdr:sp macro="" textlink="">
      <xdr:nvSpPr>
        <xdr:cNvPr id="81" name="楕円 80">
          <a:extLst>
            <a:ext uri="{FF2B5EF4-FFF2-40B4-BE49-F238E27FC236}">
              <a16:creationId xmlns:a16="http://schemas.microsoft.com/office/drawing/2014/main" id="{910C76E7-CDBA-4C85-ACCF-AB372A78F624}"/>
            </a:ext>
          </a:extLst>
        </xdr:cNvPr>
        <xdr:cNvSpPr/>
      </xdr:nvSpPr>
      <xdr:spPr>
        <a:xfrm>
          <a:off x="3238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58103</xdr:rowOff>
    </xdr:from>
    <xdr:to>
      <xdr:col>19</xdr:col>
      <xdr:colOff>136525</xdr:colOff>
      <xdr:row>30</xdr:row>
      <xdr:rowOff>128270</xdr:rowOff>
    </xdr:to>
    <xdr:cxnSp macro="">
      <xdr:nvCxnSpPr>
        <xdr:cNvPr id="82" name="直線コネクタ 81">
          <a:extLst>
            <a:ext uri="{FF2B5EF4-FFF2-40B4-BE49-F238E27FC236}">
              <a16:creationId xmlns:a16="http://schemas.microsoft.com/office/drawing/2014/main" id="{35E0DBDC-525F-40E5-980B-5DF92EFB93C0}"/>
            </a:ext>
          </a:extLst>
        </xdr:cNvPr>
        <xdr:cNvCxnSpPr/>
      </xdr:nvCxnSpPr>
      <xdr:spPr>
        <a:xfrm>
          <a:off x="3289300" y="5973128"/>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3" name="楕円 82">
          <a:extLst>
            <a:ext uri="{FF2B5EF4-FFF2-40B4-BE49-F238E27FC236}">
              <a16:creationId xmlns:a16="http://schemas.microsoft.com/office/drawing/2014/main" id="{FEEA2154-507C-49A0-BCAC-75337EF93EA8}"/>
            </a:ext>
          </a:extLst>
        </xdr:cNvPr>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58103</xdr:rowOff>
    </xdr:to>
    <xdr:cxnSp macro="">
      <xdr:nvCxnSpPr>
        <xdr:cNvPr id="84" name="直線コネクタ 83">
          <a:extLst>
            <a:ext uri="{FF2B5EF4-FFF2-40B4-BE49-F238E27FC236}">
              <a16:creationId xmlns:a16="http://schemas.microsoft.com/office/drawing/2014/main" id="{19F4DF23-0028-44D0-8959-7A10E3930A97}"/>
            </a:ext>
          </a:extLst>
        </xdr:cNvPr>
        <xdr:cNvCxnSpPr/>
      </xdr:nvCxnSpPr>
      <xdr:spPr>
        <a:xfrm>
          <a:off x="2527300" y="5902960"/>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33020</xdr:rowOff>
    </xdr:from>
    <xdr:to>
      <xdr:col>7</xdr:col>
      <xdr:colOff>187325</xdr:colOff>
      <xdr:row>29</xdr:row>
      <xdr:rowOff>134620</xdr:rowOff>
    </xdr:to>
    <xdr:sp macro="" textlink="">
      <xdr:nvSpPr>
        <xdr:cNvPr id="85" name="楕円 84">
          <a:extLst>
            <a:ext uri="{FF2B5EF4-FFF2-40B4-BE49-F238E27FC236}">
              <a16:creationId xmlns:a16="http://schemas.microsoft.com/office/drawing/2014/main" id="{058EA393-5B14-4A9A-83CE-A44E3568115B}"/>
            </a:ext>
          </a:extLst>
        </xdr:cNvPr>
        <xdr:cNvSpPr/>
      </xdr:nvSpPr>
      <xdr:spPr>
        <a:xfrm>
          <a:off x="1714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83820</xdr:rowOff>
    </xdr:from>
    <xdr:to>
      <xdr:col>11</xdr:col>
      <xdr:colOff>136525</xdr:colOff>
      <xdr:row>29</xdr:row>
      <xdr:rowOff>159385</xdr:rowOff>
    </xdr:to>
    <xdr:cxnSp macro="">
      <xdr:nvCxnSpPr>
        <xdr:cNvPr id="86" name="直線コネクタ 85">
          <a:extLst>
            <a:ext uri="{FF2B5EF4-FFF2-40B4-BE49-F238E27FC236}">
              <a16:creationId xmlns:a16="http://schemas.microsoft.com/office/drawing/2014/main" id="{91F3CEDE-57F1-4042-871C-3F8DC1C470BF}"/>
            </a:ext>
          </a:extLst>
        </xdr:cNvPr>
        <xdr:cNvCxnSpPr/>
      </xdr:nvCxnSpPr>
      <xdr:spPr>
        <a:xfrm>
          <a:off x="1765300" y="582739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87" name="n_1aveValue有形固定資産減価償却率">
          <a:extLst>
            <a:ext uri="{FF2B5EF4-FFF2-40B4-BE49-F238E27FC236}">
              <a16:creationId xmlns:a16="http://schemas.microsoft.com/office/drawing/2014/main" id="{0E0DC250-9EFA-487B-AC1E-D4482D4A730E}"/>
            </a:ext>
          </a:extLst>
        </xdr:cNvPr>
        <xdr:cNvSpPr txBox="1"/>
      </xdr:nvSpPr>
      <xdr:spPr>
        <a:xfrm>
          <a:off x="38360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8" name="n_2aveValue有形固定資産減価償却率">
          <a:extLst>
            <a:ext uri="{FF2B5EF4-FFF2-40B4-BE49-F238E27FC236}">
              <a16:creationId xmlns:a16="http://schemas.microsoft.com/office/drawing/2014/main" id="{31891ADF-EE22-427E-AA22-58929DED2A1B}"/>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89" name="n_3aveValue有形固定資産減価償却率">
          <a:extLst>
            <a:ext uri="{FF2B5EF4-FFF2-40B4-BE49-F238E27FC236}">
              <a16:creationId xmlns:a16="http://schemas.microsoft.com/office/drawing/2014/main" id="{22455D2F-A152-4761-AA2C-1EFF15D9B64E}"/>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0" name="n_4aveValue有形固定資産減価償却率">
          <a:extLst>
            <a:ext uri="{FF2B5EF4-FFF2-40B4-BE49-F238E27FC236}">
              <a16:creationId xmlns:a16="http://schemas.microsoft.com/office/drawing/2014/main" id="{43C723A1-3115-4953-977B-3FC3A9A1D8CC}"/>
            </a:ext>
          </a:extLst>
        </xdr:cNvPr>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91" name="n_1mainValue有形固定資産減価償却率">
          <a:extLst>
            <a:ext uri="{FF2B5EF4-FFF2-40B4-BE49-F238E27FC236}">
              <a16:creationId xmlns:a16="http://schemas.microsoft.com/office/drawing/2014/main" id="{2C69640D-5C11-4201-B040-F7D3F43CBAC3}"/>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125430</xdr:rowOff>
    </xdr:from>
    <xdr:ext cx="405111" cy="259045"/>
    <xdr:sp macro="" textlink="">
      <xdr:nvSpPr>
        <xdr:cNvPr id="92" name="n_2mainValue有形固定資産減価償却率">
          <a:extLst>
            <a:ext uri="{FF2B5EF4-FFF2-40B4-BE49-F238E27FC236}">
              <a16:creationId xmlns:a16="http://schemas.microsoft.com/office/drawing/2014/main" id="{B49C6FEC-26DF-4585-8F7E-D2C9AA042356}"/>
            </a:ext>
          </a:extLst>
        </xdr:cNvPr>
        <xdr:cNvSpPr txBox="1"/>
      </xdr:nvSpPr>
      <xdr:spPr>
        <a:xfrm>
          <a:off x="30867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3" name="n_3mainValue有形固定資産減価償却率">
          <a:extLst>
            <a:ext uri="{FF2B5EF4-FFF2-40B4-BE49-F238E27FC236}">
              <a16:creationId xmlns:a16="http://schemas.microsoft.com/office/drawing/2014/main" id="{8992E5E4-DBDC-41F8-A0F9-C84759460B0C}"/>
            </a:ext>
          </a:extLst>
        </xdr:cNvPr>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151147</xdr:rowOff>
    </xdr:from>
    <xdr:ext cx="405111" cy="259045"/>
    <xdr:sp macro="" textlink="">
      <xdr:nvSpPr>
        <xdr:cNvPr id="94" name="n_4mainValue有形固定資産減価償却率">
          <a:extLst>
            <a:ext uri="{FF2B5EF4-FFF2-40B4-BE49-F238E27FC236}">
              <a16:creationId xmlns:a16="http://schemas.microsoft.com/office/drawing/2014/main" id="{2F29B64F-5C10-4F2B-B820-3199378E6621}"/>
            </a:ext>
          </a:extLst>
        </xdr:cNvPr>
        <xdr:cNvSpPr txBox="1"/>
      </xdr:nvSpPr>
      <xdr:spPr>
        <a:xfrm>
          <a:off x="1562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1D8A1ABD-2704-4ED6-BDCA-91391F958F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F380C413-F14D-4424-BF2B-679E63B2B67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69937D56-E01B-4CC2-9C93-F9113373370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333413A4-1A09-4F6F-9859-FC43ECDC6A9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B0751B20-3FE0-465B-A319-4F9D07ADAAF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49726A7-FFEC-4BBF-871A-7E7B0056E3A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ADA8A027-0E1E-4EC5-9A01-B82AE7D69FB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EDA43B3-9163-40E0-BB02-E15C8E029AE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11C6CED1-5CF8-41DD-8BCF-C20EEA0407F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54E3C4DC-BC3B-4EFF-9C9B-1253EDF990E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E93F9285-95F8-4B5E-8AED-3F72AD3C85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49FB3C5-FC4D-47B0-967A-8E258A5332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51B1BD74-D4DC-4D2E-B19E-B15EFCCEF52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本市の令和３年度債務償還比率は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であり、類似団体内平均値や静岡県平均及び全国平均よりも低い値となっている。前年度と比較すると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ポイント減少と大きく数値が改善しているが、これは、地方交付税の増加等によるものである。しかし、今後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社会保障給付費や国保・介護特別会計などへの繰出金増加など歳出の増加が予想されるため、経常経費の節減や地方債現在高の削減に引き続き努める。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AE1E63A3-393A-45A6-8B2A-7213BEDEE78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90754B19-346D-499E-9688-36C90AE3166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C59E042A-5579-4EB5-B6B1-8656CB6C265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39CD72F-75C1-42E5-B222-A76CBF8CF37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a:extLst>
            <a:ext uri="{FF2B5EF4-FFF2-40B4-BE49-F238E27FC236}">
              <a16:creationId xmlns:a16="http://schemas.microsoft.com/office/drawing/2014/main" id="{C2709357-F79E-47A0-92C9-7DE092A87E9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8370DAFE-8EBB-4C94-A808-68E1D11C2B3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87121541-7F2F-4AA4-A119-C1DE9A190B2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AEE3C937-3E39-41DE-98A8-D00AAD93072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562098D2-58FC-4A61-A315-EC2CA8E2313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78D9CA60-FC6D-4F48-882A-2DF49827428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670EF05F-DA61-4674-963A-B03261C2454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73D04B27-0316-4360-8C25-1E3CE2D08F2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9B19712B-14C1-416B-A4CB-554F55EB32A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2B9F0819-D451-4AB8-8FA6-9487C725752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3F57A8BA-0B43-4EB5-A8A6-57F7D350E03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23" name="直線コネクタ 122">
          <a:extLst>
            <a:ext uri="{FF2B5EF4-FFF2-40B4-BE49-F238E27FC236}">
              <a16:creationId xmlns:a16="http://schemas.microsoft.com/office/drawing/2014/main" id="{6D0D30D5-FF59-41A2-BE62-0997C2C3561D}"/>
            </a:ext>
          </a:extLst>
        </xdr:cNvPr>
        <xdr:cNvCxnSpPr/>
      </xdr:nvCxnSpPr>
      <xdr:spPr>
        <a:xfrm flipV="1">
          <a:off x="14793595" y="5312833"/>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24" name="債務償還比率最小値テキスト">
          <a:extLst>
            <a:ext uri="{FF2B5EF4-FFF2-40B4-BE49-F238E27FC236}">
              <a16:creationId xmlns:a16="http://schemas.microsoft.com/office/drawing/2014/main" id="{C40D08C5-0C3F-4CE2-BBBE-ECD50EFD5686}"/>
            </a:ext>
          </a:extLst>
        </xdr:cNvPr>
        <xdr:cNvSpPr txBox="1"/>
      </xdr:nvSpPr>
      <xdr:spPr>
        <a:xfrm>
          <a:off x="14846300" y="683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25" name="直線コネクタ 124">
          <a:extLst>
            <a:ext uri="{FF2B5EF4-FFF2-40B4-BE49-F238E27FC236}">
              <a16:creationId xmlns:a16="http://schemas.microsoft.com/office/drawing/2014/main" id="{CA0032FF-BBF7-4E29-9DB9-819FA196BC4D}"/>
            </a:ext>
          </a:extLst>
        </xdr:cNvPr>
        <xdr:cNvCxnSpPr/>
      </xdr:nvCxnSpPr>
      <xdr:spPr>
        <a:xfrm>
          <a:off x="14706600" y="683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688CA0A5-56AE-4768-AEE5-D692DE461F8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D26CA3F5-DE40-4712-B130-3FDE8EBA84F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28" name="債務償還比率平均値テキスト">
          <a:extLst>
            <a:ext uri="{FF2B5EF4-FFF2-40B4-BE49-F238E27FC236}">
              <a16:creationId xmlns:a16="http://schemas.microsoft.com/office/drawing/2014/main" id="{1C545868-1A99-4A4C-8936-4EC91F09FD6D}"/>
            </a:ext>
          </a:extLst>
        </xdr:cNvPr>
        <xdr:cNvSpPr txBox="1"/>
      </xdr:nvSpPr>
      <xdr:spPr>
        <a:xfrm>
          <a:off x="14846300" y="6056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29" name="フローチャート: 判断 128">
          <a:extLst>
            <a:ext uri="{FF2B5EF4-FFF2-40B4-BE49-F238E27FC236}">
              <a16:creationId xmlns:a16="http://schemas.microsoft.com/office/drawing/2014/main" id="{2AE29785-00DB-491D-A2CB-CCD30F3A3410}"/>
            </a:ext>
          </a:extLst>
        </xdr:cNvPr>
        <xdr:cNvSpPr/>
      </xdr:nvSpPr>
      <xdr:spPr>
        <a:xfrm>
          <a:off x="14744700" y="607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30" name="フローチャート: 判断 129">
          <a:extLst>
            <a:ext uri="{FF2B5EF4-FFF2-40B4-BE49-F238E27FC236}">
              <a16:creationId xmlns:a16="http://schemas.microsoft.com/office/drawing/2014/main" id="{CF41D847-6642-47F5-B10C-CF920AFCE71C}"/>
            </a:ext>
          </a:extLst>
        </xdr:cNvPr>
        <xdr:cNvSpPr/>
      </xdr:nvSpPr>
      <xdr:spPr>
        <a:xfrm>
          <a:off x="14033500" y="627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31" name="フローチャート: 判断 130">
          <a:extLst>
            <a:ext uri="{FF2B5EF4-FFF2-40B4-BE49-F238E27FC236}">
              <a16:creationId xmlns:a16="http://schemas.microsoft.com/office/drawing/2014/main" id="{F70D873D-5C04-4921-A289-A240B2B7EE8B}"/>
            </a:ext>
          </a:extLst>
        </xdr:cNvPr>
        <xdr:cNvSpPr/>
      </xdr:nvSpPr>
      <xdr:spPr>
        <a:xfrm>
          <a:off x="13271500" y="622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32" name="フローチャート: 判断 131">
          <a:extLst>
            <a:ext uri="{FF2B5EF4-FFF2-40B4-BE49-F238E27FC236}">
              <a16:creationId xmlns:a16="http://schemas.microsoft.com/office/drawing/2014/main" id="{E5A0BDC1-F2B6-47FD-A3F1-5216DF419E03}"/>
            </a:ext>
          </a:extLst>
        </xdr:cNvPr>
        <xdr:cNvSpPr/>
      </xdr:nvSpPr>
      <xdr:spPr>
        <a:xfrm>
          <a:off x="12509500" y="61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33" name="フローチャート: 判断 132">
          <a:extLst>
            <a:ext uri="{FF2B5EF4-FFF2-40B4-BE49-F238E27FC236}">
              <a16:creationId xmlns:a16="http://schemas.microsoft.com/office/drawing/2014/main" id="{DF3D8A15-97F1-41C7-9CFB-949DFA897FAF}"/>
            </a:ext>
          </a:extLst>
        </xdr:cNvPr>
        <xdr:cNvSpPr/>
      </xdr:nvSpPr>
      <xdr:spPr>
        <a:xfrm>
          <a:off x="11747500" y="62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F914E14-B88B-40C1-B007-101ABBFCEF0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8DF884B-8D02-4D6C-AA5B-F99D7C21EB6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A7FE2FA-D0E9-4535-BBC0-7FA8AED7916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2D35B64-73D9-4A7C-92F6-D69F57981BA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5E4133B-C2E9-467A-A6C0-D33735B52A7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80349</xdr:rowOff>
    </xdr:from>
    <xdr:to>
      <xdr:col>76</xdr:col>
      <xdr:colOff>73025</xdr:colOff>
      <xdr:row>31</xdr:row>
      <xdr:rowOff>10499</xdr:rowOff>
    </xdr:to>
    <xdr:sp macro="" textlink="">
      <xdr:nvSpPr>
        <xdr:cNvPr id="139" name="楕円 138">
          <a:extLst>
            <a:ext uri="{FF2B5EF4-FFF2-40B4-BE49-F238E27FC236}">
              <a16:creationId xmlns:a16="http://schemas.microsoft.com/office/drawing/2014/main" id="{FB26CE5D-56F0-47EC-83B1-8E6D7FD228FB}"/>
            </a:ext>
          </a:extLst>
        </xdr:cNvPr>
        <xdr:cNvSpPr/>
      </xdr:nvSpPr>
      <xdr:spPr>
        <a:xfrm>
          <a:off x="14744700" y="59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103226</xdr:rowOff>
    </xdr:from>
    <xdr:ext cx="469744" cy="259045"/>
    <xdr:sp macro="" textlink="">
      <xdr:nvSpPr>
        <xdr:cNvPr id="140" name="債務償還比率該当値テキスト">
          <a:extLst>
            <a:ext uri="{FF2B5EF4-FFF2-40B4-BE49-F238E27FC236}">
              <a16:creationId xmlns:a16="http://schemas.microsoft.com/office/drawing/2014/main" id="{F670F3D1-D147-4676-9A2F-92CA48AA6EDA}"/>
            </a:ext>
          </a:extLst>
        </xdr:cNvPr>
        <xdr:cNvSpPr txBox="1"/>
      </xdr:nvSpPr>
      <xdr:spPr>
        <a:xfrm>
          <a:off x="14846300" y="58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142791</xdr:rowOff>
    </xdr:from>
    <xdr:to>
      <xdr:col>72</xdr:col>
      <xdr:colOff>123825</xdr:colOff>
      <xdr:row>32</xdr:row>
      <xdr:rowOff>72941</xdr:rowOff>
    </xdr:to>
    <xdr:sp macro="" textlink="">
      <xdr:nvSpPr>
        <xdr:cNvPr id="141" name="楕円 140">
          <a:extLst>
            <a:ext uri="{FF2B5EF4-FFF2-40B4-BE49-F238E27FC236}">
              <a16:creationId xmlns:a16="http://schemas.microsoft.com/office/drawing/2014/main" id="{9CC301A3-9453-40F2-8344-FAD28EAFEDEF}"/>
            </a:ext>
          </a:extLst>
        </xdr:cNvPr>
        <xdr:cNvSpPr/>
      </xdr:nvSpPr>
      <xdr:spPr>
        <a:xfrm>
          <a:off x="14033500" y="62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131149</xdr:rowOff>
    </xdr:from>
    <xdr:to>
      <xdr:col>76</xdr:col>
      <xdr:colOff>22225</xdr:colOff>
      <xdr:row>32</xdr:row>
      <xdr:rowOff>22141</xdr:rowOff>
    </xdr:to>
    <xdr:cxnSp macro="">
      <xdr:nvCxnSpPr>
        <xdr:cNvPr id="142" name="直線コネクタ 141">
          <a:extLst>
            <a:ext uri="{FF2B5EF4-FFF2-40B4-BE49-F238E27FC236}">
              <a16:creationId xmlns:a16="http://schemas.microsoft.com/office/drawing/2014/main" id="{BA3356D9-CDC6-4DE3-8EAD-C1489DE73913}"/>
            </a:ext>
          </a:extLst>
        </xdr:cNvPr>
        <xdr:cNvCxnSpPr/>
      </xdr:nvCxnSpPr>
      <xdr:spPr>
        <a:xfrm flipV="1">
          <a:off x="14084300" y="6046174"/>
          <a:ext cx="711200" cy="2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132535</xdr:rowOff>
    </xdr:from>
    <xdr:to>
      <xdr:col>68</xdr:col>
      <xdr:colOff>123825</xdr:colOff>
      <xdr:row>32</xdr:row>
      <xdr:rowOff>62685</xdr:rowOff>
    </xdr:to>
    <xdr:sp macro="" textlink="">
      <xdr:nvSpPr>
        <xdr:cNvPr id="143" name="楕円 142">
          <a:extLst>
            <a:ext uri="{FF2B5EF4-FFF2-40B4-BE49-F238E27FC236}">
              <a16:creationId xmlns:a16="http://schemas.microsoft.com/office/drawing/2014/main" id="{B64C6D97-6164-4E0D-8F0D-CCC03BFE4394}"/>
            </a:ext>
          </a:extLst>
        </xdr:cNvPr>
        <xdr:cNvSpPr/>
      </xdr:nvSpPr>
      <xdr:spPr>
        <a:xfrm>
          <a:off x="13271500" y="62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11885</xdr:rowOff>
    </xdr:from>
    <xdr:to>
      <xdr:col>72</xdr:col>
      <xdr:colOff>73025</xdr:colOff>
      <xdr:row>32</xdr:row>
      <xdr:rowOff>22141</xdr:rowOff>
    </xdr:to>
    <xdr:cxnSp macro="">
      <xdr:nvCxnSpPr>
        <xdr:cNvPr id="144" name="直線コネクタ 143">
          <a:extLst>
            <a:ext uri="{FF2B5EF4-FFF2-40B4-BE49-F238E27FC236}">
              <a16:creationId xmlns:a16="http://schemas.microsoft.com/office/drawing/2014/main" id="{0CFEE3AE-880B-42D2-8361-379667656993}"/>
            </a:ext>
          </a:extLst>
        </xdr:cNvPr>
        <xdr:cNvCxnSpPr/>
      </xdr:nvCxnSpPr>
      <xdr:spPr>
        <a:xfrm>
          <a:off x="13322300" y="6269810"/>
          <a:ext cx="762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18478</xdr:rowOff>
    </xdr:from>
    <xdr:to>
      <xdr:col>64</xdr:col>
      <xdr:colOff>123825</xdr:colOff>
      <xdr:row>32</xdr:row>
      <xdr:rowOff>120078</xdr:rowOff>
    </xdr:to>
    <xdr:sp macro="" textlink="">
      <xdr:nvSpPr>
        <xdr:cNvPr id="145" name="楕円 144">
          <a:extLst>
            <a:ext uri="{FF2B5EF4-FFF2-40B4-BE49-F238E27FC236}">
              <a16:creationId xmlns:a16="http://schemas.microsoft.com/office/drawing/2014/main" id="{184E74EA-4868-4B85-BEAA-EC3B0B281E52}"/>
            </a:ext>
          </a:extLst>
        </xdr:cNvPr>
        <xdr:cNvSpPr/>
      </xdr:nvSpPr>
      <xdr:spPr>
        <a:xfrm>
          <a:off x="12509500" y="62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11885</xdr:rowOff>
    </xdr:from>
    <xdr:to>
      <xdr:col>68</xdr:col>
      <xdr:colOff>73025</xdr:colOff>
      <xdr:row>32</xdr:row>
      <xdr:rowOff>69278</xdr:rowOff>
    </xdr:to>
    <xdr:cxnSp macro="">
      <xdr:nvCxnSpPr>
        <xdr:cNvPr id="146" name="直線コネクタ 145">
          <a:extLst>
            <a:ext uri="{FF2B5EF4-FFF2-40B4-BE49-F238E27FC236}">
              <a16:creationId xmlns:a16="http://schemas.microsoft.com/office/drawing/2014/main" id="{41770920-AF9D-4159-BA51-2E719B0F277A}"/>
            </a:ext>
          </a:extLst>
        </xdr:cNvPr>
        <xdr:cNvCxnSpPr/>
      </xdr:nvCxnSpPr>
      <xdr:spPr>
        <a:xfrm flipV="1">
          <a:off x="12560300" y="6269810"/>
          <a:ext cx="762000" cy="5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55901</xdr:rowOff>
    </xdr:from>
    <xdr:to>
      <xdr:col>60</xdr:col>
      <xdr:colOff>123825</xdr:colOff>
      <xdr:row>32</xdr:row>
      <xdr:rowOff>157501</xdr:rowOff>
    </xdr:to>
    <xdr:sp macro="" textlink="">
      <xdr:nvSpPr>
        <xdr:cNvPr id="147" name="楕円 146">
          <a:extLst>
            <a:ext uri="{FF2B5EF4-FFF2-40B4-BE49-F238E27FC236}">
              <a16:creationId xmlns:a16="http://schemas.microsoft.com/office/drawing/2014/main" id="{BBFF770C-7CDF-4DBF-AFEB-33095C752EBA}"/>
            </a:ext>
          </a:extLst>
        </xdr:cNvPr>
        <xdr:cNvSpPr/>
      </xdr:nvSpPr>
      <xdr:spPr>
        <a:xfrm>
          <a:off x="11747500" y="63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69278</xdr:rowOff>
    </xdr:from>
    <xdr:to>
      <xdr:col>64</xdr:col>
      <xdr:colOff>73025</xdr:colOff>
      <xdr:row>32</xdr:row>
      <xdr:rowOff>106701</xdr:rowOff>
    </xdr:to>
    <xdr:cxnSp macro="">
      <xdr:nvCxnSpPr>
        <xdr:cNvPr id="148" name="直線コネクタ 147">
          <a:extLst>
            <a:ext uri="{FF2B5EF4-FFF2-40B4-BE49-F238E27FC236}">
              <a16:creationId xmlns:a16="http://schemas.microsoft.com/office/drawing/2014/main" id="{25CAD427-78CA-419D-A148-91D5FD1B55B9}"/>
            </a:ext>
          </a:extLst>
        </xdr:cNvPr>
        <xdr:cNvCxnSpPr/>
      </xdr:nvCxnSpPr>
      <xdr:spPr>
        <a:xfrm flipV="1">
          <a:off x="11798300" y="6327203"/>
          <a:ext cx="762000" cy="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49" name="n_1aveValue債務償還比率">
          <a:extLst>
            <a:ext uri="{FF2B5EF4-FFF2-40B4-BE49-F238E27FC236}">
              <a16:creationId xmlns:a16="http://schemas.microsoft.com/office/drawing/2014/main" id="{05FB56A7-3D6F-4CAA-B464-33C52EDABF88}"/>
            </a:ext>
          </a:extLst>
        </xdr:cNvPr>
        <xdr:cNvSpPr txBox="1"/>
      </xdr:nvSpPr>
      <xdr:spPr>
        <a:xfrm>
          <a:off x="13836727" y="63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50" name="n_2aveValue債務償還比率">
          <a:extLst>
            <a:ext uri="{FF2B5EF4-FFF2-40B4-BE49-F238E27FC236}">
              <a16:creationId xmlns:a16="http://schemas.microsoft.com/office/drawing/2014/main" id="{F7758E1A-912D-45E7-9EC1-84E2A6B45280}"/>
            </a:ext>
          </a:extLst>
        </xdr:cNvPr>
        <xdr:cNvSpPr txBox="1"/>
      </xdr:nvSpPr>
      <xdr:spPr>
        <a:xfrm>
          <a:off x="13087427" y="631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54204</xdr:rowOff>
    </xdr:from>
    <xdr:ext cx="469744" cy="259045"/>
    <xdr:sp macro="" textlink="">
      <xdr:nvSpPr>
        <xdr:cNvPr id="151" name="n_3aveValue債務償還比率">
          <a:extLst>
            <a:ext uri="{FF2B5EF4-FFF2-40B4-BE49-F238E27FC236}">
              <a16:creationId xmlns:a16="http://schemas.microsoft.com/office/drawing/2014/main" id="{7147E640-99ED-4B53-A7F9-E8C06EA1B879}"/>
            </a:ext>
          </a:extLst>
        </xdr:cNvPr>
        <xdr:cNvSpPr txBox="1"/>
      </xdr:nvSpPr>
      <xdr:spPr>
        <a:xfrm>
          <a:off x="12325427" y="59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90547</xdr:rowOff>
    </xdr:from>
    <xdr:ext cx="469744" cy="259045"/>
    <xdr:sp macro="" textlink="">
      <xdr:nvSpPr>
        <xdr:cNvPr id="152" name="n_4aveValue債務償還比率">
          <a:extLst>
            <a:ext uri="{FF2B5EF4-FFF2-40B4-BE49-F238E27FC236}">
              <a16:creationId xmlns:a16="http://schemas.microsoft.com/office/drawing/2014/main" id="{0D36756F-9B0F-4AEE-9752-90878259EDEA}"/>
            </a:ext>
          </a:extLst>
        </xdr:cNvPr>
        <xdr:cNvSpPr txBox="1"/>
      </xdr:nvSpPr>
      <xdr:spPr>
        <a:xfrm>
          <a:off x="11563427" y="600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89468</xdr:rowOff>
    </xdr:from>
    <xdr:ext cx="469744" cy="259045"/>
    <xdr:sp macro="" textlink="">
      <xdr:nvSpPr>
        <xdr:cNvPr id="153" name="n_1mainValue債務償還比率">
          <a:extLst>
            <a:ext uri="{FF2B5EF4-FFF2-40B4-BE49-F238E27FC236}">
              <a16:creationId xmlns:a16="http://schemas.microsoft.com/office/drawing/2014/main" id="{3AF98F2F-A00C-47CF-BCFD-49C19049C956}"/>
            </a:ext>
          </a:extLst>
        </xdr:cNvPr>
        <xdr:cNvSpPr txBox="1"/>
      </xdr:nvSpPr>
      <xdr:spPr>
        <a:xfrm>
          <a:off x="13836727" y="600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79212</xdr:rowOff>
    </xdr:from>
    <xdr:ext cx="469744" cy="259045"/>
    <xdr:sp macro="" textlink="">
      <xdr:nvSpPr>
        <xdr:cNvPr id="154" name="n_2mainValue債務償還比率">
          <a:extLst>
            <a:ext uri="{FF2B5EF4-FFF2-40B4-BE49-F238E27FC236}">
              <a16:creationId xmlns:a16="http://schemas.microsoft.com/office/drawing/2014/main" id="{02CBEF7E-2BD2-476F-8D40-48CD52BAECE0}"/>
            </a:ext>
          </a:extLst>
        </xdr:cNvPr>
        <xdr:cNvSpPr txBox="1"/>
      </xdr:nvSpPr>
      <xdr:spPr>
        <a:xfrm>
          <a:off x="13087427" y="59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111205</xdr:rowOff>
    </xdr:from>
    <xdr:ext cx="469744" cy="259045"/>
    <xdr:sp macro="" textlink="">
      <xdr:nvSpPr>
        <xdr:cNvPr id="155" name="n_3mainValue債務償還比率">
          <a:extLst>
            <a:ext uri="{FF2B5EF4-FFF2-40B4-BE49-F238E27FC236}">
              <a16:creationId xmlns:a16="http://schemas.microsoft.com/office/drawing/2014/main" id="{80096294-E4F1-49B4-AE8E-BB314873A55F}"/>
            </a:ext>
          </a:extLst>
        </xdr:cNvPr>
        <xdr:cNvSpPr txBox="1"/>
      </xdr:nvSpPr>
      <xdr:spPr>
        <a:xfrm>
          <a:off x="12325427" y="636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148628</xdr:rowOff>
    </xdr:from>
    <xdr:ext cx="469744" cy="259045"/>
    <xdr:sp macro="" textlink="">
      <xdr:nvSpPr>
        <xdr:cNvPr id="156" name="n_4mainValue債務償還比率">
          <a:extLst>
            <a:ext uri="{FF2B5EF4-FFF2-40B4-BE49-F238E27FC236}">
              <a16:creationId xmlns:a16="http://schemas.microsoft.com/office/drawing/2014/main" id="{7CAE5AC9-4DE6-4349-875F-BDFC512DF72B}"/>
            </a:ext>
          </a:extLst>
        </xdr:cNvPr>
        <xdr:cNvSpPr txBox="1"/>
      </xdr:nvSpPr>
      <xdr:spPr>
        <a:xfrm>
          <a:off x="11563427" y="640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F78C3FE1-B051-40D4-9EE6-65E032E8966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99EDC002-BEDE-42E5-8F82-C35C5EFDF2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3E051F40-11DF-49FE-996B-94795003BE7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FCCB04C8-1423-44A9-A867-03FB9BED26F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72319F18-2592-4C8A-A5F4-F79524F464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D180526C-2902-4486-B483-4A2B612E14F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7F824D-EA23-4381-8A6B-EFC024F4A7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367951-20FF-433D-A8FC-16F31FA4BFA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9A0FB4-6714-40DD-B52F-FAD40169D0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3F77AB-6B4B-4E11-A4E6-F129A5B9B3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BD0C4E-CA9C-4430-9642-785BEFAEE4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B27AA3-3917-4545-B3D2-47648E7E33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4E42A5-92D9-4C53-B8AA-5941D3A205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138F29B-3F83-4987-A2E5-96F0F4385C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F854BD-1779-45D1-886C-410A5F5DD5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1AE541-34AE-425B-A8B4-B314FD8BC6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817BF1-C84B-48D5-9560-A2578AA64A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95C9AA-C244-4B7E-8C8C-F36DA45BF7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803792-277F-4E8D-B8A4-261EFA18DB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3337B8-2BB4-42D8-8C80-D6436AF72E4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FF7A5F0-45FD-465C-81AE-2D429FC161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628ADE7-AA8C-471B-A6B9-32F09273B97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61B874-B2EC-4CEA-B5BD-5398E0F1D1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FF1ECD-139D-46E3-AE5A-8783DC3E7B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15F63E-71EE-464A-8B25-58FEE31E36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12A005-26F7-4644-A54A-DD740F9860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C08DE3-8DF9-4490-A394-CC5A1D1A30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4304FA8-F5FF-4184-927F-22FE7D6C62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AA9189-7EC1-4CBA-985B-787F777132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F3F9A9-EB42-4BC1-8AB8-426CB6CE7F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D0BDEF-ADB4-4ED4-BA4D-18EF6636F1D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109075-46E8-4FC4-B6E4-DAADB9DC55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46FA40-EFD2-4597-9E7D-DDE674C0F1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FCB1DD-9069-45A1-B5A5-767D62F5A2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CFF06D-7D01-4B9F-A8A6-241DA32898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D4229B0-F469-44BF-9670-643D292114B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00B62F8-77CB-4EF3-A681-B1C572C0DF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B44155-3CE0-46CA-A7F3-877A2B4B02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0246C4C-DCAD-4F3B-BABC-06FBF1CE74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4FABB53-533D-49D6-A949-22E73949E8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05AFE7A-9AE5-4620-A25A-FD40DA2F738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D9F4CF1-2783-4E51-97F1-8A5921E93B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4C1E533-4F91-4DD9-A7E5-2CF9B9F4524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F34C8E9-AA37-44D3-84C1-9E11E938575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4F29B0-952D-482B-B67C-FF8DF33B62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5BC2ED-6EC1-4F72-9303-76364275723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AE2A913-D29A-491A-9D29-94FBEBCCFA0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4CD144A-232A-4DA1-BF5A-5CB554C2FE1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594FF968-BE18-480D-8892-14CF7E152C9D}"/>
            </a:ext>
          </a:extLst>
        </xdr:cNvPr>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9F5A60E6-7691-453B-95D5-B6423AC91470}"/>
            </a:ext>
          </a:extLst>
        </xdr:cNvPr>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6F6C9981-875C-49B9-92D5-12E9C544A54B}"/>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CF8085D3-CB8A-4D25-9F1E-55174544E4B6}"/>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C961B896-AC2C-4C4D-8591-6FB78F318AE3}"/>
            </a:ext>
          </a:extLst>
        </xdr:cNvPr>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9E26D4B7-5D56-4576-A506-00AF4A2145BE}"/>
            </a:ext>
          </a:extLst>
        </xdr:cNvPr>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F53C0060-C6BD-4C85-A07E-8C56D9798F3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55EBBED0-B9CA-4DA2-801D-E50583DAC20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603143B7-D22A-4399-B6E5-C73DF6C43104}"/>
            </a:ext>
          </a:extLst>
        </xdr:cNvPr>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6511403E-B414-4019-B9A0-B28F7DFCF24F}"/>
            </a:ext>
          </a:extLst>
        </xdr:cNvPr>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E60B5086-040E-4AAE-8AF8-8CD4FA42B3FB}"/>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6C84B4D5-5820-459A-8CBD-F7BCC21555D1}"/>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8993C5BE-6239-4AED-B573-B73B724B78BA}"/>
            </a:ext>
          </a:extLst>
        </xdr:cNvPr>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58F29510-6F39-48F7-AC31-B839C5BA5198}"/>
            </a:ext>
          </a:extLst>
        </xdr:cNvPr>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C9A8E0E8-4737-43F2-8424-1A86C48045A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19965455-7A49-416D-AEC0-F15296041EE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BC2E3BE9-EC45-4C8E-989F-41526162BB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47AD39CB-5D3D-458F-BE10-4008143FA241}"/>
            </a:ext>
          </a:extLst>
        </xdr:cNvPr>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0E454C3C-9AA0-4ED8-9B7A-05DCC0A17FDD}"/>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E2DCC599-D4E8-45FB-8F20-861FC66EEB09}"/>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FFB8273D-E5BE-4BE8-A393-7603C19154F9}"/>
            </a:ext>
          </a:extLst>
        </xdr:cNvPr>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736A3863-2202-49D6-AB75-FE436D95EB5B}"/>
            </a:ext>
          </a:extLst>
        </xdr:cNvPr>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6" name="【道路】&#10;有形固定資産減価償却率平均値テキスト">
          <a:extLst>
            <a:ext uri="{FF2B5EF4-FFF2-40B4-BE49-F238E27FC236}">
              <a16:creationId xmlns:a16="http://schemas.microsoft.com/office/drawing/2014/main" id="{A8EA2E72-072F-41B4-A6B5-E8C3CDA9107C}"/>
            </a:ext>
          </a:extLst>
        </xdr:cNvPr>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E3EA77DB-7667-4AB4-9B84-6FFE551987F9}"/>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a:extLst>
            <a:ext uri="{FF2B5EF4-FFF2-40B4-BE49-F238E27FC236}">
              <a16:creationId xmlns:a16="http://schemas.microsoft.com/office/drawing/2014/main" id="{D206EBA2-8EF4-43F6-BB06-F1E76AC8A0CF}"/>
            </a:ext>
          </a:extLst>
        </xdr:cNvPr>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a:extLst>
            <a:ext uri="{FF2B5EF4-FFF2-40B4-BE49-F238E27FC236}">
              <a16:creationId xmlns:a16="http://schemas.microsoft.com/office/drawing/2014/main" id="{D6173A8C-B6D6-4DAA-B89E-260CDDAC5053}"/>
            </a:ext>
          </a:extLst>
        </xdr:cNvPr>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a:extLst>
            <a:ext uri="{FF2B5EF4-FFF2-40B4-BE49-F238E27FC236}">
              <a16:creationId xmlns:a16="http://schemas.microsoft.com/office/drawing/2014/main" id="{949D41EA-9285-49DD-AC16-E4116030BC4F}"/>
            </a:ext>
          </a:extLst>
        </xdr:cNvPr>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a:extLst>
            <a:ext uri="{FF2B5EF4-FFF2-40B4-BE49-F238E27FC236}">
              <a16:creationId xmlns:a16="http://schemas.microsoft.com/office/drawing/2014/main" id="{5DCC626C-BFED-499D-A6B7-9596B578863D}"/>
            </a:ext>
          </a:extLst>
        </xdr:cNvPr>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1B72C41-C53C-48B2-97A8-43E6E357F4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61F3283-980E-4E86-9E64-2799BEA382F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A15FE0DE-A196-47B8-9FA9-24378E1D9D4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458AF3EC-01E3-47B1-8642-4BD5155413F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25AE3B3B-7D9E-4778-8DEA-FFDECFCB45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45403</xdr:rowOff>
    </xdr:from>
    <xdr:to>
      <xdr:col>24</xdr:col>
      <xdr:colOff>114300</xdr:colOff>
      <xdr:row>36</xdr:row>
      <xdr:rowOff>147003</xdr:rowOff>
    </xdr:to>
    <xdr:sp macro="" textlink="">
      <xdr:nvSpPr>
        <xdr:cNvPr id="77" name="楕円 76">
          <a:extLst>
            <a:ext uri="{FF2B5EF4-FFF2-40B4-BE49-F238E27FC236}">
              <a16:creationId xmlns:a16="http://schemas.microsoft.com/office/drawing/2014/main" id="{CFD0D5EC-73A2-4A11-BBC4-BD2E2105E5AC}"/>
            </a:ext>
          </a:extLst>
        </xdr:cNvPr>
        <xdr:cNvSpPr/>
      </xdr:nvSpPr>
      <xdr:spPr>
        <a:xfrm>
          <a:off x="4584700" y="62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68280</xdr:rowOff>
    </xdr:from>
    <xdr:ext cx="405111" cy="259045"/>
    <xdr:sp macro="" textlink="">
      <xdr:nvSpPr>
        <xdr:cNvPr id="78" name="【道路】&#10;有形固定資産減価償却率該当値テキスト">
          <a:extLst>
            <a:ext uri="{FF2B5EF4-FFF2-40B4-BE49-F238E27FC236}">
              <a16:creationId xmlns:a16="http://schemas.microsoft.com/office/drawing/2014/main" id="{B64FB0EA-A2BC-4C30-998F-62605C7F4AFC}"/>
            </a:ext>
          </a:extLst>
        </xdr:cNvPr>
        <xdr:cNvSpPr txBox="1"/>
      </xdr:nvSpPr>
      <xdr:spPr>
        <a:xfrm>
          <a:off x="4673600" y="6069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165417</xdr:rowOff>
    </xdr:from>
    <xdr:to>
      <xdr:col>20</xdr:col>
      <xdr:colOff>38100</xdr:colOff>
      <xdr:row>36</xdr:row>
      <xdr:rowOff>95567</xdr:rowOff>
    </xdr:to>
    <xdr:sp macro="" textlink="">
      <xdr:nvSpPr>
        <xdr:cNvPr id="79" name="楕円 78">
          <a:extLst>
            <a:ext uri="{FF2B5EF4-FFF2-40B4-BE49-F238E27FC236}">
              <a16:creationId xmlns:a16="http://schemas.microsoft.com/office/drawing/2014/main" id="{3F822965-F707-46A7-8961-A5D7030FCA27}"/>
            </a:ext>
          </a:extLst>
        </xdr:cNvPr>
        <xdr:cNvSpPr/>
      </xdr:nvSpPr>
      <xdr:spPr>
        <a:xfrm>
          <a:off x="3746500" y="61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44767</xdr:rowOff>
    </xdr:from>
    <xdr:to>
      <xdr:col>24</xdr:col>
      <xdr:colOff>63500</xdr:colOff>
      <xdr:row>36</xdr:row>
      <xdr:rowOff>96203</xdr:rowOff>
    </xdr:to>
    <xdr:cxnSp macro="">
      <xdr:nvCxnSpPr>
        <xdr:cNvPr id="80" name="直線コネクタ 79">
          <a:extLst>
            <a:ext uri="{FF2B5EF4-FFF2-40B4-BE49-F238E27FC236}">
              <a16:creationId xmlns:a16="http://schemas.microsoft.com/office/drawing/2014/main" id="{79FA37B3-5033-4129-8A33-EA8DD10FEF4E}"/>
            </a:ext>
          </a:extLst>
        </xdr:cNvPr>
        <xdr:cNvCxnSpPr/>
      </xdr:nvCxnSpPr>
      <xdr:spPr>
        <a:xfrm>
          <a:off x="3797300" y="6216967"/>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96838</xdr:rowOff>
    </xdr:from>
    <xdr:to>
      <xdr:col>15</xdr:col>
      <xdr:colOff>101600</xdr:colOff>
      <xdr:row>36</xdr:row>
      <xdr:rowOff>26988</xdr:rowOff>
    </xdr:to>
    <xdr:sp macro="" textlink="">
      <xdr:nvSpPr>
        <xdr:cNvPr id="81" name="楕円 80">
          <a:extLst>
            <a:ext uri="{FF2B5EF4-FFF2-40B4-BE49-F238E27FC236}">
              <a16:creationId xmlns:a16="http://schemas.microsoft.com/office/drawing/2014/main" id="{7F0E0D0A-84F5-403E-A904-57D3A59FD5B9}"/>
            </a:ext>
          </a:extLst>
        </xdr:cNvPr>
        <xdr:cNvSpPr/>
      </xdr:nvSpPr>
      <xdr:spPr>
        <a:xfrm>
          <a:off x="2857500" y="60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147638</xdr:rowOff>
    </xdr:from>
    <xdr:to>
      <xdr:col>19</xdr:col>
      <xdr:colOff>177800</xdr:colOff>
      <xdr:row>36</xdr:row>
      <xdr:rowOff>44767</xdr:rowOff>
    </xdr:to>
    <xdr:cxnSp macro="">
      <xdr:nvCxnSpPr>
        <xdr:cNvPr id="82" name="直線コネクタ 81">
          <a:extLst>
            <a:ext uri="{FF2B5EF4-FFF2-40B4-BE49-F238E27FC236}">
              <a16:creationId xmlns:a16="http://schemas.microsoft.com/office/drawing/2014/main" id="{1FF24D58-F8C6-4B0E-85B9-8FD49A069D42}"/>
            </a:ext>
          </a:extLst>
        </xdr:cNvPr>
        <xdr:cNvCxnSpPr/>
      </xdr:nvCxnSpPr>
      <xdr:spPr>
        <a:xfrm>
          <a:off x="2908300" y="614838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56833</xdr:rowOff>
    </xdr:from>
    <xdr:to>
      <xdr:col>10</xdr:col>
      <xdr:colOff>165100</xdr:colOff>
      <xdr:row>35</xdr:row>
      <xdr:rowOff>158433</xdr:rowOff>
    </xdr:to>
    <xdr:sp macro="" textlink="">
      <xdr:nvSpPr>
        <xdr:cNvPr id="83" name="楕円 82">
          <a:extLst>
            <a:ext uri="{FF2B5EF4-FFF2-40B4-BE49-F238E27FC236}">
              <a16:creationId xmlns:a16="http://schemas.microsoft.com/office/drawing/2014/main" id="{DF3A09A2-E59A-4A86-98B5-9B2CE9C0F1C8}"/>
            </a:ext>
          </a:extLst>
        </xdr:cNvPr>
        <xdr:cNvSpPr/>
      </xdr:nvSpPr>
      <xdr:spPr>
        <a:xfrm>
          <a:off x="1968500" y="60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107633</xdr:rowOff>
    </xdr:from>
    <xdr:to>
      <xdr:col>15</xdr:col>
      <xdr:colOff>50800</xdr:colOff>
      <xdr:row>35</xdr:row>
      <xdr:rowOff>147638</xdr:rowOff>
    </xdr:to>
    <xdr:cxnSp macro="">
      <xdr:nvCxnSpPr>
        <xdr:cNvPr id="84" name="直線コネクタ 83">
          <a:extLst>
            <a:ext uri="{FF2B5EF4-FFF2-40B4-BE49-F238E27FC236}">
              <a16:creationId xmlns:a16="http://schemas.microsoft.com/office/drawing/2014/main" id="{6C1A1261-46AA-43D9-88A2-D1637DB8E24F}"/>
            </a:ext>
          </a:extLst>
        </xdr:cNvPr>
        <xdr:cNvCxnSpPr/>
      </xdr:nvCxnSpPr>
      <xdr:spPr>
        <a:xfrm>
          <a:off x="2019300" y="6108383"/>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171133</xdr:rowOff>
    </xdr:from>
    <xdr:to>
      <xdr:col>6</xdr:col>
      <xdr:colOff>38100</xdr:colOff>
      <xdr:row>35</xdr:row>
      <xdr:rowOff>101283</xdr:rowOff>
    </xdr:to>
    <xdr:sp macro="" textlink="">
      <xdr:nvSpPr>
        <xdr:cNvPr id="85" name="楕円 84">
          <a:extLst>
            <a:ext uri="{FF2B5EF4-FFF2-40B4-BE49-F238E27FC236}">
              <a16:creationId xmlns:a16="http://schemas.microsoft.com/office/drawing/2014/main" id="{9D95A1B1-475E-4BF3-B875-2796496B42FA}"/>
            </a:ext>
          </a:extLst>
        </xdr:cNvPr>
        <xdr:cNvSpPr/>
      </xdr:nvSpPr>
      <xdr:spPr>
        <a:xfrm>
          <a:off x="1079500" y="60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50483</xdr:rowOff>
    </xdr:from>
    <xdr:to>
      <xdr:col>10</xdr:col>
      <xdr:colOff>114300</xdr:colOff>
      <xdr:row>35</xdr:row>
      <xdr:rowOff>107633</xdr:rowOff>
    </xdr:to>
    <xdr:cxnSp macro="">
      <xdr:nvCxnSpPr>
        <xdr:cNvPr id="86" name="直線コネクタ 85">
          <a:extLst>
            <a:ext uri="{FF2B5EF4-FFF2-40B4-BE49-F238E27FC236}">
              <a16:creationId xmlns:a16="http://schemas.microsoft.com/office/drawing/2014/main" id="{ECD99AC5-B2EB-429A-967F-11BA8CAA1782}"/>
            </a:ext>
          </a:extLst>
        </xdr:cNvPr>
        <xdr:cNvCxnSpPr/>
      </xdr:nvCxnSpPr>
      <xdr:spPr>
        <a:xfrm>
          <a:off x="1130300" y="605123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87" name="n_1aveValue【道路】&#10;有形固定資産減価償却率">
          <a:extLst>
            <a:ext uri="{FF2B5EF4-FFF2-40B4-BE49-F238E27FC236}">
              <a16:creationId xmlns:a16="http://schemas.microsoft.com/office/drawing/2014/main" id="{85C4BB0A-5B07-4585-A9A7-4E4C81F172B5}"/>
            </a:ext>
          </a:extLst>
        </xdr:cNvPr>
        <xdr:cNvSpPr txBox="1"/>
      </xdr:nvSpPr>
      <xdr:spPr>
        <a:xfrm>
          <a:off x="35820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132415</xdr:rowOff>
    </xdr:from>
    <xdr:ext cx="405111" cy="259045"/>
    <xdr:sp macro="" textlink="">
      <xdr:nvSpPr>
        <xdr:cNvPr id="88" name="n_2aveValue【道路】&#10;有形固定資産減価償却率">
          <a:extLst>
            <a:ext uri="{FF2B5EF4-FFF2-40B4-BE49-F238E27FC236}">
              <a16:creationId xmlns:a16="http://schemas.microsoft.com/office/drawing/2014/main" id="{78500AC9-DE26-4FD3-BB40-E07C3874D30D}"/>
            </a:ext>
          </a:extLst>
        </xdr:cNvPr>
        <xdr:cNvSpPr txBox="1"/>
      </xdr:nvSpPr>
      <xdr:spPr>
        <a:xfrm>
          <a:off x="2705744" y="630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86694</xdr:rowOff>
    </xdr:from>
    <xdr:ext cx="405111" cy="259045"/>
    <xdr:sp macro="" textlink="">
      <xdr:nvSpPr>
        <xdr:cNvPr id="89" name="n_3aveValue【道路】&#10;有形固定資産減価償却率">
          <a:extLst>
            <a:ext uri="{FF2B5EF4-FFF2-40B4-BE49-F238E27FC236}">
              <a16:creationId xmlns:a16="http://schemas.microsoft.com/office/drawing/2014/main" id="{18B5B54E-14E6-4DDE-8D72-27FF694CECBE}"/>
            </a:ext>
          </a:extLst>
        </xdr:cNvPr>
        <xdr:cNvSpPr txBox="1"/>
      </xdr:nvSpPr>
      <xdr:spPr>
        <a:xfrm>
          <a:off x="1816744" y="625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90" name="n_4aveValue【道路】&#10;有形固定資産減価償却率">
          <a:extLst>
            <a:ext uri="{FF2B5EF4-FFF2-40B4-BE49-F238E27FC236}">
              <a16:creationId xmlns:a16="http://schemas.microsoft.com/office/drawing/2014/main" id="{A435E098-C5D7-402A-8521-C437BD39A5C4}"/>
            </a:ext>
          </a:extLst>
        </xdr:cNvPr>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112094</xdr:rowOff>
    </xdr:from>
    <xdr:ext cx="405111" cy="259045"/>
    <xdr:sp macro="" textlink="">
      <xdr:nvSpPr>
        <xdr:cNvPr id="91" name="n_1mainValue【道路】&#10;有形固定資産減価償却率">
          <a:extLst>
            <a:ext uri="{FF2B5EF4-FFF2-40B4-BE49-F238E27FC236}">
              <a16:creationId xmlns:a16="http://schemas.microsoft.com/office/drawing/2014/main" id="{1FFEDF9B-33DB-44F0-8076-8A4788EC6778}"/>
            </a:ext>
          </a:extLst>
        </xdr:cNvPr>
        <xdr:cNvSpPr txBox="1"/>
      </xdr:nvSpPr>
      <xdr:spPr>
        <a:xfrm>
          <a:off x="3582044" y="5941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43515</xdr:rowOff>
    </xdr:from>
    <xdr:ext cx="405111" cy="259045"/>
    <xdr:sp macro="" textlink="">
      <xdr:nvSpPr>
        <xdr:cNvPr id="92" name="n_2mainValue【道路】&#10;有形固定資産減価償却率">
          <a:extLst>
            <a:ext uri="{FF2B5EF4-FFF2-40B4-BE49-F238E27FC236}">
              <a16:creationId xmlns:a16="http://schemas.microsoft.com/office/drawing/2014/main" id="{2160204B-81DB-406B-B594-DE860758D878}"/>
            </a:ext>
          </a:extLst>
        </xdr:cNvPr>
        <xdr:cNvSpPr txBox="1"/>
      </xdr:nvSpPr>
      <xdr:spPr>
        <a:xfrm>
          <a:off x="2705744" y="587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3510</xdr:rowOff>
    </xdr:from>
    <xdr:ext cx="405111" cy="259045"/>
    <xdr:sp macro="" textlink="">
      <xdr:nvSpPr>
        <xdr:cNvPr id="93" name="n_3mainValue【道路】&#10;有形固定資産減価償却率">
          <a:extLst>
            <a:ext uri="{FF2B5EF4-FFF2-40B4-BE49-F238E27FC236}">
              <a16:creationId xmlns:a16="http://schemas.microsoft.com/office/drawing/2014/main" id="{D328B0B7-D183-40FE-BA77-7C3E70EC233B}"/>
            </a:ext>
          </a:extLst>
        </xdr:cNvPr>
        <xdr:cNvSpPr txBox="1"/>
      </xdr:nvSpPr>
      <xdr:spPr>
        <a:xfrm>
          <a:off x="1816744" y="5832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117810</xdr:rowOff>
    </xdr:from>
    <xdr:ext cx="405111" cy="259045"/>
    <xdr:sp macro="" textlink="">
      <xdr:nvSpPr>
        <xdr:cNvPr id="94" name="n_4mainValue【道路】&#10;有形固定資産減価償却率">
          <a:extLst>
            <a:ext uri="{FF2B5EF4-FFF2-40B4-BE49-F238E27FC236}">
              <a16:creationId xmlns:a16="http://schemas.microsoft.com/office/drawing/2014/main" id="{A204F4BA-C064-4E90-AD33-50AFA903B5E9}"/>
            </a:ext>
          </a:extLst>
        </xdr:cNvPr>
        <xdr:cNvSpPr txBox="1"/>
      </xdr:nvSpPr>
      <xdr:spPr>
        <a:xfrm>
          <a:off x="927744" y="577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39DB2555-9DED-491B-9560-56B3632C47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7F6BF684-290A-41AA-B414-204DA9B43A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46C1723D-99F6-400E-B560-5DF2BA6D77F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46BA8AC2-2040-4C42-A79B-0AE80D35CF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646DE5EC-B218-4EC6-8C68-D2DE9B7C98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DC6B3165-8680-444C-9124-4569EE71C0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664FC02A-47CA-4436-8BB7-99230980FA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DC0F1285-E315-4D69-A93F-2EF53C7B81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F132628D-D12F-4763-A93C-0881F9B33EF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C649363E-93DE-4A03-A62F-7F2263DE1C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5E68839C-63CB-440B-BB01-EA53FB0CD26E}"/>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7E57292F-21BC-4128-A798-A5EA21F37DA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11985CE9-2272-4288-82E0-E97E40B9869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AEDB100A-333F-4847-AAAE-779EEB269A3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3781F0CD-4900-4A0E-95B1-BDD23F9261FF}"/>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652A6ED2-1834-4E9A-8C7A-3EB2587A96C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CA02C766-0B79-43D3-A8F8-1FF0AB246A0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125A9146-6972-4B0F-8C4F-6F382EA2282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5061FA90-EB17-4D0E-8C33-37E05E20F42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56D6AF95-6FAE-4B5F-A882-75D58220F3D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57C98D14-E55E-42D0-AC34-8EA817D4E96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38A9975A-EDBC-45AB-9A52-7F6AE9F7ACF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DDF4A631-D312-4A1D-BB4F-DFBE0791D002}"/>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BC284E18-1BF6-4104-8F39-8427755B5C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795D81D0-1790-4486-A988-9505B80EAE8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75112F43-CD89-4728-8522-BB74A7122F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4D552401-93AE-462B-A1B8-AC0C90065065}"/>
            </a:ext>
          </a:extLst>
        </xdr:cNvPr>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3D98A096-9E01-4719-BAEA-423CE4C1ED14}"/>
            </a:ext>
          </a:extLst>
        </xdr:cNvPr>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BBF4CF47-3EB8-44C7-A1DE-EC4A883EEFBD}"/>
            </a:ext>
          </a:extLst>
        </xdr:cNvPr>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946576D8-0B05-4B30-9AC1-639E5188511C}"/>
            </a:ext>
          </a:extLst>
        </xdr:cNvPr>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9F7BC3E3-E325-4BCB-8A78-F56A1842D4FF}"/>
            </a:ext>
          </a:extLst>
        </xdr:cNvPr>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6" name="【道路】&#10;一人当たり延長平均値テキスト">
          <a:extLst>
            <a:ext uri="{FF2B5EF4-FFF2-40B4-BE49-F238E27FC236}">
              <a16:creationId xmlns:a16="http://schemas.microsoft.com/office/drawing/2014/main" id="{FD11AEC7-18A2-4131-BF58-53E17DA1CBFC}"/>
            </a:ext>
          </a:extLst>
        </xdr:cNvPr>
        <xdr:cNvSpPr txBox="1"/>
      </xdr:nvSpPr>
      <xdr:spPr>
        <a:xfrm>
          <a:off x="10515600" y="6472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1561E760-D26F-4042-973F-29352C2AC47E}"/>
            </a:ext>
          </a:extLst>
        </xdr:cNvPr>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a:extLst>
            <a:ext uri="{FF2B5EF4-FFF2-40B4-BE49-F238E27FC236}">
              <a16:creationId xmlns:a16="http://schemas.microsoft.com/office/drawing/2014/main" id="{F377FF7D-DAA0-48DF-888D-A0A3424E7006}"/>
            </a:ext>
          </a:extLst>
        </xdr:cNvPr>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a:extLst>
            <a:ext uri="{FF2B5EF4-FFF2-40B4-BE49-F238E27FC236}">
              <a16:creationId xmlns:a16="http://schemas.microsoft.com/office/drawing/2014/main" id="{DD2BE571-BC0C-4AD1-B2F3-EE5C6F9EBEBD}"/>
            </a:ext>
          </a:extLst>
        </xdr:cNvPr>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a:extLst>
            <a:ext uri="{FF2B5EF4-FFF2-40B4-BE49-F238E27FC236}">
              <a16:creationId xmlns:a16="http://schemas.microsoft.com/office/drawing/2014/main" id="{212C0141-BED1-4D8F-9D2E-436C584DEEBC}"/>
            </a:ext>
          </a:extLst>
        </xdr:cNvPr>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a:extLst>
            <a:ext uri="{FF2B5EF4-FFF2-40B4-BE49-F238E27FC236}">
              <a16:creationId xmlns:a16="http://schemas.microsoft.com/office/drawing/2014/main" id="{B0EFC65F-4518-43F5-A0F8-95154EF19EF6}"/>
            </a:ext>
          </a:extLst>
        </xdr:cNvPr>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8CC59073-36A1-4E9F-B82E-B10F15CF9D8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C200C035-1FE6-49BA-BD81-783E49C790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FA20F327-0274-435E-8D67-25DC7728C0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1D433EC1-0C11-4BD7-A8CA-E615F4D96B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3E8BF675-6BB8-4D8B-85D5-CABC8B7BA3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55227</xdr:rowOff>
    </xdr:from>
    <xdr:to>
      <xdr:col>55</xdr:col>
      <xdr:colOff>50800</xdr:colOff>
      <xdr:row>33</xdr:row>
      <xdr:rowOff>156827</xdr:rowOff>
    </xdr:to>
    <xdr:sp macro="" textlink="">
      <xdr:nvSpPr>
        <xdr:cNvPr id="137" name="楕円 136">
          <a:extLst>
            <a:ext uri="{FF2B5EF4-FFF2-40B4-BE49-F238E27FC236}">
              <a16:creationId xmlns:a16="http://schemas.microsoft.com/office/drawing/2014/main" id="{B8193237-F9F3-4D06-9557-2D46BE18671D}"/>
            </a:ext>
          </a:extLst>
        </xdr:cNvPr>
        <xdr:cNvSpPr/>
      </xdr:nvSpPr>
      <xdr:spPr>
        <a:xfrm>
          <a:off x="10426700" y="57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141604</xdr:rowOff>
    </xdr:from>
    <xdr:ext cx="534377" cy="259045"/>
    <xdr:sp macro="" textlink="">
      <xdr:nvSpPr>
        <xdr:cNvPr id="138" name="【道路】&#10;一人当たり延長該当値テキスト">
          <a:extLst>
            <a:ext uri="{FF2B5EF4-FFF2-40B4-BE49-F238E27FC236}">
              <a16:creationId xmlns:a16="http://schemas.microsoft.com/office/drawing/2014/main" id="{C2A2D184-26B1-43D3-B546-941CBF6BDC6E}"/>
            </a:ext>
          </a:extLst>
        </xdr:cNvPr>
        <xdr:cNvSpPr txBox="1"/>
      </xdr:nvSpPr>
      <xdr:spPr>
        <a:xfrm>
          <a:off x="10515600" y="562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62520</xdr:rowOff>
    </xdr:from>
    <xdr:to>
      <xdr:col>50</xdr:col>
      <xdr:colOff>165100</xdr:colOff>
      <xdr:row>33</xdr:row>
      <xdr:rowOff>164120</xdr:rowOff>
    </xdr:to>
    <xdr:sp macro="" textlink="">
      <xdr:nvSpPr>
        <xdr:cNvPr id="139" name="楕円 138">
          <a:extLst>
            <a:ext uri="{FF2B5EF4-FFF2-40B4-BE49-F238E27FC236}">
              <a16:creationId xmlns:a16="http://schemas.microsoft.com/office/drawing/2014/main" id="{F2741D18-F0C6-4766-9908-EA4760C1A568}"/>
            </a:ext>
          </a:extLst>
        </xdr:cNvPr>
        <xdr:cNvSpPr/>
      </xdr:nvSpPr>
      <xdr:spPr>
        <a:xfrm>
          <a:off x="9588500" y="57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106027</xdr:rowOff>
    </xdr:from>
    <xdr:to>
      <xdr:col>55</xdr:col>
      <xdr:colOff>0</xdr:colOff>
      <xdr:row>33</xdr:row>
      <xdr:rowOff>113320</xdr:rowOff>
    </xdr:to>
    <xdr:cxnSp macro="">
      <xdr:nvCxnSpPr>
        <xdr:cNvPr id="140" name="直線コネクタ 139">
          <a:extLst>
            <a:ext uri="{FF2B5EF4-FFF2-40B4-BE49-F238E27FC236}">
              <a16:creationId xmlns:a16="http://schemas.microsoft.com/office/drawing/2014/main" id="{BAC1D585-1966-43DF-9AA3-0DF3BF899662}"/>
            </a:ext>
          </a:extLst>
        </xdr:cNvPr>
        <xdr:cNvCxnSpPr/>
      </xdr:nvCxnSpPr>
      <xdr:spPr>
        <a:xfrm flipV="1">
          <a:off x="9639300" y="5763877"/>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76563</xdr:rowOff>
    </xdr:from>
    <xdr:to>
      <xdr:col>46</xdr:col>
      <xdr:colOff>38100</xdr:colOff>
      <xdr:row>34</xdr:row>
      <xdr:rowOff>6713</xdr:rowOff>
    </xdr:to>
    <xdr:sp macro="" textlink="">
      <xdr:nvSpPr>
        <xdr:cNvPr id="141" name="楕円 140">
          <a:extLst>
            <a:ext uri="{FF2B5EF4-FFF2-40B4-BE49-F238E27FC236}">
              <a16:creationId xmlns:a16="http://schemas.microsoft.com/office/drawing/2014/main" id="{5AF83D96-9B00-4D61-8817-22A24085DF2A}"/>
            </a:ext>
          </a:extLst>
        </xdr:cNvPr>
        <xdr:cNvSpPr/>
      </xdr:nvSpPr>
      <xdr:spPr>
        <a:xfrm>
          <a:off x="8699500" y="57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113320</xdr:rowOff>
    </xdr:from>
    <xdr:to>
      <xdr:col>50</xdr:col>
      <xdr:colOff>114300</xdr:colOff>
      <xdr:row>33</xdr:row>
      <xdr:rowOff>127363</xdr:rowOff>
    </xdr:to>
    <xdr:cxnSp macro="">
      <xdr:nvCxnSpPr>
        <xdr:cNvPr id="142" name="直線コネクタ 141">
          <a:extLst>
            <a:ext uri="{FF2B5EF4-FFF2-40B4-BE49-F238E27FC236}">
              <a16:creationId xmlns:a16="http://schemas.microsoft.com/office/drawing/2014/main" id="{5A163EE0-F650-4CC6-B763-ADA9BAAC9A61}"/>
            </a:ext>
          </a:extLst>
        </xdr:cNvPr>
        <xdr:cNvCxnSpPr/>
      </xdr:nvCxnSpPr>
      <xdr:spPr>
        <a:xfrm flipV="1">
          <a:off x="8750300" y="5771170"/>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82223</xdr:rowOff>
    </xdr:from>
    <xdr:to>
      <xdr:col>41</xdr:col>
      <xdr:colOff>101600</xdr:colOff>
      <xdr:row>34</xdr:row>
      <xdr:rowOff>12373</xdr:rowOff>
    </xdr:to>
    <xdr:sp macro="" textlink="">
      <xdr:nvSpPr>
        <xdr:cNvPr id="143" name="楕円 142">
          <a:extLst>
            <a:ext uri="{FF2B5EF4-FFF2-40B4-BE49-F238E27FC236}">
              <a16:creationId xmlns:a16="http://schemas.microsoft.com/office/drawing/2014/main" id="{9CB0A6ED-2288-4409-A9B3-EA66D7328EEF}"/>
            </a:ext>
          </a:extLst>
        </xdr:cNvPr>
        <xdr:cNvSpPr/>
      </xdr:nvSpPr>
      <xdr:spPr>
        <a:xfrm>
          <a:off x="7810500" y="57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127363</xdr:rowOff>
    </xdr:from>
    <xdr:to>
      <xdr:col>45</xdr:col>
      <xdr:colOff>177800</xdr:colOff>
      <xdr:row>33</xdr:row>
      <xdr:rowOff>133023</xdr:rowOff>
    </xdr:to>
    <xdr:cxnSp macro="">
      <xdr:nvCxnSpPr>
        <xdr:cNvPr id="144" name="直線コネクタ 143">
          <a:extLst>
            <a:ext uri="{FF2B5EF4-FFF2-40B4-BE49-F238E27FC236}">
              <a16:creationId xmlns:a16="http://schemas.microsoft.com/office/drawing/2014/main" id="{0DA50CF4-1A3E-43B7-9351-531D48727F9D}"/>
            </a:ext>
          </a:extLst>
        </xdr:cNvPr>
        <xdr:cNvCxnSpPr/>
      </xdr:nvCxnSpPr>
      <xdr:spPr>
        <a:xfrm flipV="1">
          <a:off x="7861300" y="5785213"/>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75801</xdr:rowOff>
    </xdr:from>
    <xdr:to>
      <xdr:col>36</xdr:col>
      <xdr:colOff>165100</xdr:colOff>
      <xdr:row>34</xdr:row>
      <xdr:rowOff>5951</xdr:rowOff>
    </xdr:to>
    <xdr:sp macro="" textlink="">
      <xdr:nvSpPr>
        <xdr:cNvPr id="145" name="楕円 144">
          <a:extLst>
            <a:ext uri="{FF2B5EF4-FFF2-40B4-BE49-F238E27FC236}">
              <a16:creationId xmlns:a16="http://schemas.microsoft.com/office/drawing/2014/main" id="{8FE91DE8-2471-433B-9774-20F8379E3B81}"/>
            </a:ext>
          </a:extLst>
        </xdr:cNvPr>
        <xdr:cNvSpPr/>
      </xdr:nvSpPr>
      <xdr:spPr>
        <a:xfrm>
          <a:off x="6921500" y="57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126601</xdr:rowOff>
    </xdr:from>
    <xdr:to>
      <xdr:col>41</xdr:col>
      <xdr:colOff>50800</xdr:colOff>
      <xdr:row>33</xdr:row>
      <xdr:rowOff>133023</xdr:rowOff>
    </xdr:to>
    <xdr:cxnSp macro="">
      <xdr:nvCxnSpPr>
        <xdr:cNvPr id="146" name="直線コネクタ 145">
          <a:extLst>
            <a:ext uri="{FF2B5EF4-FFF2-40B4-BE49-F238E27FC236}">
              <a16:creationId xmlns:a16="http://schemas.microsoft.com/office/drawing/2014/main" id="{300B5A44-8690-4C90-8311-2EE769135F18}"/>
            </a:ext>
          </a:extLst>
        </xdr:cNvPr>
        <xdr:cNvCxnSpPr/>
      </xdr:nvCxnSpPr>
      <xdr:spPr>
        <a:xfrm>
          <a:off x="6972300" y="5784451"/>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7" name="n_1aveValue【道路】&#10;一人当たり延長">
          <a:extLst>
            <a:ext uri="{FF2B5EF4-FFF2-40B4-BE49-F238E27FC236}">
              <a16:creationId xmlns:a16="http://schemas.microsoft.com/office/drawing/2014/main" id="{B2193219-90A5-425E-B005-19C0A573A478}"/>
            </a:ext>
          </a:extLst>
        </xdr:cNvPr>
        <xdr:cNvSpPr txBox="1"/>
      </xdr:nvSpPr>
      <xdr:spPr>
        <a:xfrm>
          <a:off x="9391727" y="66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8" name="n_2aveValue【道路】&#10;一人当たり延長">
          <a:extLst>
            <a:ext uri="{FF2B5EF4-FFF2-40B4-BE49-F238E27FC236}">
              <a16:creationId xmlns:a16="http://schemas.microsoft.com/office/drawing/2014/main" id="{69B79881-2E45-40EF-8678-85882F66B6EC}"/>
            </a:ext>
          </a:extLst>
        </xdr:cNvPr>
        <xdr:cNvSpPr txBox="1"/>
      </xdr:nvSpPr>
      <xdr:spPr>
        <a:xfrm>
          <a:off x="8515427" y="66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9" name="n_3aveValue【道路】&#10;一人当たり延長">
          <a:extLst>
            <a:ext uri="{FF2B5EF4-FFF2-40B4-BE49-F238E27FC236}">
              <a16:creationId xmlns:a16="http://schemas.microsoft.com/office/drawing/2014/main" id="{22DF4D04-0135-4A93-8917-A2EA24ACCC6C}"/>
            </a:ext>
          </a:extLst>
        </xdr:cNvPr>
        <xdr:cNvSpPr txBox="1"/>
      </xdr:nvSpPr>
      <xdr:spPr>
        <a:xfrm>
          <a:off x="7626427" y="66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50" name="n_4aveValue【道路】&#10;一人当たり延長">
          <a:extLst>
            <a:ext uri="{FF2B5EF4-FFF2-40B4-BE49-F238E27FC236}">
              <a16:creationId xmlns:a16="http://schemas.microsoft.com/office/drawing/2014/main" id="{9C8DC420-BC67-4303-ABC4-4F4CB12E6F1D}"/>
            </a:ext>
          </a:extLst>
        </xdr:cNvPr>
        <xdr:cNvSpPr txBox="1"/>
      </xdr:nvSpPr>
      <xdr:spPr>
        <a:xfrm>
          <a:off x="6737427" y="67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9197</xdr:rowOff>
    </xdr:from>
    <xdr:ext cx="534377" cy="259045"/>
    <xdr:sp macro="" textlink="">
      <xdr:nvSpPr>
        <xdr:cNvPr id="151" name="n_1mainValue【道路】&#10;一人当たり延長">
          <a:extLst>
            <a:ext uri="{FF2B5EF4-FFF2-40B4-BE49-F238E27FC236}">
              <a16:creationId xmlns:a16="http://schemas.microsoft.com/office/drawing/2014/main" id="{635CC88C-43B8-4DFB-8C9C-3BA5EBBBAD99}"/>
            </a:ext>
          </a:extLst>
        </xdr:cNvPr>
        <xdr:cNvSpPr txBox="1"/>
      </xdr:nvSpPr>
      <xdr:spPr>
        <a:xfrm>
          <a:off x="9359411" y="54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23240</xdr:rowOff>
    </xdr:from>
    <xdr:ext cx="534377" cy="259045"/>
    <xdr:sp macro="" textlink="">
      <xdr:nvSpPr>
        <xdr:cNvPr id="152" name="n_2mainValue【道路】&#10;一人当たり延長">
          <a:extLst>
            <a:ext uri="{FF2B5EF4-FFF2-40B4-BE49-F238E27FC236}">
              <a16:creationId xmlns:a16="http://schemas.microsoft.com/office/drawing/2014/main" id="{0BC06070-E2BA-45A7-BCF7-CB367BF0D8FB}"/>
            </a:ext>
          </a:extLst>
        </xdr:cNvPr>
        <xdr:cNvSpPr txBox="1"/>
      </xdr:nvSpPr>
      <xdr:spPr>
        <a:xfrm>
          <a:off x="8483111" y="550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28900</xdr:rowOff>
    </xdr:from>
    <xdr:ext cx="534377" cy="259045"/>
    <xdr:sp macro="" textlink="">
      <xdr:nvSpPr>
        <xdr:cNvPr id="153" name="n_3mainValue【道路】&#10;一人当たり延長">
          <a:extLst>
            <a:ext uri="{FF2B5EF4-FFF2-40B4-BE49-F238E27FC236}">
              <a16:creationId xmlns:a16="http://schemas.microsoft.com/office/drawing/2014/main" id="{7EE33B6C-806E-44F9-8C18-0C322AA750EC}"/>
            </a:ext>
          </a:extLst>
        </xdr:cNvPr>
        <xdr:cNvSpPr txBox="1"/>
      </xdr:nvSpPr>
      <xdr:spPr>
        <a:xfrm>
          <a:off x="7594111" y="55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22478</xdr:rowOff>
    </xdr:from>
    <xdr:ext cx="534377" cy="259045"/>
    <xdr:sp macro="" textlink="">
      <xdr:nvSpPr>
        <xdr:cNvPr id="154" name="n_4mainValue【道路】&#10;一人当たり延長">
          <a:extLst>
            <a:ext uri="{FF2B5EF4-FFF2-40B4-BE49-F238E27FC236}">
              <a16:creationId xmlns:a16="http://schemas.microsoft.com/office/drawing/2014/main" id="{DBACCDA4-D85A-4EDC-98E2-C270B961247E}"/>
            </a:ext>
          </a:extLst>
        </xdr:cNvPr>
        <xdr:cNvSpPr txBox="1"/>
      </xdr:nvSpPr>
      <xdr:spPr>
        <a:xfrm>
          <a:off x="6705111" y="550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569BA80F-67C4-40E0-8B96-D78D65B508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8CF8391A-915C-4886-8B4C-B4DF73063D0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F0646207-5829-419E-A23A-5994FCA9B0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DB7D556B-72FE-485C-85DB-C4E901D65D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ACC938A6-B641-4AD1-A13A-97B7A044A16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A0A0CC2E-8B2D-451C-83D9-2E00D8754F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970D9F95-A243-4345-9CA0-61E7F5A2341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DB0103F2-55B9-401C-B881-B59DD9BA8D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00CF787E-C29F-4494-A5DE-44549B6D24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4BE8B122-9F90-43C7-899B-54237D2824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679E2A16-BB3B-40E8-B5C9-0D90A5E900D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CDAB81DE-B8B1-469C-B440-B04B97915FC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5EBBFB81-9A50-484E-81DB-F77973B5F8BE}"/>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A2235F8A-22A5-43B2-B0D0-BA2FFC8B01C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6B13CB70-413C-4F1D-A4F7-E0B7F11F4C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E658254C-D7E1-4F1B-A917-1D164457979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ECD0CC9E-047A-4AAA-9C08-48417EF3FA3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E748AD48-6178-45D7-8914-6D11273C9A4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87977DC0-08BF-45E7-8515-2759B9FBE38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531C961D-37B7-4115-A56E-82325638415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F8BAA1CE-C305-4A8D-87DD-7B79418A243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91F89687-7410-48B7-B27C-95316B4327D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9CD3C490-2693-43C7-9A53-EDAEF4B99EB8}"/>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1C078237-5680-4F2B-852B-112356A2A6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FEBA6589-C23A-4C42-904E-9D500B8F0EE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62221505-E88A-4400-9751-75450A0DE3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D2E2D881-B6DE-4EC4-B5EE-3167E9FF784B}"/>
            </a:ext>
          </a:extLst>
        </xdr:cNvPr>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7F8CD660-C200-4B66-9F49-914459C306FF}"/>
            </a:ext>
          </a:extLst>
        </xdr:cNvPr>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C76F6C57-8871-4CDE-A8AC-36C1139CD20A}"/>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C0D8C8D2-AF9C-43AA-AB33-4E035C56319C}"/>
            </a:ext>
          </a:extLst>
        </xdr:cNvPr>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899238E6-92BA-4440-AB28-679F4917E451}"/>
            </a:ext>
          </a:extLst>
        </xdr:cNvPr>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DD99959B-05BA-494D-961E-32E00E68FA19}"/>
            </a:ext>
          </a:extLst>
        </xdr:cNvPr>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C6EF55A5-2876-4B71-8C52-BFE57E45B65F}"/>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a:extLst>
            <a:ext uri="{FF2B5EF4-FFF2-40B4-BE49-F238E27FC236}">
              <a16:creationId xmlns:a16="http://schemas.microsoft.com/office/drawing/2014/main" id="{F011CA0C-8270-4FEB-BCEE-E7AC611493E1}"/>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a:extLst>
            <a:ext uri="{FF2B5EF4-FFF2-40B4-BE49-F238E27FC236}">
              <a16:creationId xmlns:a16="http://schemas.microsoft.com/office/drawing/2014/main" id="{02124DA0-6ED4-4CCC-BDC6-1FCA216E671E}"/>
            </a:ext>
          </a:extLst>
        </xdr:cNvPr>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a:extLst>
            <a:ext uri="{FF2B5EF4-FFF2-40B4-BE49-F238E27FC236}">
              <a16:creationId xmlns:a16="http://schemas.microsoft.com/office/drawing/2014/main" id="{2BF322A4-69C8-4126-8211-463133141D1B}"/>
            </a:ext>
          </a:extLst>
        </xdr:cNvPr>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a:extLst>
            <a:ext uri="{FF2B5EF4-FFF2-40B4-BE49-F238E27FC236}">
              <a16:creationId xmlns:a16="http://schemas.microsoft.com/office/drawing/2014/main" id="{54CFAD02-2CED-49A8-B101-C1CF976BAE05}"/>
            </a:ext>
          </a:extLst>
        </xdr:cNvPr>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5A2D05B2-A03A-4E45-9E6D-E9649CBBDC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8E655BE5-A8BC-482C-8332-DAF4332FAA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46A0A107-D622-4E13-B0B7-B1E52A280B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91EE01E5-5DF5-41BE-8EB4-1FB3FF5BF4F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637BB596-2589-4817-80C2-5974253527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97" name="楕円 196">
          <a:extLst>
            <a:ext uri="{FF2B5EF4-FFF2-40B4-BE49-F238E27FC236}">
              <a16:creationId xmlns:a16="http://schemas.microsoft.com/office/drawing/2014/main" id="{89BAF043-1701-4AAF-BF25-BA340D9F10C2}"/>
            </a:ext>
          </a:extLst>
        </xdr:cNvPr>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C4152CF6-6953-43E1-BF6F-9360A5CE5D3A}"/>
            </a:ext>
          </a:extLst>
        </xdr:cNvPr>
        <xdr:cNvSpPr txBox="1"/>
      </xdr:nvSpPr>
      <xdr:spPr>
        <a:xfrm>
          <a:off x="4673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199" name="楕円 198">
          <a:extLst>
            <a:ext uri="{FF2B5EF4-FFF2-40B4-BE49-F238E27FC236}">
              <a16:creationId xmlns:a16="http://schemas.microsoft.com/office/drawing/2014/main" id="{46A5BCE7-1D2D-4E78-AC21-DBE6320CB460}"/>
            </a:ext>
          </a:extLst>
        </xdr:cNvPr>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62</xdr:row>
      <xdr:rowOff>117566</xdr:rowOff>
    </xdr:to>
    <xdr:cxnSp macro="">
      <xdr:nvCxnSpPr>
        <xdr:cNvPr id="200" name="直線コネクタ 199">
          <a:extLst>
            <a:ext uri="{FF2B5EF4-FFF2-40B4-BE49-F238E27FC236}">
              <a16:creationId xmlns:a16="http://schemas.microsoft.com/office/drawing/2014/main" id="{041F862A-F88B-4F79-AD7A-E9FAB9A9F734}"/>
            </a:ext>
          </a:extLst>
        </xdr:cNvPr>
        <xdr:cNvCxnSpPr/>
      </xdr:nvCxnSpPr>
      <xdr:spPr>
        <a:xfrm>
          <a:off x="3797300" y="107278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201" name="楕円 200">
          <a:extLst>
            <a:ext uri="{FF2B5EF4-FFF2-40B4-BE49-F238E27FC236}">
              <a16:creationId xmlns:a16="http://schemas.microsoft.com/office/drawing/2014/main" id="{C2617C0C-CA69-42F6-947B-4BEFCF2B69FA}"/>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97972</xdr:rowOff>
    </xdr:to>
    <xdr:cxnSp macro="">
      <xdr:nvCxnSpPr>
        <xdr:cNvPr id="202" name="直線コネクタ 201">
          <a:extLst>
            <a:ext uri="{FF2B5EF4-FFF2-40B4-BE49-F238E27FC236}">
              <a16:creationId xmlns:a16="http://schemas.microsoft.com/office/drawing/2014/main" id="{0D05CABE-9157-4579-B439-88D28AB9E089}"/>
            </a:ext>
          </a:extLst>
        </xdr:cNvPr>
        <xdr:cNvCxnSpPr/>
      </xdr:nvCxnSpPr>
      <xdr:spPr>
        <a:xfrm>
          <a:off x="2908300" y="10678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150041</xdr:rowOff>
    </xdr:from>
    <xdr:to>
      <xdr:col>10</xdr:col>
      <xdr:colOff>165100</xdr:colOff>
      <xdr:row>62</xdr:row>
      <xdr:rowOff>80191</xdr:rowOff>
    </xdr:to>
    <xdr:sp macro="" textlink="">
      <xdr:nvSpPr>
        <xdr:cNvPr id="203" name="楕円 202">
          <a:extLst>
            <a:ext uri="{FF2B5EF4-FFF2-40B4-BE49-F238E27FC236}">
              <a16:creationId xmlns:a16="http://schemas.microsoft.com/office/drawing/2014/main" id="{4E995784-47EC-4F8D-892B-3B28E7B9E58B}"/>
            </a:ext>
          </a:extLst>
        </xdr:cNvPr>
        <xdr:cNvSpPr/>
      </xdr:nvSpPr>
      <xdr:spPr>
        <a:xfrm>
          <a:off x="1968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29391</xdr:rowOff>
    </xdr:from>
    <xdr:to>
      <xdr:col>15</xdr:col>
      <xdr:colOff>50800</xdr:colOff>
      <xdr:row>62</xdr:row>
      <xdr:rowOff>48985</xdr:rowOff>
    </xdr:to>
    <xdr:cxnSp macro="">
      <xdr:nvCxnSpPr>
        <xdr:cNvPr id="204" name="直線コネクタ 203">
          <a:extLst>
            <a:ext uri="{FF2B5EF4-FFF2-40B4-BE49-F238E27FC236}">
              <a16:creationId xmlns:a16="http://schemas.microsoft.com/office/drawing/2014/main" id="{CBBBD858-E364-4C75-BF7E-0B686DEDFA2C}"/>
            </a:ext>
          </a:extLst>
        </xdr:cNvPr>
        <xdr:cNvCxnSpPr/>
      </xdr:nvCxnSpPr>
      <xdr:spPr>
        <a:xfrm>
          <a:off x="2019300" y="106592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114119</xdr:rowOff>
    </xdr:from>
    <xdr:to>
      <xdr:col>6</xdr:col>
      <xdr:colOff>38100</xdr:colOff>
      <xdr:row>62</xdr:row>
      <xdr:rowOff>44269</xdr:rowOff>
    </xdr:to>
    <xdr:sp macro="" textlink="">
      <xdr:nvSpPr>
        <xdr:cNvPr id="205" name="楕円 204">
          <a:extLst>
            <a:ext uri="{FF2B5EF4-FFF2-40B4-BE49-F238E27FC236}">
              <a16:creationId xmlns:a16="http://schemas.microsoft.com/office/drawing/2014/main" id="{7C9E9564-A70C-40FF-B5E3-02500F37B10D}"/>
            </a:ext>
          </a:extLst>
        </xdr:cNvPr>
        <xdr:cNvSpPr/>
      </xdr:nvSpPr>
      <xdr:spPr>
        <a:xfrm>
          <a:off x="1079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164919</xdr:rowOff>
    </xdr:from>
    <xdr:to>
      <xdr:col>10</xdr:col>
      <xdr:colOff>114300</xdr:colOff>
      <xdr:row>62</xdr:row>
      <xdr:rowOff>29391</xdr:rowOff>
    </xdr:to>
    <xdr:cxnSp macro="">
      <xdr:nvCxnSpPr>
        <xdr:cNvPr id="206" name="直線コネクタ 205">
          <a:extLst>
            <a:ext uri="{FF2B5EF4-FFF2-40B4-BE49-F238E27FC236}">
              <a16:creationId xmlns:a16="http://schemas.microsoft.com/office/drawing/2014/main" id="{10FFF7B8-911E-4F13-9D55-E03064EAF248}"/>
            </a:ext>
          </a:extLst>
        </xdr:cNvPr>
        <xdr:cNvCxnSpPr/>
      </xdr:nvCxnSpPr>
      <xdr:spPr>
        <a:xfrm>
          <a:off x="1130300" y="106233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288B7EC4-5866-4604-A436-456778194FB8}"/>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9F4AAC31-BC25-4EB3-8B75-DA1671D6C1DF}"/>
            </a:ext>
          </a:extLst>
        </xdr:cNvPr>
        <xdr:cNvSpPr txBox="1"/>
      </xdr:nvSpPr>
      <xdr:spPr>
        <a:xfrm>
          <a:off x="2705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745C9E4F-DFF1-4585-8089-E974C35D1127}"/>
            </a:ext>
          </a:extLst>
        </xdr:cNvPr>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6BAF33DF-0128-42EC-9564-44B6829F982B}"/>
            </a:ext>
          </a:extLst>
        </xdr:cNvPr>
        <xdr:cNvSpPr txBox="1"/>
      </xdr:nvSpPr>
      <xdr:spPr>
        <a:xfrm>
          <a:off x="927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0BB051B1-C1C6-4708-814E-E43C42A7372B}"/>
            </a:ext>
          </a:extLst>
        </xdr:cNvPr>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8BBD9DAC-02DB-4529-AFFB-CAC2E80DCC29}"/>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71318</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B712EBD0-9DB4-4B7F-9CDF-FB6D6975337E}"/>
            </a:ext>
          </a:extLst>
        </xdr:cNvPr>
        <xdr:cNvSpPr txBox="1"/>
      </xdr:nvSpPr>
      <xdr:spPr>
        <a:xfrm>
          <a:off x="1816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35396</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A10881C6-E86D-43B1-9377-49D598AD28B2}"/>
            </a:ext>
          </a:extLst>
        </xdr:cNvPr>
        <xdr:cNvSpPr txBox="1"/>
      </xdr:nvSpPr>
      <xdr:spPr>
        <a:xfrm>
          <a:off x="927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2D50D1B9-F305-48E5-A709-F36B0E3187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7D4513BA-10A1-43BF-B0CF-C4ACE1FF4CC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B14AC778-FBA8-4A56-82BC-4D993E26051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BBA3398C-D22F-4F58-848E-7F851DF8C4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9FEB7BAB-A13A-489F-BCBC-F129E57FAF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FB752713-E622-4A65-82CD-D57C1B59DA0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47DF67AC-CA05-4D01-AF0B-B38F0D1D175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671B823A-F461-4F46-966E-33F97AA3356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7DDC9335-2C03-478C-9F12-778EAD9632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B6219B20-CB1A-4077-9CFF-96223D2B958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467B8A79-830A-42E9-A5AB-C1B13A36A21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76A8CEBF-3FBE-45D6-9A3F-468D1076EE8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42CA3498-F65F-4EAA-977E-0CD8904B6E4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42C5DEF5-4ACE-4118-BFDB-5816A7D149A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B6B302E0-8169-4038-BA02-6308995BEDE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CDC4F0C6-65C1-4826-9837-6A8B428983D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7D5D56F1-8360-4C97-81E0-47AE99C8DE8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BFDF07E3-60FC-4842-A51D-0315931C9B6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99FDEE5F-0F64-42C7-BEAF-C8CCC3145B4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30262F72-D98B-4D8C-AA04-B59E5E9F45AF}"/>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F5E0AE95-919C-47C5-821F-321BB45A808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A719C93D-7C84-48C6-AB9D-9C6E788C13E8}"/>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E6E9DA4D-7A7F-42CD-802F-6409A01DDE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EE6D2681-0C0D-4C6A-8641-3FFD0A9EE6C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FED43349-58B9-4531-AAB0-3267457C35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2EDC88A8-71D2-454C-9283-838D3BF43CF6}"/>
            </a:ext>
          </a:extLst>
        </xdr:cNvPr>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6B3BF2C4-7BA4-4800-A4B8-BBEA4EEBFB77}"/>
            </a:ext>
          </a:extLst>
        </xdr:cNvPr>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CEF6095F-1298-4245-88C0-8166CC6814AD}"/>
            </a:ext>
          </a:extLst>
        </xdr:cNvPr>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9C35D0ED-EDD5-43DD-9605-94983F870EB7}"/>
            </a:ext>
          </a:extLst>
        </xdr:cNvPr>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12C21499-ED16-415D-A1BF-4071EAB915DA}"/>
            </a:ext>
          </a:extLst>
        </xdr:cNvPr>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FF7517CA-D90E-466D-BB3E-E3A129F5F471}"/>
            </a:ext>
          </a:extLst>
        </xdr:cNvPr>
        <xdr:cNvSpPr txBox="1"/>
      </xdr:nvSpPr>
      <xdr:spPr>
        <a:xfrm>
          <a:off x="10515600" y="10555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9EC27564-D36C-4A16-AAD8-212C0A09AAE6}"/>
            </a:ext>
          </a:extLst>
        </xdr:cNvPr>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a:extLst>
            <a:ext uri="{FF2B5EF4-FFF2-40B4-BE49-F238E27FC236}">
              <a16:creationId xmlns:a16="http://schemas.microsoft.com/office/drawing/2014/main" id="{F2D1EC4F-61A7-4DC0-B8BA-3E7325D197FA}"/>
            </a:ext>
          </a:extLst>
        </xdr:cNvPr>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a:extLst>
            <a:ext uri="{FF2B5EF4-FFF2-40B4-BE49-F238E27FC236}">
              <a16:creationId xmlns:a16="http://schemas.microsoft.com/office/drawing/2014/main" id="{238687AA-7BA4-4E7F-BA0C-DD38DC3093D6}"/>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a:extLst>
            <a:ext uri="{FF2B5EF4-FFF2-40B4-BE49-F238E27FC236}">
              <a16:creationId xmlns:a16="http://schemas.microsoft.com/office/drawing/2014/main" id="{1481B95B-C4C4-45E1-A410-558F4052FEC1}"/>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a:extLst>
            <a:ext uri="{FF2B5EF4-FFF2-40B4-BE49-F238E27FC236}">
              <a16:creationId xmlns:a16="http://schemas.microsoft.com/office/drawing/2014/main" id="{681D4548-16D2-4CA9-A11C-271EA9685415}"/>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690B74E9-89B2-4ABB-9CDF-8CBFE482B9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411569E3-B636-49EA-8D6B-DBE41FF29B0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87C73653-534D-4582-AEF5-E84FF56D01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9DDB246A-AC5A-45EB-BC9F-F034A0955D3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B09EE395-839F-4EF5-830C-F02497CEF1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38828</xdr:rowOff>
    </xdr:from>
    <xdr:to>
      <xdr:col>55</xdr:col>
      <xdr:colOff>50800</xdr:colOff>
      <xdr:row>55</xdr:row>
      <xdr:rowOff>140428</xdr:rowOff>
    </xdr:to>
    <xdr:sp macro="" textlink="">
      <xdr:nvSpPr>
        <xdr:cNvPr id="256" name="楕円 255">
          <a:extLst>
            <a:ext uri="{FF2B5EF4-FFF2-40B4-BE49-F238E27FC236}">
              <a16:creationId xmlns:a16="http://schemas.microsoft.com/office/drawing/2014/main" id="{D2A57E0D-1379-4C6D-8965-3A1C99624AF9}"/>
            </a:ext>
          </a:extLst>
        </xdr:cNvPr>
        <xdr:cNvSpPr/>
      </xdr:nvSpPr>
      <xdr:spPr>
        <a:xfrm>
          <a:off x="10426700" y="94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163305</xdr:rowOff>
    </xdr:from>
    <xdr:ext cx="599010" cy="259045"/>
    <xdr:sp macro="" textlink="">
      <xdr:nvSpPr>
        <xdr:cNvPr id="257" name="【橋りょう・トンネル】&#10;一人当たり有形固定資産（償却資産）額該当値テキスト">
          <a:extLst>
            <a:ext uri="{FF2B5EF4-FFF2-40B4-BE49-F238E27FC236}">
              <a16:creationId xmlns:a16="http://schemas.microsoft.com/office/drawing/2014/main" id="{38DFEAF7-2C65-4BA1-ABDF-CFDE5CBDD174}"/>
            </a:ext>
          </a:extLst>
        </xdr:cNvPr>
        <xdr:cNvSpPr txBox="1"/>
      </xdr:nvSpPr>
      <xdr:spPr>
        <a:xfrm>
          <a:off x="10515600" y="942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52550</xdr:rowOff>
    </xdr:from>
    <xdr:to>
      <xdr:col>50</xdr:col>
      <xdr:colOff>165100</xdr:colOff>
      <xdr:row>55</xdr:row>
      <xdr:rowOff>154150</xdr:rowOff>
    </xdr:to>
    <xdr:sp macro="" textlink="">
      <xdr:nvSpPr>
        <xdr:cNvPr id="258" name="楕円 257">
          <a:extLst>
            <a:ext uri="{FF2B5EF4-FFF2-40B4-BE49-F238E27FC236}">
              <a16:creationId xmlns:a16="http://schemas.microsoft.com/office/drawing/2014/main" id="{32829B9D-A12A-45AD-B926-3C5F45777186}"/>
            </a:ext>
          </a:extLst>
        </xdr:cNvPr>
        <xdr:cNvSpPr/>
      </xdr:nvSpPr>
      <xdr:spPr>
        <a:xfrm>
          <a:off x="9588500" y="94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89628</xdr:rowOff>
    </xdr:from>
    <xdr:to>
      <xdr:col>55</xdr:col>
      <xdr:colOff>0</xdr:colOff>
      <xdr:row>55</xdr:row>
      <xdr:rowOff>103350</xdr:rowOff>
    </xdr:to>
    <xdr:cxnSp macro="">
      <xdr:nvCxnSpPr>
        <xdr:cNvPr id="259" name="直線コネクタ 258">
          <a:extLst>
            <a:ext uri="{FF2B5EF4-FFF2-40B4-BE49-F238E27FC236}">
              <a16:creationId xmlns:a16="http://schemas.microsoft.com/office/drawing/2014/main" id="{8A7D1E12-9FB7-4C0B-ADA4-DE99675D30AD}"/>
            </a:ext>
          </a:extLst>
        </xdr:cNvPr>
        <xdr:cNvCxnSpPr/>
      </xdr:nvCxnSpPr>
      <xdr:spPr>
        <a:xfrm flipV="1">
          <a:off x="9639300" y="9519378"/>
          <a:ext cx="838200" cy="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53043</xdr:rowOff>
    </xdr:from>
    <xdr:to>
      <xdr:col>46</xdr:col>
      <xdr:colOff>38100</xdr:colOff>
      <xdr:row>55</xdr:row>
      <xdr:rowOff>154643</xdr:rowOff>
    </xdr:to>
    <xdr:sp macro="" textlink="">
      <xdr:nvSpPr>
        <xdr:cNvPr id="260" name="楕円 259">
          <a:extLst>
            <a:ext uri="{FF2B5EF4-FFF2-40B4-BE49-F238E27FC236}">
              <a16:creationId xmlns:a16="http://schemas.microsoft.com/office/drawing/2014/main" id="{462C2857-8A64-4F4A-8118-BC0441F74385}"/>
            </a:ext>
          </a:extLst>
        </xdr:cNvPr>
        <xdr:cNvSpPr/>
      </xdr:nvSpPr>
      <xdr:spPr>
        <a:xfrm>
          <a:off x="8699500" y="94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103350</xdr:rowOff>
    </xdr:from>
    <xdr:to>
      <xdr:col>50</xdr:col>
      <xdr:colOff>114300</xdr:colOff>
      <xdr:row>55</xdr:row>
      <xdr:rowOff>103843</xdr:rowOff>
    </xdr:to>
    <xdr:cxnSp macro="">
      <xdr:nvCxnSpPr>
        <xdr:cNvPr id="261" name="直線コネクタ 260">
          <a:extLst>
            <a:ext uri="{FF2B5EF4-FFF2-40B4-BE49-F238E27FC236}">
              <a16:creationId xmlns:a16="http://schemas.microsoft.com/office/drawing/2014/main" id="{4C2DC7F0-B796-4D02-8F15-08993F39AA0F}"/>
            </a:ext>
          </a:extLst>
        </xdr:cNvPr>
        <xdr:cNvCxnSpPr/>
      </xdr:nvCxnSpPr>
      <xdr:spPr>
        <a:xfrm flipV="1">
          <a:off x="8750300" y="9533100"/>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62553</xdr:rowOff>
    </xdr:from>
    <xdr:to>
      <xdr:col>41</xdr:col>
      <xdr:colOff>101600</xdr:colOff>
      <xdr:row>55</xdr:row>
      <xdr:rowOff>164153</xdr:rowOff>
    </xdr:to>
    <xdr:sp macro="" textlink="">
      <xdr:nvSpPr>
        <xdr:cNvPr id="262" name="楕円 261">
          <a:extLst>
            <a:ext uri="{FF2B5EF4-FFF2-40B4-BE49-F238E27FC236}">
              <a16:creationId xmlns:a16="http://schemas.microsoft.com/office/drawing/2014/main" id="{E044FFD9-43FD-4FB3-B08B-C3EAF7048513}"/>
            </a:ext>
          </a:extLst>
        </xdr:cNvPr>
        <xdr:cNvSpPr/>
      </xdr:nvSpPr>
      <xdr:spPr>
        <a:xfrm>
          <a:off x="7810500" y="94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103843</xdr:rowOff>
    </xdr:from>
    <xdr:to>
      <xdr:col>45</xdr:col>
      <xdr:colOff>177800</xdr:colOff>
      <xdr:row>55</xdr:row>
      <xdr:rowOff>113353</xdr:rowOff>
    </xdr:to>
    <xdr:cxnSp macro="">
      <xdr:nvCxnSpPr>
        <xdr:cNvPr id="263" name="直線コネクタ 262">
          <a:extLst>
            <a:ext uri="{FF2B5EF4-FFF2-40B4-BE49-F238E27FC236}">
              <a16:creationId xmlns:a16="http://schemas.microsoft.com/office/drawing/2014/main" id="{B9417815-8A87-4BF1-93C2-A1A8249115BB}"/>
            </a:ext>
          </a:extLst>
        </xdr:cNvPr>
        <xdr:cNvCxnSpPr/>
      </xdr:nvCxnSpPr>
      <xdr:spPr>
        <a:xfrm flipV="1">
          <a:off x="7861300" y="953359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61282</xdr:rowOff>
    </xdr:from>
    <xdr:to>
      <xdr:col>36</xdr:col>
      <xdr:colOff>165100</xdr:colOff>
      <xdr:row>55</xdr:row>
      <xdr:rowOff>162882</xdr:rowOff>
    </xdr:to>
    <xdr:sp macro="" textlink="">
      <xdr:nvSpPr>
        <xdr:cNvPr id="264" name="楕円 263">
          <a:extLst>
            <a:ext uri="{FF2B5EF4-FFF2-40B4-BE49-F238E27FC236}">
              <a16:creationId xmlns:a16="http://schemas.microsoft.com/office/drawing/2014/main" id="{33F2D4B9-DBCF-41B7-B895-52C43689CBCC}"/>
            </a:ext>
          </a:extLst>
        </xdr:cNvPr>
        <xdr:cNvSpPr/>
      </xdr:nvSpPr>
      <xdr:spPr>
        <a:xfrm>
          <a:off x="6921500" y="94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112082</xdr:rowOff>
    </xdr:from>
    <xdr:to>
      <xdr:col>41</xdr:col>
      <xdr:colOff>50800</xdr:colOff>
      <xdr:row>55</xdr:row>
      <xdr:rowOff>113353</xdr:rowOff>
    </xdr:to>
    <xdr:cxnSp macro="">
      <xdr:nvCxnSpPr>
        <xdr:cNvPr id="265" name="直線コネクタ 264">
          <a:extLst>
            <a:ext uri="{FF2B5EF4-FFF2-40B4-BE49-F238E27FC236}">
              <a16:creationId xmlns:a16="http://schemas.microsoft.com/office/drawing/2014/main" id="{7E967136-321D-4A31-AEFA-C5243B379D00}"/>
            </a:ext>
          </a:extLst>
        </xdr:cNvPr>
        <xdr:cNvCxnSpPr/>
      </xdr:nvCxnSpPr>
      <xdr:spPr>
        <a:xfrm>
          <a:off x="6972300" y="9541832"/>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70574</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B5B30C22-9A10-4A2C-942A-7DB98307E740}"/>
            </a:ext>
          </a:extLst>
        </xdr:cNvPr>
        <xdr:cNvSpPr txBox="1"/>
      </xdr:nvSpPr>
      <xdr:spPr>
        <a:xfrm>
          <a:off x="9327095" y="1070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63376</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4F43A3B1-A274-41A1-B57A-9B76A96989EC}"/>
            </a:ext>
          </a:extLst>
        </xdr:cNvPr>
        <xdr:cNvSpPr txBox="1"/>
      </xdr:nvSpPr>
      <xdr:spPr>
        <a:xfrm>
          <a:off x="84507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56113</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FB267D15-976E-4D75-B3A3-6CEF5D1D3256}"/>
            </a:ext>
          </a:extLst>
        </xdr:cNvPr>
        <xdr:cNvSpPr txBox="1"/>
      </xdr:nvSpPr>
      <xdr:spPr>
        <a:xfrm>
          <a:off x="7561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69232</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324E9B7E-7D6F-454F-905A-987282D4AE3B}"/>
            </a:ext>
          </a:extLst>
        </xdr:cNvPr>
        <xdr:cNvSpPr txBox="1"/>
      </xdr:nvSpPr>
      <xdr:spPr>
        <a:xfrm>
          <a:off x="6672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170677</xdr:rowOff>
    </xdr:from>
    <xdr:ext cx="599010" cy="259045"/>
    <xdr:sp macro="" textlink="">
      <xdr:nvSpPr>
        <xdr:cNvPr id="270" name="n_1mainValue【橋りょう・トンネル】&#10;一人当たり有形固定資産（償却資産）額">
          <a:extLst>
            <a:ext uri="{FF2B5EF4-FFF2-40B4-BE49-F238E27FC236}">
              <a16:creationId xmlns:a16="http://schemas.microsoft.com/office/drawing/2014/main" id="{E48B44DA-E31C-401F-837A-FF62D02B66BB}"/>
            </a:ext>
          </a:extLst>
        </xdr:cNvPr>
        <xdr:cNvSpPr txBox="1"/>
      </xdr:nvSpPr>
      <xdr:spPr>
        <a:xfrm>
          <a:off x="9327095" y="92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171170</xdr:rowOff>
    </xdr:from>
    <xdr:ext cx="599010" cy="259045"/>
    <xdr:sp macro="" textlink="">
      <xdr:nvSpPr>
        <xdr:cNvPr id="271" name="n_2mainValue【橋りょう・トンネル】&#10;一人当たり有形固定資産（償却資産）額">
          <a:extLst>
            <a:ext uri="{FF2B5EF4-FFF2-40B4-BE49-F238E27FC236}">
              <a16:creationId xmlns:a16="http://schemas.microsoft.com/office/drawing/2014/main" id="{74833407-D87F-462E-BA27-A98A2D0770BD}"/>
            </a:ext>
          </a:extLst>
        </xdr:cNvPr>
        <xdr:cNvSpPr txBox="1"/>
      </xdr:nvSpPr>
      <xdr:spPr>
        <a:xfrm>
          <a:off x="8450795" y="925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9230</xdr:rowOff>
    </xdr:from>
    <xdr:ext cx="599010" cy="259045"/>
    <xdr:sp macro="" textlink="">
      <xdr:nvSpPr>
        <xdr:cNvPr id="272" name="n_3mainValue【橋りょう・トンネル】&#10;一人当たり有形固定資産（償却資産）額">
          <a:extLst>
            <a:ext uri="{FF2B5EF4-FFF2-40B4-BE49-F238E27FC236}">
              <a16:creationId xmlns:a16="http://schemas.microsoft.com/office/drawing/2014/main" id="{D062EC73-EB26-4534-A498-44E8F942D755}"/>
            </a:ext>
          </a:extLst>
        </xdr:cNvPr>
        <xdr:cNvSpPr txBox="1"/>
      </xdr:nvSpPr>
      <xdr:spPr>
        <a:xfrm>
          <a:off x="7561795" y="926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7959</xdr:rowOff>
    </xdr:from>
    <xdr:ext cx="599010" cy="259045"/>
    <xdr:sp macro="" textlink="">
      <xdr:nvSpPr>
        <xdr:cNvPr id="273" name="n_4mainValue【橋りょう・トンネル】&#10;一人当たり有形固定資産（償却資産）額">
          <a:extLst>
            <a:ext uri="{FF2B5EF4-FFF2-40B4-BE49-F238E27FC236}">
              <a16:creationId xmlns:a16="http://schemas.microsoft.com/office/drawing/2014/main" id="{CAC16B78-4E18-4C3B-9C72-D5376C9262ED}"/>
            </a:ext>
          </a:extLst>
        </xdr:cNvPr>
        <xdr:cNvSpPr txBox="1"/>
      </xdr:nvSpPr>
      <xdr:spPr>
        <a:xfrm>
          <a:off x="6672795" y="926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E3FB3B2D-569C-4232-9E5E-F8A7AF32FD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5E1958B6-BE6D-43A6-8684-456367CF12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B2C2CF6D-D960-4E42-BA4D-9D4603D006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8A136746-EF32-4AE9-AB7E-A0E4849A82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EBC20056-F826-4174-A40D-70B1C94D7B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19690257-B4E5-4A68-A3F1-47650A758A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0415E5C1-0210-489B-96A6-BA683CFA1F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8DB76DEA-AA5C-4A65-BFB2-1C5C9FFA07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3B5E20D3-2CF8-4177-AC82-344B91B9AA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51AB0CB4-4C41-4B66-B13D-4C94B6B1216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619853E5-12FE-4AEA-AED8-6EA9B5A78A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a:extLst>
            <a:ext uri="{FF2B5EF4-FFF2-40B4-BE49-F238E27FC236}">
              <a16:creationId xmlns:a16="http://schemas.microsoft.com/office/drawing/2014/main" id="{9AABC75F-07F5-4AC2-9EE6-ED58ED62057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a:extLst>
            <a:ext uri="{FF2B5EF4-FFF2-40B4-BE49-F238E27FC236}">
              <a16:creationId xmlns:a16="http://schemas.microsoft.com/office/drawing/2014/main" id="{AFAAB08B-26C7-4F83-8620-1EABE79C3C5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a:extLst>
            <a:ext uri="{FF2B5EF4-FFF2-40B4-BE49-F238E27FC236}">
              <a16:creationId xmlns:a16="http://schemas.microsoft.com/office/drawing/2014/main" id="{96148520-B5EA-4D18-BEB2-B8AAF73DB11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a:extLst>
            <a:ext uri="{FF2B5EF4-FFF2-40B4-BE49-F238E27FC236}">
              <a16:creationId xmlns:a16="http://schemas.microsoft.com/office/drawing/2014/main" id="{B62143BE-6804-4202-B121-7D6086D40F9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a:extLst>
            <a:ext uri="{FF2B5EF4-FFF2-40B4-BE49-F238E27FC236}">
              <a16:creationId xmlns:a16="http://schemas.microsoft.com/office/drawing/2014/main" id="{F1621858-B7EE-4E12-B323-7D2022F40CB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a:extLst>
            <a:ext uri="{FF2B5EF4-FFF2-40B4-BE49-F238E27FC236}">
              <a16:creationId xmlns:a16="http://schemas.microsoft.com/office/drawing/2014/main" id="{CE415B50-441D-45E0-B133-319836DBC33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a:extLst>
            <a:ext uri="{FF2B5EF4-FFF2-40B4-BE49-F238E27FC236}">
              <a16:creationId xmlns:a16="http://schemas.microsoft.com/office/drawing/2014/main" id="{5A0311E0-69A1-483F-BA60-922AD56176F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a:extLst>
            <a:ext uri="{FF2B5EF4-FFF2-40B4-BE49-F238E27FC236}">
              <a16:creationId xmlns:a16="http://schemas.microsoft.com/office/drawing/2014/main" id="{4229AA91-DA03-410F-B542-042D83BEA2E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a:extLst>
            <a:ext uri="{FF2B5EF4-FFF2-40B4-BE49-F238E27FC236}">
              <a16:creationId xmlns:a16="http://schemas.microsoft.com/office/drawing/2014/main" id="{D6EBF65A-D359-403C-BDF5-56D577387FB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a:extLst>
            <a:ext uri="{FF2B5EF4-FFF2-40B4-BE49-F238E27FC236}">
              <a16:creationId xmlns:a16="http://schemas.microsoft.com/office/drawing/2014/main" id="{CE88C49C-CB61-4FC7-9189-246B3F4F5D2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a:extLst>
            <a:ext uri="{FF2B5EF4-FFF2-40B4-BE49-F238E27FC236}">
              <a16:creationId xmlns:a16="http://schemas.microsoft.com/office/drawing/2014/main" id="{B5D698DD-979B-4DA2-B360-B1C5770A21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a:extLst>
            <a:ext uri="{FF2B5EF4-FFF2-40B4-BE49-F238E27FC236}">
              <a16:creationId xmlns:a16="http://schemas.microsoft.com/office/drawing/2014/main" id="{A6F41E12-95BC-450D-AFD1-52EC0D257477}"/>
            </a:ext>
          </a:extLst>
        </xdr:cNvPr>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a:extLst>
            <a:ext uri="{FF2B5EF4-FFF2-40B4-BE49-F238E27FC236}">
              <a16:creationId xmlns:a16="http://schemas.microsoft.com/office/drawing/2014/main" id="{AB42DBD6-4565-4D7A-905D-1AB8BBD4B222}"/>
            </a:ext>
          </a:extLst>
        </xdr:cNvPr>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a:extLst>
            <a:ext uri="{FF2B5EF4-FFF2-40B4-BE49-F238E27FC236}">
              <a16:creationId xmlns:a16="http://schemas.microsoft.com/office/drawing/2014/main" id="{79A6ABD0-4981-4F47-970E-17039A612A11}"/>
            </a:ext>
          </a:extLst>
        </xdr:cNvPr>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a:extLst>
            <a:ext uri="{FF2B5EF4-FFF2-40B4-BE49-F238E27FC236}">
              <a16:creationId xmlns:a16="http://schemas.microsoft.com/office/drawing/2014/main" id="{1C7AC9E4-56AC-4251-830D-79A4CCAAAE3C}"/>
            </a:ext>
          </a:extLst>
        </xdr:cNvPr>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a:extLst>
            <a:ext uri="{FF2B5EF4-FFF2-40B4-BE49-F238E27FC236}">
              <a16:creationId xmlns:a16="http://schemas.microsoft.com/office/drawing/2014/main" id="{B44C5B44-A78A-443F-912F-9C287D336649}"/>
            </a:ext>
          </a:extLst>
        </xdr:cNvPr>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a:extLst>
            <a:ext uri="{FF2B5EF4-FFF2-40B4-BE49-F238E27FC236}">
              <a16:creationId xmlns:a16="http://schemas.microsoft.com/office/drawing/2014/main" id="{3DA16B08-D675-49F1-A62D-C7A20BD19799}"/>
            </a:ext>
          </a:extLst>
        </xdr:cNvPr>
        <xdr:cNvSpPr txBox="1"/>
      </xdr:nvSpPr>
      <xdr:spPr>
        <a:xfrm>
          <a:off x="4673600" y="145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a:extLst>
            <a:ext uri="{FF2B5EF4-FFF2-40B4-BE49-F238E27FC236}">
              <a16:creationId xmlns:a16="http://schemas.microsoft.com/office/drawing/2014/main" id="{5FDD938B-9705-4AFA-8D93-989F226AC086}"/>
            </a:ext>
          </a:extLst>
        </xdr:cNvPr>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a:extLst>
            <a:ext uri="{FF2B5EF4-FFF2-40B4-BE49-F238E27FC236}">
              <a16:creationId xmlns:a16="http://schemas.microsoft.com/office/drawing/2014/main" id="{62B67CF4-5434-4F92-99FD-617C4FBB15D2}"/>
            </a:ext>
          </a:extLst>
        </xdr:cNvPr>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a:extLst>
            <a:ext uri="{FF2B5EF4-FFF2-40B4-BE49-F238E27FC236}">
              <a16:creationId xmlns:a16="http://schemas.microsoft.com/office/drawing/2014/main" id="{77B794F5-3AB5-4892-AF8E-E71868D1D81A}"/>
            </a:ext>
          </a:extLst>
        </xdr:cNvPr>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a:extLst>
            <a:ext uri="{FF2B5EF4-FFF2-40B4-BE49-F238E27FC236}">
              <a16:creationId xmlns:a16="http://schemas.microsoft.com/office/drawing/2014/main" id="{821A299F-5991-4490-8814-2D9C4B4C0727}"/>
            </a:ext>
          </a:extLst>
        </xdr:cNvPr>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a:extLst>
            <a:ext uri="{FF2B5EF4-FFF2-40B4-BE49-F238E27FC236}">
              <a16:creationId xmlns:a16="http://schemas.microsoft.com/office/drawing/2014/main" id="{751DFAC1-0193-49BD-B4BD-6393343B3970}"/>
            </a:ext>
          </a:extLst>
        </xdr:cNvPr>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AC8735A0-B6FB-4FF4-9954-26D9D2C111F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B0EC4A6-CC47-4B46-834D-882DC34F26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47667EC7-8D81-45BB-812D-E1E8FC60BC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388B9E76-A9C2-4AEA-87A1-0D9852FFA87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25ECDE92-3C08-4A01-A6AD-A53A0D2022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87885</xdr:rowOff>
    </xdr:from>
    <xdr:to>
      <xdr:col>24</xdr:col>
      <xdr:colOff>114300</xdr:colOff>
      <xdr:row>85</xdr:row>
      <xdr:rowOff>18035</xdr:rowOff>
    </xdr:to>
    <xdr:sp macro="" textlink="">
      <xdr:nvSpPr>
        <xdr:cNvPr id="312" name="楕円 311">
          <a:extLst>
            <a:ext uri="{FF2B5EF4-FFF2-40B4-BE49-F238E27FC236}">
              <a16:creationId xmlns:a16="http://schemas.microsoft.com/office/drawing/2014/main" id="{F21928F5-D878-4EB3-81F2-BD811AADCB19}"/>
            </a:ext>
          </a:extLst>
        </xdr:cNvPr>
        <xdr:cNvSpPr/>
      </xdr:nvSpPr>
      <xdr:spPr>
        <a:xfrm>
          <a:off x="4584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110762</xdr:rowOff>
    </xdr:from>
    <xdr:ext cx="405111" cy="259045"/>
    <xdr:sp macro="" textlink="">
      <xdr:nvSpPr>
        <xdr:cNvPr id="313" name="【公営住宅】&#10;有形固定資産減価償却率該当値テキスト">
          <a:extLst>
            <a:ext uri="{FF2B5EF4-FFF2-40B4-BE49-F238E27FC236}">
              <a16:creationId xmlns:a16="http://schemas.microsoft.com/office/drawing/2014/main" id="{805D1DE1-089A-47A2-9C9A-90965E5BEB36}"/>
            </a:ext>
          </a:extLst>
        </xdr:cNvPr>
        <xdr:cNvSpPr txBox="1"/>
      </xdr:nvSpPr>
      <xdr:spPr>
        <a:xfrm>
          <a:off x="4673600" y="1434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42163</xdr:rowOff>
    </xdr:from>
    <xdr:to>
      <xdr:col>20</xdr:col>
      <xdr:colOff>38100</xdr:colOff>
      <xdr:row>84</xdr:row>
      <xdr:rowOff>143763</xdr:rowOff>
    </xdr:to>
    <xdr:sp macro="" textlink="">
      <xdr:nvSpPr>
        <xdr:cNvPr id="314" name="楕円 313">
          <a:extLst>
            <a:ext uri="{FF2B5EF4-FFF2-40B4-BE49-F238E27FC236}">
              <a16:creationId xmlns:a16="http://schemas.microsoft.com/office/drawing/2014/main" id="{23712E06-0028-4143-9B29-7A4D4C4D4E48}"/>
            </a:ext>
          </a:extLst>
        </xdr:cNvPr>
        <xdr:cNvSpPr/>
      </xdr:nvSpPr>
      <xdr:spPr>
        <a:xfrm>
          <a:off x="3746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92963</xdr:rowOff>
    </xdr:from>
    <xdr:to>
      <xdr:col>24</xdr:col>
      <xdr:colOff>63500</xdr:colOff>
      <xdr:row>84</xdr:row>
      <xdr:rowOff>138685</xdr:rowOff>
    </xdr:to>
    <xdr:cxnSp macro="">
      <xdr:nvCxnSpPr>
        <xdr:cNvPr id="315" name="直線コネクタ 314">
          <a:extLst>
            <a:ext uri="{FF2B5EF4-FFF2-40B4-BE49-F238E27FC236}">
              <a16:creationId xmlns:a16="http://schemas.microsoft.com/office/drawing/2014/main" id="{E6E25F5E-91C7-4458-8DD5-5E7D22524C14}"/>
            </a:ext>
          </a:extLst>
        </xdr:cNvPr>
        <xdr:cNvCxnSpPr/>
      </xdr:nvCxnSpPr>
      <xdr:spPr>
        <a:xfrm>
          <a:off x="3797300" y="144947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149606</xdr:rowOff>
    </xdr:from>
    <xdr:to>
      <xdr:col>15</xdr:col>
      <xdr:colOff>101600</xdr:colOff>
      <xdr:row>84</xdr:row>
      <xdr:rowOff>79756</xdr:rowOff>
    </xdr:to>
    <xdr:sp macro="" textlink="">
      <xdr:nvSpPr>
        <xdr:cNvPr id="316" name="楕円 315">
          <a:extLst>
            <a:ext uri="{FF2B5EF4-FFF2-40B4-BE49-F238E27FC236}">
              <a16:creationId xmlns:a16="http://schemas.microsoft.com/office/drawing/2014/main" id="{C4D79D84-E211-4F12-99F3-EEA766B9A08A}"/>
            </a:ext>
          </a:extLst>
        </xdr:cNvPr>
        <xdr:cNvSpPr/>
      </xdr:nvSpPr>
      <xdr:spPr>
        <a:xfrm>
          <a:off x="2857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28956</xdr:rowOff>
    </xdr:from>
    <xdr:to>
      <xdr:col>19</xdr:col>
      <xdr:colOff>177800</xdr:colOff>
      <xdr:row>84</xdr:row>
      <xdr:rowOff>92963</xdr:rowOff>
    </xdr:to>
    <xdr:cxnSp macro="">
      <xdr:nvCxnSpPr>
        <xdr:cNvPr id="317" name="直線コネクタ 316">
          <a:extLst>
            <a:ext uri="{FF2B5EF4-FFF2-40B4-BE49-F238E27FC236}">
              <a16:creationId xmlns:a16="http://schemas.microsoft.com/office/drawing/2014/main" id="{30B866C6-1ED0-4A54-AF54-C9366D52AE75}"/>
            </a:ext>
          </a:extLst>
        </xdr:cNvPr>
        <xdr:cNvCxnSpPr/>
      </xdr:nvCxnSpPr>
      <xdr:spPr>
        <a:xfrm>
          <a:off x="2908300" y="144307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110744</xdr:rowOff>
    </xdr:from>
    <xdr:to>
      <xdr:col>10</xdr:col>
      <xdr:colOff>165100</xdr:colOff>
      <xdr:row>84</xdr:row>
      <xdr:rowOff>40894</xdr:rowOff>
    </xdr:to>
    <xdr:sp macro="" textlink="">
      <xdr:nvSpPr>
        <xdr:cNvPr id="318" name="楕円 317">
          <a:extLst>
            <a:ext uri="{FF2B5EF4-FFF2-40B4-BE49-F238E27FC236}">
              <a16:creationId xmlns:a16="http://schemas.microsoft.com/office/drawing/2014/main" id="{B60A1E85-1F1A-40E8-8FA2-8376D4C59049}"/>
            </a:ext>
          </a:extLst>
        </xdr:cNvPr>
        <xdr:cNvSpPr/>
      </xdr:nvSpPr>
      <xdr:spPr>
        <a:xfrm>
          <a:off x="196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161544</xdr:rowOff>
    </xdr:from>
    <xdr:to>
      <xdr:col>15</xdr:col>
      <xdr:colOff>50800</xdr:colOff>
      <xdr:row>84</xdr:row>
      <xdr:rowOff>28956</xdr:rowOff>
    </xdr:to>
    <xdr:cxnSp macro="">
      <xdr:nvCxnSpPr>
        <xdr:cNvPr id="319" name="直線コネクタ 318">
          <a:extLst>
            <a:ext uri="{FF2B5EF4-FFF2-40B4-BE49-F238E27FC236}">
              <a16:creationId xmlns:a16="http://schemas.microsoft.com/office/drawing/2014/main" id="{0E522230-E3F9-43AF-946A-21388D44167E}"/>
            </a:ext>
          </a:extLst>
        </xdr:cNvPr>
        <xdr:cNvCxnSpPr/>
      </xdr:nvCxnSpPr>
      <xdr:spPr>
        <a:xfrm>
          <a:off x="2019300" y="143918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55880</xdr:rowOff>
    </xdr:from>
    <xdr:to>
      <xdr:col>6</xdr:col>
      <xdr:colOff>38100</xdr:colOff>
      <xdr:row>83</xdr:row>
      <xdr:rowOff>157480</xdr:rowOff>
    </xdr:to>
    <xdr:sp macro="" textlink="">
      <xdr:nvSpPr>
        <xdr:cNvPr id="320" name="楕円 319">
          <a:extLst>
            <a:ext uri="{FF2B5EF4-FFF2-40B4-BE49-F238E27FC236}">
              <a16:creationId xmlns:a16="http://schemas.microsoft.com/office/drawing/2014/main" id="{23CA9FAE-95CB-4B8C-BDDE-96C1F4AFC2D8}"/>
            </a:ext>
          </a:extLst>
        </xdr:cNvPr>
        <xdr:cNvSpPr/>
      </xdr:nvSpPr>
      <xdr:spPr>
        <a:xfrm>
          <a:off x="107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106680</xdr:rowOff>
    </xdr:from>
    <xdr:to>
      <xdr:col>10</xdr:col>
      <xdr:colOff>114300</xdr:colOff>
      <xdr:row>83</xdr:row>
      <xdr:rowOff>161544</xdr:rowOff>
    </xdr:to>
    <xdr:cxnSp macro="">
      <xdr:nvCxnSpPr>
        <xdr:cNvPr id="321" name="直線コネクタ 320">
          <a:extLst>
            <a:ext uri="{FF2B5EF4-FFF2-40B4-BE49-F238E27FC236}">
              <a16:creationId xmlns:a16="http://schemas.microsoft.com/office/drawing/2014/main" id="{616177DE-4287-42DA-906D-D4675588BD8F}"/>
            </a:ext>
          </a:extLst>
        </xdr:cNvPr>
        <xdr:cNvCxnSpPr/>
      </xdr:nvCxnSpPr>
      <xdr:spPr>
        <a:xfrm>
          <a:off x="1130300" y="143370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a:extLst>
            <a:ext uri="{FF2B5EF4-FFF2-40B4-BE49-F238E27FC236}">
              <a16:creationId xmlns:a16="http://schemas.microsoft.com/office/drawing/2014/main" id="{9A902031-6C98-40AA-8DFC-EB4469968F8E}"/>
            </a:ext>
          </a:extLst>
        </xdr:cNvPr>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3" name="n_2aveValue【公営住宅】&#10;有形固定資産減価償却率">
          <a:extLst>
            <a:ext uri="{FF2B5EF4-FFF2-40B4-BE49-F238E27FC236}">
              <a16:creationId xmlns:a16="http://schemas.microsoft.com/office/drawing/2014/main" id="{778BEE55-DA02-47EA-AD0C-8B80A6B04FFA}"/>
            </a:ext>
          </a:extLst>
        </xdr:cNvPr>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a:extLst>
            <a:ext uri="{FF2B5EF4-FFF2-40B4-BE49-F238E27FC236}">
              <a16:creationId xmlns:a16="http://schemas.microsoft.com/office/drawing/2014/main" id="{DA30FD76-69DF-43D5-83FA-EF9CD5FE1E6A}"/>
            </a:ext>
          </a:extLst>
        </xdr:cNvPr>
        <xdr:cNvSpPr txBox="1"/>
      </xdr:nvSpPr>
      <xdr:spPr>
        <a:xfrm>
          <a:off x="1816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a:extLst>
            <a:ext uri="{FF2B5EF4-FFF2-40B4-BE49-F238E27FC236}">
              <a16:creationId xmlns:a16="http://schemas.microsoft.com/office/drawing/2014/main" id="{DF58BF54-EE7B-40E3-BC02-32B13641CFE2}"/>
            </a:ext>
          </a:extLst>
        </xdr:cNvPr>
        <xdr:cNvSpPr txBox="1"/>
      </xdr:nvSpPr>
      <xdr:spPr>
        <a:xfrm>
          <a:off x="927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160290</xdr:rowOff>
    </xdr:from>
    <xdr:ext cx="405111" cy="259045"/>
    <xdr:sp macro="" textlink="">
      <xdr:nvSpPr>
        <xdr:cNvPr id="326" name="n_1mainValue【公営住宅】&#10;有形固定資産減価償却率">
          <a:extLst>
            <a:ext uri="{FF2B5EF4-FFF2-40B4-BE49-F238E27FC236}">
              <a16:creationId xmlns:a16="http://schemas.microsoft.com/office/drawing/2014/main" id="{59BE15BA-4FF7-4AA8-90DC-7FD3FBE723BC}"/>
            </a:ext>
          </a:extLst>
        </xdr:cNvPr>
        <xdr:cNvSpPr txBox="1"/>
      </xdr:nvSpPr>
      <xdr:spPr>
        <a:xfrm>
          <a:off x="35820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70883</xdr:rowOff>
    </xdr:from>
    <xdr:ext cx="405111" cy="259045"/>
    <xdr:sp macro="" textlink="">
      <xdr:nvSpPr>
        <xdr:cNvPr id="327" name="n_2mainValue【公営住宅】&#10;有形固定資産減価償却率">
          <a:extLst>
            <a:ext uri="{FF2B5EF4-FFF2-40B4-BE49-F238E27FC236}">
              <a16:creationId xmlns:a16="http://schemas.microsoft.com/office/drawing/2014/main" id="{24D063AC-604D-4772-A504-73B2478700D4}"/>
            </a:ext>
          </a:extLst>
        </xdr:cNvPr>
        <xdr:cNvSpPr txBox="1"/>
      </xdr:nvSpPr>
      <xdr:spPr>
        <a:xfrm>
          <a:off x="2705744"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57421</xdr:rowOff>
    </xdr:from>
    <xdr:ext cx="405111" cy="259045"/>
    <xdr:sp macro="" textlink="">
      <xdr:nvSpPr>
        <xdr:cNvPr id="328" name="n_3mainValue【公営住宅】&#10;有形固定資産減価償却率">
          <a:extLst>
            <a:ext uri="{FF2B5EF4-FFF2-40B4-BE49-F238E27FC236}">
              <a16:creationId xmlns:a16="http://schemas.microsoft.com/office/drawing/2014/main" id="{2942BDFD-2143-494D-BCF0-606E432A4FCA}"/>
            </a:ext>
          </a:extLst>
        </xdr:cNvPr>
        <xdr:cNvSpPr txBox="1"/>
      </xdr:nvSpPr>
      <xdr:spPr>
        <a:xfrm>
          <a:off x="1816744" y="1411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2557</xdr:rowOff>
    </xdr:from>
    <xdr:ext cx="405111" cy="259045"/>
    <xdr:sp macro="" textlink="">
      <xdr:nvSpPr>
        <xdr:cNvPr id="329" name="n_4mainValue【公営住宅】&#10;有形固定資産減価償却率">
          <a:extLst>
            <a:ext uri="{FF2B5EF4-FFF2-40B4-BE49-F238E27FC236}">
              <a16:creationId xmlns:a16="http://schemas.microsoft.com/office/drawing/2014/main" id="{9BCA20AB-D387-44BB-9A2E-873162483156}"/>
            </a:ext>
          </a:extLst>
        </xdr:cNvPr>
        <xdr:cNvSpPr txBox="1"/>
      </xdr:nvSpPr>
      <xdr:spPr>
        <a:xfrm>
          <a:off x="927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a:extLst>
            <a:ext uri="{FF2B5EF4-FFF2-40B4-BE49-F238E27FC236}">
              <a16:creationId xmlns:a16="http://schemas.microsoft.com/office/drawing/2014/main" id="{E91A69D8-7885-470B-9F15-492FC5676D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a:extLst>
            <a:ext uri="{FF2B5EF4-FFF2-40B4-BE49-F238E27FC236}">
              <a16:creationId xmlns:a16="http://schemas.microsoft.com/office/drawing/2014/main" id="{B1478AED-5ABE-4BF4-B0AD-DE873641BC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a:extLst>
            <a:ext uri="{FF2B5EF4-FFF2-40B4-BE49-F238E27FC236}">
              <a16:creationId xmlns:a16="http://schemas.microsoft.com/office/drawing/2014/main" id="{27801421-F1F4-41BA-95FC-97C121F28C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a:extLst>
            <a:ext uri="{FF2B5EF4-FFF2-40B4-BE49-F238E27FC236}">
              <a16:creationId xmlns:a16="http://schemas.microsoft.com/office/drawing/2014/main" id="{ED42F12C-716F-40E1-B3EC-7BD1CF2C09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a:extLst>
            <a:ext uri="{FF2B5EF4-FFF2-40B4-BE49-F238E27FC236}">
              <a16:creationId xmlns:a16="http://schemas.microsoft.com/office/drawing/2014/main" id="{35FF88DA-98E1-419A-A1C1-B305D81318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a:extLst>
            <a:ext uri="{FF2B5EF4-FFF2-40B4-BE49-F238E27FC236}">
              <a16:creationId xmlns:a16="http://schemas.microsoft.com/office/drawing/2014/main" id="{A44C3726-54E8-4A4D-A25A-6FDA89D64C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a:extLst>
            <a:ext uri="{FF2B5EF4-FFF2-40B4-BE49-F238E27FC236}">
              <a16:creationId xmlns:a16="http://schemas.microsoft.com/office/drawing/2014/main" id="{F626670E-2C3A-453D-A053-47A0E24660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a:extLst>
            <a:ext uri="{FF2B5EF4-FFF2-40B4-BE49-F238E27FC236}">
              <a16:creationId xmlns:a16="http://schemas.microsoft.com/office/drawing/2014/main" id="{3CB67897-7819-4BFC-831D-BEAFC5B083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a:extLst>
            <a:ext uri="{FF2B5EF4-FFF2-40B4-BE49-F238E27FC236}">
              <a16:creationId xmlns:a16="http://schemas.microsoft.com/office/drawing/2014/main" id="{DD591BEA-87D9-43A8-B532-C8B206E088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a:extLst>
            <a:ext uri="{FF2B5EF4-FFF2-40B4-BE49-F238E27FC236}">
              <a16:creationId xmlns:a16="http://schemas.microsoft.com/office/drawing/2014/main" id="{06CB3C9A-E7B1-4A5E-892F-72B3E18986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a:extLst>
            <a:ext uri="{FF2B5EF4-FFF2-40B4-BE49-F238E27FC236}">
              <a16:creationId xmlns:a16="http://schemas.microsoft.com/office/drawing/2014/main" id="{59D8B141-CDEE-4DA9-86F2-D951A963521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a:extLst>
            <a:ext uri="{FF2B5EF4-FFF2-40B4-BE49-F238E27FC236}">
              <a16:creationId xmlns:a16="http://schemas.microsoft.com/office/drawing/2014/main" id="{862B47D1-C9F1-4BFB-B4D4-63BBB497CBC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a:extLst>
            <a:ext uri="{FF2B5EF4-FFF2-40B4-BE49-F238E27FC236}">
              <a16:creationId xmlns:a16="http://schemas.microsoft.com/office/drawing/2014/main" id="{A6AA5465-0620-465F-BA49-B6069B97326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a:extLst>
            <a:ext uri="{FF2B5EF4-FFF2-40B4-BE49-F238E27FC236}">
              <a16:creationId xmlns:a16="http://schemas.microsoft.com/office/drawing/2014/main" id="{EF03AE19-38EE-43E2-A1BC-ABD6A009B4E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a:extLst>
            <a:ext uri="{FF2B5EF4-FFF2-40B4-BE49-F238E27FC236}">
              <a16:creationId xmlns:a16="http://schemas.microsoft.com/office/drawing/2014/main" id="{6BCF35D9-69C8-43BF-B572-333F722C18F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a:extLst>
            <a:ext uri="{FF2B5EF4-FFF2-40B4-BE49-F238E27FC236}">
              <a16:creationId xmlns:a16="http://schemas.microsoft.com/office/drawing/2014/main" id="{BADC3696-DAED-4B5E-A312-09DB01F1F0C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a:extLst>
            <a:ext uri="{FF2B5EF4-FFF2-40B4-BE49-F238E27FC236}">
              <a16:creationId xmlns:a16="http://schemas.microsoft.com/office/drawing/2014/main" id="{01575CB8-ACE1-4799-AB82-8D06A1074FA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a:extLst>
            <a:ext uri="{FF2B5EF4-FFF2-40B4-BE49-F238E27FC236}">
              <a16:creationId xmlns:a16="http://schemas.microsoft.com/office/drawing/2014/main" id="{00B256FC-9DB6-4AD5-8EAB-60194D07981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6ABE83CB-3954-49D5-9C3A-3D399DE04BE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D469126A-604A-47F1-B6B0-0AF1243F75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a:extLst>
            <a:ext uri="{FF2B5EF4-FFF2-40B4-BE49-F238E27FC236}">
              <a16:creationId xmlns:a16="http://schemas.microsoft.com/office/drawing/2014/main" id="{631FCC32-023C-4DE8-BECB-5599412AE3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a:extLst>
            <a:ext uri="{FF2B5EF4-FFF2-40B4-BE49-F238E27FC236}">
              <a16:creationId xmlns:a16="http://schemas.microsoft.com/office/drawing/2014/main" id="{75C71CB7-BC41-4FB9-A37E-9AAFC0FF2B70}"/>
            </a:ext>
          </a:extLst>
        </xdr:cNvPr>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a:extLst>
            <a:ext uri="{FF2B5EF4-FFF2-40B4-BE49-F238E27FC236}">
              <a16:creationId xmlns:a16="http://schemas.microsoft.com/office/drawing/2014/main" id="{859894CC-EC9C-4593-9A8B-206BD6084722}"/>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a:extLst>
            <a:ext uri="{FF2B5EF4-FFF2-40B4-BE49-F238E27FC236}">
              <a16:creationId xmlns:a16="http://schemas.microsoft.com/office/drawing/2014/main" id="{2AEFB147-D459-4C19-8253-35572481AB2A}"/>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a:extLst>
            <a:ext uri="{FF2B5EF4-FFF2-40B4-BE49-F238E27FC236}">
              <a16:creationId xmlns:a16="http://schemas.microsoft.com/office/drawing/2014/main" id="{BB9075CE-59F3-4F8F-9665-9DCD967DBF45}"/>
            </a:ext>
          </a:extLst>
        </xdr:cNvPr>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a:extLst>
            <a:ext uri="{FF2B5EF4-FFF2-40B4-BE49-F238E27FC236}">
              <a16:creationId xmlns:a16="http://schemas.microsoft.com/office/drawing/2014/main" id="{B3B73229-D31B-4A91-86D1-E9A2F59BBBCB}"/>
            </a:ext>
          </a:extLst>
        </xdr:cNvPr>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6" name="【公営住宅】&#10;一人当たり面積平均値テキスト">
          <a:extLst>
            <a:ext uri="{FF2B5EF4-FFF2-40B4-BE49-F238E27FC236}">
              <a16:creationId xmlns:a16="http://schemas.microsoft.com/office/drawing/2014/main" id="{C5D3EFE2-59F3-4B7A-A581-768C9E16C582}"/>
            </a:ext>
          </a:extLst>
        </xdr:cNvPr>
        <xdr:cNvSpPr txBox="1"/>
      </xdr:nvSpPr>
      <xdr:spPr>
        <a:xfrm>
          <a:off x="10515600" y="1433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a:extLst>
            <a:ext uri="{FF2B5EF4-FFF2-40B4-BE49-F238E27FC236}">
              <a16:creationId xmlns:a16="http://schemas.microsoft.com/office/drawing/2014/main" id="{7A53E7A7-F2FF-4A9A-B91A-B290FFEA897C}"/>
            </a:ext>
          </a:extLst>
        </xdr:cNvPr>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a:extLst>
            <a:ext uri="{FF2B5EF4-FFF2-40B4-BE49-F238E27FC236}">
              <a16:creationId xmlns:a16="http://schemas.microsoft.com/office/drawing/2014/main" id="{90B15870-F7B1-45D2-8C3D-BBD778282B2E}"/>
            </a:ext>
          </a:extLst>
        </xdr:cNvPr>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a:extLst>
            <a:ext uri="{FF2B5EF4-FFF2-40B4-BE49-F238E27FC236}">
              <a16:creationId xmlns:a16="http://schemas.microsoft.com/office/drawing/2014/main" id="{E895E196-42B4-462A-813D-34AB52835C38}"/>
            </a:ext>
          </a:extLst>
        </xdr:cNvPr>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a:extLst>
            <a:ext uri="{FF2B5EF4-FFF2-40B4-BE49-F238E27FC236}">
              <a16:creationId xmlns:a16="http://schemas.microsoft.com/office/drawing/2014/main" id="{D3A53E70-6239-4E32-9F50-AC05878CB2E2}"/>
            </a:ext>
          </a:extLst>
        </xdr:cNvPr>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a:extLst>
            <a:ext uri="{FF2B5EF4-FFF2-40B4-BE49-F238E27FC236}">
              <a16:creationId xmlns:a16="http://schemas.microsoft.com/office/drawing/2014/main" id="{A3184E83-9F36-4C36-A89D-90328B3CA1F2}"/>
            </a:ext>
          </a:extLst>
        </xdr:cNvPr>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60F7B4D-67D1-4341-B742-9413E803E5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72A0F14-4974-4BCD-9FC6-1E6F74DC73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FDE44DFA-D789-4E16-AB7A-4A4D9D0AE7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9FFED4E6-BDAF-47B9-AEA8-EA7D6986FA1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759AFE36-7838-4B69-9CB9-95C6C7E84E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5587</xdr:rowOff>
    </xdr:from>
    <xdr:to>
      <xdr:col>55</xdr:col>
      <xdr:colOff>50800</xdr:colOff>
      <xdr:row>85</xdr:row>
      <xdr:rowOff>107187</xdr:rowOff>
    </xdr:to>
    <xdr:sp macro="" textlink="">
      <xdr:nvSpPr>
        <xdr:cNvPr id="367" name="楕円 366">
          <a:extLst>
            <a:ext uri="{FF2B5EF4-FFF2-40B4-BE49-F238E27FC236}">
              <a16:creationId xmlns:a16="http://schemas.microsoft.com/office/drawing/2014/main" id="{64A62964-BE3D-41EE-8F66-5E175466D730}"/>
            </a:ext>
          </a:extLst>
        </xdr:cNvPr>
        <xdr:cNvSpPr/>
      </xdr:nvSpPr>
      <xdr:spPr>
        <a:xfrm>
          <a:off x="104267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155464</xdr:rowOff>
    </xdr:from>
    <xdr:ext cx="469744" cy="259045"/>
    <xdr:sp macro="" textlink="">
      <xdr:nvSpPr>
        <xdr:cNvPr id="368" name="【公営住宅】&#10;一人当たり面積該当値テキスト">
          <a:extLst>
            <a:ext uri="{FF2B5EF4-FFF2-40B4-BE49-F238E27FC236}">
              <a16:creationId xmlns:a16="http://schemas.microsoft.com/office/drawing/2014/main" id="{B38C7A89-F391-41B5-BE1C-E1223D99CB72}"/>
            </a:ext>
          </a:extLst>
        </xdr:cNvPr>
        <xdr:cNvSpPr txBox="1"/>
      </xdr:nvSpPr>
      <xdr:spPr>
        <a:xfrm>
          <a:off x="10515600"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6045</xdr:rowOff>
    </xdr:from>
    <xdr:to>
      <xdr:col>50</xdr:col>
      <xdr:colOff>165100</xdr:colOff>
      <xdr:row>85</xdr:row>
      <xdr:rowOff>107645</xdr:rowOff>
    </xdr:to>
    <xdr:sp macro="" textlink="">
      <xdr:nvSpPr>
        <xdr:cNvPr id="369" name="楕円 368">
          <a:extLst>
            <a:ext uri="{FF2B5EF4-FFF2-40B4-BE49-F238E27FC236}">
              <a16:creationId xmlns:a16="http://schemas.microsoft.com/office/drawing/2014/main" id="{6783A1EE-E853-4AF5-BD9B-85ADB6C85005}"/>
            </a:ext>
          </a:extLst>
        </xdr:cNvPr>
        <xdr:cNvSpPr/>
      </xdr:nvSpPr>
      <xdr:spPr>
        <a:xfrm>
          <a:off x="9588500" y="145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56387</xdr:rowOff>
    </xdr:from>
    <xdr:to>
      <xdr:col>55</xdr:col>
      <xdr:colOff>0</xdr:colOff>
      <xdr:row>85</xdr:row>
      <xdr:rowOff>56845</xdr:rowOff>
    </xdr:to>
    <xdr:cxnSp macro="">
      <xdr:nvCxnSpPr>
        <xdr:cNvPr id="370" name="直線コネクタ 369">
          <a:extLst>
            <a:ext uri="{FF2B5EF4-FFF2-40B4-BE49-F238E27FC236}">
              <a16:creationId xmlns:a16="http://schemas.microsoft.com/office/drawing/2014/main" id="{90D813D1-5049-428E-BC8C-D2D0DDE65442}"/>
            </a:ext>
          </a:extLst>
        </xdr:cNvPr>
        <xdr:cNvCxnSpPr/>
      </xdr:nvCxnSpPr>
      <xdr:spPr>
        <a:xfrm flipV="1">
          <a:off x="9639300" y="1462963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7417</xdr:rowOff>
    </xdr:from>
    <xdr:to>
      <xdr:col>46</xdr:col>
      <xdr:colOff>38100</xdr:colOff>
      <xdr:row>85</xdr:row>
      <xdr:rowOff>109017</xdr:rowOff>
    </xdr:to>
    <xdr:sp macro="" textlink="">
      <xdr:nvSpPr>
        <xdr:cNvPr id="371" name="楕円 370">
          <a:extLst>
            <a:ext uri="{FF2B5EF4-FFF2-40B4-BE49-F238E27FC236}">
              <a16:creationId xmlns:a16="http://schemas.microsoft.com/office/drawing/2014/main" id="{2561EC66-B197-42CD-B036-5DAA5271EB3C}"/>
            </a:ext>
          </a:extLst>
        </xdr:cNvPr>
        <xdr:cNvSpPr/>
      </xdr:nvSpPr>
      <xdr:spPr>
        <a:xfrm>
          <a:off x="8699500" y="145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56845</xdr:rowOff>
    </xdr:from>
    <xdr:to>
      <xdr:col>50</xdr:col>
      <xdr:colOff>114300</xdr:colOff>
      <xdr:row>85</xdr:row>
      <xdr:rowOff>58217</xdr:rowOff>
    </xdr:to>
    <xdr:cxnSp macro="">
      <xdr:nvCxnSpPr>
        <xdr:cNvPr id="372" name="直線コネクタ 371">
          <a:extLst>
            <a:ext uri="{FF2B5EF4-FFF2-40B4-BE49-F238E27FC236}">
              <a16:creationId xmlns:a16="http://schemas.microsoft.com/office/drawing/2014/main" id="{8841D208-3A4B-4317-AA28-7E4C467CB3EE}"/>
            </a:ext>
          </a:extLst>
        </xdr:cNvPr>
        <xdr:cNvCxnSpPr/>
      </xdr:nvCxnSpPr>
      <xdr:spPr>
        <a:xfrm flipV="1">
          <a:off x="8750300" y="1463009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7417</xdr:rowOff>
    </xdr:from>
    <xdr:to>
      <xdr:col>41</xdr:col>
      <xdr:colOff>101600</xdr:colOff>
      <xdr:row>85</xdr:row>
      <xdr:rowOff>109017</xdr:rowOff>
    </xdr:to>
    <xdr:sp macro="" textlink="">
      <xdr:nvSpPr>
        <xdr:cNvPr id="373" name="楕円 372">
          <a:extLst>
            <a:ext uri="{FF2B5EF4-FFF2-40B4-BE49-F238E27FC236}">
              <a16:creationId xmlns:a16="http://schemas.microsoft.com/office/drawing/2014/main" id="{34779577-10A7-4EFF-B4DA-6CBEF20FC795}"/>
            </a:ext>
          </a:extLst>
        </xdr:cNvPr>
        <xdr:cNvSpPr/>
      </xdr:nvSpPr>
      <xdr:spPr>
        <a:xfrm>
          <a:off x="7810500" y="145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58217</xdr:rowOff>
    </xdr:from>
    <xdr:to>
      <xdr:col>45</xdr:col>
      <xdr:colOff>177800</xdr:colOff>
      <xdr:row>85</xdr:row>
      <xdr:rowOff>58217</xdr:rowOff>
    </xdr:to>
    <xdr:cxnSp macro="">
      <xdr:nvCxnSpPr>
        <xdr:cNvPr id="374" name="直線コネクタ 373">
          <a:extLst>
            <a:ext uri="{FF2B5EF4-FFF2-40B4-BE49-F238E27FC236}">
              <a16:creationId xmlns:a16="http://schemas.microsoft.com/office/drawing/2014/main" id="{EB66B6EA-15AB-429B-A617-5EF6EAEF0145}"/>
            </a:ext>
          </a:extLst>
        </xdr:cNvPr>
        <xdr:cNvCxnSpPr/>
      </xdr:nvCxnSpPr>
      <xdr:spPr>
        <a:xfrm>
          <a:off x="7861300" y="14631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7417</xdr:rowOff>
    </xdr:from>
    <xdr:to>
      <xdr:col>36</xdr:col>
      <xdr:colOff>165100</xdr:colOff>
      <xdr:row>85</xdr:row>
      <xdr:rowOff>109017</xdr:rowOff>
    </xdr:to>
    <xdr:sp macro="" textlink="">
      <xdr:nvSpPr>
        <xdr:cNvPr id="375" name="楕円 374">
          <a:extLst>
            <a:ext uri="{FF2B5EF4-FFF2-40B4-BE49-F238E27FC236}">
              <a16:creationId xmlns:a16="http://schemas.microsoft.com/office/drawing/2014/main" id="{B78B324B-8D6A-4D8E-B242-2DEB93A0917F}"/>
            </a:ext>
          </a:extLst>
        </xdr:cNvPr>
        <xdr:cNvSpPr/>
      </xdr:nvSpPr>
      <xdr:spPr>
        <a:xfrm>
          <a:off x="6921500" y="145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58217</xdr:rowOff>
    </xdr:from>
    <xdr:to>
      <xdr:col>41</xdr:col>
      <xdr:colOff>50800</xdr:colOff>
      <xdr:row>85</xdr:row>
      <xdr:rowOff>58217</xdr:rowOff>
    </xdr:to>
    <xdr:cxnSp macro="">
      <xdr:nvCxnSpPr>
        <xdr:cNvPr id="376" name="直線コネクタ 375">
          <a:extLst>
            <a:ext uri="{FF2B5EF4-FFF2-40B4-BE49-F238E27FC236}">
              <a16:creationId xmlns:a16="http://schemas.microsoft.com/office/drawing/2014/main" id="{40333D30-56AB-4D49-A9FC-85D006510294}"/>
            </a:ext>
          </a:extLst>
        </xdr:cNvPr>
        <xdr:cNvCxnSpPr/>
      </xdr:nvCxnSpPr>
      <xdr:spPr>
        <a:xfrm>
          <a:off x="6972300" y="14631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7" name="n_1aveValue【公営住宅】&#10;一人当たり面積">
          <a:extLst>
            <a:ext uri="{FF2B5EF4-FFF2-40B4-BE49-F238E27FC236}">
              <a16:creationId xmlns:a16="http://schemas.microsoft.com/office/drawing/2014/main" id="{FDA72344-9DBF-43EA-84A3-08F09C0BDB9F}"/>
            </a:ext>
          </a:extLst>
        </xdr:cNvPr>
        <xdr:cNvSpPr txBox="1"/>
      </xdr:nvSpPr>
      <xdr:spPr>
        <a:xfrm>
          <a:off x="9391727" y="142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78" name="n_2aveValue【公営住宅】&#10;一人当たり面積">
          <a:extLst>
            <a:ext uri="{FF2B5EF4-FFF2-40B4-BE49-F238E27FC236}">
              <a16:creationId xmlns:a16="http://schemas.microsoft.com/office/drawing/2014/main" id="{1D34BE6A-72F6-44C2-89EC-F736010D0A75}"/>
            </a:ext>
          </a:extLst>
        </xdr:cNvPr>
        <xdr:cNvSpPr txBox="1"/>
      </xdr:nvSpPr>
      <xdr:spPr>
        <a:xfrm>
          <a:off x="8515427" y="142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79" name="n_3aveValue【公営住宅】&#10;一人当たり面積">
          <a:extLst>
            <a:ext uri="{FF2B5EF4-FFF2-40B4-BE49-F238E27FC236}">
              <a16:creationId xmlns:a16="http://schemas.microsoft.com/office/drawing/2014/main" id="{24B2915D-4F16-4F6B-99AE-EF6C9B345AF5}"/>
            </a:ext>
          </a:extLst>
        </xdr:cNvPr>
        <xdr:cNvSpPr txBox="1"/>
      </xdr:nvSpPr>
      <xdr:spPr>
        <a:xfrm>
          <a:off x="7626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0" name="n_4aveValue【公営住宅】&#10;一人当たり面積">
          <a:extLst>
            <a:ext uri="{FF2B5EF4-FFF2-40B4-BE49-F238E27FC236}">
              <a16:creationId xmlns:a16="http://schemas.microsoft.com/office/drawing/2014/main" id="{3C0C8699-2D85-457E-B8CF-81545D90A62D}"/>
            </a:ext>
          </a:extLst>
        </xdr:cNvPr>
        <xdr:cNvSpPr txBox="1"/>
      </xdr:nvSpPr>
      <xdr:spPr>
        <a:xfrm>
          <a:off x="6737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98772</xdr:rowOff>
    </xdr:from>
    <xdr:ext cx="469744" cy="259045"/>
    <xdr:sp macro="" textlink="">
      <xdr:nvSpPr>
        <xdr:cNvPr id="381" name="n_1mainValue【公営住宅】&#10;一人当たり面積">
          <a:extLst>
            <a:ext uri="{FF2B5EF4-FFF2-40B4-BE49-F238E27FC236}">
              <a16:creationId xmlns:a16="http://schemas.microsoft.com/office/drawing/2014/main" id="{E417F238-87C0-49A1-A276-E2A696AEACEB}"/>
            </a:ext>
          </a:extLst>
        </xdr:cNvPr>
        <xdr:cNvSpPr txBox="1"/>
      </xdr:nvSpPr>
      <xdr:spPr>
        <a:xfrm>
          <a:off x="9391727" y="1467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100144</xdr:rowOff>
    </xdr:from>
    <xdr:ext cx="469744" cy="259045"/>
    <xdr:sp macro="" textlink="">
      <xdr:nvSpPr>
        <xdr:cNvPr id="382" name="n_2mainValue【公営住宅】&#10;一人当たり面積">
          <a:extLst>
            <a:ext uri="{FF2B5EF4-FFF2-40B4-BE49-F238E27FC236}">
              <a16:creationId xmlns:a16="http://schemas.microsoft.com/office/drawing/2014/main" id="{476C4DAC-4F2E-4E4E-A9B7-C9679105A204}"/>
            </a:ext>
          </a:extLst>
        </xdr:cNvPr>
        <xdr:cNvSpPr txBox="1"/>
      </xdr:nvSpPr>
      <xdr:spPr>
        <a:xfrm>
          <a:off x="8515427" y="1467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100144</xdr:rowOff>
    </xdr:from>
    <xdr:ext cx="469744" cy="259045"/>
    <xdr:sp macro="" textlink="">
      <xdr:nvSpPr>
        <xdr:cNvPr id="383" name="n_3mainValue【公営住宅】&#10;一人当たり面積">
          <a:extLst>
            <a:ext uri="{FF2B5EF4-FFF2-40B4-BE49-F238E27FC236}">
              <a16:creationId xmlns:a16="http://schemas.microsoft.com/office/drawing/2014/main" id="{990B638A-4443-4F68-ABEC-6D9769F68420}"/>
            </a:ext>
          </a:extLst>
        </xdr:cNvPr>
        <xdr:cNvSpPr txBox="1"/>
      </xdr:nvSpPr>
      <xdr:spPr>
        <a:xfrm>
          <a:off x="7626427" y="1467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100144</xdr:rowOff>
    </xdr:from>
    <xdr:ext cx="469744" cy="259045"/>
    <xdr:sp macro="" textlink="">
      <xdr:nvSpPr>
        <xdr:cNvPr id="384" name="n_4mainValue【公営住宅】&#10;一人当たり面積">
          <a:extLst>
            <a:ext uri="{FF2B5EF4-FFF2-40B4-BE49-F238E27FC236}">
              <a16:creationId xmlns:a16="http://schemas.microsoft.com/office/drawing/2014/main" id="{5EB13722-FDD6-46C1-9FF5-C10DCFDCDDBE}"/>
            </a:ext>
          </a:extLst>
        </xdr:cNvPr>
        <xdr:cNvSpPr txBox="1"/>
      </xdr:nvSpPr>
      <xdr:spPr>
        <a:xfrm>
          <a:off x="6737427" y="1467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4B947A3F-0DB4-417E-A627-F1A80DD6997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E04BE0AC-0D9F-49CC-9ABC-EEC3457967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D0D48EAD-E38B-48BF-A8DA-09B17223F41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CECC4906-DAB7-4312-8614-2EE3D4B8FD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B45BF36B-FFFF-4838-804C-1423D0978C7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7F6AC299-393C-422A-9DEC-F4A5E7EAE6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36269AB4-4496-4F28-8AAE-E208E274C6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A1F56BA7-D228-453D-B65E-4614CE47169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19F5B7F0-4789-4689-8116-2C83471563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66EDE8D5-7381-474F-943B-988E214E31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1D096EA3-83B9-434C-81DF-CF43F77265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F6305296-2A48-4446-930C-A32E018910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CA5144FA-77B8-451F-8809-9468B9D23C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4C64B68F-EB71-40A7-B493-ADD056BB29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FC8018F2-9F33-4D30-8A0D-2A5A2CAB19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64305660-F21A-4425-9186-F8AAF6B59F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4633AD45-8DC1-4CDE-9D3F-120B0BAC85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911266CA-6F5F-4F80-B66B-D32940DC561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AFE47040-3369-40F5-8DF5-2B12E5A0D1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749E76BC-6042-4C92-9962-1CD7BAFD30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8ED10587-8242-4D8E-828F-5EF3D54D88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426BF779-9C88-48F3-9409-C60FABD37B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19FFC2E3-4947-4C84-9479-AA9C83F7CC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73D9853D-2993-4288-93B3-68E3AA2D48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4EA21B33-67B3-484F-B737-465318E583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A40DD065-3EA5-4FFB-937E-4CF8E8B8BAB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a:extLst>
            <a:ext uri="{FF2B5EF4-FFF2-40B4-BE49-F238E27FC236}">
              <a16:creationId xmlns:a16="http://schemas.microsoft.com/office/drawing/2014/main" id="{204BAB08-E2C4-457A-97B5-0739973E97D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2" name="直線コネクタ 411">
          <a:extLst>
            <a:ext uri="{FF2B5EF4-FFF2-40B4-BE49-F238E27FC236}">
              <a16:creationId xmlns:a16="http://schemas.microsoft.com/office/drawing/2014/main" id="{18A5E341-F09D-485C-8A77-93ED80FE52A3}"/>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3" name="テキスト ボックス 412">
          <a:extLst>
            <a:ext uri="{FF2B5EF4-FFF2-40B4-BE49-F238E27FC236}">
              <a16:creationId xmlns:a16="http://schemas.microsoft.com/office/drawing/2014/main" id="{1F5C2A3C-C422-406A-ACF2-535AEB5BCE71}"/>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4" name="直線コネクタ 413">
          <a:extLst>
            <a:ext uri="{FF2B5EF4-FFF2-40B4-BE49-F238E27FC236}">
              <a16:creationId xmlns:a16="http://schemas.microsoft.com/office/drawing/2014/main" id="{67FD3686-000E-4834-AFC8-6CF7E49D183C}"/>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5" name="テキスト ボックス 414">
          <a:extLst>
            <a:ext uri="{FF2B5EF4-FFF2-40B4-BE49-F238E27FC236}">
              <a16:creationId xmlns:a16="http://schemas.microsoft.com/office/drawing/2014/main" id="{C0FD877A-055C-400D-B688-E58C98E2E727}"/>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6" name="直線コネクタ 415">
          <a:extLst>
            <a:ext uri="{FF2B5EF4-FFF2-40B4-BE49-F238E27FC236}">
              <a16:creationId xmlns:a16="http://schemas.microsoft.com/office/drawing/2014/main" id="{BA69824E-E425-4EBA-ABCA-1A1D75F9AD44}"/>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7" name="テキスト ボックス 416">
          <a:extLst>
            <a:ext uri="{FF2B5EF4-FFF2-40B4-BE49-F238E27FC236}">
              <a16:creationId xmlns:a16="http://schemas.microsoft.com/office/drawing/2014/main" id="{C58B784E-C545-40FB-9544-488EF7074E0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8" name="直線コネクタ 417">
          <a:extLst>
            <a:ext uri="{FF2B5EF4-FFF2-40B4-BE49-F238E27FC236}">
              <a16:creationId xmlns:a16="http://schemas.microsoft.com/office/drawing/2014/main" id="{09A82492-F627-4EB8-B910-F31B0590080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9" name="テキスト ボックス 418">
          <a:extLst>
            <a:ext uri="{FF2B5EF4-FFF2-40B4-BE49-F238E27FC236}">
              <a16:creationId xmlns:a16="http://schemas.microsoft.com/office/drawing/2014/main" id="{060E0AB5-C551-4A1A-A821-AA475B9301AF}"/>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38B64515-B971-4B96-8834-2431EAD078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1" name="テキスト ボックス 420">
          <a:extLst>
            <a:ext uri="{FF2B5EF4-FFF2-40B4-BE49-F238E27FC236}">
              <a16:creationId xmlns:a16="http://schemas.microsoft.com/office/drawing/2014/main" id="{E6726FCC-74CC-463F-96CE-74743433527E}"/>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A4EB83D7-63CD-49A7-A54A-B17B328B772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3" name="直線コネクタ 422">
          <a:extLst>
            <a:ext uri="{FF2B5EF4-FFF2-40B4-BE49-F238E27FC236}">
              <a16:creationId xmlns:a16="http://schemas.microsoft.com/office/drawing/2014/main" id="{CE355121-7EA2-444B-ACEF-5DF8C3CD97B0}"/>
            </a:ext>
          </a:extLst>
        </xdr:cNvPr>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4" name="【認定こども園・幼稚園・保育所】&#10;有形固定資産減価償却率最小値テキスト">
          <a:extLst>
            <a:ext uri="{FF2B5EF4-FFF2-40B4-BE49-F238E27FC236}">
              <a16:creationId xmlns:a16="http://schemas.microsoft.com/office/drawing/2014/main" id="{E03D9645-A39C-4A71-97DE-02C436EB7544}"/>
            </a:ext>
          </a:extLst>
        </xdr:cNvPr>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5" name="直線コネクタ 424">
          <a:extLst>
            <a:ext uri="{FF2B5EF4-FFF2-40B4-BE49-F238E27FC236}">
              <a16:creationId xmlns:a16="http://schemas.microsoft.com/office/drawing/2014/main" id="{CDD68E38-CEEE-45C6-9699-A849081DA52B}"/>
            </a:ext>
          </a:extLst>
        </xdr:cNvPr>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FCB1D32C-96C7-4D5D-AD78-8B0BB3AD481D}"/>
            </a:ext>
          </a:extLst>
        </xdr:cNvPr>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7" name="直線コネクタ 426">
          <a:extLst>
            <a:ext uri="{FF2B5EF4-FFF2-40B4-BE49-F238E27FC236}">
              <a16:creationId xmlns:a16="http://schemas.microsoft.com/office/drawing/2014/main" id="{945B5CB0-F204-4CF1-9250-DAED96D2C394}"/>
            </a:ext>
          </a:extLst>
        </xdr:cNvPr>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888B134F-7C39-47D7-9CBD-05FFFA25C120}"/>
            </a:ext>
          </a:extLst>
        </xdr:cNvPr>
        <xdr:cNvSpPr txBox="1"/>
      </xdr:nvSpPr>
      <xdr:spPr>
        <a:xfrm>
          <a:off x="16357600" y="606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9" name="フローチャート: 判断 428">
          <a:extLst>
            <a:ext uri="{FF2B5EF4-FFF2-40B4-BE49-F238E27FC236}">
              <a16:creationId xmlns:a16="http://schemas.microsoft.com/office/drawing/2014/main" id="{A4106DE9-BAA3-456C-989F-26409F134079}"/>
            </a:ext>
          </a:extLst>
        </xdr:cNvPr>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0" name="フローチャート: 判断 429">
          <a:extLst>
            <a:ext uri="{FF2B5EF4-FFF2-40B4-BE49-F238E27FC236}">
              <a16:creationId xmlns:a16="http://schemas.microsoft.com/office/drawing/2014/main" id="{16061C33-23BA-45A6-A23A-9F0403B75710}"/>
            </a:ext>
          </a:extLst>
        </xdr:cNvPr>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1" name="フローチャート: 判断 430">
          <a:extLst>
            <a:ext uri="{FF2B5EF4-FFF2-40B4-BE49-F238E27FC236}">
              <a16:creationId xmlns:a16="http://schemas.microsoft.com/office/drawing/2014/main" id="{6FA31CE8-BE35-4C91-A68D-9D9F865710F5}"/>
            </a:ext>
          </a:extLst>
        </xdr:cNvPr>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2" name="フローチャート: 判断 431">
          <a:extLst>
            <a:ext uri="{FF2B5EF4-FFF2-40B4-BE49-F238E27FC236}">
              <a16:creationId xmlns:a16="http://schemas.microsoft.com/office/drawing/2014/main" id="{4CA0AC3D-2891-482D-8EF1-EA66B44F7DFE}"/>
            </a:ext>
          </a:extLst>
        </xdr:cNvPr>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3" name="フローチャート: 判断 432">
          <a:extLst>
            <a:ext uri="{FF2B5EF4-FFF2-40B4-BE49-F238E27FC236}">
              <a16:creationId xmlns:a16="http://schemas.microsoft.com/office/drawing/2014/main" id="{D55901DC-6565-4410-836D-BF4AE99E993C}"/>
            </a:ext>
          </a:extLst>
        </xdr:cNvPr>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A0F2AB6-9AFB-4A9E-B01A-663C06897F4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1C1E961-C20D-4979-BE07-AA758675FE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A570252-026D-4528-9962-F43101F3AAF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B825F34-3B0B-4A92-8993-62F3D1194F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492777DA-81EB-4B0B-BA36-F164E7E2D5E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61976</xdr:rowOff>
    </xdr:from>
    <xdr:to>
      <xdr:col>85</xdr:col>
      <xdr:colOff>177800</xdr:colOff>
      <xdr:row>37</xdr:row>
      <xdr:rowOff>163576</xdr:rowOff>
    </xdr:to>
    <xdr:sp macro="" textlink="">
      <xdr:nvSpPr>
        <xdr:cNvPr id="439" name="楕円 438">
          <a:extLst>
            <a:ext uri="{FF2B5EF4-FFF2-40B4-BE49-F238E27FC236}">
              <a16:creationId xmlns:a16="http://schemas.microsoft.com/office/drawing/2014/main" id="{2E047EAE-40BC-4C6A-8C8D-D8C6BC778D8D}"/>
            </a:ext>
          </a:extLst>
        </xdr:cNvPr>
        <xdr:cNvSpPr/>
      </xdr:nvSpPr>
      <xdr:spPr>
        <a:xfrm>
          <a:off x="16268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40403</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6E98A6F8-B918-4DA0-9634-9BDA95ADAD71}"/>
            </a:ext>
          </a:extLst>
        </xdr:cNvPr>
        <xdr:cNvSpPr txBox="1"/>
      </xdr:nvSpPr>
      <xdr:spPr>
        <a:xfrm>
          <a:off x="16357600"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xdr:rowOff>
    </xdr:from>
    <xdr:to>
      <xdr:col>81</xdr:col>
      <xdr:colOff>101600</xdr:colOff>
      <xdr:row>37</xdr:row>
      <xdr:rowOff>101854</xdr:rowOff>
    </xdr:to>
    <xdr:sp macro="" textlink="">
      <xdr:nvSpPr>
        <xdr:cNvPr id="441" name="楕円 440">
          <a:extLst>
            <a:ext uri="{FF2B5EF4-FFF2-40B4-BE49-F238E27FC236}">
              <a16:creationId xmlns:a16="http://schemas.microsoft.com/office/drawing/2014/main" id="{852C0D13-4EF3-46D6-B85A-C6318188A5F0}"/>
            </a:ext>
          </a:extLst>
        </xdr:cNvPr>
        <xdr:cNvSpPr/>
      </xdr:nvSpPr>
      <xdr:spPr>
        <a:xfrm>
          <a:off x="15430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51054</xdr:rowOff>
    </xdr:from>
    <xdr:to>
      <xdr:col>85</xdr:col>
      <xdr:colOff>127000</xdr:colOff>
      <xdr:row>37</xdr:row>
      <xdr:rowOff>112776</xdr:rowOff>
    </xdr:to>
    <xdr:cxnSp macro="">
      <xdr:nvCxnSpPr>
        <xdr:cNvPr id="442" name="直線コネクタ 441">
          <a:extLst>
            <a:ext uri="{FF2B5EF4-FFF2-40B4-BE49-F238E27FC236}">
              <a16:creationId xmlns:a16="http://schemas.microsoft.com/office/drawing/2014/main" id="{FF4134C4-07C4-480B-9087-196569C0D7AD}"/>
            </a:ext>
          </a:extLst>
        </xdr:cNvPr>
        <xdr:cNvCxnSpPr/>
      </xdr:nvCxnSpPr>
      <xdr:spPr>
        <a:xfrm>
          <a:off x="15481300" y="639470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130556</xdr:rowOff>
    </xdr:from>
    <xdr:to>
      <xdr:col>76</xdr:col>
      <xdr:colOff>165100</xdr:colOff>
      <xdr:row>37</xdr:row>
      <xdr:rowOff>60706</xdr:rowOff>
    </xdr:to>
    <xdr:sp macro="" textlink="">
      <xdr:nvSpPr>
        <xdr:cNvPr id="443" name="楕円 442">
          <a:extLst>
            <a:ext uri="{FF2B5EF4-FFF2-40B4-BE49-F238E27FC236}">
              <a16:creationId xmlns:a16="http://schemas.microsoft.com/office/drawing/2014/main" id="{9BA16ED3-F2B5-4FAB-937B-FCA7C593DB89}"/>
            </a:ext>
          </a:extLst>
        </xdr:cNvPr>
        <xdr:cNvSpPr/>
      </xdr:nvSpPr>
      <xdr:spPr>
        <a:xfrm>
          <a:off x="14541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xdr:rowOff>
    </xdr:from>
    <xdr:to>
      <xdr:col>81</xdr:col>
      <xdr:colOff>50800</xdr:colOff>
      <xdr:row>37</xdr:row>
      <xdr:rowOff>51054</xdr:rowOff>
    </xdr:to>
    <xdr:cxnSp macro="">
      <xdr:nvCxnSpPr>
        <xdr:cNvPr id="444" name="直線コネクタ 443">
          <a:extLst>
            <a:ext uri="{FF2B5EF4-FFF2-40B4-BE49-F238E27FC236}">
              <a16:creationId xmlns:a16="http://schemas.microsoft.com/office/drawing/2014/main" id="{E9097469-E0BF-4AB6-BE75-8AAA76B494FF}"/>
            </a:ext>
          </a:extLst>
        </xdr:cNvPr>
        <xdr:cNvCxnSpPr/>
      </xdr:nvCxnSpPr>
      <xdr:spPr>
        <a:xfrm>
          <a:off x="14592300" y="63535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27686</xdr:rowOff>
    </xdr:from>
    <xdr:to>
      <xdr:col>72</xdr:col>
      <xdr:colOff>38100</xdr:colOff>
      <xdr:row>37</xdr:row>
      <xdr:rowOff>129286</xdr:rowOff>
    </xdr:to>
    <xdr:sp macro="" textlink="">
      <xdr:nvSpPr>
        <xdr:cNvPr id="445" name="楕円 444">
          <a:extLst>
            <a:ext uri="{FF2B5EF4-FFF2-40B4-BE49-F238E27FC236}">
              <a16:creationId xmlns:a16="http://schemas.microsoft.com/office/drawing/2014/main" id="{AD59A5D9-63DB-440F-A15A-CFE016B0FBC0}"/>
            </a:ext>
          </a:extLst>
        </xdr:cNvPr>
        <xdr:cNvSpPr/>
      </xdr:nvSpPr>
      <xdr:spPr>
        <a:xfrm>
          <a:off x="13652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xdr:rowOff>
    </xdr:from>
    <xdr:to>
      <xdr:col>76</xdr:col>
      <xdr:colOff>114300</xdr:colOff>
      <xdr:row>37</xdr:row>
      <xdr:rowOff>78486</xdr:rowOff>
    </xdr:to>
    <xdr:cxnSp macro="">
      <xdr:nvCxnSpPr>
        <xdr:cNvPr id="446" name="直線コネクタ 445">
          <a:extLst>
            <a:ext uri="{FF2B5EF4-FFF2-40B4-BE49-F238E27FC236}">
              <a16:creationId xmlns:a16="http://schemas.microsoft.com/office/drawing/2014/main" id="{96500961-4372-47DD-86BF-3AC6E5291B19}"/>
            </a:ext>
          </a:extLst>
        </xdr:cNvPr>
        <xdr:cNvCxnSpPr/>
      </xdr:nvCxnSpPr>
      <xdr:spPr>
        <a:xfrm flipV="1">
          <a:off x="13703300" y="63535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144272</xdr:rowOff>
    </xdr:from>
    <xdr:to>
      <xdr:col>67</xdr:col>
      <xdr:colOff>101600</xdr:colOff>
      <xdr:row>37</xdr:row>
      <xdr:rowOff>74422</xdr:rowOff>
    </xdr:to>
    <xdr:sp macro="" textlink="">
      <xdr:nvSpPr>
        <xdr:cNvPr id="447" name="楕円 446">
          <a:extLst>
            <a:ext uri="{FF2B5EF4-FFF2-40B4-BE49-F238E27FC236}">
              <a16:creationId xmlns:a16="http://schemas.microsoft.com/office/drawing/2014/main" id="{48043B7D-5B45-42C5-AA94-8D7DB1325165}"/>
            </a:ext>
          </a:extLst>
        </xdr:cNvPr>
        <xdr:cNvSpPr/>
      </xdr:nvSpPr>
      <xdr:spPr>
        <a:xfrm>
          <a:off x="12763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23622</xdr:rowOff>
    </xdr:from>
    <xdr:to>
      <xdr:col>71</xdr:col>
      <xdr:colOff>177800</xdr:colOff>
      <xdr:row>37</xdr:row>
      <xdr:rowOff>78486</xdr:rowOff>
    </xdr:to>
    <xdr:cxnSp macro="">
      <xdr:nvCxnSpPr>
        <xdr:cNvPr id="448" name="直線コネクタ 447">
          <a:extLst>
            <a:ext uri="{FF2B5EF4-FFF2-40B4-BE49-F238E27FC236}">
              <a16:creationId xmlns:a16="http://schemas.microsoft.com/office/drawing/2014/main" id="{8DC5356E-6D11-47B6-8844-7132FE83CFA9}"/>
            </a:ext>
          </a:extLst>
        </xdr:cNvPr>
        <xdr:cNvCxnSpPr/>
      </xdr:nvCxnSpPr>
      <xdr:spPr>
        <a:xfrm>
          <a:off x="12814300" y="63672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AB1C3A18-7A00-496E-A5D8-C7F22FAAD21A}"/>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A794C2F2-66A2-4E0A-9B5D-1F693083577A}"/>
            </a:ext>
          </a:extLst>
        </xdr:cNvPr>
        <xdr:cNvSpPr txBox="1"/>
      </xdr:nvSpPr>
      <xdr:spPr>
        <a:xfrm>
          <a:off x="14389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1B8B972C-E01B-472C-8C03-BB2E3BBCCDFD}"/>
            </a:ext>
          </a:extLst>
        </xdr:cNvPr>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FE15F47A-405E-4283-8EC9-99751FD28D17}"/>
            </a:ext>
          </a:extLst>
        </xdr:cNvPr>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92981</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7EF0A381-6758-4966-8F28-86B825020868}"/>
            </a:ext>
          </a:extLst>
        </xdr:cNvPr>
        <xdr:cNvSpPr txBox="1"/>
      </xdr:nvSpPr>
      <xdr:spPr>
        <a:xfrm>
          <a:off x="15266044" y="643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51833</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16496BE0-15FC-4DE6-8FA3-5B9B0773629F}"/>
            </a:ext>
          </a:extLst>
        </xdr:cNvPr>
        <xdr:cNvSpPr txBox="1"/>
      </xdr:nvSpPr>
      <xdr:spPr>
        <a:xfrm>
          <a:off x="14389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120413</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40BFA11A-4BE6-4CD2-9427-738D3337AD21}"/>
            </a:ext>
          </a:extLst>
        </xdr:cNvPr>
        <xdr:cNvSpPr txBox="1"/>
      </xdr:nvSpPr>
      <xdr:spPr>
        <a:xfrm>
          <a:off x="135007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65549</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83FB74ED-10B7-4FE0-96B6-21B91FE4A050}"/>
            </a:ext>
          </a:extLst>
        </xdr:cNvPr>
        <xdr:cNvSpPr txBox="1"/>
      </xdr:nvSpPr>
      <xdr:spPr>
        <a:xfrm>
          <a:off x="126117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40F3C6D6-E481-43CE-97F9-93DD37ABA2B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4EF263A2-432B-4E7F-A739-08880425867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D0F9888E-FD62-48AB-9CAD-8689C8ACCF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3852FD74-08B4-424D-8183-89B0A88A8E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34A4A095-B31D-408A-9B84-6E71345B4A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B97AF63A-3214-46A0-83D3-9D98C87ED4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D5B0D38E-D9D8-47E9-A1ED-972330CC81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4F4C6266-8773-4A24-8CC5-33A9F3747D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CE305C37-E1FE-46AE-B076-39019B27D8A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9B137835-DEE2-4AF6-AEF7-D8136F6AA22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5FD6F5D2-3C88-472E-9611-4D4063FFA43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FFD47786-63D2-40A4-95B2-33F73EC9FBB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408A18BA-255B-4F2D-81A7-56595BAFD0A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41725822-8898-4670-A865-7A68E3953A6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CCB5C0D8-6866-40AF-B6A1-549639431E2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818CE23C-6F6F-4E03-9FCD-E1B15EB8D10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A674A32D-9C3D-46BA-89F4-DC240273A2D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6CBDC756-D1B9-4300-A718-5C66A68F5E0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B391CE82-572D-42D3-83EE-6CF3809952E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40D899EE-92C0-46A1-8002-2A6F1EDC5A8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B2D74534-F99D-4D8A-8D22-5405EF77AF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BDC67ADF-0D80-47DE-B33E-B9C532C4C0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D0AA27CA-9988-4F8C-80D4-BE1333BF27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0" name="直線コネクタ 479">
          <a:extLst>
            <a:ext uri="{FF2B5EF4-FFF2-40B4-BE49-F238E27FC236}">
              <a16:creationId xmlns:a16="http://schemas.microsoft.com/office/drawing/2014/main" id="{1E5064BE-60CB-4FDC-AE97-CDA503C09ED8}"/>
            </a:ext>
          </a:extLst>
        </xdr:cNvPr>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71CC29EE-B7BE-4D9B-A7EB-B1B293216E05}"/>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2" name="直線コネクタ 481">
          <a:extLst>
            <a:ext uri="{FF2B5EF4-FFF2-40B4-BE49-F238E27FC236}">
              <a16:creationId xmlns:a16="http://schemas.microsoft.com/office/drawing/2014/main" id="{828F698F-5504-4683-8A55-65BDB59540DE}"/>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8FB030D2-6C2C-42C5-AAB4-0A3563C5A6E5}"/>
            </a:ext>
          </a:extLst>
        </xdr:cNvPr>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4" name="直線コネクタ 483">
          <a:extLst>
            <a:ext uri="{FF2B5EF4-FFF2-40B4-BE49-F238E27FC236}">
              <a16:creationId xmlns:a16="http://schemas.microsoft.com/office/drawing/2014/main" id="{D8B0A20A-F5AE-4309-B9E2-16D47BEE53AD}"/>
            </a:ext>
          </a:extLst>
        </xdr:cNvPr>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6CE440FB-9167-43F3-B3DB-3485ADBA65B1}"/>
            </a:ext>
          </a:extLst>
        </xdr:cNvPr>
        <xdr:cNvSpPr txBox="1"/>
      </xdr:nvSpPr>
      <xdr:spPr>
        <a:xfrm>
          <a:off x="22199600" y="658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6" name="フローチャート: 判断 485">
          <a:extLst>
            <a:ext uri="{FF2B5EF4-FFF2-40B4-BE49-F238E27FC236}">
              <a16:creationId xmlns:a16="http://schemas.microsoft.com/office/drawing/2014/main" id="{AD376F36-B21B-4187-85F7-FC2C5617393D}"/>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7" name="フローチャート: 判断 486">
          <a:extLst>
            <a:ext uri="{FF2B5EF4-FFF2-40B4-BE49-F238E27FC236}">
              <a16:creationId xmlns:a16="http://schemas.microsoft.com/office/drawing/2014/main" id="{9CDE9B7B-2415-47AC-A411-1F2C9B595D38}"/>
            </a:ext>
          </a:extLst>
        </xdr:cNvPr>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8" name="フローチャート: 判断 487">
          <a:extLst>
            <a:ext uri="{FF2B5EF4-FFF2-40B4-BE49-F238E27FC236}">
              <a16:creationId xmlns:a16="http://schemas.microsoft.com/office/drawing/2014/main" id="{AAE51D8A-7070-4DE5-9A9F-28679B46F576}"/>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9" name="フローチャート: 判断 488">
          <a:extLst>
            <a:ext uri="{FF2B5EF4-FFF2-40B4-BE49-F238E27FC236}">
              <a16:creationId xmlns:a16="http://schemas.microsoft.com/office/drawing/2014/main" id="{DE3281BB-A842-4CC6-B38C-C9B3F78A2CA0}"/>
            </a:ext>
          </a:extLst>
        </xdr:cNvPr>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0" name="フローチャート: 判断 489">
          <a:extLst>
            <a:ext uri="{FF2B5EF4-FFF2-40B4-BE49-F238E27FC236}">
              <a16:creationId xmlns:a16="http://schemas.microsoft.com/office/drawing/2014/main" id="{19B763AC-EDB5-42CC-852B-36BF7803CBAB}"/>
            </a:ext>
          </a:extLst>
        </xdr:cNvPr>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8F83B7C-AEFC-43F6-93BA-1A82CDD2A78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D5E9D57-6061-4E2D-8F44-B5FDA631EB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205BEEC-41BC-4D46-81E0-43EF5A09E6A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1BF51604-DD1C-446C-991C-578811174A1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5C69C53E-7CB3-43F2-9B08-8D5F904EA7C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96" name="楕円 495">
          <a:extLst>
            <a:ext uri="{FF2B5EF4-FFF2-40B4-BE49-F238E27FC236}">
              <a16:creationId xmlns:a16="http://schemas.microsoft.com/office/drawing/2014/main" id="{503F1221-71E8-4286-8FCF-64B26851CF2D}"/>
            </a:ext>
          </a:extLst>
        </xdr:cNvPr>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6096F995-B2C6-409A-9480-F41430A8B2B8}"/>
            </a:ext>
          </a:extLst>
        </xdr:cNvPr>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98" name="楕円 497">
          <a:extLst>
            <a:ext uri="{FF2B5EF4-FFF2-40B4-BE49-F238E27FC236}">
              <a16:creationId xmlns:a16="http://schemas.microsoft.com/office/drawing/2014/main" id="{42C422AC-B844-4737-8098-77A7EDAB5C70}"/>
            </a:ext>
          </a:extLst>
        </xdr:cNvPr>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156210</xdr:rowOff>
    </xdr:to>
    <xdr:cxnSp macro="">
      <xdr:nvCxnSpPr>
        <xdr:cNvPr id="499" name="直線コネクタ 498">
          <a:extLst>
            <a:ext uri="{FF2B5EF4-FFF2-40B4-BE49-F238E27FC236}">
              <a16:creationId xmlns:a16="http://schemas.microsoft.com/office/drawing/2014/main" id="{B1A568C2-052D-4208-B657-4AA40CBD0524}"/>
            </a:ext>
          </a:extLst>
        </xdr:cNvPr>
        <xdr:cNvCxnSpPr/>
      </xdr:nvCxnSpPr>
      <xdr:spPr>
        <a:xfrm>
          <a:off x="21323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109220</xdr:rowOff>
    </xdr:from>
    <xdr:to>
      <xdr:col>107</xdr:col>
      <xdr:colOff>101600</xdr:colOff>
      <xdr:row>40</xdr:row>
      <xdr:rowOff>39370</xdr:rowOff>
    </xdr:to>
    <xdr:sp macro="" textlink="">
      <xdr:nvSpPr>
        <xdr:cNvPr id="500" name="楕円 499">
          <a:extLst>
            <a:ext uri="{FF2B5EF4-FFF2-40B4-BE49-F238E27FC236}">
              <a16:creationId xmlns:a16="http://schemas.microsoft.com/office/drawing/2014/main" id="{E5C0B31B-5315-41C2-8F3A-05EE919CFBC6}"/>
            </a:ext>
          </a:extLst>
        </xdr:cNvPr>
        <xdr:cNvSpPr/>
      </xdr:nvSpPr>
      <xdr:spPr>
        <a:xfrm>
          <a:off x="2038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160020</xdr:rowOff>
    </xdr:to>
    <xdr:cxnSp macro="">
      <xdr:nvCxnSpPr>
        <xdr:cNvPr id="501" name="直線コネクタ 500">
          <a:extLst>
            <a:ext uri="{FF2B5EF4-FFF2-40B4-BE49-F238E27FC236}">
              <a16:creationId xmlns:a16="http://schemas.microsoft.com/office/drawing/2014/main" id="{F4D4E8FE-160A-47DD-868B-EAAC89165F52}"/>
            </a:ext>
          </a:extLst>
        </xdr:cNvPr>
        <xdr:cNvCxnSpPr/>
      </xdr:nvCxnSpPr>
      <xdr:spPr>
        <a:xfrm flipV="1">
          <a:off x="20434300" y="684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109220</xdr:rowOff>
    </xdr:from>
    <xdr:to>
      <xdr:col>102</xdr:col>
      <xdr:colOff>165100</xdr:colOff>
      <xdr:row>40</xdr:row>
      <xdr:rowOff>39370</xdr:rowOff>
    </xdr:to>
    <xdr:sp macro="" textlink="">
      <xdr:nvSpPr>
        <xdr:cNvPr id="502" name="楕円 501">
          <a:extLst>
            <a:ext uri="{FF2B5EF4-FFF2-40B4-BE49-F238E27FC236}">
              <a16:creationId xmlns:a16="http://schemas.microsoft.com/office/drawing/2014/main" id="{C7F42197-047A-44D2-A367-15C5092F2D6F}"/>
            </a:ext>
          </a:extLst>
        </xdr:cNvPr>
        <xdr:cNvSpPr/>
      </xdr:nvSpPr>
      <xdr:spPr>
        <a:xfrm>
          <a:off x="19494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160020</xdr:rowOff>
    </xdr:from>
    <xdr:to>
      <xdr:col>107</xdr:col>
      <xdr:colOff>50800</xdr:colOff>
      <xdr:row>39</xdr:row>
      <xdr:rowOff>160020</xdr:rowOff>
    </xdr:to>
    <xdr:cxnSp macro="">
      <xdr:nvCxnSpPr>
        <xdr:cNvPr id="503" name="直線コネクタ 502">
          <a:extLst>
            <a:ext uri="{FF2B5EF4-FFF2-40B4-BE49-F238E27FC236}">
              <a16:creationId xmlns:a16="http://schemas.microsoft.com/office/drawing/2014/main" id="{F7283E1D-135B-44F8-9FED-B4862D174DF0}"/>
            </a:ext>
          </a:extLst>
        </xdr:cNvPr>
        <xdr:cNvCxnSpPr/>
      </xdr:nvCxnSpPr>
      <xdr:spPr>
        <a:xfrm>
          <a:off x="19545300" y="684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109220</xdr:rowOff>
    </xdr:from>
    <xdr:to>
      <xdr:col>98</xdr:col>
      <xdr:colOff>38100</xdr:colOff>
      <xdr:row>40</xdr:row>
      <xdr:rowOff>39370</xdr:rowOff>
    </xdr:to>
    <xdr:sp macro="" textlink="">
      <xdr:nvSpPr>
        <xdr:cNvPr id="504" name="楕円 503">
          <a:extLst>
            <a:ext uri="{FF2B5EF4-FFF2-40B4-BE49-F238E27FC236}">
              <a16:creationId xmlns:a16="http://schemas.microsoft.com/office/drawing/2014/main" id="{3A3FF37D-E3C5-4BD2-8D4A-F05BBADB70FF}"/>
            </a:ext>
          </a:extLst>
        </xdr:cNvPr>
        <xdr:cNvSpPr/>
      </xdr:nvSpPr>
      <xdr:spPr>
        <a:xfrm>
          <a:off x="18605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160020</xdr:rowOff>
    </xdr:from>
    <xdr:to>
      <xdr:col>102</xdr:col>
      <xdr:colOff>114300</xdr:colOff>
      <xdr:row>39</xdr:row>
      <xdr:rowOff>160020</xdr:rowOff>
    </xdr:to>
    <xdr:cxnSp macro="">
      <xdr:nvCxnSpPr>
        <xdr:cNvPr id="505" name="直線コネクタ 504">
          <a:extLst>
            <a:ext uri="{FF2B5EF4-FFF2-40B4-BE49-F238E27FC236}">
              <a16:creationId xmlns:a16="http://schemas.microsoft.com/office/drawing/2014/main" id="{E1376DA3-9107-40F2-9667-24C01473ECDE}"/>
            </a:ext>
          </a:extLst>
        </xdr:cNvPr>
        <xdr:cNvCxnSpPr/>
      </xdr:nvCxnSpPr>
      <xdr:spPr>
        <a:xfrm>
          <a:off x="18656300" y="684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AAB47BE2-4843-4B5E-9097-57B4DC178D2E}"/>
            </a:ext>
          </a:extLst>
        </xdr:cNvPr>
        <xdr:cNvSpPr txBox="1"/>
      </xdr:nvSpPr>
      <xdr:spPr>
        <a:xfrm>
          <a:off x="210757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87B5030B-B75E-4B1C-A829-7AF17204206A}"/>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2BC1A494-8CAE-409A-8939-D9518BC4B0C9}"/>
            </a:ext>
          </a:extLst>
        </xdr:cNvPr>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8DD07351-1FCE-4EF5-8F6E-577543C82E05}"/>
            </a:ext>
          </a:extLst>
        </xdr:cNvPr>
        <xdr:cNvSpPr txBox="1"/>
      </xdr:nvSpPr>
      <xdr:spPr>
        <a:xfrm>
          <a:off x="18421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4DC32D4F-B26C-4475-B54B-62CF71B2E277}"/>
            </a:ext>
          </a:extLst>
        </xdr:cNvPr>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30497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DC287CDD-6F50-4D93-A0FD-88E722ADE233}"/>
            </a:ext>
          </a:extLst>
        </xdr:cNvPr>
        <xdr:cNvSpPr txBox="1"/>
      </xdr:nvSpPr>
      <xdr:spPr>
        <a:xfrm>
          <a:off x="20199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30497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F2598330-50A8-40B7-8862-FFE3B63E0EB2}"/>
            </a:ext>
          </a:extLst>
        </xdr:cNvPr>
        <xdr:cNvSpPr txBox="1"/>
      </xdr:nvSpPr>
      <xdr:spPr>
        <a:xfrm>
          <a:off x="19310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30497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A05EE650-3012-4E17-BB52-A561E85C1C25}"/>
            </a:ext>
          </a:extLst>
        </xdr:cNvPr>
        <xdr:cNvSpPr txBox="1"/>
      </xdr:nvSpPr>
      <xdr:spPr>
        <a:xfrm>
          <a:off x="18421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8AAA5D4E-C801-4D7F-A7D0-B397B85D88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9512CA0D-1459-4DA5-A50A-D258D02979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F198509F-AE9B-4DC0-AE94-0C87D4454A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DEFE773-6EDB-4ECE-B549-7307412239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486941F6-B202-4297-B626-D1B441AB57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D04C53EF-77E9-4607-AA05-1ABC9A1905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3D1347FC-7BFF-4FE2-BE33-62361E5B15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A715F1BE-BD42-430A-A83C-FF5C29AF054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6122481E-5F03-46D6-BB32-938CACAB97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B2B7BC0D-21FD-4592-AF81-C92F4230551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C66E01A7-E40D-426A-949E-A073BD1265A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D495CD60-43E3-45D3-A0EA-823C4F2ED66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B137544B-F846-4296-97E0-EA8D2AD9BFF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B8BD2ECD-B618-4F73-8430-ECF9C16572C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09B3F195-CDA8-4D8B-AC78-2C1BC4B604E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AC7B2B6B-F577-4713-A89F-8F6DAC61EE9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F3A8E819-06B6-40C4-BC94-1783EAB8319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FB4E010C-A6C4-4BB5-AEBE-9FD2FD47FD5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C88A351D-94F8-4497-A155-FE7D7F748DE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0C9EE77A-5D53-4825-B363-F38B0A0FDE5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FD2D8A42-AB3D-4D61-9749-F923CD38FBA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3B6554AB-24AE-4570-940E-DDFCCFCA95E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4E54A133-DDC3-4A83-9B53-6BAEDBE3B38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EF57A636-C2E5-475B-9E43-83153190E0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21BBA944-6382-46BD-B02B-8E4765DF271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503C4F1B-8F47-4C5A-8B91-85322D037A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0" name="直線コネクタ 539">
          <a:extLst>
            <a:ext uri="{FF2B5EF4-FFF2-40B4-BE49-F238E27FC236}">
              <a16:creationId xmlns:a16="http://schemas.microsoft.com/office/drawing/2014/main" id="{46A3F278-7E3D-469D-8428-6FA0FF401BFA}"/>
            </a:ext>
          </a:extLst>
        </xdr:cNvPr>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E3C7AE2D-2BB6-4585-BE90-8104734E4B86}"/>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2" name="直線コネクタ 541">
          <a:extLst>
            <a:ext uri="{FF2B5EF4-FFF2-40B4-BE49-F238E27FC236}">
              <a16:creationId xmlns:a16="http://schemas.microsoft.com/office/drawing/2014/main" id="{E786D340-52B8-4E12-BDFD-06A837548DC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AB1C6F8F-56BB-4CCF-81DB-CB2970A902BE}"/>
            </a:ext>
          </a:extLst>
        </xdr:cNvPr>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4" name="直線コネクタ 543">
          <a:extLst>
            <a:ext uri="{FF2B5EF4-FFF2-40B4-BE49-F238E27FC236}">
              <a16:creationId xmlns:a16="http://schemas.microsoft.com/office/drawing/2014/main" id="{42613BE0-7BA5-49F0-A129-952BB6A62A80}"/>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6B0108EB-842F-48C6-92CA-E4CAE9B4F839}"/>
            </a:ext>
          </a:extLst>
        </xdr:cNvPr>
        <xdr:cNvSpPr txBox="1"/>
      </xdr:nvSpPr>
      <xdr:spPr>
        <a:xfrm>
          <a:off x="16357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フローチャート: 判断 545">
          <a:extLst>
            <a:ext uri="{FF2B5EF4-FFF2-40B4-BE49-F238E27FC236}">
              <a16:creationId xmlns:a16="http://schemas.microsoft.com/office/drawing/2014/main" id="{CC4615C4-39A5-48CB-853F-4E43C56BA5E5}"/>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7" name="フローチャート: 判断 546">
          <a:extLst>
            <a:ext uri="{FF2B5EF4-FFF2-40B4-BE49-F238E27FC236}">
              <a16:creationId xmlns:a16="http://schemas.microsoft.com/office/drawing/2014/main" id="{5880FE61-DB2A-4CE1-AA4F-EA22F7FF611C}"/>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8" name="フローチャート: 判断 547">
          <a:extLst>
            <a:ext uri="{FF2B5EF4-FFF2-40B4-BE49-F238E27FC236}">
              <a16:creationId xmlns:a16="http://schemas.microsoft.com/office/drawing/2014/main" id="{D786CF76-EAC8-4DE5-9D99-7AF2BDAB4D28}"/>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0A26DA1E-1334-47D9-9E75-C3334A4B3148}"/>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0" name="フローチャート: 判断 549">
          <a:extLst>
            <a:ext uri="{FF2B5EF4-FFF2-40B4-BE49-F238E27FC236}">
              <a16:creationId xmlns:a16="http://schemas.microsoft.com/office/drawing/2014/main" id="{EB9DE64C-BD69-4D9F-BD2C-BE4891F86C2F}"/>
            </a:ext>
          </a:extLst>
        </xdr:cNvPr>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4613B92-6A95-4925-A58B-967429D894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B50BF64A-04F4-48C8-8C74-5D43DB8976A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E885864-6E75-4E86-875F-5468B34999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5D097B0F-620C-437C-A646-0A296D64E4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9189A7F-553D-4413-A2F7-724242C47C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171269</xdr:rowOff>
    </xdr:from>
    <xdr:to>
      <xdr:col>85</xdr:col>
      <xdr:colOff>177800</xdr:colOff>
      <xdr:row>61</xdr:row>
      <xdr:rowOff>101419</xdr:rowOff>
    </xdr:to>
    <xdr:sp macro="" textlink="">
      <xdr:nvSpPr>
        <xdr:cNvPr id="556" name="楕円 555">
          <a:extLst>
            <a:ext uri="{FF2B5EF4-FFF2-40B4-BE49-F238E27FC236}">
              <a16:creationId xmlns:a16="http://schemas.microsoft.com/office/drawing/2014/main" id="{C4F4645F-6DD3-4734-B676-D39E886831D0}"/>
            </a:ext>
          </a:extLst>
        </xdr:cNvPr>
        <xdr:cNvSpPr/>
      </xdr:nvSpPr>
      <xdr:spPr>
        <a:xfrm>
          <a:off x="16268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149696</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F1171735-FCFB-4A98-9256-7C6FD11A0072}"/>
            </a:ext>
          </a:extLst>
        </xdr:cNvPr>
        <xdr:cNvSpPr txBox="1"/>
      </xdr:nvSpPr>
      <xdr:spPr>
        <a:xfrm>
          <a:off x="16357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58" name="楕円 557">
          <a:extLst>
            <a:ext uri="{FF2B5EF4-FFF2-40B4-BE49-F238E27FC236}">
              <a16:creationId xmlns:a16="http://schemas.microsoft.com/office/drawing/2014/main" id="{D6A472F7-F849-4E3D-B345-728805E1D0D1}"/>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50619</xdr:rowOff>
    </xdr:to>
    <xdr:cxnSp macro="">
      <xdr:nvCxnSpPr>
        <xdr:cNvPr id="559" name="直線コネクタ 558">
          <a:extLst>
            <a:ext uri="{FF2B5EF4-FFF2-40B4-BE49-F238E27FC236}">
              <a16:creationId xmlns:a16="http://schemas.microsoft.com/office/drawing/2014/main" id="{81C86993-D2F7-4373-AB36-74EEB79DC8B9}"/>
            </a:ext>
          </a:extLst>
        </xdr:cNvPr>
        <xdr:cNvCxnSpPr/>
      </xdr:nvCxnSpPr>
      <xdr:spPr>
        <a:xfrm>
          <a:off x="15481300" y="10450285"/>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146776</xdr:rowOff>
    </xdr:from>
    <xdr:to>
      <xdr:col>76</xdr:col>
      <xdr:colOff>165100</xdr:colOff>
      <xdr:row>60</xdr:row>
      <xdr:rowOff>76926</xdr:rowOff>
    </xdr:to>
    <xdr:sp macro="" textlink="">
      <xdr:nvSpPr>
        <xdr:cNvPr id="560" name="楕円 559">
          <a:extLst>
            <a:ext uri="{FF2B5EF4-FFF2-40B4-BE49-F238E27FC236}">
              <a16:creationId xmlns:a16="http://schemas.microsoft.com/office/drawing/2014/main" id="{9187DE66-A9C2-4CF8-BD74-D91D9586FB62}"/>
            </a:ext>
          </a:extLst>
        </xdr:cNvPr>
        <xdr:cNvSpPr/>
      </xdr:nvSpPr>
      <xdr:spPr>
        <a:xfrm>
          <a:off x="14541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26126</xdr:rowOff>
    </xdr:from>
    <xdr:to>
      <xdr:col>81</xdr:col>
      <xdr:colOff>50800</xdr:colOff>
      <xdr:row>60</xdr:row>
      <xdr:rowOff>163285</xdr:rowOff>
    </xdr:to>
    <xdr:cxnSp macro="">
      <xdr:nvCxnSpPr>
        <xdr:cNvPr id="561" name="直線コネクタ 560">
          <a:extLst>
            <a:ext uri="{FF2B5EF4-FFF2-40B4-BE49-F238E27FC236}">
              <a16:creationId xmlns:a16="http://schemas.microsoft.com/office/drawing/2014/main" id="{3EEAEDCF-632D-4554-A0EF-3166B1875BB1}"/>
            </a:ext>
          </a:extLst>
        </xdr:cNvPr>
        <xdr:cNvCxnSpPr/>
      </xdr:nvCxnSpPr>
      <xdr:spPr>
        <a:xfrm>
          <a:off x="14592300" y="1031312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123916</xdr:rowOff>
    </xdr:from>
    <xdr:to>
      <xdr:col>72</xdr:col>
      <xdr:colOff>38100</xdr:colOff>
      <xdr:row>60</xdr:row>
      <xdr:rowOff>54066</xdr:rowOff>
    </xdr:to>
    <xdr:sp macro="" textlink="">
      <xdr:nvSpPr>
        <xdr:cNvPr id="562" name="楕円 561">
          <a:extLst>
            <a:ext uri="{FF2B5EF4-FFF2-40B4-BE49-F238E27FC236}">
              <a16:creationId xmlns:a16="http://schemas.microsoft.com/office/drawing/2014/main" id="{07948AC0-CD2D-4CAC-A314-E50FE4FAC28C}"/>
            </a:ext>
          </a:extLst>
        </xdr:cNvPr>
        <xdr:cNvSpPr/>
      </xdr:nvSpPr>
      <xdr:spPr>
        <a:xfrm>
          <a:off x="13652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3266</xdr:rowOff>
    </xdr:from>
    <xdr:to>
      <xdr:col>76</xdr:col>
      <xdr:colOff>114300</xdr:colOff>
      <xdr:row>60</xdr:row>
      <xdr:rowOff>26126</xdr:rowOff>
    </xdr:to>
    <xdr:cxnSp macro="">
      <xdr:nvCxnSpPr>
        <xdr:cNvPr id="563" name="直線コネクタ 562">
          <a:extLst>
            <a:ext uri="{FF2B5EF4-FFF2-40B4-BE49-F238E27FC236}">
              <a16:creationId xmlns:a16="http://schemas.microsoft.com/office/drawing/2014/main" id="{ED197054-0621-404F-8F5D-D9D605731D57}"/>
            </a:ext>
          </a:extLst>
        </xdr:cNvPr>
        <xdr:cNvCxnSpPr/>
      </xdr:nvCxnSpPr>
      <xdr:spPr>
        <a:xfrm>
          <a:off x="13703300" y="102902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58601</xdr:rowOff>
    </xdr:from>
    <xdr:to>
      <xdr:col>67</xdr:col>
      <xdr:colOff>101600</xdr:colOff>
      <xdr:row>59</xdr:row>
      <xdr:rowOff>160201</xdr:rowOff>
    </xdr:to>
    <xdr:sp macro="" textlink="">
      <xdr:nvSpPr>
        <xdr:cNvPr id="564" name="楕円 563">
          <a:extLst>
            <a:ext uri="{FF2B5EF4-FFF2-40B4-BE49-F238E27FC236}">
              <a16:creationId xmlns:a16="http://schemas.microsoft.com/office/drawing/2014/main" id="{3DCAFF13-11BE-41A6-A541-962C78000474}"/>
            </a:ext>
          </a:extLst>
        </xdr:cNvPr>
        <xdr:cNvSpPr/>
      </xdr:nvSpPr>
      <xdr:spPr>
        <a:xfrm>
          <a:off x="12763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109401</xdr:rowOff>
    </xdr:from>
    <xdr:to>
      <xdr:col>71</xdr:col>
      <xdr:colOff>177800</xdr:colOff>
      <xdr:row>60</xdr:row>
      <xdr:rowOff>3266</xdr:rowOff>
    </xdr:to>
    <xdr:cxnSp macro="">
      <xdr:nvCxnSpPr>
        <xdr:cNvPr id="565" name="直線コネクタ 564">
          <a:extLst>
            <a:ext uri="{FF2B5EF4-FFF2-40B4-BE49-F238E27FC236}">
              <a16:creationId xmlns:a16="http://schemas.microsoft.com/office/drawing/2014/main" id="{B4819C3B-172A-4CF2-A2F6-302E5650595E}"/>
            </a:ext>
          </a:extLst>
        </xdr:cNvPr>
        <xdr:cNvCxnSpPr/>
      </xdr:nvCxnSpPr>
      <xdr:spPr>
        <a:xfrm>
          <a:off x="12814300" y="102249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6" name="n_1aveValue【学校施設】&#10;有形固定資産減価償却率">
          <a:extLst>
            <a:ext uri="{FF2B5EF4-FFF2-40B4-BE49-F238E27FC236}">
              <a16:creationId xmlns:a16="http://schemas.microsoft.com/office/drawing/2014/main" id="{2838E5DB-9BF3-44C8-8CB3-4B77412F31E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7" name="n_2aveValue【学校施設】&#10;有形固定資産減価償却率">
          <a:extLst>
            <a:ext uri="{FF2B5EF4-FFF2-40B4-BE49-F238E27FC236}">
              <a16:creationId xmlns:a16="http://schemas.microsoft.com/office/drawing/2014/main" id="{F1F66FC3-E720-4355-9F65-607013C91CC5}"/>
            </a:ext>
          </a:extLst>
        </xdr:cNvPr>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a:extLst>
            <a:ext uri="{FF2B5EF4-FFF2-40B4-BE49-F238E27FC236}">
              <a16:creationId xmlns:a16="http://schemas.microsoft.com/office/drawing/2014/main" id="{BCB0B4E0-0E5D-494A-B315-280F6472A859}"/>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6004</xdr:rowOff>
    </xdr:from>
    <xdr:ext cx="405111" cy="259045"/>
    <xdr:sp macro="" textlink="">
      <xdr:nvSpPr>
        <xdr:cNvPr id="569" name="n_4aveValue【学校施設】&#10;有形固定資産減価償却率">
          <a:extLst>
            <a:ext uri="{FF2B5EF4-FFF2-40B4-BE49-F238E27FC236}">
              <a16:creationId xmlns:a16="http://schemas.microsoft.com/office/drawing/2014/main" id="{385E73C4-1C91-4EB4-8C3D-51371774FDB5}"/>
            </a:ext>
          </a:extLst>
        </xdr:cNvPr>
        <xdr:cNvSpPr txBox="1"/>
      </xdr:nvSpPr>
      <xdr:spPr>
        <a:xfrm>
          <a:off x="12611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70" name="n_1mainValue【学校施設】&#10;有形固定資産減価償却率">
          <a:extLst>
            <a:ext uri="{FF2B5EF4-FFF2-40B4-BE49-F238E27FC236}">
              <a16:creationId xmlns:a16="http://schemas.microsoft.com/office/drawing/2014/main" id="{1E7FF4BA-F7EA-4BBB-9BA5-5986F8618972}"/>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68053</xdr:rowOff>
    </xdr:from>
    <xdr:ext cx="405111" cy="259045"/>
    <xdr:sp macro="" textlink="">
      <xdr:nvSpPr>
        <xdr:cNvPr id="571" name="n_2mainValue【学校施設】&#10;有形固定資産減価償却率">
          <a:extLst>
            <a:ext uri="{FF2B5EF4-FFF2-40B4-BE49-F238E27FC236}">
              <a16:creationId xmlns:a16="http://schemas.microsoft.com/office/drawing/2014/main" id="{BE99FA0E-FADE-492D-8656-8EF91B578A64}"/>
            </a:ext>
          </a:extLst>
        </xdr:cNvPr>
        <xdr:cNvSpPr txBox="1"/>
      </xdr:nvSpPr>
      <xdr:spPr>
        <a:xfrm>
          <a:off x="14389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70593</xdr:rowOff>
    </xdr:from>
    <xdr:ext cx="405111" cy="259045"/>
    <xdr:sp macro="" textlink="">
      <xdr:nvSpPr>
        <xdr:cNvPr id="572" name="n_3mainValue【学校施設】&#10;有形固定資産減価償却率">
          <a:extLst>
            <a:ext uri="{FF2B5EF4-FFF2-40B4-BE49-F238E27FC236}">
              <a16:creationId xmlns:a16="http://schemas.microsoft.com/office/drawing/2014/main" id="{11F982B2-0AC8-4541-810C-C4102C4A952E}"/>
            </a:ext>
          </a:extLst>
        </xdr:cNvPr>
        <xdr:cNvSpPr txBox="1"/>
      </xdr:nvSpPr>
      <xdr:spPr>
        <a:xfrm>
          <a:off x="13500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5278</xdr:rowOff>
    </xdr:from>
    <xdr:ext cx="405111" cy="259045"/>
    <xdr:sp macro="" textlink="">
      <xdr:nvSpPr>
        <xdr:cNvPr id="573" name="n_4mainValue【学校施設】&#10;有形固定資産減価償却率">
          <a:extLst>
            <a:ext uri="{FF2B5EF4-FFF2-40B4-BE49-F238E27FC236}">
              <a16:creationId xmlns:a16="http://schemas.microsoft.com/office/drawing/2014/main" id="{385E4890-34E7-4D30-8C15-0C3F15F9905B}"/>
            </a:ext>
          </a:extLst>
        </xdr:cNvPr>
        <xdr:cNvSpPr txBox="1"/>
      </xdr:nvSpPr>
      <xdr:spPr>
        <a:xfrm>
          <a:off x="12611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F9503C5A-0A68-4E80-B9DB-CD1D602E9C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2687BDE4-402F-45CB-82D5-70226B6102E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AE08D3B3-4F33-4554-B7DB-701E7EBA70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16166E9F-419A-44ED-9C89-AB09B8DC9E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F3774BE9-4C2F-4530-A18D-761D83AF20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BCD743BF-031D-4ECB-9074-5335EA02E0A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E0612975-753D-4A13-8D94-DA1457D9F27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E2E546A-5142-40F5-8399-27C3D89310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C7E20A6-7C1E-49EA-A661-02CDA0F1B56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F2E18101-0E55-4415-B494-A36AA0F0AAD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E050E93A-F264-479C-B008-C244E4DC78F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39068D0E-DE3D-4ABD-89DF-B64912DF0F5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83D67882-C99F-40CC-B45C-89E3D49EA8B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DAFA0710-89A8-43A8-A9D1-1C4EF035BA3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3EA480A1-0EC9-4482-9AA7-75665435864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a:extLst>
            <a:ext uri="{FF2B5EF4-FFF2-40B4-BE49-F238E27FC236}">
              <a16:creationId xmlns:a16="http://schemas.microsoft.com/office/drawing/2014/main" id="{4ADD66EE-B414-4D7F-B720-F67257DA8A6B}"/>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222F0C0-A6CC-4E2F-80A5-CA14FCFC781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8198A107-DD91-4196-96CE-204999790D2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6733539F-58F5-40D1-8246-12BD1465EB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3" name="直線コネクタ 592">
          <a:extLst>
            <a:ext uri="{FF2B5EF4-FFF2-40B4-BE49-F238E27FC236}">
              <a16:creationId xmlns:a16="http://schemas.microsoft.com/office/drawing/2014/main" id="{8C2A9E30-5756-4C92-8561-69A4720C6A4D}"/>
            </a:ext>
          </a:extLst>
        </xdr:cNvPr>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4" name="【学校施設】&#10;一人当たり面積最小値テキスト">
          <a:extLst>
            <a:ext uri="{FF2B5EF4-FFF2-40B4-BE49-F238E27FC236}">
              <a16:creationId xmlns:a16="http://schemas.microsoft.com/office/drawing/2014/main" id="{EEF0FD1E-CB88-4A85-BAF2-152AF03A8DE2}"/>
            </a:ext>
          </a:extLst>
        </xdr:cNvPr>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5" name="直線コネクタ 594">
          <a:extLst>
            <a:ext uri="{FF2B5EF4-FFF2-40B4-BE49-F238E27FC236}">
              <a16:creationId xmlns:a16="http://schemas.microsoft.com/office/drawing/2014/main" id="{B3B399C6-608C-4194-B151-058BA522A78C}"/>
            </a:ext>
          </a:extLst>
        </xdr:cNvPr>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6" name="【学校施設】&#10;一人当たり面積最大値テキスト">
          <a:extLst>
            <a:ext uri="{FF2B5EF4-FFF2-40B4-BE49-F238E27FC236}">
              <a16:creationId xmlns:a16="http://schemas.microsoft.com/office/drawing/2014/main" id="{AE661582-DD9F-4672-892B-CC1315B85CC2}"/>
            </a:ext>
          </a:extLst>
        </xdr:cNvPr>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7" name="直線コネクタ 596">
          <a:extLst>
            <a:ext uri="{FF2B5EF4-FFF2-40B4-BE49-F238E27FC236}">
              <a16:creationId xmlns:a16="http://schemas.microsoft.com/office/drawing/2014/main" id="{F9CCD6A1-1C36-47F2-992C-FA4712C4A333}"/>
            </a:ext>
          </a:extLst>
        </xdr:cNvPr>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54373</xdr:rowOff>
    </xdr:from>
    <xdr:ext cx="469744" cy="259045"/>
    <xdr:sp macro="" textlink="">
      <xdr:nvSpPr>
        <xdr:cNvPr id="598" name="【学校施設】&#10;一人当たり面積平均値テキスト">
          <a:extLst>
            <a:ext uri="{FF2B5EF4-FFF2-40B4-BE49-F238E27FC236}">
              <a16:creationId xmlns:a16="http://schemas.microsoft.com/office/drawing/2014/main" id="{CADACC48-D474-4918-A51A-DE24D3622B52}"/>
            </a:ext>
          </a:extLst>
        </xdr:cNvPr>
        <xdr:cNvSpPr txBox="1"/>
      </xdr:nvSpPr>
      <xdr:spPr>
        <a:xfrm>
          <a:off x="22199600" y="9827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9" name="フローチャート: 判断 598">
          <a:extLst>
            <a:ext uri="{FF2B5EF4-FFF2-40B4-BE49-F238E27FC236}">
              <a16:creationId xmlns:a16="http://schemas.microsoft.com/office/drawing/2014/main" id="{6B382F9C-D0E3-42B6-8D26-9AB63C619422}"/>
            </a:ext>
          </a:extLst>
        </xdr:cNvPr>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0" name="フローチャート: 判断 599">
          <a:extLst>
            <a:ext uri="{FF2B5EF4-FFF2-40B4-BE49-F238E27FC236}">
              <a16:creationId xmlns:a16="http://schemas.microsoft.com/office/drawing/2014/main" id="{0B108041-93D5-4560-868A-DB4957C9FC23}"/>
            </a:ext>
          </a:extLst>
        </xdr:cNvPr>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1" name="フローチャート: 判断 600">
          <a:extLst>
            <a:ext uri="{FF2B5EF4-FFF2-40B4-BE49-F238E27FC236}">
              <a16:creationId xmlns:a16="http://schemas.microsoft.com/office/drawing/2014/main" id="{7F9D4657-84CD-4496-9718-5D451FBD126A}"/>
            </a:ext>
          </a:extLst>
        </xdr:cNvPr>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2" name="フローチャート: 判断 601">
          <a:extLst>
            <a:ext uri="{FF2B5EF4-FFF2-40B4-BE49-F238E27FC236}">
              <a16:creationId xmlns:a16="http://schemas.microsoft.com/office/drawing/2014/main" id="{2EF20A05-F901-43C6-B1CC-DF3EC78CF9A4}"/>
            </a:ext>
          </a:extLst>
        </xdr:cNvPr>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3" name="フローチャート: 判断 602">
          <a:extLst>
            <a:ext uri="{FF2B5EF4-FFF2-40B4-BE49-F238E27FC236}">
              <a16:creationId xmlns:a16="http://schemas.microsoft.com/office/drawing/2014/main" id="{7DA89A3E-493B-4015-9F6E-99A424BF0F1A}"/>
            </a:ext>
          </a:extLst>
        </xdr:cNvPr>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9D4E0D3-695B-4A18-B9C8-7DE7F20B5D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A0C38BA-8AE4-4778-88F0-13570E3A3F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41854BC-8578-43E7-BA0F-BB68AC640D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9A32624-051A-4CCB-B5EF-42F56DB8646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F17B75F-383F-4238-BDE7-AE20C863C7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80645</xdr:rowOff>
    </xdr:from>
    <xdr:to>
      <xdr:col>116</xdr:col>
      <xdr:colOff>114300</xdr:colOff>
      <xdr:row>59</xdr:row>
      <xdr:rowOff>10795</xdr:rowOff>
    </xdr:to>
    <xdr:sp macro="" textlink="">
      <xdr:nvSpPr>
        <xdr:cNvPr id="609" name="楕円 608">
          <a:extLst>
            <a:ext uri="{FF2B5EF4-FFF2-40B4-BE49-F238E27FC236}">
              <a16:creationId xmlns:a16="http://schemas.microsoft.com/office/drawing/2014/main" id="{B1568FE5-A491-4EB2-A8F4-14A652CE850A}"/>
            </a:ext>
          </a:extLst>
        </xdr:cNvPr>
        <xdr:cNvSpPr/>
      </xdr:nvSpPr>
      <xdr:spPr>
        <a:xfrm>
          <a:off x="22110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59072</xdr:rowOff>
    </xdr:from>
    <xdr:ext cx="469744" cy="259045"/>
    <xdr:sp macro="" textlink="">
      <xdr:nvSpPr>
        <xdr:cNvPr id="610" name="【学校施設】&#10;一人当たり面積該当値テキスト">
          <a:extLst>
            <a:ext uri="{FF2B5EF4-FFF2-40B4-BE49-F238E27FC236}">
              <a16:creationId xmlns:a16="http://schemas.microsoft.com/office/drawing/2014/main" id="{68847388-95F2-45E6-9250-25E5E657707B}"/>
            </a:ext>
          </a:extLst>
        </xdr:cNvPr>
        <xdr:cNvSpPr txBox="1"/>
      </xdr:nvSpPr>
      <xdr:spPr>
        <a:xfrm>
          <a:off x="22199600" y="1000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84074</xdr:rowOff>
    </xdr:from>
    <xdr:to>
      <xdr:col>112</xdr:col>
      <xdr:colOff>38100</xdr:colOff>
      <xdr:row>59</xdr:row>
      <xdr:rowOff>14224</xdr:rowOff>
    </xdr:to>
    <xdr:sp macro="" textlink="">
      <xdr:nvSpPr>
        <xdr:cNvPr id="611" name="楕円 610">
          <a:extLst>
            <a:ext uri="{FF2B5EF4-FFF2-40B4-BE49-F238E27FC236}">
              <a16:creationId xmlns:a16="http://schemas.microsoft.com/office/drawing/2014/main" id="{7014B495-AEFF-43A6-9D6D-2892DD5B2250}"/>
            </a:ext>
          </a:extLst>
        </xdr:cNvPr>
        <xdr:cNvSpPr/>
      </xdr:nvSpPr>
      <xdr:spPr>
        <a:xfrm>
          <a:off x="21272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131445</xdr:rowOff>
    </xdr:from>
    <xdr:to>
      <xdr:col>116</xdr:col>
      <xdr:colOff>63500</xdr:colOff>
      <xdr:row>58</xdr:row>
      <xdr:rowOff>134874</xdr:rowOff>
    </xdr:to>
    <xdr:cxnSp macro="">
      <xdr:nvCxnSpPr>
        <xdr:cNvPr id="612" name="直線コネクタ 611">
          <a:extLst>
            <a:ext uri="{FF2B5EF4-FFF2-40B4-BE49-F238E27FC236}">
              <a16:creationId xmlns:a16="http://schemas.microsoft.com/office/drawing/2014/main" id="{92330746-7E5A-4B11-9097-84C88AD77C04}"/>
            </a:ext>
          </a:extLst>
        </xdr:cNvPr>
        <xdr:cNvCxnSpPr/>
      </xdr:nvCxnSpPr>
      <xdr:spPr>
        <a:xfrm flipV="1">
          <a:off x="21323300" y="1007554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89789</xdr:rowOff>
    </xdr:from>
    <xdr:to>
      <xdr:col>107</xdr:col>
      <xdr:colOff>101600</xdr:colOff>
      <xdr:row>59</xdr:row>
      <xdr:rowOff>19939</xdr:rowOff>
    </xdr:to>
    <xdr:sp macro="" textlink="">
      <xdr:nvSpPr>
        <xdr:cNvPr id="613" name="楕円 612">
          <a:extLst>
            <a:ext uri="{FF2B5EF4-FFF2-40B4-BE49-F238E27FC236}">
              <a16:creationId xmlns:a16="http://schemas.microsoft.com/office/drawing/2014/main" id="{28A28AEC-FEEC-4164-9C9F-D50BE34800B8}"/>
            </a:ext>
          </a:extLst>
        </xdr:cNvPr>
        <xdr:cNvSpPr/>
      </xdr:nvSpPr>
      <xdr:spPr>
        <a:xfrm>
          <a:off x="20383500" y="100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134874</xdr:rowOff>
    </xdr:from>
    <xdr:to>
      <xdr:col>111</xdr:col>
      <xdr:colOff>177800</xdr:colOff>
      <xdr:row>58</xdr:row>
      <xdr:rowOff>140589</xdr:rowOff>
    </xdr:to>
    <xdr:cxnSp macro="">
      <xdr:nvCxnSpPr>
        <xdr:cNvPr id="614" name="直線コネクタ 613">
          <a:extLst>
            <a:ext uri="{FF2B5EF4-FFF2-40B4-BE49-F238E27FC236}">
              <a16:creationId xmlns:a16="http://schemas.microsoft.com/office/drawing/2014/main" id="{9450B4BF-6F81-471A-96CC-114E82926215}"/>
            </a:ext>
          </a:extLst>
        </xdr:cNvPr>
        <xdr:cNvCxnSpPr/>
      </xdr:nvCxnSpPr>
      <xdr:spPr>
        <a:xfrm flipV="1">
          <a:off x="20434300" y="1007897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90932</xdr:rowOff>
    </xdr:from>
    <xdr:to>
      <xdr:col>102</xdr:col>
      <xdr:colOff>165100</xdr:colOff>
      <xdr:row>59</xdr:row>
      <xdr:rowOff>21082</xdr:rowOff>
    </xdr:to>
    <xdr:sp macro="" textlink="">
      <xdr:nvSpPr>
        <xdr:cNvPr id="615" name="楕円 614">
          <a:extLst>
            <a:ext uri="{FF2B5EF4-FFF2-40B4-BE49-F238E27FC236}">
              <a16:creationId xmlns:a16="http://schemas.microsoft.com/office/drawing/2014/main" id="{BAF6F9EC-A776-4F57-AF1F-68169D3B554C}"/>
            </a:ext>
          </a:extLst>
        </xdr:cNvPr>
        <xdr:cNvSpPr/>
      </xdr:nvSpPr>
      <xdr:spPr>
        <a:xfrm>
          <a:off x="19494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140589</xdr:rowOff>
    </xdr:from>
    <xdr:to>
      <xdr:col>107</xdr:col>
      <xdr:colOff>50800</xdr:colOff>
      <xdr:row>58</xdr:row>
      <xdr:rowOff>141732</xdr:rowOff>
    </xdr:to>
    <xdr:cxnSp macro="">
      <xdr:nvCxnSpPr>
        <xdr:cNvPr id="616" name="直線コネクタ 615">
          <a:extLst>
            <a:ext uri="{FF2B5EF4-FFF2-40B4-BE49-F238E27FC236}">
              <a16:creationId xmlns:a16="http://schemas.microsoft.com/office/drawing/2014/main" id="{7D2B6070-458B-48D9-A4AF-CE88A37B3699}"/>
            </a:ext>
          </a:extLst>
        </xdr:cNvPr>
        <xdr:cNvCxnSpPr/>
      </xdr:nvCxnSpPr>
      <xdr:spPr>
        <a:xfrm flipV="1">
          <a:off x="19545300" y="100846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90360</xdr:rowOff>
    </xdr:from>
    <xdr:to>
      <xdr:col>98</xdr:col>
      <xdr:colOff>38100</xdr:colOff>
      <xdr:row>59</xdr:row>
      <xdr:rowOff>20510</xdr:rowOff>
    </xdr:to>
    <xdr:sp macro="" textlink="">
      <xdr:nvSpPr>
        <xdr:cNvPr id="617" name="楕円 616">
          <a:extLst>
            <a:ext uri="{FF2B5EF4-FFF2-40B4-BE49-F238E27FC236}">
              <a16:creationId xmlns:a16="http://schemas.microsoft.com/office/drawing/2014/main" id="{3502D373-21EF-433A-B692-02D3A4AC2102}"/>
            </a:ext>
          </a:extLst>
        </xdr:cNvPr>
        <xdr:cNvSpPr/>
      </xdr:nvSpPr>
      <xdr:spPr>
        <a:xfrm>
          <a:off x="18605500" y="100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141160</xdr:rowOff>
    </xdr:from>
    <xdr:to>
      <xdr:col>102</xdr:col>
      <xdr:colOff>114300</xdr:colOff>
      <xdr:row>58</xdr:row>
      <xdr:rowOff>141732</xdr:rowOff>
    </xdr:to>
    <xdr:cxnSp macro="">
      <xdr:nvCxnSpPr>
        <xdr:cNvPr id="618" name="直線コネクタ 617">
          <a:extLst>
            <a:ext uri="{FF2B5EF4-FFF2-40B4-BE49-F238E27FC236}">
              <a16:creationId xmlns:a16="http://schemas.microsoft.com/office/drawing/2014/main" id="{AFD478A1-9E4C-45B3-8A94-B73589F6BF12}"/>
            </a:ext>
          </a:extLst>
        </xdr:cNvPr>
        <xdr:cNvCxnSpPr/>
      </xdr:nvCxnSpPr>
      <xdr:spPr>
        <a:xfrm>
          <a:off x="18656300" y="1008526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619" name="n_1aveValue【学校施設】&#10;一人当たり面積">
          <a:extLst>
            <a:ext uri="{FF2B5EF4-FFF2-40B4-BE49-F238E27FC236}">
              <a16:creationId xmlns:a16="http://schemas.microsoft.com/office/drawing/2014/main" id="{3C791933-F44B-4A3F-80B1-C7683A2A1D42}"/>
            </a:ext>
          </a:extLst>
        </xdr:cNvPr>
        <xdr:cNvSpPr txBox="1"/>
      </xdr:nvSpPr>
      <xdr:spPr>
        <a:xfrm>
          <a:off x="21075727" y="97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620" name="n_2aveValue【学校施設】&#10;一人当たり面積">
          <a:extLst>
            <a:ext uri="{FF2B5EF4-FFF2-40B4-BE49-F238E27FC236}">
              <a16:creationId xmlns:a16="http://schemas.microsoft.com/office/drawing/2014/main" id="{75EA459B-60C4-4A27-B77B-FC0008F1814D}"/>
            </a:ext>
          </a:extLst>
        </xdr:cNvPr>
        <xdr:cNvSpPr txBox="1"/>
      </xdr:nvSpPr>
      <xdr:spPr>
        <a:xfrm>
          <a:off x="20199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621" name="n_3aveValue【学校施設】&#10;一人当たり面積">
          <a:extLst>
            <a:ext uri="{FF2B5EF4-FFF2-40B4-BE49-F238E27FC236}">
              <a16:creationId xmlns:a16="http://schemas.microsoft.com/office/drawing/2014/main" id="{D8EE887F-B5C8-4155-8E31-6C00DF11131C}"/>
            </a:ext>
          </a:extLst>
        </xdr:cNvPr>
        <xdr:cNvSpPr txBox="1"/>
      </xdr:nvSpPr>
      <xdr:spPr>
        <a:xfrm>
          <a:off x="19310427" y="97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622" name="n_4aveValue【学校施設】&#10;一人当たり面積">
          <a:extLst>
            <a:ext uri="{FF2B5EF4-FFF2-40B4-BE49-F238E27FC236}">
              <a16:creationId xmlns:a16="http://schemas.microsoft.com/office/drawing/2014/main" id="{C2D08DAD-3D06-43B3-940D-8330AE84FC62}"/>
            </a:ext>
          </a:extLst>
        </xdr:cNvPr>
        <xdr:cNvSpPr txBox="1"/>
      </xdr:nvSpPr>
      <xdr:spPr>
        <a:xfrm>
          <a:off x="18421427" y="97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5351</xdr:rowOff>
    </xdr:from>
    <xdr:ext cx="469744" cy="259045"/>
    <xdr:sp macro="" textlink="">
      <xdr:nvSpPr>
        <xdr:cNvPr id="623" name="n_1mainValue【学校施設】&#10;一人当たり面積">
          <a:extLst>
            <a:ext uri="{FF2B5EF4-FFF2-40B4-BE49-F238E27FC236}">
              <a16:creationId xmlns:a16="http://schemas.microsoft.com/office/drawing/2014/main" id="{618A1BAC-B51D-475C-93A7-088AF039FD8D}"/>
            </a:ext>
          </a:extLst>
        </xdr:cNvPr>
        <xdr:cNvSpPr txBox="1"/>
      </xdr:nvSpPr>
      <xdr:spPr>
        <a:xfrm>
          <a:off x="21075727" y="1012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11066</xdr:rowOff>
    </xdr:from>
    <xdr:ext cx="469744" cy="259045"/>
    <xdr:sp macro="" textlink="">
      <xdr:nvSpPr>
        <xdr:cNvPr id="624" name="n_2mainValue【学校施設】&#10;一人当たり面積">
          <a:extLst>
            <a:ext uri="{FF2B5EF4-FFF2-40B4-BE49-F238E27FC236}">
              <a16:creationId xmlns:a16="http://schemas.microsoft.com/office/drawing/2014/main" id="{F2C0B521-016B-48B4-83DF-4FB174476910}"/>
            </a:ext>
          </a:extLst>
        </xdr:cNvPr>
        <xdr:cNvSpPr txBox="1"/>
      </xdr:nvSpPr>
      <xdr:spPr>
        <a:xfrm>
          <a:off x="20199427" y="1012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12209</xdr:rowOff>
    </xdr:from>
    <xdr:ext cx="469744" cy="259045"/>
    <xdr:sp macro="" textlink="">
      <xdr:nvSpPr>
        <xdr:cNvPr id="625" name="n_3mainValue【学校施設】&#10;一人当たり面積">
          <a:extLst>
            <a:ext uri="{FF2B5EF4-FFF2-40B4-BE49-F238E27FC236}">
              <a16:creationId xmlns:a16="http://schemas.microsoft.com/office/drawing/2014/main" id="{AD3B8086-5099-4CD1-ACF8-B7CE47576AD6}"/>
            </a:ext>
          </a:extLst>
        </xdr:cNvPr>
        <xdr:cNvSpPr txBox="1"/>
      </xdr:nvSpPr>
      <xdr:spPr>
        <a:xfrm>
          <a:off x="19310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11637</xdr:rowOff>
    </xdr:from>
    <xdr:ext cx="469744" cy="259045"/>
    <xdr:sp macro="" textlink="">
      <xdr:nvSpPr>
        <xdr:cNvPr id="626" name="n_4mainValue【学校施設】&#10;一人当たり面積">
          <a:extLst>
            <a:ext uri="{FF2B5EF4-FFF2-40B4-BE49-F238E27FC236}">
              <a16:creationId xmlns:a16="http://schemas.microsoft.com/office/drawing/2014/main" id="{9F172814-FA16-4CE5-83C0-274498109857}"/>
            </a:ext>
          </a:extLst>
        </xdr:cNvPr>
        <xdr:cNvSpPr txBox="1"/>
      </xdr:nvSpPr>
      <xdr:spPr>
        <a:xfrm>
          <a:off x="18421427" y="101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640FB8EC-70F1-44A5-99BC-517E0FACDC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C928161D-3844-4C21-B463-540093F3E0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F8DFB701-DE2E-4530-A1CF-579145001D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74C11DCC-9DA8-4B2E-A4C7-B132B700F0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C4C9B6CB-5038-4EE8-BBED-1E2ED830E9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53762179-F125-4DDC-A8D3-4440C4D4132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A927477D-129E-4B08-B5D6-AE3C7E76DA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83B77F74-2ABA-4EB8-A18D-4911242500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8D781149-E101-40E6-958A-C4CD0D537A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9D8B4172-9094-47D5-8356-13E4B8FCB46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929D9C0-1234-4570-B09D-A61BF4D19E7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7E36EAF7-85EB-4EFA-9EE3-A17B3D1CCCF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D48771CA-E4B6-4097-8536-46C201E63DB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4B6FEF2B-E244-4530-8318-8E828EF9856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ED61426D-03FE-4D9F-8296-6D5D2C31CCB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84D66BF-C87E-4299-810A-F2662127EC2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9E19D21B-549F-4864-B00D-AAA2AFAAE14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177BB36E-5233-4683-84D7-461B3DD3FE0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9FF70FBB-F753-42DD-9E52-6D072B7E23D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E26F510B-C149-4B93-80C9-9CB793AB807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F21026CC-1FBD-4FFD-9D11-2413830735D3}"/>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38C2BC1B-7E4B-42F7-ABE8-808E8FA2C78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7700F6D4-B16A-40EB-8961-05C07020D5B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02EEE40B-C43F-46D4-8110-A4BDE458CC46}"/>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児童館】&#10;有形固定資産減価償却率最小値テキスト">
          <a:extLst>
            <a:ext uri="{FF2B5EF4-FFF2-40B4-BE49-F238E27FC236}">
              <a16:creationId xmlns:a16="http://schemas.microsoft.com/office/drawing/2014/main" id="{8CC494A1-3C5F-4FC4-8DDC-F4D6ADA83CB7}"/>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C15EE4B1-C04E-4B3F-9A1A-6632CB61D995}"/>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児童館】&#10;有形固定資産減価償却率最大値テキスト">
          <a:extLst>
            <a:ext uri="{FF2B5EF4-FFF2-40B4-BE49-F238E27FC236}">
              <a16:creationId xmlns:a16="http://schemas.microsoft.com/office/drawing/2014/main" id="{4DED44C0-2268-45E3-AF34-C42C188A20F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9D4157BA-328B-4277-A608-1F585EC541E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655" name="【児童館】&#10;有形固定資産減価償却率平均値テキスト">
          <a:extLst>
            <a:ext uri="{FF2B5EF4-FFF2-40B4-BE49-F238E27FC236}">
              <a16:creationId xmlns:a16="http://schemas.microsoft.com/office/drawing/2014/main" id="{939B30C8-1DD7-4D92-B851-F21E110F8256}"/>
            </a:ext>
          </a:extLst>
        </xdr:cNvPr>
        <xdr:cNvSpPr txBox="1"/>
      </xdr:nvSpPr>
      <xdr:spPr>
        <a:xfrm>
          <a:off x="16357600" y="1371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6" name="フローチャート: 判断 655">
          <a:extLst>
            <a:ext uri="{FF2B5EF4-FFF2-40B4-BE49-F238E27FC236}">
              <a16:creationId xmlns:a16="http://schemas.microsoft.com/office/drawing/2014/main" id="{7583D073-D0FE-429B-A23E-A5305B3B34D3}"/>
            </a:ext>
          </a:extLst>
        </xdr:cNvPr>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7" name="フローチャート: 判断 656">
          <a:extLst>
            <a:ext uri="{FF2B5EF4-FFF2-40B4-BE49-F238E27FC236}">
              <a16:creationId xmlns:a16="http://schemas.microsoft.com/office/drawing/2014/main" id="{C6CE87A6-F814-415C-9BD9-172D4F478BBC}"/>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58" name="フローチャート: 判断 657">
          <a:extLst>
            <a:ext uri="{FF2B5EF4-FFF2-40B4-BE49-F238E27FC236}">
              <a16:creationId xmlns:a16="http://schemas.microsoft.com/office/drawing/2014/main" id="{EE118B1E-860D-4863-B0CE-9D79F17A4040}"/>
            </a:ext>
          </a:extLst>
        </xdr:cNvPr>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59" name="フローチャート: 判断 658">
          <a:extLst>
            <a:ext uri="{FF2B5EF4-FFF2-40B4-BE49-F238E27FC236}">
              <a16:creationId xmlns:a16="http://schemas.microsoft.com/office/drawing/2014/main" id="{FAAA8CE7-AA32-4D7D-BFB0-4724E4366223}"/>
            </a:ext>
          </a:extLst>
        </xdr:cNvPr>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60" name="フローチャート: 判断 659">
          <a:extLst>
            <a:ext uri="{FF2B5EF4-FFF2-40B4-BE49-F238E27FC236}">
              <a16:creationId xmlns:a16="http://schemas.microsoft.com/office/drawing/2014/main" id="{BDA1D14D-5D06-4C9D-8839-99FD25101B12}"/>
            </a:ext>
          </a:extLst>
        </xdr:cNvPr>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59EA607-2578-4EB0-B88F-6E0DB00D5B2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BAE438B-ECE8-4363-8CD0-AB7D427392A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EAC5D8A-D8F5-4284-ADC6-27CC90D3C3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3B2C5C0-958A-4E1F-8A85-9314C9C037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878AD1E-E1C4-4116-86E8-2EBD32E4FF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66" name="楕円 665">
          <a:extLst>
            <a:ext uri="{FF2B5EF4-FFF2-40B4-BE49-F238E27FC236}">
              <a16:creationId xmlns:a16="http://schemas.microsoft.com/office/drawing/2014/main" id="{E3831744-C730-49A5-816B-BC61DE779DDC}"/>
            </a:ext>
          </a:extLst>
        </xdr:cNvPr>
        <xdr:cNvSpPr/>
      </xdr:nvSpPr>
      <xdr:spPr>
        <a:xfrm>
          <a:off x="16268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102888</xdr:rowOff>
    </xdr:from>
    <xdr:ext cx="405111" cy="259045"/>
    <xdr:sp macro="" textlink="">
      <xdr:nvSpPr>
        <xdr:cNvPr id="667" name="【児童館】&#10;有形固定資産減価償却率該当値テキスト">
          <a:extLst>
            <a:ext uri="{FF2B5EF4-FFF2-40B4-BE49-F238E27FC236}">
              <a16:creationId xmlns:a16="http://schemas.microsoft.com/office/drawing/2014/main" id="{D60C7DFA-B2A8-408C-9A10-4EDAD71CCA0D}"/>
            </a:ext>
          </a:extLst>
        </xdr:cNvPr>
        <xdr:cNvSpPr txBox="1"/>
      </xdr:nvSpPr>
      <xdr:spPr>
        <a:xfrm>
          <a:off x="16357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95250</xdr:rowOff>
    </xdr:from>
    <xdr:to>
      <xdr:col>81</xdr:col>
      <xdr:colOff>101600</xdr:colOff>
      <xdr:row>83</xdr:row>
      <xdr:rowOff>25400</xdr:rowOff>
    </xdr:to>
    <xdr:sp macro="" textlink="">
      <xdr:nvSpPr>
        <xdr:cNvPr id="668" name="楕円 667">
          <a:extLst>
            <a:ext uri="{FF2B5EF4-FFF2-40B4-BE49-F238E27FC236}">
              <a16:creationId xmlns:a16="http://schemas.microsoft.com/office/drawing/2014/main" id="{4C884460-5DA5-49C3-9E00-7FD485CB290E}"/>
            </a:ext>
          </a:extLst>
        </xdr:cNvPr>
        <xdr:cNvSpPr/>
      </xdr:nvSpPr>
      <xdr:spPr>
        <a:xfrm>
          <a:off x="15430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146050</xdr:rowOff>
    </xdr:from>
    <xdr:to>
      <xdr:col>85</xdr:col>
      <xdr:colOff>127000</xdr:colOff>
      <xdr:row>83</xdr:row>
      <xdr:rowOff>3811</xdr:rowOff>
    </xdr:to>
    <xdr:cxnSp macro="">
      <xdr:nvCxnSpPr>
        <xdr:cNvPr id="669" name="直線コネクタ 668">
          <a:extLst>
            <a:ext uri="{FF2B5EF4-FFF2-40B4-BE49-F238E27FC236}">
              <a16:creationId xmlns:a16="http://schemas.microsoft.com/office/drawing/2014/main" id="{B2983FC0-5734-42CB-9F1B-3C209A8ED788}"/>
            </a:ext>
          </a:extLst>
        </xdr:cNvPr>
        <xdr:cNvCxnSpPr/>
      </xdr:nvCxnSpPr>
      <xdr:spPr>
        <a:xfrm>
          <a:off x="15481300" y="142049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70" name="楕円 669">
          <a:extLst>
            <a:ext uri="{FF2B5EF4-FFF2-40B4-BE49-F238E27FC236}">
              <a16:creationId xmlns:a16="http://schemas.microsoft.com/office/drawing/2014/main" id="{0C4270A4-3E74-4DC9-9747-F96D8BCBF66A}"/>
            </a:ext>
          </a:extLst>
        </xdr:cNvPr>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146050</xdr:rowOff>
    </xdr:to>
    <xdr:cxnSp macro="">
      <xdr:nvCxnSpPr>
        <xdr:cNvPr id="671" name="直線コネクタ 670">
          <a:extLst>
            <a:ext uri="{FF2B5EF4-FFF2-40B4-BE49-F238E27FC236}">
              <a16:creationId xmlns:a16="http://schemas.microsoft.com/office/drawing/2014/main" id="{42A1DD53-2DA1-40B7-9BDF-1FA26FA9F156}"/>
            </a:ext>
          </a:extLst>
        </xdr:cNvPr>
        <xdr:cNvCxnSpPr/>
      </xdr:nvCxnSpPr>
      <xdr:spPr>
        <a:xfrm>
          <a:off x="14592300" y="141770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38100</xdr:rowOff>
    </xdr:from>
    <xdr:to>
      <xdr:col>72</xdr:col>
      <xdr:colOff>38100</xdr:colOff>
      <xdr:row>82</xdr:row>
      <xdr:rowOff>139700</xdr:rowOff>
    </xdr:to>
    <xdr:sp macro="" textlink="">
      <xdr:nvSpPr>
        <xdr:cNvPr id="672" name="楕円 671">
          <a:extLst>
            <a:ext uri="{FF2B5EF4-FFF2-40B4-BE49-F238E27FC236}">
              <a16:creationId xmlns:a16="http://schemas.microsoft.com/office/drawing/2014/main" id="{67E61E68-27A6-415E-AC86-BCE78A0BF181}"/>
            </a:ext>
          </a:extLst>
        </xdr:cNvPr>
        <xdr:cNvSpPr/>
      </xdr:nvSpPr>
      <xdr:spPr>
        <a:xfrm>
          <a:off x="13652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88900</xdr:rowOff>
    </xdr:from>
    <xdr:to>
      <xdr:col>76</xdr:col>
      <xdr:colOff>114300</xdr:colOff>
      <xdr:row>82</xdr:row>
      <xdr:rowOff>118111</xdr:rowOff>
    </xdr:to>
    <xdr:cxnSp macro="">
      <xdr:nvCxnSpPr>
        <xdr:cNvPr id="673" name="直線コネクタ 672">
          <a:extLst>
            <a:ext uri="{FF2B5EF4-FFF2-40B4-BE49-F238E27FC236}">
              <a16:creationId xmlns:a16="http://schemas.microsoft.com/office/drawing/2014/main" id="{445BFF30-73C2-4939-A094-C3071AADCF2C}"/>
            </a:ext>
          </a:extLst>
        </xdr:cNvPr>
        <xdr:cNvCxnSpPr/>
      </xdr:nvCxnSpPr>
      <xdr:spPr>
        <a:xfrm>
          <a:off x="13703300" y="1414780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8889</xdr:rowOff>
    </xdr:from>
    <xdr:to>
      <xdr:col>67</xdr:col>
      <xdr:colOff>101600</xdr:colOff>
      <xdr:row>82</xdr:row>
      <xdr:rowOff>110489</xdr:rowOff>
    </xdr:to>
    <xdr:sp macro="" textlink="">
      <xdr:nvSpPr>
        <xdr:cNvPr id="674" name="楕円 673">
          <a:extLst>
            <a:ext uri="{FF2B5EF4-FFF2-40B4-BE49-F238E27FC236}">
              <a16:creationId xmlns:a16="http://schemas.microsoft.com/office/drawing/2014/main" id="{96D25706-CBB8-42FD-8C89-E38C7CBCE1BC}"/>
            </a:ext>
          </a:extLst>
        </xdr:cNvPr>
        <xdr:cNvSpPr/>
      </xdr:nvSpPr>
      <xdr:spPr>
        <a:xfrm>
          <a:off x="12763500" y="140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59689</xdr:rowOff>
    </xdr:from>
    <xdr:to>
      <xdr:col>71</xdr:col>
      <xdr:colOff>177800</xdr:colOff>
      <xdr:row>82</xdr:row>
      <xdr:rowOff>88900</xdr:rowOff>
    </xdr:to>
    <xdr:cxnSp macro="">
      <xdr:nvCxnSpPr>
        <xdr:cNvPr id="675" name="直線コネクタ 674">
          <a:extLst>
            <a:ext uri="{FF2B5EF4-FFF2-40B4-BE49-F238E27FC236}">
              <a16:creationId xmlns:a16="http://schemas.microsoft.com/office/drawing/2014/main" id="{65396249-AE81-4C60-B122-12794B8F861C}"/>
            </a:ext>
          </a:extLst>
        </xdr:cNvPr>
        <xdr:cNvCxnSpPr/>
      </xdr:nvCxnSpPr>
      <xdr:spPr>
        <a:xfrm>
          <a:off x="12814300" y="141185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676" name="n_1aveValue【児童館】&#10;有形固定資産減価償却率">
          <a:extLst>
            <a:ext uri="{FF2B5EF4-FFF2-40B4-BE49-F238E27FC236}">
              <a16:creationId xmlns:a16="http://schemas.microsoft.com/office/drawing/2014/main" id="{8477CA90-3D94-4641-BFA7-C77834BB08E9}"/>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677" name="n_2aveValue【児童館】&#10;有形固定資産減価償却率">
          <a:extLst>
            <a:ext uri="{FF2B5EF4-FFF2-40B4-BE49-F238E27FC236}">
              <a16:creationId xmlns:a16="http://schemas.microsoft.com/office/drawing/2014/main" id="{2F5F65BC-5D54-458F-B958-AC76A4FCC441}"/>
            </a:ext>
          </a:extLst>
        </xdr:cNvPr>
        <xdr:cNvSpPr txBox="1"/>
      </xdr:nvSpPr>
      <xdr:spPr>
        <a:xfrm>
          <a:off x="14389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678" name="n_3aveValue【児童館】&#10;有形固定資産減価償却率">
          <a:extLst>
            <a:ext uri="{FF2B5EF4-FFF2-40B4-BE49-F238E27FC236}">
              <a16:creationId xmlns:a16="http://schemas.microsoft.com/office/drawing/2014/main" id="{E664EB0B-B285-4F1A-B126-9AE2798BC9CA}"/>
            </a:ext>
          </a:extLst>
        </xdr:cNvPr>
        <xdr:cNvSpPr txBox="1"/>
      </xdr:nvSpPr>
      <xdr:spPr>
        <a:xfrm>
          <a:off x="13500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679" name="n_4aveValue【児童館】&#10;有形固定資産減価償却率">
          <a:extLst>
            <a:ext uri="{FF2B5EF4-FFF2-40B4-BE49-F238E27FC236}">
              <a16:creationId xmlns:a16="http://schemas.microsoft.com/office/drawing/2014/main" id="{AEB7B766-305E-4B85-BEC9-CF05C90DD1AD}"/>
            </a:ext>
          </a:extLst>
        </xdr:cNvPr>
        <xdr:cNvSpPr txBox="1"/>
      </xdr:nvSpPr>
      <xdr:spPr>
        <a:xfrm>
          <a:off x="12611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16527</xdr:rowOff>
    </xdr:from>
    <xdr:ext cx="405111" cy="259045"/>
    <xdr:sp macro="" textlink="">
      <xdr:nvSpPr>
        <xdr:cNvPr id="680" name="n_1mainValue【児童館】&#10;有形固定資産減価償却率">
          <a:extLst>
            <a:ext uri="{FF2B5EF4-FFF2-40B4-BE49-F238E27FC236}">
              <a16:creationId xmlns:a16="http://schemas.microsoft.com/office/drawing/2014/main" id="{01DC96D0-1130-4DA1-9BF4-322DF8265CF2}"/>
            </a:ext>
          </a:extLst>
        </xdr:cNvPr>
        <xdr:cNvSpPr txBox="1"/>
      </xdr:nvSpPr>
      <xdr:spPr>
        <a:xfrm>
          <a:off x="15266044" y="1424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81" name="n_2mainValue【児童館】&#10;有形固定資産減価償却率">
          <a:extLst>
            <a:ext uri="{FF2B5EF4-FFF2-40B4-BE49-F238E27FC236}">
              <a16:creationId xmlns:a16="http://schemas.microsoft.com/office/drawing/2014/main" id="{55BD79F3-BBEF-4DAD-86EC-079B3FC2C47F}"/>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130827</xdr:rowOff>
    </xdr:from>
    <xdr:ext cx="405111" cy="259045"/>
    <xdr:sp macro="" textlink="">
      <xdr:nvSpPr>
        <xdr:cNvPr id="682" name="n_3mainValue【児童館】&#10;有形固定資産減価償却率">
          <a:extLst>
            <a:ext uri="{FF2B5EF4-FFF2-40B4-BE49-F238E27FC236}">
              <a16:creationId xmlns:a16="http://schemas.microsoft.com/office/drawing/2014/main" id="{F380A8AB-8300-4D99-A972-CA38BC170A91}"/>
            </a:ext>
          </a:extLst>
        </xdr:cNvPr>
        <xdr:cNvSpPr txBox="1"/>
      </xdr:nvSpPr>
      <xdr:spPr>
        <a:xfrm>
          <a:off x="13500744" y="1418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101616</xdr:rowOff>
    </xdr:from>
    <xdr:ext cx="405111" cy="259045"/>
    <xdr:sp macro="" textlink="">
      <xdr:nvSpPr>
        <xdr:cNvPr id="683" name="n_4mainValue【児童館】&#10;有形固定資産減価償却率">
          <a:extLst>
            <a:ext uri="{FF2B5EF4-FFF2-40B4-BE49-F238E27FC236}">
              <a16:creationId xmlns:a16="http://schemas.microsoft.com/office/drawing/2014/main" id="{7DE293E4-8001-451D-ACFD-69808DDCEBE6}"/>
            </a:ext>
          </a:extLst>
        </xdr:cNvPr>
        <xdr:cNvSpPr txBox="1"/>
      </xdr:nvSpPr>
      <xdr:spPr>
        <a:xfrm>
          <a:off x="12611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CBA47E5E-B832-4F3C-803D-82F17B9777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8705239E-2E3C-47D7-8918-450E637FE5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20908B0C-AF7C-4A70-B47E-8A7B4A25F9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4A7B55D-94C0-4167-831A-7FD9A987E74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F781A6AA-0F9B-4077-B650-45911C9341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91A9E74B-ED7F-46C7-852C-8744CB4821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93DA968F-81A1-4F51-B59B-9603FE9EB9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137BB3CD-6254-4880-ABD1-03D3F6393A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41BA7232-176E-4DB8-9FD9-176F73100A9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101DA12F-9666-4BF5-B506-318CA9F1CD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6EB46B7B-C726-442F-85EB-5912F0F7873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752AD608-5DAD-41D9-A1ED-F647B13731F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87FEA3E7-B17D-4930-9518-8DFA1DC797C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7C4EF554-3F3B-4ECB-973F-D5F28CB9F5D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66E0A863-9A46-43BB-8244-5200A520F77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C939009-08ED-4BAE-B3D9-2A31D52654A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86EFA045-1193-47CC-B0EF-71525485D4F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14DCCC83-3F2B-4B8F-A7C9-A84945345A4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5D5C14F5-AFE4-490F-9D0E-5DD955B5A9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F71CB5C5-7EB7-413A-9612-9040DD4ACE4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C037E2C-DD5E-4834-AA2F-A32CB9FF621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5" name="直線コネクタ 704">
          <a:extLst>
            <a:ext uri="{FF2B5EF4-FFF2-40B4-BE49-F238E27FC236}">
              <a16:creationId xmlns:a16="http://schemas.microsoft.com/office/drawing/2014/main" id="{07FB884D-6749-484A-828B-540326C4613A}"/>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6" name="【児童館】&#10;一人当たり面積最小値テキスト">
          <a:extLst>
            <a:ext uri="{FF2B5EF4-FFF2-40B4-BE49-F238E27FC236}">
              <a16:creationId xmlns:a16="http://schemas.microsoft.com/office/drawing/2014/main" id="{AA1260E3-6F49-4ECE-8EBC-E873C2275CFF}"/>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7" name="直線コネクタ 706">
          <a:extLst>
            <a:ext uri="{FF2B5EF4-FFF2-40B4-BE49-F238E27FC236}">
              <a16:creationId xmlns:a16="http://schemas.microsoft.com/office/drawing/2014/main" id="{5105DC76-30A9-4124-903F-CD495000CC33}"/>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8" name="【児童館】&#10;一人当たり面積最大値テキスト">
          <a:extLst>
            <a:ext uri="{FF2B5EF4-FFF2-40B4-BE49-F238E27FC236}">
              <a16:creationId xmlns:a16="http://schemas.microsoft.com/office/drawing/2014/main" id="{1A66D5F1-2724-4B7C-95F0-85CF10311FA2}"/>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9" name="直線コネクタ 708">
          <a:extLst>
            <a:ext uri="{FF2B5EF4-FFF2-40B4-BE49-F238E27FC236}">
              <a16:creationId xmlns:a16="http://schemas.microsoft.com/office/drawing/2014/main" id="{1FA47E22-F82A-4EF9-B339-77D5A6664D49}"/>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10" name="【児童館】&#10;一人当たり面積平均値テキスト">
          <a:extLst>
            <a:ext uri="{FF2B5EF4-FFF2-40B4-BE49-F238E27FC236}">
              <a16:creationId xmlns:a16="http://schemas.microsoft.com/office/drawing/2014/main" id="{A7F8774C-81D3-4881-AFF7-43B2D3A092B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1" name="フローチャート: 判断 710">
          <a:extLst>
            <a:ext uri="{FF2B5EF4-FFF2-40B4-BE49-F238E27FC236}">
              <a16:creationId xmlns:a16="http://schemas.microsoft.com/office/drawing/2014/main" id="{AFB43FFB-43BC-4CAE-AD38-E48BA8435AD4}"/>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2" name="フローチャート: 判断 711">
          <a:extLst>
            <a:ext uri="{FF2B5EF4-FFF2-40B4-BE49-F238E27FC236}">
              <a16:creationId xmlns:a16="http://schemas.microsoft.com/office/drawing/2014/main" id="{E97349EC-DE59-4FF8-89F4-B9E1527C5A9F}"/>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3" name="フローチャート: 判断 712">
          <a:extLst>
            <a:ext uri="{FF2B5EF4-FFF2-40B4-BE49-F238E27FC236}">
              <a16:creationId xmlns:a16="http://schemas.microsoft.com/office/drawing/2014/main" id="{FBCC9149-7145-4F88-99B0-82F1C725723E}"/>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4" name="フローチャート: 判断 713">
          <a:extLst>
            <a:ext uri="{FF2B5EF4-FFF2-40B4-BE49-F238E27FC236}">
              <a16:creationId xmlns:a16="http://schemas.microsoft.com/office/drawing/2014/main" id="{58F94A7C-34D5-46A6-9534-A51F777616D2}"/>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5" name="フローチャート: 判断 714">
          <a:extLst>
            <a:ext uri="{FF2B5EF4-FFF2-40B4-BE49-F238E27FC236}">
              <a16:creationId xmlns:a16="http://schemas.microsoft.com/office/drawing/2014/main" id="{A2C2F45F-BFC7-414D-A813-97C2136DFE76}"/>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B3D1068-09D2-49AF-84B8-8C9F7181E7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31FB3D5-BDFD-4D98-B1F7-DA442705D4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F1A9843-BB2B-420B-9D2D-EF243DE3DD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BA6B7B4-94E8-42DE-8C69-D2C214A020A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6027B28-7AE3-4C7D-AFF4-D926F009CD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21" name="楕円 720">
          <a:extLst>
            <a:ext uri="{FF2B5EF4-FFF2-40B4-BE49-F238E27FC236}">
              <a16:creationId xmlns:a16="http://schemas.microsoft.com/office/drawing/2014/main" id="{CC763BFE-E7D0-4BCC-BCC3-B83FA1C88C7D}"/>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22" name="【児童館】&#10;一人当たり面積該当値テキスト">
          <a:extLst>
            <a:ext uri="{FF2B5EF4-FFF2-40B4-BE49-F238E27FC236}">
              <a16:creationId xmlns:a16="http://schemas.microsoft.com/office/drawing/2014/main" id="{7C8D406D-651C-404E-86C5-BD0A84B33E53}"/>
            </a:ext>
          </a:extLst>
        </xdr:cNvPr>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23" name="楕円 722">
          <a:extLst>
            <a:ext uri="{FF2B5EF4-FFF2-40B4-BE49-F238E27FC236}">
              <a16:creationId xmlns:a16="http://schemas.microsoft.com/office/drawing/2014/main" id="{4994EDE1-1E5B-400E-8A13-D3B75B334650}"/>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724" name="直線コネクタ 723">
          <a:extLst>
            <a:ext uri="{FF2B5EF4-FFF2-40B4-BE49-F238E27FC236}">
              <a16:creationId xmlns:a16="http://schemas.microsoft.com/office/drawing/2014/main" id="{EE5D86C1-6A6F-4C55-B5C1-FF68F04C92A5}"/>
            </a:ext>
          </a:extLst>
        </xdr:cNvPr>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5" name="楕円 724">
          <a:extLst>
            <a:ext uri="{FF2B5EF4-FFF2-40B4-BE49-F238E27FC236}">
              <a16:creationId xmlns:a16="http://schemas.microsoft.com/office/drawing/2014/main" id="{FFAADED5-5177-45F7-834F-C1A40D2AFE37}"/>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726" name="直線コネクタ 725">
          <a:extLst>
            <a:ext uri="{FF2B5EF4-FFF2-40B4-BE49-F238E27FC236}">
              <a16:creationId xmlns:a16="http://schemas.microsoft.com/office/drawing/2014/main" id="{66FBB85F-9528-45C7-AD81-0F2E64F9770F}"/>
            </a:ext>
          </a:extLst>
        </xdr:cNvPr>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7" name="楕円 726">
          <a:extLst>
            <a:ext uri="{FF2B5EF4-FFF2-40B4-BE49-F238E27FC236}">
              <a16:creationId xmlns:a16="http://schemas.microsoft.com/office/drawing/2014/main" id="{AE78BDB4-0388-4015-8F20-CAB8C674977B}"/>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28" name="直線コネクタ 727">
          <a:extLst>
            <a:ext uri="{FF2B5EF4-FFF2-40B4-BE49-F238E27FC236}">
              <a16:creationId xmlns:a16="http://schemas.microsoft.com/office/drawing/2014/main" id="{CBB6C854-79DE-46B0-913B-E747580407E9}"/>
            </a:ext>
          </a:extLst>
        </xdr:cNvPr>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29" name="楕円 728">
          <a:extLst>
            <a:ext uri="{FF2B5EF4-FFF2-40B4-BE49-F238E27FC236}">
              <a16:creationId xmlns:a16="http://schemas.microsoft.com/office/drawing/2014/main" id="{EE060418-12AD-4942-A988-FB3BE0AA4CE0}"/>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30" name="直線コネクタ 729">
          <a:extLst>
            <a:ext uri="{FF2B5EF4-FFF2-40B4-BE49-F238E27FC236}">
              <a16:creationId xmlns:a16="http://schemas.microsoft.com/office/drawing/2014/main" id="{E768130F-231E-4E0C-84C2-6BE53647D1C9}"/>
            </a:ext>
          </a:extLst>
        </xdr:cNvPr>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1" name="n_1aveValue【児童館】&#10;一人当たり面積">
          <a:extLst>
            <a:ext uri="{FF2B5EF4-FFF2-40B4-BE49-F238E27FC236}">
              <a16:creationId xmlns:a16="http://schemas.microsoft.com/office/drawing/2014/main" id="{02DF9899-184C-4782-B299-79E082FE12F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2" name="n_2aveValue【児童館】&#10;一人当たり面積">
          <a:extLst>
            <a:ext uri="{FF2B5EF4-FFF2-40B4-BE49-F238E27FC236}">
              <a16:creationId xmlns:a16="http://schemas.microsoft.com/office/drawing/2014/main" id="{33C98CCB-622D-45BB-ADE4-D87C2B1C3B1A}"/>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3" name="n_3aveValue【児童館】&#10;一人当たり面積">
          <a:extLst>
            <a:ext uri="{FF2B5EF4-FFF2-40B4-BE49-F238E27FC236}">
              <a16:creationId xmlns:a16="http://schemas.microsoft.com/office/drawing/2014/main" id="{D425E7BE-8C48-4215-949A-5793A57CB9BB}"/>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4" name="n_4aveValue【児童館】&#10;一人当たり面積">
          <a:extLst>
            <a:ext uri="{FF2B5EF4-FFF2-40B4-BE49-F238E27FC236}">
              <a16:creationId xmlns:a16="http://schemas.microsoft.com/office/drawing/2014/main" id="{598BC6A6-942C-4C89-A80A-E0269934D3BB}"/>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35" name="n_1mainValue【児童館】&#10;一人当たり面積">
          <a:extLst>
            <a:ext uri="{FF2B5EF4-FFF2-40B4-BE49-F238E27FC236}">
              <a16:creationId xmlns:a16="http://schemas.microsoft.com/office/drawing/2014/main" id="{9A3FB324-5216-4FD7-9925-C5AC8B358AC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6" name="n_2mainValue【児童館】&#10;一人当たり面積">
          <a:extLst>
            <a:ext uri="{FF2B5EF4-FFF2-40B4-BE49-F238E27FC236}">
              <a16:creationId xmlns:a16="http://schemas.microsoft.com/office/drawing/2014/main" id="{FE266C0F-6DAE-4B88-A622-CDBA9F2A8DCB}"/>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37" name="n_3mainValue【児童館】&#10;一人当たり面積">
          <a:extLst>
            <a:ext uri="{FF2B5EF4-FFF2-40B4-BE49-F238E27FC236}">
              <a16:creationId xmlns:a16="http://schemas.microsoft.com/office/drawing/2014/main" id="{846763B6-B76A-41E4-B3A5-0D9BCFBE394D}"/>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38" name="n_4mainValue【児童館】&#10;一人当たり面積">
          <a:extLst>
            <a:ext uri="{FF2B5EF4-FFF2-40B4-BE49-F238E27FC236}">
              <a16:creationId xmlns:a16="http://schemas.microsoft.com/office/drawing/2014/main" id="{D4C89853-6F53-4B4D-8AC9-1A376328E4C5}"/>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BBA341D6-B85E-4E0B-807C-9A7945084D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B2F8B20-DBE4-4BA5-BEE7-B457122ED1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2D5C9362-FAF7-4A35-9751-A1EF4B9B0BA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BAF63CC5-34C8-4F4B-A1E3-A7059454D71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CBA6C26D-9C53-4A48-BA56-061132712B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A00D8AF-FC66-4783-83AB-E3997782B1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DEC2D2BD-F086-4544-A181-541341CCE4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AE864793-8A6D-47D2-960F-858030E578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66AA5D92-77A3-4D49-9610-09273C182F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33E052BB-4BDD-47C1-9937-F8467C76DE5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9" name="テキスト ボックス 748">
          <a:extLst>
            <a:ext uri="{FF2B5EF4-FFF2-40B4-BE49-F238E27FC236}">
              <a16:creationId xmlns:a16="http://schemas.microsoft.com/office/drawing/2014/main" id="{1D1583DE-81DB-4BE3-A96D-C61030398B7E}"/>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F3ABBA87-FFC9-45E5-8484-FCF3AFAABFB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1" name="テキスト ボックス 750">
          <a:extLst>
            <a:ext uri="{FF2B5EF4-FFF2-40B4-BE49-F238E27FC236}">
              <a16:creationId xmlns:a16="http://schemas.microsoft.com/office/drawing/2014/main" id="{F9C4CFF7-7CA4-49A0-8B3E-381193293065}"/>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99A09FD3-080F-4647-9360-7DB373CE0D2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B5644E7F-4E12-4D34-8E37-0296B5DB5FA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B8E044B-1F05-4D44-BE77-E81DE836345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E83F6F76-83A4-4913-8247-317A981EEE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46A1ED26-4AC6-44B8-9E6F-DA95BFA22BB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D4721B14-2CBE-41A7-B9A3-446FC5FB595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2FB2B7B7-32F3-4993-B686-C5CEF1B29D7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772D8391-0225-4428-B5B7-264C0BDC466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F04BD5B9-2953-4F70-998A-5047F6CB205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1" name="テキスト ボックス 760">
          <a:extLst>
            <a:ext uri="{FF2B5EF4-FFF2-40B4-BE49-F238E27FC236}">
              <a16:creationId xmlns:a16="http://schemas.microsoft.com/office/drawing/2014/main" id="{C47B5149-8CFF-46E1-A704-8F1D69EC29EE}"/>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41FE4D03-C052-4823-9C0D-5B72716FB2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a:extLst>
            <a:ext uri="{FF2B5EF4-FFF2-40B4-BE49-F238E27FC236}">
              <a16:creationId xmlns:a16="http://schemas.microsoft.com/office/drawing/2014/main" id="{8DC592DE-078F-481D-B688-0C2DEFB3C31C}"/>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B6381D60-1ACC-4791-8851-CB8B624553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65" name="直線コネクタ 764">
          <a:extLst>
            <a:ext uri="{FF2B5EF4-FFF2-40B4-BE49-F238E27FC236}">
              <a16:creationId xmlns:a16="http://schemas.microsoft.com/office/drawing/2014/main" id="{7686D195-6FEF-4650-980B-AA2F230B4A0E}"/>
            </a:ext>
          </a:extLst>
        </xdr:cNvPr>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6" name="【公民館】&#10;有形固定資産減価償却率最小値テキスト">
          <a:extLst>
            <a:ext uri="{FF2B5EF4-FFF2-40B4-BE49-F238E27FC236}">
              <a16:creationId xmlns:a16="http://schemas.microsoft.com/office/drawing/2014/main" id="{DE706A95-64B4-4529-83C9-2CFD74ACFC72}"/>
            </a:ext>
          </a:extLst>
        </xdr:cNvPr>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7" name="直線コネクタ 766">
          <a:extLst>
            <a:ext uri="{FF2B5EF4-FFF2-40B4-BE49-F238E27FC236}">
              <a16:creationId xmlns:a16="http://schemas.microsoft.com/office/drawing/2014/main" id="{BE12484D-828F-46AC-8D3C-A643F5D1FD67}"/>
            </a:ext>
          </a:extLst>
        </xdr:cNvPr>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68" name="【公民館】&#10;有形固定資産減価償却率最大値テキスト">
          <a:extLst>
            <a:ext uri="{FF2B5EF4-FFF2-40B4-BE49-F238E27FC236}">
              <a16:creationId xmlns:a16="http://schemas.microsoft.com/office/drawing/2014/main" id="{4B4B36B3-D207-4949-A71A-EEC9F10ED027}"/>
            </a:ext>
          </a:extLst>
        </xdr:cNvPr>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69" name="直線コネクタ 768">
          <a:extLst>
            <a:ext uri="{FF2B5EF4-FFF2-40B4-BE49-F238E27FC236}">
              <a16:creationId xmlns:a16="http://schemas.microsoft.com/office/drawing/2014/main" id="{B717ABD8-67C2-446B-B139-0B73991B0040}"/>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72770</xdr:rowOff>
    </xdr:from>
    <xdr:ext cx="405111" cy="259045"/>
    <xdr:sp macro="" textlink="">
      <xdr:nvSpPr>
        <xdr:cNvPr id="770" name="【公民館】&#10;有形固定資産減価償却率平均値テキスト">
          <a:extLst>
            <a:ext uri="{FF2B5EF4-FFF2-40B4-BE49-F238E27FC236}">
              <a16:creationId xmlns:a16="http://schemas.microsoft.com/office/drawing/2014/main" id="{A310B78F-1195-4438-9068-32E1500EBF6D}"/>
            </a:ext>
          </a:extLst>
        </xdr:cNvPr>
        <xdr:cNvSpPr txBox="1"/>
      </xdr:nvSpPr>
      <xdr:spPr>
        <a:xfrm>
          <a:off x="16357600" y="1790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71" name="フローチャート: 判断 770">
          <a:extLst>
            <a:ext uri="{FF2B5EF4-FFF2-40B4-BE49-F238E27FC236}">
              <a16:creationId xmlns:a16="http://schemas.microsoft.com/office/drawing/2014/main" id="{06E3D673-1414-4BD2-8C82-922237D7B0A5}"/>
            </a:ext>
          </a:extLst>
        </xdr:cNvPr>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72" name="フローチャート: 判断 771">
          <a:extLst>
            <a:ext uri="{FF2B5EF4-FFF2-40B4-BE49-F238E27FC236}">
              <a16:creationId xmlns:a16="http://schemas.microsoft.com/office/drawing/2014/main" id="{48723B82-3991-410C-B5B6-8C958E970FFC}"/>
            </a:ext>
          </a:extLst>
        </xdr:cNvPr>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73" name="フローチャート: 判断 772">
          <a:extLst>
            <a:ext uri="{FF2B5EF4-FFF2-40B4-BE49-F238E27FC236}">
              <a16:creationId xmlns:a16="http://schemas.microsoft.com/office/drawing/2014/main" id="{F90388BC-7658-469C-B1FC-D01662B75DA1}"/>
            </a:ext>
          </a:extLst>
        </xdr:cNvPr>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4" name="フローチャート: 判断 773">
          <a:extLst>
            <a:ext uri="{FF2B5EF4-FFF2-40B4-BE49-F238E27FC236}">
              <a16:creationId xmlns:a16="http://schemas.microsoft.com/office/drawing/2014/main" id="{9F007CA6-95B2-47A2-BA39-65012200F6F3}"/>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75" name="フローチャート: 判断 774">
          <a:extLst>
            <a:ext uri="{FF2B5EF4-FFF2-40B4-BE49-F238E27FC236}">
              <a16:creationId xmlns:a16="http://schemas.microsoft.com/office/drawing/2014/main" id="{55FC7EA8-7F31-4173-8CE8-E743B43EC5D3}"/>
            </a:ext>
          </a:extLst>
        </xdr:cNvPr>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63057B6-CCB2-4838-A15A-70FAAAC545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37BE3D9-8512-4F32-B904-5EEAB9D685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C218958-3F6C-46C8-A21A-17D96A6997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3DC0107-4F8E-48E1-AE00-2DD1A58525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60942A8-4DF0-462C-A066-6DBB5B8488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169092</xdr:rowOff>
    </xdr:from>
    <xdr:to>
      <xdr:col>85</xdr:col>
      <xdr:colOff>177800</xdr:colOff>
      <xdr:row>107</xdr:row>
      <xdr:rowOff>99242</xdr:rowOff>
    </xdr:to>
    <xdr:sp macro="" textlink="">
      <xdr:nvSpPr>
        <xdr:cNvPr id="781" name="楕円 780">
          <a:extLst>
            <a:ext uri="{FF2B5EF4-FFF2-40B4-BE49-F238E27FC236}">
              <a16:creationId xmlns:a16="http://schemas.microsoft.com/office/drawing/2014/main" id="{D2E886C4-25EC-4450-81E3-CF29777D743E}"/>
            </a:ext>
          </a:extLst>
        </xdr:cNvPr>
        <xdr:cNvSpPr/>
      </xdr:nvSpPr>
      <xdr:spPr>
        <a:xfrm>
          <a:off x="16268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147519</xdr:rowOff>
    </xdr:from>
    <xdr:ext cx="405111" cy="259045"/>
    <xdr:sp macro="" textlink="">
      <xdr:nvSpPr>
        <xdr:cNvPr id="782" name="【公民館】&#10;有形固定資産減価償却率該当値テキスト">
          <a:extLst>
            <a:ext uri="{FF2B5EF4-FFF2-40B4-BE49-F238E27FC236}">
              <a16:creationId xmlns:a16="http://schemas.microsoft.com/office/drawing/2014/main" id="{EA3823E0-38A0-49B9-B19A-43ECAB6A5EE1}"/>
            </a:ext>
          </a:extLst>
        </xdr:cNvPr>
        <xdr:cNvSpPr txBox="1"/>
      </xdr:nvSpPr>
      <xdr:spPr>
        <a:xfrm>
          <a:off x="16357600"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100512</xdr:rowOff>
    </xdr:from>
    <xdr:to>
      <xdr:col>81</xdr:col>
      <xdr:colOff>101600</xdr:colOff>
      <xdr:row>107</xdr:row>
      <xdr:rowOff>30662</xdr:rowOff>
    </xdr:to>
    <xdr:sp macro="" textlink="">
      <xdr:nvSpPr>
        <xdr:cNvPr id="783" name="楕円 782">
          <a:extLst>
            <a:ext uri="{FF2B5EF4-FFF2-40B4-BE49-F238E27FC236}">
              <a16:creationId xmlns:a16="http://schemas.microsoft.com/office/drawing/2014/main" id="{E169FBEE-0718-4F5E-B85A-53689AE1889D}"/>
            </a:ext>
          </a:extLst>
        </xdr:cNvPr>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151312</xdr:rowOff>
    </xdr:from>
    <xdr:to>
      <xdr:col>85</xdr:col>
      <xdr:colOff>127000</xdr:colOff>
      <xdr:row>107</xdr:row>
      <xdr:rowOff>48442</xdr:rowOff>
    </xdr:to>
    <xdr:cxnSp macro="">
      <xdr:nvCxnSpPr>
        <xdr:cNvPr id="784" name="直線コネクタ 783">
          <a:extLst>
            <a:ext uri="{FF2B5EF4-FFF2-40B4-BE49-F238E27FC236}">
              <a16:creationId xmlns:a16="http://schemas.microsoft.com/office/drawing/2014/main" id="{05031D33-DD9E-4B24-9974-2C9D4EB4FBE4}"/>
            </a:ext>
          </a:extLst>
        </xdr:cNvPr>
        <xdr:cNvCxnSpPr/>
      </xdr:nvCxnSpPr>
      <xdr:spPr>
        <a:xfrm>
          <a:off x="15481300" y="183250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160927</xdr:rowOff>
    </xdr:from>
    <xdr:to>
      <xdr:col>76</xdr:col>
      <xdr:colOff>165100</xdr:colOff>
      <xdr:row>106</xdr:row>
      <xdr:rowOff>91077</xdr:rowOff>
    </xdr:to>
    <xdr:sp macro="" textlink="">
      <xdr:nvSpPr>
        <xdr:cNvPr id="785" name="楕円 784">
          <a:extLst>
            <a:ext uri="{FF2B5EF4-FFF2-40B4-BE49-F238E27FC236}">
              <a16:creationId xmlns:a16="http://schemas.microsoft.com/office/drawing/2014/main" id="{9E20DCD4-9190-475C-B8F8-0BDC5639C499}"/>
            </a:ext>
          </a:extLst>
        </xdr:cNvPr>
        <xdr:cNvSpPr/>
      </xdr:nvSpPr>
      <xdr:spPr>
        <a:xfrm>
          <a:off x="14541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151312</xdr:rowOff>
    </xdr:to>
    <xdr:cxnSp macro="">
      <xdr:nvCxnSpPr>
        <xdr:cNvPr id="786" name="直線コネクタ 785">
          <a:extLst>
            <a:ext uri="{FF2B5EF4-FFF2-40B4-BE49-F238E27FC236}">
              <a16:creationId xmlns:a16="http://schemas.microsoft.com/office/drawing/2014/main" id="{4C7538A4-F8E8-4133-85B3-99072C7666C6}"/>
            </a:ext>
          </a:extLst>
        </xdr:cNvPr>
        <xdr:cNvCxnSpPr/>
      </xdr:nvCxnSpPr>
      <xdr:spPr>
        <a:xfrm>
          <a:off x="14592300" y="1821397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89081</xdr:rowOff>
    </xdr:from>
    <xdr:to>
      <xdr:col>72</xdr:col>
      <xdr:colOff>38100</xdr:colOff>
      <xdr:row>106</xdr:row>
      <xdr:rowOff>19231</xdr:rowOff>
    </xdr:to>
    <xdr:sp macro="" textlink="">
      <xdr:nvSpPr>
        <xdr:cNvPr id="787" name="楕円 786">
          <a:extLst>
            <a:ext uri="{FF2B5EF4-FFF2-40B4-BE49-F238E27FC236}">
              <a16:creationId xmlns:a16="http://schemas.microsoft.com/office/drawing/2014/main" id="{9BB8C1D3-42D7-4BC8-9D6C-BAEB4262FE17}"/>
            </a:ext>
          </a:extLst>
        </xdr:cNvPr>
        <xdr:cNvSpPr/>
      </xdr:nvSpPr>
      <xdr:spPr>
        <a:xfrm>
          <a:off x="1365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139881</xdr:rowOff>
    </xdr:from>
    <xdr:to>
      <xdr:col>76</xdr:col>
      <xdr:colOff>114300</xdr:colOff>
      <xdr:row>106</xdr:row>
      <xdr:rowOff>40277</xdr:rowOff>
    </xdr:to>
    <xdr:cxnSp macro="">
      <xdr:nvCxnSpPr>
        <xdr:cNvPr id="788" name="直線コネクタ 787">
          <a:extLst>
            <a:ext uri="{FF2B5EF4-FFF2-40B4-BE49-F238E27FC236}">
              <a16:creationId xmlns:a16="http://schemas.microsoft.com/office/drawing/2014/main" id="{53727D90-BB10-4C54-A18A-573F490DBE15}"/>
            </a:ext>
          </a:extLst>
        </xdr:cNvPr>
        <xdr:cNvCxnSpPr/>
      </xdr:nvCxnSpPr>
      <xdr:spPr>
        <a:xfrm>
          <a:off x="13703300" y="181421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17236</xdr:rowOff>
    </xdr:from>
    <xdr:to>
      <xdr:col>67</xdr:col>
      <xdr:colOff>101600</xdr:colOff>
      <xdr:row>105</xdr:row>
      <xdr:rowOff>118836</xdr:rowOff>
    </xdr:to>
    <xdr:sp macro="" textlink="">
      <xdr:nvSpPr>
        <xdr:cNvPr id="789" name="楕円 788">
          <a:extLst>
            <a:ext uri="{FF2B5EF4-FFF2-40B4-BE49-F238E27FC236}">
              <a16:creationId xmlns:a16="http://schemas.microsoft.com/office/drawing/2014/main" id="{D2B8A315-64EE-4216-A872-F0536D385823}"/>
            </a:ext>
          </a:extLst>
        </xdr:cNvPr>
        <xdr:cNvSpPr/>
      </xdr:nvSpPr>
      <xdr:spPr>
        <a:xfrm>
          <a:off x="1276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68036</xdr:rowOff>
    </xdr:from>
    <xdr:to>
      <xdr:col>71</xdr:col>
      <xdr:colOff>177800</xdr:colOff>
      <xdr:row>105</xdr:row>
      <xdr:rowOff>139881</xdr:rowOff>
    </xdr:to>
    <xdr:cxnSp macro="">
      <xdr:nvCxnSpPr>
        <xdr:cNvPr id="790" name="直線コネクタ 789">
          <a:extLst>
            <a:ext uri="{FF2B5EF4-FFF2-40B4-BE49-F238E27FC236}">
              <a16:creationId xmlns:a16="http://schemas.microsoft.com/office/drawing/2014/main" id="{A178EAED-4C44-4E89-8D95-C708A24E10F9}"/>
            </a:ext>
          </a:extLst>
        </xdr:cNvPr>
        <xdr:cNvCxnSpPr/>
      </xdr:nvCxnSpPr>
      <xdr:spPr>
        <a:xfrm>
          <a:off x="12814300" y="180702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154957</xdr:rowOff>
    </xdr:from>
    <xdr:ext cx="405111" cy="259045"/>
    <xdr:sp macro="" textlink="">
      <xdr:nvSpPr>
        <xdr:cNvPr id="791" name="n_1aveValue【公民館】&#10;有形固定資産減価償却率">
          <a:extLst>
            <a:ext uri="{FF2B5EF4-FFF2-40B4-BE49-F238E27FC236}">
              <a16:creationId xmlns:a16="http://schemas.microsoft.com/office/drawing/2014/main" id="{6B9961EC-CCA3-42BE-8F0C-76867685F1F5}"/>
            </a:ext>
          </a:extLst>
        </xdr:cNvPr>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792" name="n_2aveValue【公民館】&#10;有形固定資産減価償却率">
          <a:extLst>
            <a:ext uri="{FF2B5EF4-FFF2-40B4-BE49-F238E27FC236}">
              <a16:creationId xmlns:a16="http://schemas.microsoft.com/office/drawing/2014/main" id="{D7D20EB7-9BC5-4453-AC9F-E316CA5ACD6C}"/>
            </a:ext>
          </a:extLst>
        </xdr:cNvPr>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3" name="n_3aveValue【公民館】&#10;有形固定資産減価償却率">
          <a:extLst>
            <a:ext uri="{FF2B5EF4-FFF2-40B4-BE49-F238E27FC236}">
              <a16:creationId xmlns:a16="http://schemas.microsoft.com/office/drawing/2014/main" id="{CE567A4A-5E75-470A-A653-BD46997E98B2}"/>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794" name="n_4aveValue【公民館】&#10;有形固定資産減価償却率">
          <a:extLst>
            <a:ext uri="{FF2B5EF4-FFF2-40B4-BE49-F238E27FC236}">
              <a16:creationId xmlns:a16="http://schemas.microsoft.com/office/drawing/2014/main" id="{0A3DD6AE-021A-4F0E-A7EE-EBEF6DBDD30D}"/>
            </a:ext>
          </a:extLst>
        </xdr:cNvPr>
        <xdr:cNvSpPr txBox="1"/>
      </xdr:nvSpPr>
      <xdr:spPr>
        <a:xfrm>
          <a:off x="12611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21789</xdr:rowOff>
    </xdr:from>
    <xdr:ext cx="405111" cy="259045"/>
    <xdr:sp macro="" textlink="">
      <xdr:nvSpPr>
        <xdr:cNvPr id="795" name="n_1mainValue【公民館】&#10;有形固定資産減価償却率">
          <a:extLst>
            <a:ext uri="{FF2B5EF4-FFF2-40B4-BE49-F238E27FC236}">
              <a16:creationId xmlns:a16="http://schemas.microsoft.com/office/drawing/2014/main" id="{5AB6B317-8EDF-410D-83A1-82E654427024}"/>
            </a:ext>
          </a:extLst>
        </xdr:cNvPr>
        <xdr:cNvSpPr txBox="1"/>
      </xdr:nvSpPr>
      <xdr:spPr>
        <a:xfrm>
          <a:off x="15266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82204</xdr:rowOff>
    </xdr:from>
    <xdr:ext cx="405111" cy="259045"/>
    <xdr:sp macro="" textlink="">
      <xdr:nvSpPr>
        <xdr:cNvPr id="796" name="n_2mainValue【公民館】&#10;有形固定資産減価償却率">
          <a:extLst>
            <a:ext uri="{FF2B5EF4-FFF2-40B4-BE49-F238E27FC236}">
              <a16:creationId xmlns:a16="http://schemas.microsoft.com/office/drawing/2014/main" id="{19C0A9EA-E471-4B6D-A3D2-2FE31083862A}"/>
            </a:ext>
          </a:extLst>
        </xdr:cNvPr>
        <xdr:cNvSpPr txBox="1"/>
      </xdr:nvSpPr>
      <xdr:spPr>
        <a:xfrm>
          <a:off x="14389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10358</xdr:rowOff>
    </xdr:from>
    <xdr:ext cx="405111" cy="259045"/>
    <xdr:sp macro="" textlink="">
      <xdr:nvSpPr>
        <xdr:cNvPr id="797" name="n_3mainValue【公民館】&#10;有形固定資産減価償却率">
          <a:extLst>
            <a:ext uri="{FF2B5EF4-FFF2-40B4-BE49-F238E27FC236}">
              <a16:creationId xmlns:a16="http://schemas.microsoft.com/office/drawing/2014/main" id="{79345B6F-2D88-40D0-9298-AF97C83F7C52}"/>
            </a:ext>
          </a:extLst>
        </xdr:cNvPr>
        <xdr:cNvSpPr txBox="1"/>
      </xdr:nvSpPr>
      <xdr:spPr>
        <a:xfrm>
          <a:off x="13500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109963</xdr:rowOff>
    </xdr:from>
    <xdr:ext cx="405111" cy="259045"/>
    <xdr:sp macro="" textlink="">
      <xdr:nvSpPr>
        <xdr:cNvPr id="798" name="n_4mainValue【公民館】&#10;有形固定資産減価償却率">
          <a:extLst>
            <a:ext uri="{FF2B5EF4-FFF2-40B4-BE49-F238E27FC236}">
              <a16:creationId xmlns:a16="http://schemas.microsoft.com/office/drawing/2014/main" id="{98B72F54-D431-4120-BCF1-1F56F7D7A91F}"/>
            </a:ext>
          </a:extLst>
        </xdr:cNvPr>
        <xdr:cNvSpPr txBox="1"/>
      </xdr:nvSpPr>
      <xdr:spPr>
        <a:xfrm>
          <a:off x="12611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3C811645-B4F6-43C9-9071-8ED58298F3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DBC38662-E8C4-491A-AD66-E79E457BF3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F595E7A0-AE64-4469-95EB-19ED03D1F26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B7D4E277-03D7-4B4B-AB81-9806BB2132E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45A6FFD-49AB-4E1C-8A4A-0AA4CDCFF7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D7CB30FF-19FC-447A-859C-D07A4858C7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E357B02E-0A2F-45B8-8C82-43599D86DF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7947584F-8519-46DE-8A5A-9DFE635D38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DA50AD9F-AC73-4A9F-BD18-1A30905457D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81B202A-9998-4843-8F3D-89052D6A37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9E9C60C1-2F47-4E97-AF93-7688EB717F7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5732E057-EF32-4B23-ACE5-B4D5744BC45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31AA85A2-7990-4CC8-B442-3D0D680A68E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6C2C1810-6B14-425F-A0DE-95F5246660B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C5FF40B7-5A66-46A9-8E5B-677BB1541D4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12D51EBB-2010-4AD2-BF3C-12A00B03DEA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B2522F36-9A92-4C94-AA64-DF531911717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EEB5844A-1B49-47DA-B542-A9732C0C6C6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FB9C0A8E-E5B6-40F6-B26B-A6CFE8B15D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C133BBDC-257A-4BFB-B629-8A3373AD86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A46B340A-BA83-4C8E-BBDE-4BF56E4E7E5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20" name="直線コネクタ 819">
          <a:extLst>
            <a:ext uri="{FF2B5EF4-FFF2-40B4-BE49-F238E27FC236}">
              <a16:creationId xmlns:a16="http://schemas.microsoft.com/office/drawing/2014/main" id="{09605F8A-7301-44F1-82B9-4B36BDE5CE08}"/>
            </a:ext>
          </a:extLst>
        </xdr:cNvPr>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21" name="【公民館】&#10;一人当たり面積最小値テキスト">
          <a:extLst>
            <a:ext uri="{FF2B5EF4-FFF2-40B4-BE49-F238E27FC236}">
              <a16:creationId xmlns:a16="http://schemas.microsoft.com/office/drawing/2014/main" id="{E7F65C0F-1F37-4AE9-90B5-E84E96959EF2}"/>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22" name="直線コネクタ 821">
          <a:extLst>
            <a:ext uri="{FF2B5EF4-FFF2-40B4-BE49-F238E27FC236}">
              <a16:creationId xmlns:a16="http://schemas.microsoft.com/office/drawing/2014/main" id="{0EA11DCC-12A4-4361-B96D-900E07415663}"/>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23" name="【公民館】&#10;一人当たり面積最大値テキスト">
          <a:extLst>
            <a:ext uri="{FF2B5EF4-FFF2-40B4-BE49-F238E27FC236}">
              <a16:creationId xmlns:a16="http://schemas.microsoft.com/office/drawing/2014/main" id="{0CC8431B-0107-451F-928D-8BD2F73F4F00}"/>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24" name="直線コネクタ 823">
          <a:extLst>
            <a:ext uri="{FF2B5EF4-FFF2-40B4-BE49-F238E27FC236}">
              <a16:creationId xmlns:a16="http://schemas.microsoft.com/office/drawing/2014/main" id="{000B3DA6-F35B-4787-9A8C-920DE927BE55}"/>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151147</xdr:rowOff>
    </xdr:from>
    <xdr:ext cx="469744" cy="259045"/>
    <xdr:sp macro="" textlink="">
      <xdr:nvSpPr>
        <xdr:cNvPr id="825" name="【公民館】&#10;一人当たり面積平均値テキスト">
          <a:extLst>
            <a:ext uri="{FF2B5EF4-FFF2-40B4-BE49-F238E27FC236}">
              <a16:creationId xmlns:a16="http://schemas.microsoft.com/office/drawing/2014/main" id="{C084B931-7131-4456-A45B-E914CE16DE15}"/>
            </a:ext>
          </a:extLst>
        </xdr:cNvPr>
        <xdr:cNvSpPr txBox="1"/>
      </xdr:nvSpPr>
      <xdr:spPr>
        <a:xfrm>
          <a:off x="22199600" y="1798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6" name="フローチャート: 判断 825">
          <a:extLst>
            <a:ext uri="{FF2B5EF4-FFF2-40B4-BE49-F238E27FC236}">
              <a16:creationId xmlns:a16="http://schemas.microsoft.com/office/drawing/2014/main" id="{0FC0608C-2CE3-47DE-8CD6-4083BBC24257}"/>
            </a:ext>
          </a:extLst>
        </xdr:cNvPr>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7" name="フローチャート: 判断 826">
          <a:extLst>
            <a:ext uri="{FF2B5EF4-FFF2-40B4-BE49-F238E27FC236}">
              <a16:creationId xmlns:a16="http://schemas.microsoft.com/office/drawing/2014/main" id="{C1899A96-3AC0-42D8-BAE7-0F72B1EC8313}"/>
            </a:ext>
          </a:extLst>
        </xdr:cNvPr>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28" name="フローチャート: 判断 827">
          <a:extLst>
            <a:ext uri="{FF2B5EF4-FFF2-40B4-BE49-F238E27FC236}">
              <a16:creationId xmlns:a16="http://schemas.microsoft.com/office/drawing/2014/main" id="{A4C406D4-E2E3-4F67-BDF8-10D7816E2709}"/>
            </a:ext>
          </a:extLst>
        </xdr:cNvPr>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29" name="フローチャート: 判断 828">
          <a:extLst>
            <a:ext uri="{FF2B5EF4-FFF2-40B4-BE49-F238E27FC236}">
              <a16:creationId xmlns:a16="http://schemas.microsoft.com/office/drawing/2014/main" id="{5998D390-FD0A-41DD-B172-E7426EE2603D}"/>
            </a:ext>
          </a:extLst>
        </xdr:cNvPr>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30" name="フローチャート: 判断 829">
          <a:extLst>
            <a:ext uri="{FF2B5EF4-FFF2-40B4-BE49-F238E27FC236}">
              <a16:creationId xmlns:a16="http://schemas.microsoft.com/office/drawing/2014/main" id="{77D3A1F3-4A3D-44FC-B65E-8EA9764561E2}"/>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4FC01CA-E1CE-4478-BCA8-CE1A270673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C78CE60-F3C8-458E-B2B5-26DAD4FFC25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65EA91D-BE90-4219-9746-D274CCC519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93D5FA2-0E47-4211-BAB7-BD2FD82776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7057204-7344-4E63-A74A-EBF7BC9D2B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836" name="楕円 835">
          <a:extLst>
            <a:ext uri="{FF2B5EF4-FFF2-40B4-BE49-F238E27FC236}">
              <a16:creationId xmlns:a16="http://schemas.microsoft.com/office/drawing/2014/main" id="{0FD83EE2-A293-44F9-A4B5-F9DC332DD7D4}"/>
            </a:ext>
          </a:extLst>
        </xdr:cNvPr>
        <xdr:cNvSpPr/>
      </xdr:nvSpPr>
      <xdr:spPr>
        <a:xfrm>
          <a:off x="22110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24401</xdr:rowOff>
    </xdr:from>
    <xdr:ext cx="469744" cy="259045"/>
    <xdr:sp macro="" textlink="">
      <xdr:nvSpPr>
        <xdr:cNvPr id="837" name="【公民館】&#10;一人当たり面積該当値テキスト">
          <a:extLst>
            <a:ext uri="{FF2B5EF4-FFF2-40B4-BE49-F238E27FC236}">
              <a16:creationId xmlns:a16="http://schemas.microsoft.com/office/drawing/2014/main" id="{18A6092D-7EC0-4576-8325-D2665C06E99B}"/>
            </a:ext>
          </a:extLst>
        </xdr:cNvPr>
        <xdr:cNvSpPr txBox="1"/>
      </xdr:nvSpPr>
      <xdr:spPr>
        <a:xfrm>
          <a:off x="22199600"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838" name="楕円 837">
          <a:extLst>
            <a:ext uri="{FF2B5EF4-FFF2-40B4-BE49-F238E27FC236}">
              <a16:creationId xmlns:a16="http://schemas.microsoft.com/office/drawing/2014/main" id="{B7280ACE-F598-464B-9250-2C1FC02D006F}"/>
            </a:ext>
          </a:extLst>
        </xdr:cNvPr>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96774</xdr:rowOff>
    </xdr:to>
    <xdr:cxnSp macro="">
      <xdr:nvCxnSpPr>
        <xdr:cNvPr id="839" name="直線コネクタ 838">
          <a:extLst>
            <a:ext uri="{FF2B5EF4-FFF2-40B4-BE49-F238E27FC236}">
              <a16:creationId xmlns:a16="http://schemas.microsoft.com/office/drawing/2014/main" id="{DA8B9C88-7D30-4776-92F6-C5D58FC00BD1}"/>
            </a:ext>
          </a:extLst>
        </xdr:cNvPr>
        <xdr:cNvCxnSpPr/>
      </xdr:nvCxnSpPr>
      <xdr:spPr>
        <a:xfrm>
          <a:off x="21323300" y="1844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840" name="楕円 839">
          <a:extLst>
            <a:ext uri="{FF2B5EF4-FFF2-40B4-BE49-F238E27FC236}">
              <a16:creationId xmlns:a16="http://schemas.microsoft.com/office/drawing/2014/main" id="{762DEE6C-DE83-411A-90C4-1CD31792A7BE}"/>
            </a:ext>
          </a:extLst>
        </xdr:cNvPr>
        <xdr:cNvSpPr/>
      </xdr:nvSpPr>
      <xdr:spPr>
        <a:xfrm>
          <a:off x="20383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96774</xdr:rowOff>
    </xdr:to>
    <xdr:cxnSp macro="">
      <xdr:nvCxnSpPr>
        <xdr:cNvPr id="841" name="直線コネクタ 840">
          <a:extLst>
            <a:ext uri="{FF2B5EF4-FFF2-40B4-BE49-F238E27FC236}">
              <a16:creationId xmlns:a16="http://schemas.microsoft.com/office/drawing/2014/main" id="{6E21C099-8E59-4C2A-9B63-CECF668AFD2A}"/>
            </a:ext>
          </a:extLst>
        </xdr:cNvPr>
        <xdr:cNvCxnSpPr/>
      </xdr:nvCxnSpPr>
      <xdr:spPr>
        <a:xfrm>
          <a:off x="20434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45974</xdr:rowOff>
    </xdr:from>
    <xdr:to>
      <xdr:col>102</xdr:col>
      <xdr:colOff>165100</xdr:colOff>
      <xdr:row>107</xdr:row>
      <xdr:rowOff>147574</xdr:rowOff>
    </xdr:to>
    <xdr:sp macro="" textlink="">
      <xdr:nvSpPr>
        <xdr:cNvPr id="842" name="楕円 841">
          <a:extLst>
            <a:ext uri="{FF2B5EF4-FFF2-40B4-BE49-F238E27FC236}">
              <a16:creationId xmlns:a16="http://schemas.microsoft.com/office/drawing/2014/main" id="{879AE4B6-41EA-4B1E-AF87-6B7E2CDA7286}"/>
            </a:ext>
          </a:extLst>
        </xdr:cNvPr>
        <xdr:cNvSpPr/>
      </xdr:nvSpPr>
      <xdr:spPr>
        <a:xfrm>
          <a:off x="19494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96774</xdr:rowOff>
    </xdr:from>
    <xdr:to>
      <xdr:col>107</xdr:col>
      <xdr:colOff>50800</xdr:colOff>
      <xdr:row>107</xdr:row>
      <xdr:rowOff>96774</xdr:rowOff>
    </xdr:to>
    <xdr:cxnSp macro="">
      <xdr:nvCxnSpPr>
        <xdr:cNvPr id="843" name="直線コネクタ 842">
          <a:extLst>
            <a:ext uri="{FF2B5EF4-FFF2-40B4-BE49-F238E27FC236}">
              <a16:creationId xmlns:a16="http://schemas.microsoft.com/office/drawing/2014/main" id="{25B766CB-E1D1-4F00-89DD-C725EEA71E6D}"/>
            </a:ext>
          </a:extLst>
        </xdr:cNvPr>
        <xdr:cNvCxnSpPr/>
      </xdr:nvCxnSpPr>
      <xdr:spPr>
        <a:xfrm>
          <a:off x="19545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45974</xdr:rowOff>
    </xdr:from>
    <xdr:to>
      <xdr:col>98</xdr:col>
      <xdr:colOff>38100</xdr:colOff>
      <xdr:row>107</xdr:row>
      <xdr:rowOff>147574</xdr:rowOff>
    </xdr:to>
    <xdr:sp macro="" textlink="">
      <xdr:nvSpPr>
        <xdr:cNvPr id="844" name="楕円 843">
          <a:extLst>
            <a:ext uri="{FF2B5EF4-FFF2-40B4-BE49-F238E27FC236}">
              <a16:creationId xmlns:a16="http://schemas.microsoft.com/office/drawing/2014/main" id="{615E2B6A-969C-4318-96EC-348F5E996E0D}"/>
            </a:ext>
          </a:extLst>
        </xdr:cNvPr>
        <xdr:cNvSpPr/>
      </xdr:nvSpPr>
      <xdr:spPr>
        <a:xfrm>
          <a:off x="18605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96774</xdr:rowOff>
    </xdr:from>
    <xdr:to>
      <xdr:col>102</xdr:col>
      <xdr:colOff>114300</xdr:colOff>
      <xdr:row>107</xdr:row>
      <xdr:rowOff>96774</xdr:rowOff>
    </xdr:to>
    <xdr:cxnSp macro="">
      <xdr:nvCxnSpPr>
        <xdr:cNvPr id="845" name="直線コネクタ 844">
          <a:extLst>
            <a:ext uri="{FF2B5EF4-FFF2-40B4-BE49-F238E27FC236}">
              <a16:creationId xmlns:a16="http://schemas.microsoft.com/office/drawing/2014/main" id="{D613900F-DD2C-4BEF-AD1F-56AC8EC2A39A}"/>
            </a:ext>
          </a:extLst>
        </xdr:cNvPr>
        <xdr:cNvCxnSpPr/>
      </xdr:nvCxnSpPr>
      <xdr:spPr>
        <a:xfrm>
          <a:off x="18656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138955</xdr:rowOff>
    </xdr:from>
    <xdr:ext cx="469744" cy="259045"/>
    <xdr:sp macro="" textlink="">
      <xdr:nvSpPr>
        <xdr:cNvPr id="846" name="n_1aveValue【公民館】&#10;一人当たり面積">
          <a:extLst>
            <a:ext uri="{FF2B5EF4-FFF2-40B4-BE49-F238E27FC236}">
              <a16:creationId xmlns:a16="http://schemas.microsoft.com/office/drawing/2014/main" id="{5178F18F-E041-4FC8-BAD7-35DA1B2B463C}"/>
            </a:ext>
          </a:extLst>
        </xdr:cNvPr>
        <xdr:cNvSpPr txBox="1"/>
      </xdr:nvSpPr>
      <xdr:spPr>
        <a:xfrm>
          <a:off x="21075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847" name="n_2aveValue【公民館】&#10;一人当たり面積">
          <a:extLst>
            <a:ext uri="{FF2B5EF4-FFF2-40B4-BE49-F238E27FC236}">
              <a16:creationId xmlns:a16="http://schemas.microsoft.com/office/drawing/2014/main" id="{D709113E-FB9A-49A6-923A-D1BF36F5ED57}"/>
            </a:ext>
          </a:extLst>
        </xdr:cNvPr>
        <xdr:cNvSpPr txBox="1"/>
      </xdr:nvSpPr>
      <xdr:spPr>
        <a:xfrm>
          <a:off x="20199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848" name="n_3aveValue【公民館】&#10;一人当たり面積">
          <a:extLst>
            <a:ext uri="{FF2B5EF4-FFF2-40B4-BE49-F238E27FC236}">
              <a16:creationId xmlns:a16="http://schemas.microsoft.com/office/drawing/2014/main" id="{5A009952-3AF1-40DD-B00C-D794EB98E65E}"/>
            </a:ext>
          </a:extLst>
        </xdr:cNvPr>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849" name="n_4aveValue【公民館】&#10;一人当たり面積">
          <a:extLst>
            <a:ext uri="{FF2B5EF4-FFF2-40B4-BE49-F238E27FC236}">
              <a16:creationId xmlns:a16="http://schemas.microsoft.com/office/drawing/2014/main" id="{A2C93E1F-761D-4472-B65B-A0C090D6A8D1}"/>
            </a:ext>
          </a:extLst>
        </xdr:cNvPr>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850" name="n_1mainValue【公民館】&#10;一人当たり面積">
          <a:extLst>
            <a:ext uri="{FF2B5EF4-FFF2-40B4-BE49-F238E27FC236}">
              <a16:creationId xmlns:a16="http://schemas.microsoft.com/office/drawing/2014/main" id="{B0076B14-74B1-49C7-B4FA-54BAEDC3E16E}"/>
            </a:ext>
          </a:extLst>
        </xdr:cNvPr>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138701</xdr:rowOff>
    </xdr:from>
    <xdr:ext cx="469744" cy="259045"/>
    <xdr:sp macro="" textlink="">
      <xdr:nvSpPr>
        <xdr:cNvPr id="851" name="n_2mainValue【公民館】&#10;一人当たり面積">
          <a:extLst>
            <a:ext uri="{FF2B5EF4-FFF2-40B4-BE49-F238E27FC236}">
              <a16:creationId xmlns:a16="http://schemas.microsoft.com/office/drawing/2014/main" id="{E577A392-BFA9-4652-9E57-46FB7E9A3DA2}"/>
            </a:ext>
          </a:extLst>
        </xdr:cNvPr>
        <xdr:cNvSpPr txBox="1"/>
      </xdr:nvSpPr>
      <xdr:spPr>
        <a:xfrm>
          <a:off x="20199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138701</xdr:rowOff>
    </xdr:from>
    <xdr:ext cx="469744" cy="259045"/>
    <xdr:sp macro="" textlink="">
      <xdr:nvSpPr>
        <xdr:cNvPr id="852" name="n_3mainValue【公民館】&#10;一人当たり面積">
          <a:extLst>
            <a:ext uri="{FF2B5EF4-FFF2-40B4-BE49-F238E27FC236}">
              <a16:creationId xmlns:a16="http://schemas.microsoft.com/office/drawing/2014/main" id="{65196171-760E-4FCB-9A9F-A778AB53F389}"/>
            </a:ext>
          </a:extLst>
        </xdr:cNvPr>
        <xdr:cNvSpPr txBox="1"/>
      </xdr:nvSpPr>
      <xdr:spPr>
        <a:xfrm>
          <a:off x="19310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138701</xdr:rowOff>
    </xdr:from>
    <xdr:ext cx="469744" cy="259045"/>
    <xdr:sp macro="" textlink="">
      <xdr:nvSpPr>
        <xdr:cNvPr id="853" name="n_4mainValue【公民館】&#10;一人当たり面積">
          <a:extLst>
            <a:ext uri="{FF2B5EF4-FFF2-40B4-BE49-F238E27FC236}">
              <a16:creationId xmlns:a16="http://schemas.microsoft.com/office/drawing/2014/main" id="{21F4B180-6277-428E-B5CD-4CA1795D080D}"/>
            </a:ext>
          </a:extLst>
        </xdr:cNvPr>
        <xdr:cNvSpPr txBox="1"/>
      </xdr:nvSpPr>
      <xdr:spPr>
        <a:xfrm>
          <a:off x="18421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6D0A11C5-45FF-4AE8-8B61-61A027B6BC9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6921C728-4769-40C7-AF49-D25F14739A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21DC1DDF-411C-4BD0-91C4-A8276A5DA1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人あたりの道路延長が類似団体の中では３番目に長いが、有形固定資産原価償却率は類似団体内平均値を下回っており、比較的償却期間は残っていると言える。反面、橋りょう・トンネルについては、一人当たり有形固定資産（償却資産）額が類似団体中１位であるうえ、減価償却もかなり進んでおり、今後の更新に際し大きな財政負担があると予想される。認定こども園・幼稚園・保育所や学校施設については、有形固定資産原価償却率が類似団体内平均値より高くなっているが、市立幼稚園を近隣の私立保育園と合わせて私立認定こども園とする事業を進めており、これにより建物の総数が減ることで、今後は有形固定資産減価償却率についても低下することが予想される。児童館、公民館は、有形固定資産原価償却率が類似団体内平均値より高くなっているが、公営住宅は下回っている。ただし、減価償却率の推移は例年と同程度の水準で上昇し続けていることから、将来的な更新に係る財政負担等を考慮し、いずれも増設はせず、公共施設再配置方針の中で長寿命化・複合化を検討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2DC5AE-6589-4F40-BF20-15DBEA41E2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4E8B89-A546-4D64-B726-AA9B204BB0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AB571D-5EE6-4727-B36C-B27353BD29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3C3146-2437-434C-9D59-448B0BF1FD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62ACB7-7541-45E8-A535-B9E7EEAAEE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00D6FE-2569-4239-8935-B417C3C28F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CFC251-916D-4CE2-B228-C0A5BD9A59D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97E7F2-3801-46EC-8B36-94570B9405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608E7E-306E-4F6B-95DE-90E324E004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FCF2C5-75F5-4543-A546-16EBB462B7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7AB721-FB54-4B04-AA56-D6E8B31129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24804A-9242-48F2-920B-27EE20A578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65FB6F-9056-43BE-AC41-27967B949B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4173CB-8A8F-4158-8C26-0940C60552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4FA528-5C07-4D3A-AF8D-FD4ABBDC7F5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1DDE10B-DE81-4723-B0CD-7F60B504E73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B2354F-3D22-4C33-A7CE-A3188E2BDF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D53064-B3D9-4AA3-A397-253388E9BB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C1B44B-22F4-4E77-8C68-3883B76C8A8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502F74-AE8A-4EDF-B983-319C22F3E5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F75C65-B3E7-4BD3-847F-C117F47A64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3E7F80-82B0-4322-B6BE-0FEC553130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D45961-4FBF-4686-8193-B8AD6832DFB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0AD35F-6317-44BD-945B-C903B00DB7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FE13E5-319B-4862-8C93-B5CE2C6032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80C348-86B5-457E-B89C-36CEA1A2D3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A38096-C182-453E-9267-2BE15A2ACF4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CA39CF-80BD-456D-B4DB-9A0D4616522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8459A01-7DD2-49A7-BAFD-2CDF6B2EC1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3322F9-6A0E-451E-ABD8-D7546263024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53C739-BAF9-4D16-A3AD-931C1EEFB05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D500E4-D119-465F-B17D-DE08024536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93E662-5828-4F1D-8112-B6B8AC8A8D1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C213BD-8F82-486D-B28A-51941B0463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CB2C8BD-4F9B-4E0A-8354-622D3E67988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1D0F6C-01CE-4E74-BDA2-2EE18B9CB0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B8742B5-EE0C-4898-9CD7-061A0ED41D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C1847F-086E-4504-9C50-3907B9789C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2A2F6E-72E4-4D11-877E-44DBF76A73A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B5A4405-7BFB-41FF-80E6-ACABEECC70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52FBC8-A40B-4F04-8832-147A4ED8A1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3FF4611-0482-44BE-A4CD-67598EE2301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30B6D1C-7C72-4AC2-8B77-F90FEF448B5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0510603-62D5-4B65-A660-C070AC81D98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F6CF3A0-3E5A-4658-901E-C60A42D2D2F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E6689B5-A25C-4282-9273-8C9FE227CEB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C99E2B0-AA65-4810-A02B-CB49EDCE2CE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376D5B-905B-4BD6-B706-ACC8F1D414E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6326AEB-5279-486C-894E-BA04E785ABF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C16CDD7-2599-49F1-ADD9-6A30F565D41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31432EF-E3CE-48EC-AA94-5B3935D6F37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B25C985-34A8-4D06-8D5E-877324241A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680E09-CF36-4990-AA3C-EF7E3948FFC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99C0B23-20D3-40F4-8193-A128093F731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7396C1A-CCD8-4FCB-B62E-D234A5B6C4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662D94E-48E9-4A96-A516-D76C2EE165B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A3C7E523-4FB9-4C87-B515-59CAF85C5708}"/>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9048FBAF-0386-4980-8372-D4B922C119A1}"/>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22D9C4FB-E3AD-4959-BEB9-3F1E004F5AD6}"/>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F383D45-F94C-4C21-876F-E4CB36EBEE5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9A47BCF-B6FC-477D-AE1E-28F42A86B3C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93691B31-20FD-46FF-A458-3E1CCD8AC788}"/>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5B19776B-83BC-473B-96EA-58EFBCC096DA}"/>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22CEFE01-4397-4A95-9CB6-8643AF005CFD}"/>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0DE92031-32E4-4C10-AF47-52D855F45D48}"/>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5789D5C0-80BF-4943-B0E1-89E3FCB764F0}"/>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B4FD4A0B-09F8-4533-BC25-E66F474F3922}"/>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9411EA-6D35-4001-9035-475B03733AF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7B7A5B5-7941-407C-8075-14DA8EE602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46045F-6F28-4201-A481-39942D3D9C9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C304E26-2CA0-4C76-8B25-1A3112FBB5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049438E-E928-4368-B4E1-EFD6BA5D44C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126637</xdr:rowOff>
    </xdr:from>
    <xdr:to>
      <xdr:col>24</xdr:col>
      <xdr:colOff>114300</xdr:colOff>
      <xdr:row>38</xdr:row>
      <xdr:rowOff>56787</xdr:rowOff>
    </xdr:to>
    <xdr:sp macro="" textlink="">
      <xdr:nvSpPr>
        <xdr:cNvPr id="74" name="楕円 73">
          <a:extLst>
            <a:ext uri="{FF2B5EF4-FFF2-40B4-BE49-F238E27FC236}">
              <a16:creationId xmlns:a16="http://schemas.microsoft.com/office/drawing/2014/main" id="{9D4FCEBC-20A1-4C7C-947F-6B06FDB92948}"/>
            </a:ext>
          </a:extLst>
        </xdr:cNvPr>
        <xdr:cNvSpPr/>
      </xdr:nvSpPr>
      <xdr:spPr>
        <a:xfrm>
          <a:off x="4584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105064</xdr:rowOff>
    </xdr:from>
    <xdr:ext cx="405111" cy="259045"/>
    <xdr:sp macro="" textlink="">
      <xdr:nvSpPr>
        <xdr:cNvPr id="75" name="【図書館】&#10;有形固定資産減価償却率該当値テキスト">
          <a:extLst>
            <a:ext uri="{FF2B5EF4-FFF2-40B4-BE49-F238E27FC236}">
              <a16:creationId xmlns:a16="http://schemas.microsoft.com/office/drawing/2014/main" id="{487C1C3B-AEE1-4D40-B8BA-2B53F2C586AE}"/>
            </a:ext>
          </a:extLst>
        </xdr:cNvPr>
        <xdr:cNvSpPr txBox="1"/>
      </xdr:nvSpPr>
      <xdr:spPr>
        <a:xfrm>
          <a:off x="4673600"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6" name="楕円 75">
          <a:extLst>
            <a:ext uri="{FF2B5EF4-FFF2-40B4-BE49-F238E27FC236}">
              <a16:creationId xmlns:a16="http://schemas.microsoft.com/office/drawing/2014/main" id="{8FE72A94-A23E-434D-A394-DD466CAB28CB}"/>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5987</xdr:rowOff>
    </xdr:to>
    <xdr:cxnSp macro="">
      <xdr:nvCxnSpPr>
        <xdr:cNvPr id="77" name="直線コネクタ 76">
          <a:extLst>
            <a:ext uri="{FF2B5EF4-FFF2-40B4-BE49-F238E27FC236}">
              <a16:creationId xmlns:a16="http://schemas.microsoft.com/office/drawing/2014/main" id="{D6B00B63-07F9-433E-959B-93338D244200}"/>
            </a:ext>
          </a:extLst>
        </xdr:cNvPr>
        <xdr:cNvCxnSpPr/>
      </xdr:nvCxnSpPr>
      <xdr:spPr>
        <a:xfrm>
          <a:off x="3797300" y="64884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61323</xdr:rowOff>
    </xdr:from>
    <xdr:to>
      <xdr:col>15</xdr:col>
      <xdr:colOff>101600</xdr:colOff>
      <xdr:row>37</xdr:row>
      <xdr:rowOff>162923</xdr:rowOff>
    </xdr:to>
    <xdr:sp macro="" textlink="">
      <xdr:nvSpPr>
        <xdr:cNvPr id="78" name="楕円 77">
          <a:extLst>
            <a:ext uri="{FF2B5EF4-FFF2-40B4-BE49-F238E27FC236}">
              <a16:creationId xmlns:a16="http://schemas.microsoft.com/office/drawing/2014/main" id="{222D36F0-F64E-4B75-905A-4D4E9A252091}"/>
            </a:ext>
          </a:extLst>
        </xdr:cNvPr>
        <xdr:cNvSpPr/>
      </xdr:nvSpPr>
      <xdr:spPr>
        <a:xfrm>
          <a:off x="2857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112123</xdr:rowOff>
    </xdr:from>
    <xdr:to>
      <xdr:col>19</xdr:col>
      <xdr:colOff>177800</xdr:colOff>
      <xdr:row>37</xdr:row>
      <xdr:rowOff>144780</xdr:rowOff>
    </xdr:to>
    <xdr:cxnSp macro="">
      <xdr:nvCxnSpPr>
        <xdr:cNvPr id="79" name="直線コネクタ 78">
          <a:extLst>
            <a:ext uri="{FF2B5EF4-FFF2-40B4-BE49-F238E27FC236}">
              <a16:creationId xmlns:a16="http://schemas.microsoft.com/office/drawing/2014/main" id="{633AE24F-779C-4C43-AF1B-589897E78786}"/>
            </a:ext>
          </a:extLst>
        </xdr:cNvPr>
        <xdr:cNvCxnSpPr/>
      </xdr:nvCxnSpPr>
      <xdr:spPr>
        <a:xfrm>
          <a:off x="2908300" y="64557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31931</xdr:rowOff>
    </xdr:from>
    <xdr:to>
      <xdr:col>10</xdr:col>
      <xdr:colOff>165100</xdr:colOff>
      <xdr:row>37</xdr:row>
      <xdr:rowOff>133531</xdr:rowOff>
    </xdr:to>
    <xdr:sp macro="" textlink="">
      <xdr:nvSpPr>
        <xdr:cNvPr id="80" name="楕円 79">
          <a:extLst>
            <a:ext uri="{FF2B5EF4-FFF2-40B4-BE49-F238E27FC236}">
              <a16:creationId xmlns:a16="http://schemas.microsoft.com/office/drawing/2014/main" id="{CA38101F-A164-4062-92DD-265295315B45}"/>
            </a:ext>
          </a:extLst>
        </xdr:cNvPr>
        <xdr:cNvSpPr/>
      </xdr:nvSpPr>
      <xdr:spPr>
        <a:xfrm>
          <a:off x="1968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82731</xdr:rowOff>
    </xdr:from>
    <xdr:to>
      <xdr:col>15</xdr:col>
      <xdr:colOff>50800</xdr:colOff>
      <xdr:row>37</xdr:row>
      <xdr:rowOff>112123</xdr:rowOff>
    </xdr:to>
    <xdr:cxnSp macro="">
      <xdr:nvCxnSpPr>
        <xdr:cNvPr id="81" name="直線コネクタ 80">
          <a:extLst>
            <a:ext uri="{FF2B5EF4-FFF2-40B4-BE49-F238E27FC236}">
              <a16:creationId xmlns:a16="http://schemas.microsoft.com/office/drawing/2014/main" id="{969DA4C8-E36B-4B77-8074-5A2D8D819ED7}"/>
            </a:ext>
          </a:extLst>
        </xdr:cNvPr>
        <xdr:cNvCxnSpPr/>
      </xdr:nvCxnSpPr>
      <xdr:spPr>
        <a:xfrm>
          <a:off x="2019300" y="64263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169092</xdr:rowOff>
    </xdr:from>
    <xdr:to>
      <xdr:col>6</xdr:col>
      <xdr:colOff>38100</xdr:colOff>
      <xdr:row>37</xdr:row>
      <xdr:rowOff>99242</xdr:rowOff>
    </xdr:to>
    <xdr:sp macro="" textlink="">
      <xdr:nvSpPr>
        <xdr:cNvPr id="82" name="楕円 81">
          <a:extLst>
            <a:ext uri="{FF2B5EF4-FFF2-40B4-BE49-F238E27FC236}">
              <a16:creationId xmlns:a16="http://schemas.microsoft.com/office/drawing/2014/main" id="{1B2A7D1C-495F-4FDD-99F8-1C029F34DD54}"/>
            </a:ext>
          </a:extLst>
        </xdr:cNvPr>
        <xdr:cNvSpPr/>
      </xdr:nvSpPr>
      <xdr:spPr>
        <a:xfrm>
          <a:off x="1079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48442</xdr:rowOff>
    </xdr:from>
    <xdr:to>
      <xdr:col>10</xdr:col>
      <xdr:colOff>114300</xdr:colOff>
      <xdr:row>37</xdr:row>
      <xdr:rowOff>82731</xdr:rowOff>
    </xdr:to>
    <xdr:cxnSp macro="">
      <xdr:nvCxnSpPr>
        <xdr:cNvPr id="83" name="直線コネクタ 82">
          <a:extLst>
            <a:ext uri="{FF2B5EF4-FFF2-40B4-BE49-F238E27FC236}">
              <a16:creationId xmlns:a16="http://schemas.microsoft.com/office/drawing/2014/main" id="{7BF5230F-923A-4FD3-9F4B-754EA32F9F4B}"/>
            </a:ext>
          </a:extLst>
        </xdr:cNvPr>
        <xdr:cNvCxnSpPr/>
      </xdr:nvCxnSpPr>
      <xdr:spPr>
        <a:xfrm>
          <a:off x="1130300" y="639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0F7F527D-1768-40D8-8E87-DB8A2EC2E18D}"/>
            </a:ext>
          </a:extLst>
        </xdr:cNvPr>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5" name="n_2aveValue【図書館】&#10;有形固定資産減価償却率">
          <a:extLst>
            <a:ext uri="{FF2B5EF4-FFF2-40B4-BE49-F238E27FC236}">
              <a16:creationId xmlns:a16="http://schemas.microsoft.com/office/drawing/2014/main" id="{183950BB-ED20-4F10-9F22-1524790068FE}"/>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FC578557-9426-4C97-B777-62BE08E92D04}"/>
            </a:ext>
          </a:extLst>
        </xdr:cNvPr>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87" name="n_4aveValue【図書館】&#10;有形固定資産減価償却率">
          <a:extLst>
            <a:ext uri="{FF2B5EF4-FFF2-40B4-BE49-F238E27FC236}">
              <a16:creationId xmlns:a16="http://schemas.microsoft.com/office/drawing/2014/main" id="{E1D275A7-EF8D-4309-B325-76B43A9BFC60}"/>
            </a:ext>
          </a:extLst>
        </xdr:cNvPr>
        <xdr:cNvSpPr txBox="1"/>
      </xdr:nvSpPr>
      <xdr:spPr>
        <a:xfrm>
          <a:off x="927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88" name="n_1mainValue【図書館】&#10;有形固定資産減価償却率">
          <a:extLst>
            <a:ext uri="{FF2B5EF4-FFF2-40B4-BE49-F238E27FC236}">
              <a16:creationId xmlns:a16="http://schemas.microsoft.com/office/drawing/2014/main" id="{12D30B67-8A0D-4AEE-BCE2-1A4F04181D3D}"/>
            </a:ext>
          </a:extLst>
        </xdr:cNvPr>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9" name="n_2mainValue【図書館】&#10;有形固定資産減価償却率">
          <a:extLst>
            <a:ext uri="{FF2B5EF4-FFF2-40B4-BE49-F238E27FC236}">
              <a16:creationId xmlns:a16="http://schemas.microsoft.com/office/drawing/2014/main" id="{F943F2BC-5897-4830-B532-30BDE65C34ED}"/>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150058</xdr:rowOff>
    </xdr:from>
    <xdr:ext cx="405111" cy="259045"/>
    <xdr:sp macro="" textlink="">
      <xdr:nvSpPr>
        <xdr:cNvPr id="90" name="n_3mainValue【図書館】&#10;有形固定資産減価償却率">
          <a:extLst>
            <a:ext uri="{FF2B5EF4-FFF2-40B4-BE49-F238E27FC236}">
              <a16:creationId xmlns:a16="http://schemas.microsoft.com/office/drawing/2014/main" id="{B98C7660-6CA8-4321-892F-AFEDFF5684EC}"/>
            </a:ext>
          </a:extLst>
        </xdr:cNvPr>
        <xdr:cNvSpPr txBox="1"/>
      </xdr:nvSpPr>
      <xdr:spPr>
        <a:xfrm>
          <a:off x="1816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115769</xdr:rowOff>
    </xdr:from>
    <xdr:ext cx="405111" cy="259045"/>
    <xdr:sp macro="" textlink="">
      <xdr:nvSpPr>
        <xdr:cNvPr id="91" name="n_4mainValue【図書館】&#10;有形固定資産減価償却率">
          <a:extLst>
            <a:ext uri="{FF2B5EF4-FFF2-40B4-BE49-F238E27FC236}">
              <a16:creationId xmlns:a16="http://schemas.microsoft.com/office/drawing/2014/main" id="{6A736D2D-DCC0-4BCD-BDC5-0CE3F4CA9EF6}"/>
            </a:ext>
          </a:extLst>
        </xdr:cNvPr>
        <xdr:cNvSpPr txBox="1"/>
      </xdr:nvSpPr>
      <xdr:spPr>
        <a:xfrm>
          <a:off x="927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FECB1DD-7E40-48F5-871F-0D72B4D9E2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0FD8276-0315-4B34-B83A-530E37B61DB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97F574D-7252-4272-B5C9-CD0E8098CF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9E6D163-59AE-45B6-90A6-8A7290BA58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887834B-123E-48E5-8A1F-B57E3CCD81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39690C5-AB03-400B-8092-C0A81E34508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459ABFE-7F4A-4DB3-8DD3-7237C03DEE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894A457-61EA-4A01-8610-A739A44D44D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78CE39E-8CD2-425E-B18C-BED389137FA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AFB643D-CB2D-4FD1-B1C6-35F9C28C1ED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ADE32C1-E6C8-4F49-8757-72FC77B3163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5F59551-F41D-4729-A070-D0F545CD919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307F550-61FD-4954-A88E-6DC288BAA7D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3217D60-E67D-4388-9106-DC9125F8AD8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92C371A-0B64-45A7-88A1-5FDCB8AFBF3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1D16FC3-0C09-4D00-BE8B-C7A56246E0E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8FF49A9-5370-4ECA-B8E0-4441A8934EE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B6830FB-0F7B-4333-872A-BA84A77CDBE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19B96DD-4B55-482E-98D1-9C0E1B95EA3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ADFE517-3806-447E-BFB1-830BC6B75AA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37AE962-37DB-44BB-8CAB-F11FFA25220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C680E5C-4641-400B-B364-DFA1EA02BDD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13CE365-B198-4991-8877-E608DB746A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9FE7FD34-E89F-4802-B415-F948253005EA}"/>
            </a:ext>
          </a:extLst>
        </xdr:cNvPr>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9AAD20E0-7584-42F4-ACBA-589B2F931D45}"/>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368E5FC4-EABD-4882-B061-20618576BB33}"/>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6F9FE32C-2153-4361-9F3B-7EF2BD69ED0E}"/>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59D7C0D-9A98-491B-9605-15CFB12B1025}"/>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a:extLst>
            <a:ext uri="{FF2B5EF4-FFF2-40B4-BE49-F238E27FC236}">
              <a16:creationId xmlns:a16="http://schemas.microsoft.com/office/drawing/2014/main" id="{ACD3B062-8730-4E2A-A3E8-1B3459F46B89}"/>
            </a:ext>
          </a:extLst>
        </xdr:cNvPr>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92E7510C-6E7F-4B45-B212-2A567E408E5F}"/>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5407C772-E040-4518-BB91-BE39C89E34A5}"/>
            </a:ext>
          </a:extLst>
        </xdr:cNvPr>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D96BCD75-1723-4993-A9AD-D47CF781E245}"/>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F30B09DB-7B13-4BFF-84E9-24ADA878498D}"/>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E2EF52A4-4294-44EA-8B83-4443ECA6B64C}"/>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57A981A-6009-4C45-AFEA-495AB9F489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F83095-FC73-46F0-9087-3D44E543950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0F0708C-F692-4235-9600-98C1B287BE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E54F32A-95F7-4A42-A675-1059134BB4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B8CC502-EB7E-408D-8061-86C058D87E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158750</xdr:rowOff>
    </xdr:from>
    <xdr:to>
      <xdr:col>55</xdr:col>
      <xdr:colOff>50800</xdr:colOff>
      <xdr:row>36</xdr:row>
      <xdr:rowOff>88900</xdr:rowOff>
    </xdr:to>
    <xdr:sp macro="" textlink="">
      <xdr:nvSpPr>
        <xdr:cNvPr id="131" name="楕円 130">
          <a:extLst>
            <a:ext uri="{FF2B5EF4-FFF2-40B4-BE49-F238E27FC236}">
              <a16:creationId xmlns:a16="http://schemas.microsoft.com/office/drawing/2014/main" id="{4C5D3A89-D573-4F5A-98E6-054E855C7B5D}"/>
            </a:ext>
          </a:extLst>
        </xdr:cNvPr>
        <xdr:cNvSpPr/>
      </xdr:nvSpPr>
      <xdr:spPr>
        <a:xfrm>
          <a:off x="10426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5AFFE4E7-6AD1-4F32-A042-2B56B3802948}"/>
            </a:ext>
          </a:extLst>
        </xdr:cNvPr>
        <xdr:cNvSpPr txBox="1"/>
      </xdr:nvSpPr>
      <xdr:spPr>
        <a:xfrm>
          <a:off x="105156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158750</xdr:rowOff>
    </xdr:from>
    <xdr:to>
      <xdr:col>50</xdr:col>
      <xdr:colOff>165100</xdr:colOff>
      <xdr:row>36</xdr:row>
      <xdr:rowOff>88900</xdr:rowOff>
    </xdr:to>
    <xdr:sp macro="" textlink="">
      <xdr:nvSpPr>
        <xdr:cNvPr id="133" name="楕円 132">
          <a:extLst>
            <a:ext uri="{FF2B5EF4-FFF2-40B4-BE49-F238E27FC236}">
              <a16:creationId xmlns:a16="http://schemas.microsoft.com/office/drawing/2014/main" id="{76A3F0FA-7F1A-44D3-ABC2-D2EC7EF983FC}"/>
            </a:ext>
          </a:extLst>
        </xdr:cNvPr>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38100</xdr:rowOff>
    </xdr:from>
    <xdr:to>
      <xdr:col>55</xdr:col>
      <xdr:colOff>0</xdr:colOff>
      <xdr:row>36</xdr:row>
      <xdr:rowOff>38100</xdr:rowOff>
    </xdr:to>
    <xdr:cxnSp macro="">
      <xdr:nvCxnSpPr>
        <xdr:cNvPr id="134" name="直線コネクタ 133">
          <a:extLst>
            <a:ext uri="{FF2B5EF4-FFF2-40B4-BE49-F238E27FC236}">
              <a16:creationId xmlns:a16="http://schemas.microsoft.com/office/drawing/2014/main" id="{0B8C2E5E-9565-46E1-9550-DB62A19428E1}"/>
            </a:ext>
          </a:extLst>
        </xdr:cNvPr>
        <xdr:cNvCxnSpPr/>
      </xdr:nvCxnSpPr>
      <xdr:spPr>
        <a:xfrm>
          <a:off x="9639300" y="621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0</xdr:rowOff>
    </xdr:from>
    <xdr:to>
      <xdr:col>46</xdr:col>
      <xdr:colOff>38100</xdr:colOff>
      <xdr:row>36</xdr:row>
      <xdr:rowOff>101600</xdr:rowOff>
    </xdr:to>
    <xdr:sp macro="" textlink="">
      <xdr:nvSpPr>
        <xdr:cNvPr id="135" name="楕円 134">
          <a:extLst>
            <a:ext uri="{FF2B5EF4-FFF2-40B4-BE49-F238E27FC236}">
              <a16:creationId xmlns:a16="http://schemas.microsoft.com/office/drawing/2014/main" id="{4726D1B5-2CDA-4E3F-891A-21367FC1FC44}"/>
            </a:ext>
          </a:extLst>
        </xdr:cNvPr>
        <xdr:cNvSpPr/>
      </xdr:nvSpPr>
      <xdr:spPr>
        <a:xfrm>
          <a:off x="8699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38100</xdr:rowOff>
    </xdr:from>
    <xdr:to>
      <xdr:col>50</xdr:col>
      <xdr:colOff>114300</xdr:colOff>
      <xdr:row>36</xdr:row>
      <xdr:rowOff>50800</xdr:rowOff>
    </xdr:to>
    <xdr:cxnSp macro="">
      <xdr:nvCxnSpPr>
        <xdr:cNvPr id="136" name="直線コネクタ 135">
          <a:extLst>
            <a:ext uri="{FF2B5EF4-FFF2-40B4-BE49-F238E27FC236}">
              <a16:creationId xmlns:a16="http://schemas.microsoft.com/office/drawing/2014/main" id="{71F0081F-BA85-4768-8B9B-70DAB8F330C9}"/>
            </a:ext>
          </a:extLst>
        </xdr:cNvPr>
        <xdr:cNvCxnSpPr/>
      </xdr:nvCxnSpPr>
      <xdr:spPr>
        <a:xfrm flipV="1">
          <a:off x="8750300" y="621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0</xdr:rowOff>
    </xdr:from>
    <xdr:to>
      <xdr:col>41</xdr:col>
      <xdr:colOff>101600</xdr:colOff>
      <xdr:row>36</xdr:row>
      <xdr:rowOff>101600</xdr:rowOff>
    </xdr:to>
    <xdr:sp macro="" textlink="">
      <xdr:nvSpPr>
        <xdr:cNvPr id="137" name="楕円 136">
          <a:extLst>
            <a:ext uri="{FF2B5EF4-FFF2-40B4-BE49-F238E27FC236}">
              <a16:creationId xmlns:a16="http://schemas.microsoft.com/office/drawing/2014/main" id="{97241E8E-B60B-49D8-A329-79B88B3C7A47}"/>
            </a:ext>
          </a:extLst>
        </xdr:cNvPr>
        <xdr:cNvSpPr/>
      </xdr:nvSpPr>
      <xdr:spPr>
        <a:xfrm>
          <a:off x="7810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50800</xdr:rowOff>
    </xdr:from>
    <xdr:to>
      <xdr:col>45</xdr:col>
      <xdr:colOff>177800</xdr:colOff>
      <xdr:row>36</xdr:row>
      <xdr:rowOff>50800</xdr:rowOff>
    </xdr:to>
    <xdr:cxnSp macro="">
      <xdr:nvCxnSpPr>
        <xdr:cNvPr id="138" name="直線コネクタ 137">
          <a:extLst>
            <a:ext uri="{FF2B5EF4-FFF2-40B4-BE49-F238E27FC236}">
              <a16:creationId xmlns:a16="http://schemas.microsoft.com/office/drawing/2014/main" id="{E31A4C37-9624-4536-80D7-97EFA752DDC0}"/>
            </a:ext>
          </a:extLst>
        </xdr:cNvPr>
        <xdr:cNvCxnSpPr/>
      </xdr:nvCxnSpPr>
      <xdr:spPr>
        <a:xfrm>
          <a:off x="78613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0</xdr:rowOff>
    </xdr:from>
    <xdr:to>
      <xdr:col>36</xdr:col>
      <xdr:colOff>165100</xdr:colOff>
      <xdr:row>36</xdr:row>
      <xdr:rowOff>101600</xdr:rowOff>
    </xdr:to>
    <xdr:sp macro="" textlink="">
      <xdr:nvSpPr>
        <xdr:cNvPr id="139" name="楕円 138">
          <a:extLst>
            <a:ext uri="{FF2B5EF4-FFF2-40B4-BE49-F238E27FC236}">
              <a16:creationId xmlns:a16="http://schemas.microsoft.com/office/drawing/2014/main" id="{578B1A75-AD8B-4A23-A667-A22BE48DEF60}"/>
            </a:ext>
          </a:extLst>
        </xdr:cNvPr>
        <xdr:cNvSpPr/>
      </xdr:nvSpPr>
      <xdr:spPr>
        <a:xfrm>
          <a:off x="6921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50800</xdr:rowOff>
    </xdr:from>
    <xdr:to>
      <xdr:col>41</xdr:col>
      <xdr:colOff>50800</xdr:colOff>
      <xdr:row>36</xdr:row>
      <xdr:rowOff>50800</xdr:rowOff>
    </xdr:to>
    <xdr:cxnSp macro="">
      <xdr:nvCxnSpPr>
        <xdr:cNvPr id="140" name="直線コネクタ 139">
          <a:extLst>
            <a:ext uri="{FF2B5EF4-FFF2-40B4-BE49-F238E27FC236}">
              <a16:creationId xmlns:a16="http://schemas.microsoft.com/office/drawing/2014/main" id="{F4AA306F-EB5B-4534-81D5-BBE0F1768313}"/>
            </a:ext>
          </a:extLst>
        </xdr:cNvPr>
        <xdr:cNvCxnSpPr/>
      </xdr:nvCxnSpPr>
      <xdr:spPr>
        <a:xfrm>
          <a:off x="69723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86377</xdr:rowOff>
    </xdr:from>
    <xdr:ext cx="469744" cy="259045"/>
    <xdr:sp macro="" textlink="">
      <xdr:nvSpPr>
        <xdr:cNvPr id="141" name="n_1aveValue【図書館】&#10;一人当たり面積">
          <a:extLst>
            <a:ext uri="{FF2B5EF4-FFF2-40B4-BE49-F238E27FC236}">
              <a16:creationId xmlns:a16="http://schemas.microsoft.com/office/drawing/2014/main" id="{D11D7B4F-3A75-4BAE-9750-08A5A8E3274F}"/>
            </a:ext>
          </a:extLst>
        </xdr:cNvPr>
        <xdr:cNvSpPr txBox="1"/>
      </xdr:nvSpPr>
      <xdr:spPr>
        <a:xfrm>
          <a:off x="93917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0E8B83D1-29B5-4CAD-90C0-F60E8EACDD15}"/>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934EF41B-F3DA-4144-AEB1-99ACA712133F}"/>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5DABC525-4524-4F18-BF49-7F9683ADF139}"/>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105427</xdr:rowOff>
    </xdr:from>
    <xdr:ext cx="469744" cy="259045"/>
    <xdr:sp macro="" textlink="">
      <xdr:nvSpPr>
        <xdr:cNvPr id="145" name="n_1mainValue【図書館】&#10;一人当たり面積">
          <a:extLst>
            <a:ext uri="{FF2B5EF4-FFF2-40B4-BE49-F238E27FC236}">
              <a16:creationId xmlns:a16="http://schemas.microsoft.com/office/drawing/2014/main" id="{B8ABBE0C-4404-42E9-BFAB-81E1A27232B4}"/>
            </a:ext>
          </a:extLst>
        </xdr:cNvPr>
        <xdr:cNvSpPr txBox="1"/>
      </xdr:nvSpPr>
      <xdr:spPr>
        <a:xfrm>
          <a:off x="9391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118127</xdr:rowOff>
    </xdr:from>
    <xdr:ext cx="469744" cy="259045"/>
    <xdr:sp macro="" textlink="">
      <xdr:nvSpPr>
        <xdr:cNvPr id="146" name="n_2mainValue【図書館】&#10;一人当たり面積">
          <a:extLst>
            <a:ext uri="{FF2B5EF4-FFF2-40B4-BE49-F238E27FC236}">
              <a16:creationId xmlns:a16="http://schemas.microsoft.com/office/drawing/2014/main" id="{AF6E80AF-3042-48DB-B2CA-9A97F63A79C4}"/>
            </a:ext>
          </a:extLst>
        </xdr:cNvPr>
        <xdr:cNvSpPr txBox="1"/>
      </xdr:nvSpPr>
      <xdr:spPr>
        <a:xfrm>
          <a:off x="8515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118127</xdr:rowOff>
    </xdr:from>
    <xdr:ext cx="469744" cy="259045"/>
    <xdr:sp macro="" textlink="">
      <xdr:nvSpPr>
        <xdr:cNvPr id="147" name="n_3mainValue【図書館】&#10;一人当たり面積">
          <a:extLst>
            <a:ext uri="{FF2B5EF4-FFF2-40B4-BE49-F238E27FC236}">
              <a16:creationId xmlns:a16="http://schemas.microsoft.com/office/drawing/2014/main" id="{356D59E6-B9E6-4BE1-893E-20EEA1857E9E}"/>
            </a:ext>
          </a:extLst>
        </xdr:cNvPr>
        <xdr:cNvSpPr txBox="1"/>
      </xdr:nvSpPr>
      <xdr:spPr>
        <a:xfrm>
          <a:off x="7626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118127</xdr:rowOff>
    </xdr:from>
    <xdr:ext cx="469744" cy="259045"/>
    <xdr:sp macro="" textlink="">
      <xdr:nvSpPr>
        <xdr:cNvPr id="148" name="n_4mainValue【図書館】&#10;一人当たり面積">
          <a:extLst>
            <a:ext uri="{FF2B5EF4-FFF2-40B4-BE49-F238E27FC236}">
              <a16:creationId xmlns:a16="http://schemas.microsoft.com/office/drawing/2014/main" id="{F2C4B5CC-636D-4331-887F-33F0AB1CF23B}"/>
            </a:ext>
          </a:extLst>
        </xdr:cNvPr>
        <xdr:cNvSpPr txBox="1"/>
      </xdr:nvSpPr>
      <xdr:spPr>
        <a:xfrm>
          <a:off x="6737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7A734B0-026D-44D8-969F-2852F7AAAE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C55C689-834F-4E23-84FE-E4FF6C31BF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3CA964D-B255-49DB-BA8B-666D45C978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802C604-7952-4F4B-A8BD-B07AD67609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02FCEB5-94E3-4046-B694-329E437AA8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3BEDF84-16DC-4645-8ACD-F8F5042FB3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34566A5-365F-42D8-A777-C43778F4F82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89B4F2F-D29A-4550-AB37-BABCB2C9D8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3A08B00-5E6C-4552-A63F-13BF45B23A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57B96B1-8F6D-4B2F-B91A-8019FE7EA6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0536833-9831-4185-8947-69EAFA364FB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93C2B84E-E428-4902-8504-0E883EDD7C7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98EF9BFB-B16D-4E5E-B969-E3A2FF954CE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DC574A52-F3E9-40BE-850F-BA357868C00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E65A6F0C-382C-4774-9E1B-A4592A5D4EC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FEF34F6-C668-44D9-B7A5-D9095CE30FB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47919A1B-C840-4C13-A066-7A7B9BEF3DE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25C59D63-9098-4544-B98F-F3C3FA96CEB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62C5B915-A209-4CB9-890E-E67838B0B68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586857E-2F35-4BAC-B99E-36F8FC2C74D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782E0D5C-3143-4682-8407-0BA61809F02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D5E7BE8-D2A7-4753-8512-F62B58630D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FDD6F041-45AA-44AF-84FD-D014386533B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A0859D6-00D1-48AE-A179-432B453F83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CC1158B5-E376-435E-8DC9-78EB61954695}"/>
            </a:ext>
          </a:extLst>
        </xdr:cNvPr>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4AF29875-610E-4200-B11A-BAB9A90E7163}"/>
            </a:ext>
          </a:extLst>
        </xdr:cNvPr>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9DA3338F-0AC5-430A-AD2B-0C3F9F45DBB1}"/>
            </a:ext>
          </a:extLst>
        </xdr:cNvPr>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6ED23548-B115-4427-91D5-183201395D78}"/>
            </a:ext>
          </a:extLst>
        </xdr:cNvPr>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52BB25D9-3A97-44F6-AEE6-A5D55E3A337B}"/>
            </a:ext>
          </a:extLst>
        </xdr:cNvPr>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99E10C56-B19A-4399-818F-AC2DFA7FEB8A}"/>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0E6E7CCC-27B5-4D12-86CC-28D25F15B177}"/>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13D5837F-B1C3-4381-9AB3-55EB471A02CA}"/>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0CB8CEE6-2823-472D-941F-DE5DBDE8AC82}"/>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3052DF6A-3DA6-4E3A-AF07-347E70057C0E}"/>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77306CA3-8EFD-4324-900F-8357D5D4A753}"/>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EE23ADD-069E-4594-B5D9-94325EC0B8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2C95463-8A46-4E12-AC40-F53B5705B64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620D6A1-E775-4E49-8EB1-AC89D18D92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1731FF3-120A-4EFD-8BF7-219ABCD3D6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0A3179F-8F71-475B-84BD-10EAE94FD6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71120</xdr:rowOff>
    </xdr:from>
    <xdr:to>
      <xdr:col>24</xdr:col>
      <xdr:colOff>114300</xdr:colOff>
      <xdr:row>58</xdr:row>
      <xdr:rowOff>1270</xdr:rowOff>
    </xdr:to>
    <xdr:sp macro="" textlink="">
      <xdr:nvSpPr>
        <xdr:cNvPr id="189" name="楕円 188">
          <a:extLst>
            <a:ext uri="{FF2B5EF4-FFF2-40B4-BE49-F238E27FC236}">
              <a16:creationId xmlns:a16="http://schemas.microsoft.com/office/drawing/2014/main" id="{302EBD06-0362-4910-9174-3785A1891E55}"/>
            </a:ext>
          </a:extLst>
        </xdr:cNvPr>
        <xdr:cNvSpPr/>
      </xdr:nvSpPr>
      <xdr:spPr>
        <a:xfrm>
          <a:off x="4584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93997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55EE8D20-CB66-4BEB-A609-8C39BD716948}"/>
            </a:ext>
          </a:extLst>
        </xdr:cNvPr>
        <xdr:cNvSpPr txBox="1"/>
      </xdr:nvSpPr>
      <xdr:spPr>
        <a:xfrm>
          <a:off x="4673600"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23495</xdr:rowOff>
    </xdr:from>
    <xdr:to>
      <xdr:col>20</xdr:col>
      <xdr:colOff>38100</xdr:colOff>
      <xdr:row>57</xdr:row>
      <xdr:rowOff>125095</xdr:rowOff>
    </xdr:to>
    <xdr:sp macro="" textlink="">
      <xdr:nvSpPr>
        <xdr:cNvPr id="191" name="楕円 190">
          <a:extLst>
            <a:ext uri="{FF2B5EF4-FFF2-40B4-BE49-F238E27FC236}">
              <a16:creationId xmlns:a16="http://schemas.microsoft.com/office/drawing/2014/main" id="{7A4C71AF-43C6-4EF6-90F3-AC6D77611C69}"/>
            </a:ext>
          </a:extLst>
        </xdr:cNvPr>
        <xdr:cNvSpPr/>
      </xdr:nvSpPr>
      <xdr:spPr>
        <a:xfrm>
          <a:off x="3746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57</xdr:row>
      <xdr:rowOff>121920</xdr:rowOff>
    </xdr:to>
    <xdr:cxnSp macro="">
      <xdr:nvCxnSpPr>
        <xdr:cNvPr id="192" name="直線コネクタ 191">
          <a:extLst>
            <a:ext uri="{FF2B5EF4-FFF2-40B4-BE49-F238E27FC236}">
              <a16:creationId xmlns:a16="http://schemas.microsoft.com/office/drawing/2014/main" id="{E739CA8C-4480-4791-AFB7-7C538C7207B6}"/>
            </a:ext>
          </a:extLst>
        </xdr:cNvPr>
        <xdr:cNvCxnSpPr/>
      </xdr:nvCxnSpPr>
      <xdr:spPr>
        <a:xfrm>
          <a:off x="3797300" y="98469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149225</xdr:rowOff>
    </xdr:from>
    <xdr:to>
      <xdr:col>15</xdr:col>
      <xdr:colOff>101600</xdr:colOff>
      <xdr:row>57</xdr:row>
      <xdr:rowOff>79375</xdr:rowOff>
    </xdr:to>
    <xdr:sp macro="" textlink="">
      <xdr:nvSpPr>
        <xdr:cNvPr id="193" name="楕円 192">
          <a:extLst>
            <a:ext uri="{FF2B5EF4-FFF2-40B4-BE49-F238E27FC236}">
              <a16:creationId xmlns:a16="http://schemas.microsoft.com/office/drawing/2014/main" id="{6360482E-166D-409B-A6F6-E5E4C82677A1}"/>
            </a:ext>
          </a:extLst>
        </xdr:cNvPr>
        <xdr:cNvSpPr/>
      </xdr:nvSpPr>
      <xdr:spPr>
        <a:xfrm>
          <a:off x="2857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28575</xdr:rowOff>
    </xdr:from>
    <xdr:to>
      <xdr:col>19</xdr:col>
      <xdr:colOff>177800</xdr:colOff>
      <xdr:row>57</xdr:row>
      <xdr:rowOff>74295</xdr:rowOff>
    </xdr:to>
    <xdr:cxnSp macro="">
      <xdr:nvCxnSpPr>
        <xdr:cNvPr id="194" name="直線コネクタ 193">
          <a:extLst>
            <a:ext uri="{FF2B5EF4-FFF2-40B4-BE49-F238E27FC236}">
              <a16:creationId xmlns:a16="http://schemas.microsoft.com/office/drawing/2014/main" id="{C66FB8DE-7748-47A5-8F9D-314F0B92835F}"/>
            </a:ext>
          </a:extLst>
        </xdr:cNvPr>
        <xdr:cNvCxnSpPr/>
      </xdr:nvCxnSpPr>
      <xdr:spPr>
        <a:xfrm>
          <a:off x="2908300" y="9801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124460</xdr:rowOff>
    </xdr:from>
    <xdr:to>
      <xdr:col>10</xdr:col>
      <xdr:colOff>165100</xdr:colOff>
      <xdr:row>57</xdr:row>
      <xdr:rowOff>54610</xdr:rowOff>
    </xdr:to>
    <xdr:sp macro="" textlink="">
      <xdr:nvSpPr>
        <xdr:cNvPr id="195" name="楕円 194">
          <a:extLst>
            <a:ext uri="{FF2B5EF4-FFF2-40B4-BE49-F238E27FC236}">
              <a16:creationId xmlns:a16="http://schemas.microsoft.com/office/drawing/2014/main" id="{EB300E79-B495-4913-9E09-68D297DD8EC6}"/>
            </a:ext>
          </a:extLst>
        </xdr:cNvPr>
        <xdr:cNvSpPr/>
      </xdr:nvSpPr>
      <xdr:spPr>
        <a:xfrm>
          <a:off x="1968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xdr:rowOff>
    </xdr:from>
    <xdr:to>
      <xdr:col>15</xdr:col>
      <xdr:colOff>50800</xdr:colOff>
      <xdr:row>57</xdr:row>
      <xdr:rowOff>28575</xdr:rowOff>
    </xdr:to>
    <xdr:cxnSp macro="">
      <xdr:nvCxnSpPr>
        <xdr:cNvPr id="196" name="直線コネクタ 195">
          <a:extLst>
            <a:ext uri="{FF2B5EF4-FFF2-40B4-BE49-F238E27FC236}">
              <a16:creationId xmlns:a16="http://schemas.microsoft.com/office/drawing/2014/main" id="{964EABE5-B909-4566-954A-826DF8063C3E}"/>
            </a:ext>
          </a:extLst>
        </xdr:cNvPr>
        <xdr:cNvCxnSpPr/>
      </xdr:nvCxnSpPr>
      <xdr:spPr>
        <a:xfrm>
          <a:off x="2019300" y="97764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76835</xdr:rowOff>
    </xdr:from>
    <xdr:to>
      <xdr:col>6</xdr:col>
      <xdr:colOff>38100</xdr:colOff>
      <xdr:row>57</xdr:row>
      <xdr:rowOff>6985</xdr:rowOff>
    </xdr:to>
    <xdr:sp macro="" textlink="">
      <xdr:nvSpPr>
        <xdr:cNvPr id="197" name="楕円 196">
          <a:extLst>
            <a:ext uri="{FF2B5EF4-FFF2-40B4-BE49-F238E27FC236}">
              <a16:creationId xmlns:a16="http://schemas.microsoft.com/office/drawing/2014/main" id="{18DFA88F-E443-4965-B215-F4219BC330C1}"/>
            </a:ext>
          </a:extLst>
        </xdr:cNvPr>
        <xdr:cNvSpPr/>
      </xdr:nvSpPr>
      <xdr:spPr>
        <a:xfrm>
          <a:off x="1079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127635</xdr:rowOff>
    </xdr:from>
    <xdr:to>
      <xdr:col>10</xdr:col>
      <xdr:colOff>114300</xdr:colOff>
      <xdr:row>57</xdr:row>
      <xdr:rowOff>3810</xdr:rowOff>
    </xdr:to>
    <xdr:cxnSp macro="">
      <xdr:nvCxnSpPr>
        <xdr:cNvPr id="198" name="直線コネクタ 197">
          <a:extLst>
            <a:ext uri="{FF2B5EF4-FFF2-40B4-BE49-F238E27FC236}">
              <a16:creationId xmlns:a16="http://schemas.microsoft.com/office/drawing/2014/main" id="{EEC2D89D-67C4-464A-990A-A3B7730F5B97}"/>
            </a:ext>
          </a:extLst>
        </xdr:cNvPr>
        <xdr:cNvCxnSpPr/>
      </xdr:nvCxnSpPr>
      <xdr:spPr>
        <a:xfrm>
          <a:off x="1130300" y="97288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99" name="n_1aveValue【体育館・プール】&#10;有形固定資産減価償却率">
          <a:extLst>
            <a:ext uri="{FF2B5EF4-FFF2-40B4-BE49-F238E27FC236}">
              <a16:creationId xmlns:a16="http://schemas.microsoft.com/office/drawing/2014/main" id="{2473F5BD-4EC3-4589-B80E-566DC9489FEA}"/>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0" name="n_2aveValue【体育館・プール】&#10;有形固定資産減価償却率">
          <a:extLst>
            <a:ext uri="{FF2B5EF4-FFF2-40B4-BE49-F238E27FC236}">
              <a16:creationId xmlns:a16="http://schemas.microsoft.com/office/drawing/2014/main" id="{A8FE6278-D4C8-49AC-91B6-D7B099780CA3}"/>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201" name="n_3aveValue【体育館・プール】&#10;有形固定資産減価償却率">
          <a:extLst>
            <a:ext uri="{FF2B5EF4-FFF2-40B4-BE49-F238E27FC236}">
              <a16:creationId xmlns:a16="http://schemas.microsoft.com/office/drawing/2014/main" id="{FE927E55-675A-4765-94AC-7F841E7C6534}"/>
            </a:ext>
          </a:extLst>
        </xdr:cNvPr>
        <xdr:cNvSpPr txBox="1"/>
      </xdr:nvSpPr>
      <xdr:spPr>
        <a:xfrm>
          <a:off x="1816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2" name="n_4aveValue【体育館・プール】&#10;有形固定資産減価償却率">
          <a:extLst>
            <a:ext uri="{FF2B5EF4-FFF2-40B4-BE49-F238E27FC236}">
              <a16:creationId xmlns:a16="http://schemas.microsoft.com/office/drawing/2014/main" id="{28F51DCD-AF94-4C50-BDF4-869CAC18B666}"/>
            </a:ext>
          </a:extLst>
        </xdr:cNvPr>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141622</xdr:rowOff>
    </xdr:from>
    <xdr:ext cx="405111" cy="259045"/>
    <xdr:sp macro="" textlink="">
      <xdr:nvSpPr>
        <xdr:cNvPr id="203" name="n_1mainValue【体育館・プール】&#10;有形固定資産減価償却率">
          <a:extLst>
            <a:ext uri="{FF2B5EF4-FFF2-40B4-BE49-F238E27FC236}">
              <a16:creationId xmlns:a16="http://schemas.microsoft.com/office/drawing/2014/main" id="{C9C49AF3-24D1-4B0E-9D73-C4E785DD355F}"/>
            </a:ext>
          </a:extLst>
        </xdr:cNvPr>
        <xdr:cNvSpPr txBox="1"/>
      </xdr:nvSpPr>
      <xdr:spPr>
        <a:xfrm>
          <a:off x="3582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95902</xdr:rowOff>
    </xdr:from>
    <xdr:ext cx="405111" cy="259045"/>
    <xdr:sp macro="" textlink="">
      <xdr:nvSpPr>
        <xdr:cNvPr id="204" name="n_2mainValue【体育館・プール】&#10;有形固定資産減価償却率">
          <a:extLst>
            <a:ext uri="{FF2B5EF4-FFF2-40B4-BE49-F238E27FC236}">
              <a16:creationId xmlns:a16="http://schemas.microsoft.com/office/drawing/2014/main" id="{B1892BD9-AE9C-467B-AC79-37C4411A3D63}"/>
            </a:ext>
          </a:extLst>
        </xdr:cNvPr>
        <xdr:cNvSpPr txBox="1"/>
      </xdr:nvSpPr>
      <xdr:spPr>
        <a:xfrm>
          <a:off x="2705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71137</xdr:rowOff>
    </xdr:from>
    <xdr:ext cx="405111" cy="259045"/>
    <xdr:sp macro="" textlink="">
      <xdr:nvSpPr>
        <xdr:cNvPr id="205" name="n_3mainValue【体育館・プール】&#10;有形固定資産減価償却率">
          <a:extLst>
            <a:ext uri="{FF2B5EF4-FFF2-40B4-BE49-F238E27FC236}">
              <a16:creationId xmlns:a16="http://schemas.microsoft.com/office/drawing/2014/main" id="{F9EC8805-2D5A-4448-8CE7-C914B2B89440}"/>
            </a:ext>
          </a:extLst>
        </xdr:cNvPr>
        <xdr:cNvSpPr txBox="1"/>
      </xdr:nvSpPr>
      <xdr:spPr>
        <a:xfrm>
          <a:off x="1816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23512</xdr:rowOff>
    </xdr:from>
    <xdr:ext cx="405111" cy="259045"/>
    <xdr:sp macro="" textlink="">
      <xdr:nvSpPr>
        <xdr:cNvPr id="206" name="n_4mainValue【体育館・プール】&#10;有形固定資産減価償却率">
          <a:extLst>
            <a:ext uri="{FF2B5EF4-FFF2-40B4-BE49-F238E27FC236}">
              <a16:creationId xmlns:a16="http://schemas.microsoft.com/office/drawing/2014/main" id="{B7CA0FA5-4904-4544-AD33-A60F452A000C}"/>
            </a:ext>
          </a:extLst>
        </xdr:cNvPr>
        <xdr:cNvSpPr txBox="1"/>
      </xdr:nvSpPr>
      <xdr:spPr>
        <a:xfrm>
          <a:off x="92774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6865FA4-B10C-4127-B722-5AA21096FC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45B60B4-A7F5-45E9-A573-5743EF54EC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CDFB8AC-4282-41FC-AE67-40B61A9D52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18C7C1C-A8F0-498B-8F91-C83095BB76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05793D7-F0F4-445D-9CF4-B8EBFCD582E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8D0A549-F0CB-479B-B98E-B6F8AFC570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9A03565-41F5-40F4-9AA3-9CF3CDC7B96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6CB2241-1441-47FE-B357-0B9E0D4578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4C33A29-A74E-448D-AA55-054156FF9A1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BCB12A4-2CC2-4665-8AD7-5D30CDAC6FF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654908B-2A74-4C7F-9BF6-F4C56E2FED5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7C237A1C-6C36-4A58-B7CC-4D20BA7597F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372198C1-6944-40DD-B37E-D8F3AF85B9C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C6515872-B5D5-41F3-A5A9-55FCF074A4F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190E95F-F78D-4B47-954B-B38468B39D9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B410E4DB-B951-4568-93D6-EC41C54CDAE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CE9CE15-0498-4421-8119-DE8C88F23A6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A4147D99-194C-4CBE-B5E1-DC6110DD72E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5257ED1-264B-4CD8-9952-893DE858412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550DC22C-9564-4C6D-8242-A45CFD9153E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CDBE810-09D0-4E41-B033-EE92AFB338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E14F44AC-6051-4CDE-A206-C15676A713F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3929158B-5174-4FA8-9859-5B45CFF5A3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F9370DEE-1667-46D2-9212-7169CDAE2835}"/>
            </a:ext>
          </a:extLst>
        </xdr:cNvPr>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CF6CC7AD-2882-4E64-9DE5-B429B4AD2BF1}"/>
            </a:ext>
          </a:extLst>
        </xdr:cNvPr>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2A5586CE-DFC7-4BD6-8D76-084F19F0DE39}"/>
            </a:ext>
          </a:extLst>
        </xdr:cNvPr>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887066BC-54E6-4C96-905E-1FCB2E155985}"/>
            </a:ext>
          </a:extLst>
        </xdr:cNvPr>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B39943E8-DDE2-4953-BF5A-3CD25518CE58}"/>
            </a:ext>
          </a:extLst>
        </xdr:cNvPr>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a:extLst>
            <a:ext uri="{FF2B5EF4-FFF2-40B4-BE49-F238E27FC236}">
              <a16:creationId xmlns:a16="http://schemas.microsoft.com/office/drawing/2014/main" id="{9A8E650F-9DD9-46CE-B9AF-E8555344FACE}"/>
            </a:ext>
          </a:extLst>
        </xdr:cNvPr>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CCCE3CE9-B96D-4B82-977D-1B1FEEF094F1}"/>
            </a:ext>
          </a:extLst>
        </xdr:cNvPr>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8CACEF1A-6772-4811-B2FA-8CDDA2E3C74A}"/>
            </a:ext>
          </a:extLst>
        </xdr:cNvPr>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CB7C6237-C5F7-499D-B3D6-ADF843805888}"/>
            </a:ext>
          </a:extLst>
        </xdr:cNvPr>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C2C01244-DDCB-488E-8884-9DB658A7BE49}"/>
            </a:ext>
          </a:extLst>
        </xdr:cNvPr>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12410034-2C49-44BA-B347-301A061709A8}"/>
            </a:ext>
          </a:extLst>
        </xdr:cNvPr>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DCD8AE1-BD0A-4F9A-8ACA-2EFC854AFF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65F83A0-EC2F-46A7-8357-82D7FC67E83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619C3BE-5976-484F-861B-27C013B19F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9690841-6826-4EA7-B7DA-2984E596F2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8462DAC-0306-411B-9909-3DDB08CCBF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95885</xdr:rowOff>
    </xdr:from>
    <xdr:to>
      <xdr:col>55</xdr:col>
      <xdr:colOff>50800</xdr:colOff>
      <xdr:row>63</xdr:row>
      <xdr:rowOff>26035</xdr:rowOff>
    </xdr:to>
    <xdr:sp macro="" textlink="">
      <xdr:nvSpPr>
        <xdr:cNvPr id="246" name="楕円 245">
          <a:extLst>
            <a:ext uri="{FF2B5EF4-FFF2-40B4-BE49-F238E27FC236}">
              <a16:creationId xmlns:a16="http://schemas.microsoft.com/office/drawing/2014/main" id="{94D05A57-3A2F-4BF2-99DE-7B7D6B776910}"/>
            </a:ext>
          </a:extLst>
        </xdr:cNvPr>
        <xdr:cNvSpPr/>
      </xdr:nvSpPr>
      <xdr:spPr>
        <a:xfrm>
          <a:off x="10426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74312</xdr:rowOff>
    </xdr:from>
    <xdr:ext cx="469744" cy="259045"/>
    <xdr:sp macro="" textlink="">
      <xdr:nvSpPr>
        <xdr:cNvPr id="247" name="【体育館・プール】&#10;一人当たり面積該当値テキスト">
          <a:extLst>
            <a:ext uri="{FF2B5EF4-FFF2-40B4-BE49-F238E27FC236}">
              <a16:creationId xmlns:a16="http://schemas.microsoft.com/office/drawing/2014/main" id="{21BAD585-7062-494C-A7BF-BB0F8C711ED3}"/>
            </a:ext>
          </a:extLst>
        </xdr:cNvPr>
        <xdr:cNvSpPr txBox="1"/>
      </xdr:nvSpPr>
      <xdr:spPr>
        <a:xfrm>
          <a:off x="10515600" y="107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95885</xdr:rowOff>
    </xdr:from>
    <xdr:to>
      <xdr:col>50</xdr:col>
      <xdr:colOff>165100</xdr:colOff>
      <xdr:row>63</xdr:row>
      <xdr:rowOff>26035</xdr:rowOff>
    </xdr:to>
    <xdr:sp macro="" textlink="">
      <xdr:nvSpPr>
        <xdr:cNvPr id="248" name="楕円 247">
          <a:extLst>
            <a:ext uri="{FF2B5EF4-FFF2-40B4-BE49-F238E27FC236}">
              <a16:creationId xmlns:a16="http://schemas.microsoft.com/office/drawing/2014/main" id="{E5A80F03-B925-466F-B89D-E5B8981B4E80}"/>
            </a:ext>
          </a:extLst>
        </xdr:cNvPr>
        <xdr:cNvSpPr/>
      </xdr:nvSpPr>
      <xdr:spPr>
        <a:xfrm>
          <a:off x="9588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146685</xdr:rowOff>
    </xdr:from>
    <xdr:to>
      <xdr:col>55</xdr:col>
      <xdr:colOff>0</xdr:colOff>
      <xdr:row>62</xdr:row>
      <xdr:rowOff>146685</xdr:rowOff>
    </xdr:to>
    <xdr:cxnSp macro="">
      <xdr:nvCxnSpPr>
        <xdr:cNvPr id="249" name="直線コネクタ 248">
          <a:extLst>
            <a:ext uri="{FF2B5EF4-FFF2-40B4-BE49-F238E27FC236}">
              <a16:creationId xmlns:a16="http://schemas.microsoft.com/office/drawing/2014/main" id="{0557F779-BB27-4DBC-A3F9-181986196658}"/>
            </a:ext>
          </a:extLst>
        </xdr:cNvPr>
        <xdr:cNvCxnSpPr/>
      </xdr:nvCxnSpPr>
      <xdr:spPr>
        <a:xfrm>
          <a:off x="9639300" y="10776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50" name="楕円 249">
          <a:extLst>
            <a:ext uri="{FF2B5EF4-FFF2-40B4-BE49-F238E27FC236}">
              <a16:creationId xmlns:a16="http://schemas.microsoft.com/office/drawing/2014/main" id="{9DC762FC-D0E7-45DA-8335-ABC6B2D2DE68}"/>
            </a:ext>
          </a:extLst>
        </xdr:cNvPr>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146685</xdr:rowOff>
    </xdr:from>
    <xdr:to>
      <xdr:col>50</xdr:col>
      <xdr:colOff>114300</xdr:colOff>
      <xdr:row>62</xdr:row>
      <xdr:rowOff>148590</xdr:rowOff>
    </xdr:to>
    <xdr:cxnSp macro="">
      <xdr:nvCxnSpPr>
        <xdr:cNvPr id="251" name="直線コネクタ 250">
          <a:extLst>
            <a:ext uri="{FF2B5EF4-FFF2-40B4-BE49-F238E27FC236}">
              <a16:creationId xmlns:a16="http://schemas.microsoft.com/office/drawing/2014/main" id="{82108A64-1E9C-4A46-A45E-44CA92ABB1F3}"/>
            </a:ext>
          </a:extLst>
        </xdr:cNvPr>
        <xdr:cNvCxnSpPr/>
      </xdr:nvCxnSpPr>
      <xdr:spPr>
        <a:xfrm flipV="1">
          <a:off x="8750300" y="107765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93980</xdr:rowOff>
    </xdr:from>
    <xdr:to>
      <xdr:col>41</xdr:col>
      <xdr:colOff>101600</xdr:colOff>
      <xdr:row>63</xdr:row>
      <xdr:rowOff>24130</xdr:rowOff>
    </xdr:to>
    <xdr:sp macro="" textlink="">
      <xdr:nvSpPr>
        <xdr:cNvPr id="252" name="楕円 251">
          <a:extLst>
            <a:ext uri="{FF2B5EF4-FFF2-40B4-BE49-F238E27FC236}">
              <a16:creationId xmlns:a16="http://schemas.microsoft.com/office/drawing/2014/main" id="{78C38618-3692-48C4-846F-D665837FD786}"/>
            </a:ext>
          </a:extLst>
        </xdr:cNvPr>
        <xdr:cNvSpPr/>
      </xdr:nvSpPr>
      <xdr:spPr>
        <a:xfrm>
          <a:off x="7810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144780</xdr:rowOff>
    </xdr:from>
    <xdr:to>
      <xdr:col>45</xdr:col>
      <xdr:colOff>177800</xdr:colOff>
      <xdr:row>62</xdr:row>
      <xdr:rowOff>148590</xdr:rowOff>
    </xdr:to>
    <xdr:cxnSp macro="">
      <xdr:nvCxnSpPr>
        <xdr:cNvPr id="253" name="直線コネクタ 252">
          <a:extLst>
            <a:ext uri="{FF2B5EF4-FFF2-40B4-BE49-F238E27FC236}">
              <a16:creationId xmlns:a16="http://schemas.microsoft.com/office/drawing/2014/main" id="{6E047247-85FF-4246-AE70-C012491495BD}"/>
            </a:ext>
          </a:extLst>
        </xdr:cNvPr>
        <xdr:cNvCxnSpPr/>
      </xdr:nvCxnSpPr>
      <xdr:spPr>
        <a:xfrm>
          <a:off x="7861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93980</xdr:rowOff>
    </xdr:from>
    <xdr:to>
      <xdr:col>36</xdr:col>
      <xdr:colOff>165100</xdr:colOff>
      <xdr:row>63</xdr:row>
      <xdr:rowOff>24130</xdr:rowOff>
    </xdr:to>
    <xdr:sp macro="" textlink="">
      <xdr:nvSpPr>
        <xdr:cNvPr id="254" name="楕円 253">
          <a:extLst>
            <a:ext uri="{FF2B5EF4-FFF2-40B4-BE49-F238E27FC236}">
              <a16:creationId xmlns:a16="http://schemas.microsoft.com/office/drawing/2014/main" id="{33444142-20AA-4E87-8007-6094299BA75D}"/>
            </a:ext>
          </a:extLst>
        </xdr:cNvPr>
        <xdr:cNvSpPr/>
      </xdr:nvSpPr>
      <xdr:spPr>
        <a:xfrm>
          <a:off x="6921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144780</xdr:rowOff>
    </xdr:from>
    <xdr:to>
      <xdr:col>41</xdr:col>
      <xdr:colOff>50800</xdr:colOff>
      <xdr:row>62</xdr:row>
      <xdr:rowOff>144780</xdr:rowOff>
    </xdr:to>
    <xdr:cxnSp macro="">
      <xdr:nvCxnSpPr>
        <xdr:cNvPr id="255" name="直線コネクタ 254">
          <a:extLst>
            <a:ext uri="{FF2B5EF4-FFF2-40B4-BE49-F238E27FC236}">
              <a16:creationId xmlns:a16="http://schemas.microsoft.com/office/drawing/2014/main" id="{3BAB7681-F615-4490-80C6-726DA4F60056}"/>
            </a:ext>
          </a:extLst>
        </xdr:cNvPr>
        <xdr:cNvCxnSpPr/>
      </xdr:nvCxnSpPr>
      <xdr:spPr>
        <a:xfrm>
          <a:off x="6972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19067</xdr:rowOff>
    </xdr:from>
    <xdr:ext cx="469744" cy="259045"/>
    <xdr:sp macro="" textlink="">
      <xdr:nvSpPr>
        <xdr:cNvPr id="256" name="n_1aveValue【体育館・プール】&#10;一人当たり面積">
          <a:extLst>
            <a:ext uri="{FF2B5EF4-FFF2-40B4-BE49-F238E27FC236}">
              <a16:creationId xmlns:a16="http://schemas.microsoft.com/office/drawing/2014/main" id="{9F69547E-8A7E-45A1-8F43-D8EE39EEA0BD}"/>
            </a:ext>
          </a:extLst>
        </xdr:cNvPr>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57" name="n_2aveValue【体育館・プール】&#10;一人当たり面積">
          <a:extLst>
            <a:ext uri="{FF2B5EF4-FFF2-40B4-BE49-F238E27FC236}">
              <a16:creationId xmlns:a16="http://schemas.microsoft.com/office/drawing/2014/main" id="{EEE61E86-4E5B-498C-BA79-5F055518403C}"/>
            </a:ext>
          </a:extLst>
        </xdr:cNvPr>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58" name="n_3aveValue【体育館・プール】&#10;一人当たり面積">
          <a:extLst>
            <a:ext uri="{FF2B5EF4-FFF2-40B4-BE49-F238E27FC236}">
              <a16:creationId xmlns:a16="http://schemas.microsoft.com/office/drawing/2014/main" id="{A21D4693-E08A-42DB-9BC7-5B2CDECC463F}"/>
            </a:ext>
          </a:extLst>
        </xdr:cNvPr>
        <xdr:cNvSpPr txBox="1"/>
      </xdr:nvSpPr>
      <xdr:spPr>
        <a:xfrm>
          <a:off x="7626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59" name="n_4aveValue【体育館・プール】&#10;一人当たり面積">
          <a:extLst>
            <a:ext uri="{FF2B5EF4-FFF2-40B4-BE49-F238E27FC236}">
              <a16:creationId xmlns:a16="http://schemas.microsoft.com/office/drawing/2014/main" id="{A2BF52A4-57D6-4C3A-A198-7219E09A52A5}"/>
            </a:ext>
          </a:extLst>
        </xdr:cNvPr>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42562</xdr:rowOff>
    </xdr:from>
    <xdr:ext cx="469744" cy="259045"/>
    <xdr:sp macro="" textlink="">
      <xdr:nvSpPr>
        <xdr:cNvPr id="260" name="n_1mainValue【体育館・プール】&#10;一人当たり面積">
          <a:extLst>
            <a:ext uri="{FF2B5EF4-FFF2-40B4-BE49-F238E27FC236}">
              <a16:creationId xmlns:a16="http://schemas.microsoft.com/office/drawing/2014/main" id="{5ADB55D4-89B7-44B6-8A07-D48341AD3077}"/>
            </a:ext>
          </a:extLst>
        </xdr:cNvPr>
        <xdr:cNvSpPr txBox="1"/>
      </xdr:nvSpPr>
      <xdr:spPr>
        <a:xfrm>
          <a:off x="9391727" y="1050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44467</xdr:rowOff>
    </xdr:from>
    <xdr:ext cx="469744" cy="259045"/>
    <xdr:sp macro="" textlink="">
      <xdr:nvSpPr>
        <xdr:cNvPr id="261" name="n_2mainValue【体育館・プール】&#10;一人当たり面積">
          <a:extLst>
            <a:ext uri="{FF2B5EF4-FFF2-40B4-BE49-F238E27FC236}">
              <a16:creationId xmlns:a16="http://schemas.microsoft.com/office/drawing/2014/main" id="{D5786E10-0FE9-4E6A-8CD5-B915E6A9F933}"/>
            </a:ext>
          </a:extLst>
        </xdr:cNvPr>
        <xdr:cNvSpPr txBox="1"/>
      </xdr:nvSpPr>
      <xdr:spPr>
        <a:xfrm>
          <a:off x="8515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40657</xdr:rowOff>
    </xdr:from>
    <xdr:ext cx="469744" cy="259045"/>
    <xdr:sp macro="" textlink="">
      <xdr:nvSpPr>
        <xdr:cNvPr id="262" name="n_3mainValue【体育館・プール】&#10;一人当たり面積">
          <a:extLst>
            <a:ext uri="{FF2B5EF4-FFF2-40B4-BE49-F238E27FC236}">
              <a16:creationId xmlns:a16="http://schemas.microsoft.com/office/drawing/2014/main" id="{75A6B0D9-F19B-4B86-89B4-78176AEE0F25}"/>
            </a:ext>
          </a:extLst>
        </xdr:cNvPr>
        <xdr:cNvSpPr txBox="1"/>
      </xdr:nvSpPr>
      <xdr:spPr>
        <a:xfrm>
          <a:off x="7626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40657</xdr:rowOff>
    </xdr:from>
    <xdr:ext cx="469744" cy="259045"/>
    <xdr:sp macro="" textlink="">
      <xdr:nvSpPr>
        <xdr:cNvPr id="263" name="n_4mainValue【体育館・プール】&#10;一人当たり面積">
          <a:extLst>
            <a:ext uri="{FF2B5EF4-FFF2-40B4-BE49-F238E27FC236}">
              <a16:creationId xmlns:a16="http://schemas.microsoft.com/office/drawing/2014/main" id="{EB816336-2F82-4029-BA91-C86F40941D51}"/>
            </a:ext>
          </a:extLst>
        </xdr:cNvPr>
        <xdr:cNvSpPr txBox="1"/>
      </xdr:nvSpPr>
      <xdr:spPr>
        <a:xfrm>
          <a:off x="6737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AEBE488-06FE-4804-9A05-DD454F2796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E3F5BAC-E4D9-42DE-9D1D-B608FAD0ED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9F22F4B-B525-4E83-9339-3FFBEAD1A0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C3BE6D8-9089-491B-9D0C-7A374E20CD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A88C61B-1820-4345-8F32-89B5BB8308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268935E-C059-4553-97B0-ED026E9E05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738A0AD-8327-49CE-8570-09E84E25C7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917A727-2EC7-48C6-9B74-175A76057E4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F67E3A9-8FB8-46EF-9B7F-E658854233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8D19A4E-EF21-411C-A279-707886069E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7D43605-472A-49EE-8232-4C4C97A4118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3B8E8406-0B12-4405-A422-DE15FED4F03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A9662EC1-7A73-477D-ADEF-D218AF12EA25}"/>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ECE3CC50-DBCD-4505-B6B2-8711EFBC3B94}"/>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6F322FAD-C2D2-4CF3-B6B1-5778D05A3DF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E27BCCD5-3620-4AFC-9ADA-A3F22AF2AC2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13116AD-CDED-4AB9-BE53-0A7D5E99B91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EEC38FA0-6CC4-432A-8062-C15707EF7D5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3113D22F-9375-42B5-96CA-EF2609849BC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688647F-91F4-44FE-832B-C96F91BECC2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2C95AB6C-4B0F-4B5E-8949-C666BC43427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C2539964-B0D1-42C5-A112-671EB84BC1B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a:extLst>
            <a:ext uri="{FF2B5EF4-FFF2-40B4-BE49-F238E27FC236}">
              <a16:creationId xmlns:a16="http://schemas.microsoft.com/office/drawing/2014/main" id="{8DC57AE9-971C-4F53-80E4-86938DCBCDA8}"/>
            </a:ext>
          </a:extLst>
        </xdr:cNvPr>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684030DB-9B9D-4094-9E54-839A2DBF5A70}"/>
            </a:ext>
          </a:extLst>
        </xdr:cNvPr>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a:extLst>
            <a:ext uri="{FF2B5EF4-FFF2-40B4-BE49-F238E27FC236}">
              <a16:creationId xmlns:a16="http://schemas.microsoft.com/office/drawing/2014/main" id="{E6710102-B260-49B9-91D3-CE8B99ADF13D}"/>
            </a:ext>
          </a:extLst>
        </xdr:cNvPr>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ADE2DB46-C413-4156-8819-E4408E048869}"/>
            </a:ext>
          </a:extLst>
        </xdr:cNvPr>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a:extLst>
            <a:ext uri="{FF2B5EF4-FFF2-40B4-BE49-F238E27FC236}">
              <a16:creationId xmlns:a16="http://schemas.microsoft.com/office/drawing/2014/main" id="{6780FA4A-BF76-4DF8-8CB3-6DFAEE5FFC1C}"/>
            </a:ext>
          </a:extLst>
        </xdr:cNvPr>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C2F77F19-0C9A-4A4F-8CAE-F83A2C64C3A3}"/>
            </a:ext>
          </a:extLst>
        </xdr:cNvPr>
        <xdr:cNvSpPr txBox="1"/>
      </xdr:nvSpPr>
      <xdr:spPr>
        <a:xfrm>
          <a:off x="4673600" y="13639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a:extLst>
            <a:ext uri="{FF2B5EF4-FFF2-40B4-BE49-F238E27FC236}">
              <a16:creationId xmlns:a16="http://schemas.microsoft.com/office/drawing/2014/main" id="{3B63BB08-FAF8-40C8-B793-6F1E974B4327}"/>
            </a:ext>
          </a:extLst>
        </xdr:cNvPr>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a:extLst>
            <a:ext uri="{FF2B5EF4-FFF2-40B4-BE49-F238E27FC236}">
              <a16:creationId xmlns:a16="http://schemas.microsoft.com/office/drawing/2014/main" id="{5F4B64A9-AD23-4E8E-82E2-5D984ED4E178}"/>
            </a:ext>
          </a:extLst>
        </xdr:cNvPr>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a:extLst>
            <a:ext uri="{FF2B5EF4-FFF2-40B4-BE49-F238E27FC236}">
              <a16:creationId xmlns:a16="http://schemas.microsoft.com/office/drawing/2014/main" id="{5F7E4B45-57AA-4F00-B9F9-0E6E24FC87F7}"/>
            </a:ext>
          </a:extLst>
        </xdr:cNvPr>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a:extLst>
            <a:ext uri="{FF2B5EF4-FFF2-40B4-BE49-F238E27FC236}">
              <a16:creationId xmlns:a16="http://schemas.microsoft.com/office/drawing/2014/main" id="{ED8F64D8-A8FA-40B6-B993-B58E3F10D94A}"/>
            </a:ext>
          </a:extLst>
        </xdr:cNvPr>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a:extLst>
            <a:ext uri="{FF2B5EF4-FFF2-40B4-BE49-F238E27FC236}">
              <a16:creationId xmlns:a16="http://schemas.microsoft.com/office/drawing/2014/main" id="{BCC41698-CF97-4930-A84F-73F1245CD1AE}"/>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7AA79D4-8D4F-4BDA-8EA9-BF4911388A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1C541E8-11E0-4E2B-A4A3-B9C4D79EA0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F909106-4FC5-41E3-A2AD-E46832F5C6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FE4F81A-2421-4687-B742-CC53AF6F495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C0B4FB8-5F9C-4AAE-B8E9-95599B3006A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103887</xdr:rowOff>
    </xdr:from>
    <xdr:to>
      <xdr:col>24</xdr:col>
      <xdr:colOff>114300</xdr:colOff>
      <xdr:row>83</xdr:row>
      <xdr:rowOff>34037</xdr:rowOff>
    </xdr:to>
    <xdr:sp macro="" textlink="">
      <xdr:nvSpPr>
        <xdr:cNvPr id="302" name="楕円 301">
          <a:extLst>
            <a:ext uri="{FF2B5EF4-FFF2-40B4-BE49-F238E27FC236}">
              <a16:creationId xmlns:a16="http://schemas.microsoft.com/office/drawing/2014/main" id="{92DEF92B-D214-4F80-BA37-83D3A7674E4D}"/>
            </a:ext>
          </a:extLst>
        </xdr:cNvPr>
        <xdr:cNvSpPr/>
      </xdr:nvSpPr>
      <xdr:spPr>
        <a:xfrm>
          <a:off x="45847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82314</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31557FF1-BEAB-4926-B5FB-0E7FB9147A08}"/>
            </a:ext>
          </a:extLst>
        </xdr:cNvPr>
        <xdr:cNvSpPr txBox="1"/>
      </xdr:nvSpPr>
      <xdr:spPr>
        <a:xfrm>
          <a:off x="4673600"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4" name="楕円 303">
          <a:extLst>
            <a:ext uri="{FF2B5EF4-FFF2-40B4-BE49-F238E27FC236}">
              <a16:creationId xmlns:a16="http://schemas.microsoft.com/office/drawing/2014/main" id="{E2B4B098-0A97-42A3-818F-28BFD8B2615A}"/>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154687</xdr:rowOff>
    </xdr:to>
    <xdr:cxnSp macro="">
      <xdr:nvCxnSpPr>
        <xdr:cNvPr id="305" name="直線コネクタ 304">
          <a:extLst>
            <a:ext uri="{FF2B5EF4-FFF2-40B4-BE49-F238E27FC236}">
              <a16:creationId xmlns:a16="http://schemas.microsoft.com/office/drawing/2014/main" id="{EE3996A4-C091-4B62-A191-EA9A10F03C79}"/>
            </a:ext>
          </a:extLst>
        </xdr:cNvPr>
        <xdr:cNvCxnSpPr/>
      </xdr:nvCxnSpPr>
      <xdr:spPr>
        <a:xfrm>
          <a:off x="3797300" y="1417701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306" name="楕円 305">
          <a:extLst>
            <a:ext uri="{FF2B5EF4-FFF2-40B4-BE49-F238E27FC236}">
              <a16:creationId xmlns:a16="http://schemas.microsoft.com/office/drawing/2014/main" id="{63DA3EC6-E13D-449F-96C9-24E75FD8780A}"/>
            </a:ext>
          </a:extLst>
        </xdr:cNvPr>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118111</xdr:rowOff>
    </xdr:to>
    <xdr:cxnSp macro="">
      <xdr:nvCxnSpPr>
        <xdr:cNvPr id="307" name="直線コネクタ 306">
          <a:extLst>
            <a:ext uri="{FF2B5EF4-FFF2-40B4-BE49-F238E27FC236}">
              <a16:creationId xmlns:a16="http://schemas.microsoft.com/office/drawing/2014/main" id="{4FD8C16A-1A00-4A05-B4C2-3A43E00EA2A3}"/>
            </a:ext>
          </a:extLst>
        </xdr:cNvPr>
        <xdr:cNvCxnSpPr/>
      </xdr:nvCxnSpPr>
      <xdr:spPr>
        <a:xfrm>
          <a:off x="2908300" y="14165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37592</xdr:rowOff>
    </xdr:from>
    <xdr:to>
      <xdr:col>10</xdr:col>
      <xdr:colOff>165100</xdr:colOff>
      <xdr:row>82</xdr:row>
      <xdr:rowOff>139192</xdr:rowOff>
    </xdr:to>
    <xdr:sp macro="" textlink="">
      <xdr:nvSpPr>
        <xdr:cNvPr id="308" name="楕円 307">
          <a:extLst>
            <a:ext uri="{FF2B5EF4-FFF2-40B4-BE49-F238E27FC236}">
              <a16:creationId xmlns:a16="http://schemas.microsoft.com/office/drawing/2014/main" id="{9E089D47-5BCB-462B-8B52-FFBA9178356F}"/>
            </a:ext>
          </a:extLst>
        </xdr:cNvPr>
        <xdr:cNvSpPr/>
      </xdr:nvSpPr>
      <xdr:spPr>
        <a:xfrm>
          <a:off x="1968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88392</xdr:rowOff>
    </xdr:from>
    <xdr:to>
      <xdr:col>15</xdr:col>
      <xdr:colOff>50800</xdr:colOff>
      <xdr:row>82</xdr:row>
      <xdr:rowOff>106680</xdr:rowOff>
    </xdr:to>
    <xdr:cxnSp macro="">
      <xdr:nvCxnSpPr>
        <xdr:cNvPr id="309" name="直線コネクタ 308">
          <a:extLst>
            <a:ext uri="{FF2B5EF4-FFF2-40B4-BE49-F238E27FC236}">
              <a16:creationId xmlns:a16="http://schemas.microsoft.com/office/drawing/2014/main" id="{6748B8D8-C56A-41E1-98AE-EBEB9BBC1631}"/>
            </a:ext>
          </a:extLst>
        </xdr:cNvPr>
        <xdr:cNvCxnSpPr/>
      </xdr:nvCxnSpPr>
      <xdr:spPr>
        <a:xfrm>
          <a:off x="2019300" y="14147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xdr:rowOff>
    </xdr:from>
    <xdr:to>
      <xdr:col>6</xdr:col>
      <xdr:colOff>38100</xdr:colOff>
      <xdr:row>82</xdr:row>
      <xdr:rowOff>104902</xdr:rowOff>
    </xdr:to>
    <xdr:sp macro="" textlink="">
      <xdr:nvSpPr>
        <xdr:cNvPr id="310" name="楕円 309">
          <a:extLst>
            <a:ext uri="{FF2B5EF4-FFF2-40B4-BE49-F238E27FC236}">
              <a16:creationId xmlns:a16="http://schemas.microsoft.com/office/drawing/2014/main" id="{6B2A8D17-48DF-4527-A81D-D944A1DA885A}"/>
            </a:ext>
          </a:extLst>
        </xdr:cNvPr>
        <xdr:cNvSpPr/>
      </xdr:nvSpPr>
      <xdr:spPr>
        <a:xfrm>
          <a:off x="1079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54102</xdr:rowOff>
    </xdr:from>
    <xdr:to>
      <xdr:col>10</xdr:col>
      <xdr:colOff>114300</xdr:colOff>
      <xdr:row>82</xdr:row>
      <xdr:rowOff>88392</xdr:rowOff>
    </xdr:to>
    <xdr:cxnSp macro="">
      <xdr:nvCxnSpPr>
        <xdr:cNvPr id="311" name="直線コネクタ 310">
          <a:extLst>
            <a:ext uri="{FF2B5EF4-FFF2-40B4-BE49-F238E27FC236}">
              <a16:creationId xmlns:a16="http://schemas.microsoft.com/office/drawing/2014/main" id="{23CA740A-8C5C-40D9-A26E-AC70FC414094}"/>
            </a:ext>
          </a:extLst>
        </xdr:cNvPr>
        <xdr:cNvCxnSpPr/>
      </xdr:nvCxnSpPr>
      <xdr:spPr>
        <a:xfrm>
          <a:off x="1130300" y="141130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a:extLst>
            <a:ext uri="{FF2B5EF4-FFF2-40B4-BE49-F238E27FC236}">
              <a16:creationId xmlns:a16="http://schemas.microsoft.com/office/drawing/2014/main" id="{641CCCC1-CB6A-4682-B41E-F37363CC871B}"/>
            </a:ext>
          </a:extLst>
        </xdr:cNvPr>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a:extLst>
            <a:ext uri="{FF2B5EF4-FFF2-40B4-BE49-F238E27FC236}">
              <a16:creationId xmlns:a16="http://schemas.microsoft.com/office/drawing/2014/main" id="{1D1453F7-2C89-4F18-9164-E5A7814F06FF}"/>
            </a:ext>
          </a:extLst>
        </xdr:cNvPr>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a:extLst>
            <a:ext uri="{FF2B5EF4-FFF2-40B4-BE49-F238E27FC236}">
              <a16:creationId xmlns:a16="http://schemas.microsoft.com/office/drawing/2014/main" id="{707BF585-A110-4F67-9E3C-FA9BC0056A28}"/>
            </a:ext>
          </a:extLst>
        </xdr:cNvPr>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a:extLst>
            <a:ext uri="{FF2B5EF4-FFF2-40B4-BE49-F238E27FC236}">
              <a16:creationId xmlns:a16="http://schemas.microsoft.com/office/drawing/2014/main" id="{89658BD6-4A9A-48CF-9939-0E527FA7F3D0}"/>
            </a:ext>
          </a:extLst>
        </xdr:cNvPr>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316" name="n_1mainValue【福祉施設】&#10;有形固定資産減価償却率">
          <a:extLst>
            <a:ext uri="{FF2B5EF4-FFF2-40B4-BE49-F238E27FC236}">
              <a16:creationId xmlns:a16="http://schemas.microsoft.com/office/drawing/2014/main" id="{973B76A3-85C1-4ABE-87D0-D69BCFC6CB6E}"/>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7" name="n_2mainValue【福祉施設】&#10;有形固定資産減価償却率">
          <a:extLst>
            <a:ext uri="{FF2B5EF4-FFF2-40B4-BE49-F238E27FC236}">
              <a16:creationId xmlns:a16="http://schemas.microsoft.com/office/drawing/2014/main" id="{15C4DF85-E69D-4AA8-A169-68A67D1A48A3}"/>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130319</xdr:rowOff>
    </xdr:from>
    <xdr:ext cx="405111" cy="259045"/>
    <xdr:sp macro="" textlink="">
      <xdr:nvSpPr>
        <xdr:cNvPr id="318" name="n_3mainValue【福祉施設】&#10;有形固定資産減価償却率">
          <a:extLst>
            <a:ext uri="{FF2B5EF4-FFF2-40B4-BE49-F238E27FC236}">
              <a16:creationId xmlns:a16="http://schemas.microsoft.com/office/drawing/2014/main" id="{745C0321-1DE2-4CAC-B08F-A660661B0790}"/>
            </a:ext>
          </a:extLst>
        </xdr:cNvPr>
        <xdr:cNvSpPr txBox="1"/>
      </xdr:nvSpPr>
      <xdr:spPr>
        <a:xfrm>
          <a:off x="1816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96029</xdr:rowOff>
    </xdr:from>
    <xdr:ext cx="405111" cy="259045"/>
    <xdr:sp macro="" textlink="">
      <xdr:nvSpPr>
        <xdr:cNvPr id="319" name="n_4mainValue【福祉施設】&#10;有形固定資産減価償却率">
          <a:extLst>
            <a:ext uri="{FF2B5EF4-FFF2-40B4-BE49-F238E27FC236}">
              <a16:creationId xmlns:a16="http://schemas.microsoft.com/office/drawing/2014/main" id="{17F62B3E-7249-4494-A2F4-61E5186FBED1}"/>
            </a:ext>
          </a:extLst>
        </xdr:cNvPr>
        <xdr:cNvSpPr txBox="1"/>
      </xdr:nvSpPr>
      <xdr:spPr>
        <a:xfrm>
          <a:off x="927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A1039AF5-D9DC-4C5D-9648-20131CE9068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93D1B8A-77B7-498C-95F8-FF0CB219C16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8102545-C15B-47CB-AB8F-5928480BAB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4F9AF9C-2CB3-41B5-ACD1-5D12996047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2BA2322F-C9D9-41D4-BBFF-53F69D7730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11BD67C-446F-4F96-93F6-083F470DAC2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A486B5D-44F9-4AF5-B957-EFAA5F1698C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2D2F866-38C9-47BB-908E-8A551A6ABF4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1D2CFB15-A2FA-4F9C-8281-3E6D3BE7BF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469505A8-5AD4-42A4-B445-23E729E4693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A3914B6E-74B7-49E6-B744-35698AA79ED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2B628BBD-DB73-417F-A76F-EE87CA2A352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F3C308B3-755E-481B-A6A2-720E33331B2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D7DBD76C-A2D0-4431-AD98-670E0DD21F4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1A61CC4-0788-4485-81AC-F8255B246D7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E9088CD9-F750-430E-9C67-4FD55D793D7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A9F146AE-42AA-4CC7-942B-78C165371FF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6240AA75-5D58-4F49-BFEE-52028021A96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F011A120-17F8-4DF4-A207-92417AA9AAD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340A0741-FC45-40D0-8E7C-04DD9F0CD1D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7685BD53-BB96-4D5B-84F4-ACC3B371453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a:extLst>
            <a:ext uri="{FF2B5EF4-FFF2-40B4-BE49-F238E27FC236}">
              <a16:creationId xmlns:a16="http://schemas.microsoft.com/office/drawing/2014/main" id="{6DF2D923-1D39-44C4-807C-6F0BFD4E0E29}"/>
            </a:ext>
          </a:extLst>
        </xdr:cNvPr>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a:extLst>
            <a:ext uri="{FF2B5EF4-FFF2-40B4-BE49-F238E27FC236}">
              <a16:creationId xmlns:a16="http://schemas.microsoft.com/office/drawing/2014/main" id="{985B5DB9-89D7-4EEA-B75A-BC320A36179E}"/>
            </a:ext>
          </a:extLst>
        </xdr:cNvPr>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a:extLst>
            <a:ext uri="{FF2B5EF4-FFF2-40B4-BE49-F238E27FC236}">
              <a16:creationId xmlns:a16="http://schemas.microsoft.com/office/drawing/2014/main" id="{1FE81362-8673-4909-A05F-6965E29E42FC}"/>
            </a:ext>
          </a:extLst>
        </xdr:cNvPr>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a:extLst>
            <a:ext uri="{FF2B5EF4-FFF2-40B4-BE49-F238E27FC236}">
              <a16:creationId xmlns:a16="http://schemas.microsoft.com/office/drawing/2014/main" id="{3538CDF5-74E1-4F35-A694-76C73013F13F}"/>
            </a:ext>
          </a:extLst>
        </xdr:cNvPr>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a:extLst>
            <a:ext uri="{FF2B5EF4-FFF2-40B4-BE49-F238E27FC236}">
              <a16:creationId xmlns:a16="http://schemas.microsoft.com/office/drawing/2014/main" id="{723A1D1C-DC7D-4623-83C2-92E9EBE2D076}"/>
            </a:ext>
          </a:extLst>
        </xdr:cNvPr>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a:extLst>
            <a:ext uri="{FF2B5EF4-FFF2-40B4-BE49-F238E27FC236}">
              <a16:creationId xmlns:a16="http://schemas.microsoft.com/office/drawing/2014/main" id="{07B382C3-1FEE-4D3E-8D1D-44E111D5D4F3}"/>
            </a:ext>
          </a:extLst>
        </xdr:cNvPr>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a:extLst>
            <a:ext uri="{FF2B5EF4-FFF2-40B4-BE49-F238E27FC236}">
              <a16:creationId xmlns:a16="http://schemas.microsoft.com/office/drawing/2014/main" id="{BFE70EFB-8B58-4533-A560-839BF48BC640}"/>
            </a:ext>
          </a:extLst>
        </xdr:cNvPr>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a:extLst>
            <a:ext uri="{FF2B5EF4-FFF2-40B4-BE49-F238E27FC236}">
              <a16:creationId xmlns:a16="http://schemas.microsoft.com/office/drawing/2014/main" id="{3E122282-4936-436D-894F-7F398CA6FA7F}"/>
            </a:ext>
          </a:extLst>
        </xdr:cNvPr>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a:extLst>
            <a:ext uri="{FF2B5EF4-FFF2-40B4-BE49-F238E27FC236}">
              <a16:creationId xmlns:a16="http://schemas.microsoft.com/office/drawing/2014/main" id="{9FA9ADC9-3819-460A-BC20-83324014FB87}"/>
            </a:ext>
          </a:extLst>
        </xdr:cNvPr>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a:extLst>
            <a:ext uri="{FF2B5EF4-FFF2-40B4-BE49-F238E27FC236}">
              <a16:creationId xmlns:a16="http://schemas.microsoft.com/office/drawing/2014/main" id="{DA9C4454-E8EB-4451-8CB8-6295A3D6CA58}"/>
            </a:ext>
          </a:extLst>
        </xdr:cNvPr>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79610700-815F-4B45-8008-C38765AF0C5E}"/>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B7F3027-21F0-4F21-AB3C-456B08D293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9FDBF31-AF85-4C9C-A5C7-11C2042D8D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AEA4A5C-C8A3-4726-B73D-86002EB021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B314185-73C9-4EF7-A59D-674172F56A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FCCB5DE-B831-4380-AE23-AC81580743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5587</xdr:rowOff>
    </xdr:from>
    <xdr:to>
      <xdr:col>55</xdr:col>
      <xdr:colOff>50800</xdr:colOff>
      <xdr:row>82</xdr:row>
      <xdr:rowOff>107187</xdr:rowOff>
    </xdr:to>
    <xdr:sp macro="" textlink="">
      <xdr:nvSpPr>
        <xdr:cNvPr id="357" name="楕円 356">
          <a:extLst>
            <a:ext uri="{FF2B5EF4-FFF2-40B4-BE49-F238E27FC236}">
              <a16:creationId xmlns:a16="http://schemas.microsoft.com/office/drawing/2014/main" id="{D298776D-A5BF-445F-BF82-6D0D3B9D866E}"/>
            </a:ext>
          </a:extLst>
        </xdr:cNvPr>
        <xdr:cNvSpPr/>
      </xdr:nvSpPr>
      <xdr:spPr>
        <a:xfrm>
          <a:off x="10426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155464</xdr:rowOff>
    </xdr:from>
    <xdr:ext cx="469744" cy="259045"/>
    <xdr:sp macro="" textlink="">
      <xdr:nvSpPr>
        <xdr:cNvPr id="358" name="【福祉施設】&#10;一人当たり面積該当値テキスト">
          <a:extLst>
            <a:ext uri="{FF2B5EF4-FFF2-40B4-BE49-F238E27FC236}">
              <a16:creationId xmlns:a16="http://schemas.microsoft.com/office/drawing/2014/main" id="{488836E4-DC1B-4C9A-93E6-418107569FC1}"/>
            </a:ext>
          </a:extLst>
        </xdr:cNvPr>
        <xdr:cNvSpPr txBox="1"/>
      </xdr:nvSpPr>
      <xdr:spPr>
        <a:xfrm>
          <a:off x="10515600" y="1404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5587</xdr:rowOff>
    </xdr:from>
    <xdr:to>
      <xdr:col>50</xdr:col>
      <xdr:colOff>165100</xdr:colOff>
      <xdr:row>82</xdr:row>
      <xdr:rowOff>107187</xdr:rowOff>
    </xdr:to>
    <xdr:sp macro="" textlink="">
      <xdr:nvSpPr>
        <xdr:cNvPr id="359" name="楕円 358">
          <a:extLst>
            <a:ext uri="{FF2B5EF4-FFF2-40B4-BE49-F238E27FC236}">
              <a16:creationId xmlns:a16="http://schemas.microsoft.com/office/drawing/2014/main" id="{FDE94A51-0736-4E8C-ADF2-6B93B96C8562}"/>
            </a:ext>
          </a:extLst>
        </xdr:cNvPr>
        <xdr:cNvSpPr/>
      </xdr:nvSpPr>
      <xdr:spPr>
        <a:xfrm>
          <a:off x="9588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56387</xdr:rowOff>
    </xdr:from>
    <xdr:to>
      <xdr:col>55</xdr:col>
      <xdr:colOff>0</xdr:colOff>
      <xdr:row>82</xdr:row>
      <xdr:rowOff>56387</xdr:rowOff>
    </xdr:to>
    <xdr:cxnSp macro="">
      <xdr:nvCxnSpPr>
        <xdr:cNvPr id="360" name="直線コネクタ 359">
          <a:extLst>
            <a:ext uri="{FF2B5EF4-FFF2-40B4-BE49-F238E27FC236}">
              <a16:creationId xmlns:a16="http://schemas.microsoft.com/office/drawing/2014/main" id="{D96FDB0C-E5CF-49D0-A453-F7FA6E5BDBE6}"/>
            </a:ext>
          </a:extLst>
        </xdr:cNvPr>
        <xdr:cNvCxnSpPr/>
      </xdr:nvCxnSpPr>
      <xdr:spPr>
        <a:xfrm>
          <a:off x="9639300" y="14115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5587</xdr:rowOff>
    </xdr:from>
    <xdr:to>
      <xdr:col>46</xdr:col>
      <xdr:colOff>38100</xdr:colOff>
      <xdr:row>82</xdr:row>
      <xdr:rowOff>107187</xdr:rowOff>
    </xdr:to>
    <xdr:sp macro="" textlink="">
      <xdr:nvSpPr>
        <xdr:cNvPr id="361" name="楕円 360">
          <a:extLst>
            <a:ext uri="{FF2B5EF4-FFF2-40B4-BE49-F238E27FC236}">
              <a16:creationId xmlns:a16="http://schemas.microsoft.com/office/drawing/2014/main" id="{4C54DA7E-550B-4DDB-A581-B54C8C908BEA}"/>
            </a:ext>
          </a:extLst>
        </xdr:cNvPr>
        <xdr:cNvSpPr/>
      </xdr:nvSpPr>
      <xdr:spPr>
        <a:xfrm>
          <a:off x="8699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56387</xdr:rowOff>
    </xdr:from>
    <xdr:to>
      <xdr:col>50</xdr:col>
      <xdr:colOff>114300</xdr:colOff>
      <xdr:row>82</xdr:row>
      <xdr:rowOff>56387</xdr:rowOff>
    </xdr:to>
    <xdr:cxnSp macro="">
      <xdr:nvCxnSpPr>
        <xdr:cNvPr id="362" name="直線コネクタ 361">
          <a:extLst>
            <a:ext uri="{FF2B5EF4-FFF2-40B4-BE49-F238E27FC236}">
              <a16:creationId xmlns:a16="http://schemas.microsoft.com/office/drawing/2014/main" id="{A5208A3C-F597-4958-BFCB-21489D5666F9}"/>
            </a:ext>
          </a:extLst>
        </xdr:cNvPr>
        <xdr:cNvCxnSpPr/>
      </xdr:nvCxnSpPr>
      <xdr:spPr>
        <a:xfrm>
          <a:off x="8750300" y="14115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xdr:rowOff>
    </xdr:from>
    <xdr:to>
      <xdr:col>41</xdr:col>
      <xdr:colOff>101600</xdr:colOff>
      <xdr:row>82</xdr:row>
      <xdr:rowOff>116332</xdr:rowOff>
    </xdr:to>
    <xdr:sp macro="" textlink="">
      <xdr:nvSpPr>
        <xdr:cNvPr id="363" name="楕円 362">
          <a:extLst>
            <a:ext uri="{FF2B5EF4-FFF2-40B4-BE49-F238E27FC236}">
              <a16:creationId xmlns:a16="http://schemas.microsoft.com/office/drawing/2014/main" id="{B6E1F2F2-2DA5-4B7D-80C7-769B8935D751}"/>
            </a:ext>
          </a:extLst>
        </xdr:cNvPr>
        <xdr:cNvSpPr/>
      </xdr:nvSpPr>
      <xdr:spPr>
        <a:xfrm>
          <a:off x="7810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56387</xdr:rowOff>
    </xdr:from>
    <xdr:to>
      <xdr:col>45</xdr:col>
      <xdr:colOff>177800</xdr:colOff>
      <xdr:row>82</xdr:row>
      <xdr:rowOff>65532</xdr:rowOff>
    </xdr:to>
    <xdr:cxnSp macro="">
      <xdr:nvCxnSpPr>
        <xdr:cNvPr id="364" name="直線コネクタ 363">
          <a:extLst>
            <a:ext uri="{FF2B5EF4-FFF2-40B4-BE49-F238E27FC236}">
              <a16:creationId xmlns:a16="http://schemas.microsoft.com/office/drawing/2014/main" id="{BBECF631-2E50-42C3-9B91-15C3FAAD1CB6}"/>
            </a:ext>
          </a:extLst>
        </xdr:cNvPr>
        <xdr:cNvCxnSpPr/>
      </xdr:nvCxnSpPr>
      <xdr:spPr>
        <a:xfrm flipV="1">
          <a:off x="7861300" y="141152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5587</xdr:rowOff>
    </xdr:from>
    <xdr:to>
      <xdr:col>36</xdr:col>
      <xdr:colOff>165100</xdr:colOff>
      <xdr:row>82</xdr:row>
      <xdr:rowOff>107187</xdr:rowOff>
    </xdr:to>
    <xdr:sp macro="" textlink="">
      <xdr:nvSpPr>
        <xdr:cNvPr id="365" name="楕円 364">
          <a:extLst>
            <a:ext uri="{FF2B5EF4-FFF2-40B4-BE49-F238E27FC236}">
              <a16:creationId xmlns:a16="http://schemas.microsoft.com/office/drawing/2014/main" id="{C25E736E-4F2D-46AD-804B-AB183268691E}"/>
            </a:ext>
          </a:extLst>
        </xdr:cNvPr>
        <xdr:cNvSpPr/>
      </xdr:nvSpPr>
      <xdr:spPr>
        <a:xfrm>
          <a:off x="6921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56387</xdr:rowOff>
    </xdr:from>
    <xdr:to>
      <xdr:col>41</xdr:col>
      <xdr:colOff>50800</xdr:colOff>
      <xdr:row>82</xdr:row>
      <xdr:rowOff>65532</xdr:rowOff>
    </xdr:to>
    <xdr:cxnSp macro="">
      <xdr:nvCxnSpPr>
        <xdr:cNvPr id="366" name="直線コネクタ 365">
          <a:extLst>
            <a:ext uri="{FF2B5EF4-FFF2-40B4-BE49-F238E27FC236}">
              <a16:creationId xmlns:a16="http://schemas.microsoft.com/office/drawing/2014/main" id="{9B03D836-682A-493A-B270-33FE1A2B3CC9}"/>
            </a:ext>
          </a:extLst>
        </xdr:cNvPr>
        <xdr:cNvCxnSpPr/>
      </xdr:nvCxnSpPr>
      <xdr:spPr>
        <a:xfrm>
          <a:off x="6972300" y="141152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a:extLst>
            <a:ext uri="{FF2B5EF4-FFF2-40B4-BE49-F238E27FC236}">
              <a16:creationId xmlns:a16="http://schemas.microsoft.com/office/drawing/2014/main" id="{CBF1B6DC-2BF4-4024-9EF5-3DEA450C0878}"/>
            </a:ext>
          </a:extLst>
        </xdr:cNvPr>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98314</xdr:rowOff>
    </xdr:from>
    <xdr:ext cx="469744" cy="259045"/>
    <xdr:sp macro="" textlink="">
      <xdr:nvSpPr>
        <xdr:cNvPr id="368" name="n_2aveValue【福祉施設】&#10;一人当たり面積">
          <a:extLst>
            <a:ext uri="{FF2B5EF4-FFF2-40B4-BE49-F238E27FC236}">
              <a16:creationId xmlns:a16="http://schemas.microsoft.com/office/drawing/2014/main" id="{8747AB29-A48B-4B4C-A6ED-553275A02AD5}"/>
            </a:ext>
          </a:extLst>
        </xdr:cNvPr>
        <xdr:cNvSpPr txBox="1"/>
      </xdr:nvSpPr>
      <xdr:spPr>
        <a:xfrm>
          <a:off x="85154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a:extLst>
            <a:ext uri="{FF2B5EF4-FFF2-40B4-BE49-F238E27FC236}">
              <a16:creationId xmlns:a16="http://schemas.microsoft.com/office/drawing/2014/main" id="{DB3D67F8-9E83-46E0-93E4-3D27AB390129}"/>
            </a:ext>
          </a:extLst>
        </xdr:cNvPr>
        <xdr:cNvSpPr txBox="1"/>
      </xdr:nvSpPr>
      <xdr:spPr>
        <a:xfrm>
          <a:off x="7626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A682B7DF-ACC6-4E5E-8B00-8B85AE34CCAD}"/>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98314</xdr:rowOff>
    </xdr:from>
    <xdr:ext cx="469744" cy="259045"/>
    <xdr:sp macro="" textlink="">
      <xdr:nvSpPr>
        <xdr:cNvPr id="371" name="n_1mainValue【福祉施設】&#10;一人当たり面積">
          <a:extLst>
            <a:ext uri="{FF2B5EF4-FFF2-40B4-BE49-F238E27FC236}">
              <a16:creationId xmlns:a16="http://schemas.microsoft.com/office/drawing/2014/main" id="{ABC05012-61C8-4793-817D-D85B722EAA25}"/>
            </a:ext>
          </a:extLst>
        </xdr:cNvPr>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72" name="n_2mainValue【福祉施設】&#10;一人当たり面積">
          <a:extLst>
            <a:ext uri="{FF2B5EF4-FFF2-40B4-BE49-F238E27FC236}">
              <a16:creationId xmlns:a16="http://schemas.microsoft.com/office/drawing/2014/main" id="{D2C952BF-E151-48A4-B0B2-24FDD924E6E1}"/>
            </a:ext>
          </a:extLst>
        </xdr:cNvPr>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107459</xdr:rowOff>
    </xdr:from>
    <xdr:ext cx="469744" cy="259045"/>
    <xdr:sp macro="" textlink="">
      <xdr:nvSpPr>
        <xdr:cNvPr id="373" name="n_3mainValue【福祉施設】&#10;一人当たり面積">
          <a:extLst>
            <a:ext uri="{FF2B5EF4-FFF2-40B4-BE49-F238E27FC236}">
              <a16:creationId xmlns:a16="http://schemas.microsoft.com/office/drawing/2014/main" id="{ADC9D1DD-F5BD-4D41-8783-4CFA6A1816CE}"/>
            </a:ext>
          </a:extLst>
        </xdr:cNvPr>
        <xdr:cNvSpPr txBox="1"/>
      </xdr:nvSpPr>
      <xdr:spPr>
        <a:xfrm>
          <a:off x="7626427"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98314</xdr:rowOff>
    </xdr:from>
    <xdr:ext cx="469744" cy="259045"/>
    <xdr:sp macro="" textlink="">
      <xdr:nvSpPr>
        <xdr:cNvPr id="374" name="n_4mainValue【福祉施設】&#10;一人当たり面積">
          <a:extLst>
            <a:ext uri="{FF2B5EF4-FFF2-40B4-BE49-F238E27FC236}">
              <a16:creationId xmlns:a16="http://schemas.microsoft.com/office/drawing/2014/main" id="{8104D490-BFEE-4109-A590-1704EDBB6812}"/>
            </a:ext>
          </a:extLst>
        </xdr:cNvPr>
        <xdr:cNvSpPr txBox="1"/>
      </xdr:nvSpPr>
      <xdr:spPr>
        <a:xfrm>
          <a:off x="67374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314758D4-878E-43C6-BD87-39F5AF0985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4920300-CE5B-4976-9720-1AD1818561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66E57A8F-416B-445A-AF6D-149ADA2517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59A94FB5-0512-40B3-A005-E67A0BB35F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E0E09FC2-751F-48B2-9A7B-2BC9A09810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91720D5-7703-4D03-9221-AD89F6B457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1FA5EA3A-3EC8-4015-B915-7357F4F3AD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35FA67E6-21BF-4B80-BC14-F39F6044335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D9450398-1B1D-4BB5-ABC7-0C2A2D2ACC4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A3A5410-44ED-4EEA-B1F1-92E288E708B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3BE0C6A8-C03F-42E6-8C95-078A51E6E81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93B51705-9CE3-4069-A6FD-11713F245D3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E42E96E0-B43B-4FA1-9BDD-906A7EFC6F6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9668F258-BC96-4425-926D-D701436B794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1B23EE91-625F-4465-8434-732B790D4DE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149B1304-C345-4B74-AD41-3CDE24B89F6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3E6ADB6F-F416-4BA3-A4B2-F415165876A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31E2214F-50F0-4B09-8882-AC949FB81D5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51B139B2-BB8A-42AC-9F71-5FC5C430A94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6CA338D5-C6AB-4831-88D1-53D3A71C035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1EC1A3D7-86CC-4FDC-892B-77EF6894114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ACA6AB34-7ECF-480F-9D3B-3310D47E492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F24060A-E816-4571-AE71-1BE45707C23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9585FF95-1C7A-4F6D-8104-BCEFAE25F21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BE56A22E-9FCE-440C-991C-BFA9D13252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a:extLst>
            <a:ext uri="{FF2B5EF4-FFF2-40B4-BE49-F238E27FC236}">
              <a16:creationId xmlns:a16="http://schemas.microsoft.com/office/drawing/2014/main" id="{6C0DE0E6-23AE-4FA4-BD31-6D78EE553BDC}"/>
            </a:ext>
          </a:extLst>
        </xdr:cNvPr>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8C250839-D21A-4F18-8877-A8C94D153E0F}"/>
            </a:ext>
          </a:extLst>
        </xdr:cNvPr>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a:extLst>
            <a:ext uri="{FF2B5EF4-FFF2-40B4-BE49-F238E27FC236}">
              <a16:creationId xmlns:a16="http://schemas.microsoft.com/office/drawing/2014/main" id="{821E7AA7-93E2-4320-ACAF-92C549DB0F07}"/>
            </a:ext>
          </a:extLst>
        </xdr:cNvPr>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1E2D95F0-8FDA-4E1F-86D7-499338E15731}"/>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a:extLst>
            <a:ext uri="{FF2B5EF4-FFF2-40B4-BE49-F238E27FC236}">
              <a16:creationId xmlns:a16="http://schemas.microsoft.com/office/drawing/2014/main" id="{61F3C63E-F55F-4EBF-B9CA-CD8492AC11D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70CBA090-BA26-4998-A3CB-8DA40B036186}"/>
            </a:ext>
          </a:extLst>
        </xdr:cNvPr>
        <xdr:cNvSpPr txBox="1"/>
      </xdr:nvSpPr>
      <xdr:spPr>
        <a:xfrm>
          <a:off x="4673600" y="1778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a:extLst>
            <a:ext uri="{FF2B5EF4-FFF2-40B4-BE49-F238E27FC236}">
              <a16:creationId xmlns:a16="http://schemas.microsoft.com/office/drawing/2014/main" id="{78EAE02B-4DC9-451D-9FEC-1170AEEEE457}"/>
            </a:ext>
          </a:extLst>
        </xdr:cNvPr>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a:extLst>
            <a:ext uri="{FF2B5EF4-FFF2-40B4-BE49-F238E27FC236}">
              <a16:creationId xmlns:a16="http://schemas.microsoft.com/office/drawing/2014/main" id="{BB8A7F7D-8C41-40D4-A4A9-527B7FF4527E}"/>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a:extLst>
            <a:ext uri="{FF2B5EF4-FFF2-40B4-BE49-F238E27FC236}">
              <a16:creationId xmlns:a16="http://schemas.microsoft.com/office/drawing/2014/main" id="{E955458E-8E6B-40C0-8BCA-A612688AACC6}"/>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a:extLst>
            <a:ext uri="{FF2B5EF4-FFF2-40B4-BE49-F238E27FC236}">
              <a16:creationId xmlns:a16="http://schemas.microsoft.com/office/drawing/2014/main" id="{60FC99AB-F55C-48AD-8E84-B7A35B60062E}"/>
            </a:ext>
          </a:extLst>
        </xdr:cNvPr>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a:extLst>
            <a:ext uri="{FF2B5EF4-FFF2-40B4-BE49-F238E27FC236}">
              <a16:creationId xmlns:a16="http://schemas.microsoft.com/office/drawing/2014/main" id="{05315E30-D9F5-4FA1-98AB-A3657DF5AB70}"/>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0A8053D-C7AA-4C05-A6AF-7BDE9926685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0E38788-F412-498F-9763-4FFCB4FB0F1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FC3871C-EE91-482D-81BD-CE357E828D5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83FFB82-A954-48BD-949C-8096F3576E3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1C45F5B-4B11-45BB-ABB5-29F3BD6E396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165826</xdr:rowOff>
    </xdr:from>
    <xdr:to>
      <xdr:col>24</xdr:col>
      <xdr:colOff>114300</xdr:colOff>
      <xdr:row>106</xdr:row>
      <xdr:rowOff>95976</xdr:rowOff>
    </xdr:to>
    <xdr:sp macro="" textlink="">
      <xdr:nvSpPr>
        <xdr:cNvPr id="416" name="楕円 415">
          <a:extLst>
            <a:ext uri="{FF2B5EF4-FFF2-40B4-BE49-F238E27FC236}">
              <a16:creationId xmlns:a16="http://schemas.microsoft.com/office/drawing/2014/main" id="{DCFF7496-615F-4D95-9A78-6DC218FBE746}"/>
            </a:ext>
          </a:extLst>
        </xdr:cNvPr>
        <xdr:cNvSpPr/>
      </xdr:nvSpPr>
      <xdr:spPr>
        <a:xfrm>
          <a:off x="4584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144253</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6C7B4C26-2CEC-4490-A376-823BBAC6200D}"/>
            </a:ext>
          </a:extLst>
        </xdr:cNvPr>
        <xdr:cNvSpPr txBox="1"/>
      </xdr:nvSpPr>
      <xdr:spPr>
        <a:xfrm>
          <a:off x="4673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142966</xdr:rowOff>
    </xdr:from>
    <xdr:to>
      <xdr:col>20</xdr:col>
      <xdr:colOff>38100</xdr:colOff>
      <xdr:row>106</xdr:row>
      <xdr:rowOff>73116</xdr:rowOff>
    </xdr:to>
    <xdr:sp macro="" textlink="">
      <xdr:nvSpPr>
        <xdr:cNvPr id="418" name="楕円 417">
          <a:extLst>
            <a:ext uri="{FF2B5EF4-FFF2-40B4-BE49-F238E27FC236}">
              <a16:creationId xmlns:a16="http://schemas.microsoft.com/office/drawing/2014/main" id="{3FF8EBD5-6589-41D9-8269-8C6A55C2D933}"/>
            </a:ext>
          </a:extLst>
        </xdr:cNvPr>
        <xdr:cNvSpPr/>
      </xdr:nvSpPr>
      <xdr:spPr>
        <a:xfrm>
          <a:off x="3746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22316</xdr:rowOff>
    </xdr:from>
    <xdr:to>
      <xdr:col>24</xdr:col>
      <xdr:colOff>63500</xdr:colOff>
      <xdr:row>106</xdr:row>
      <xdr:rowOff>45176</xdr:rowOff>
    </xdr:to>
    <xdr:cxnSp macro="">
      <xdr:nvCxnSpPr>
        <xdr:cNvPr id="419" name="直線コネクタ 418">
          <a:extLst>
            <a:ext uri="{FF2B5EF4-FFF2-40B4-BE49-F238E27FC236}">
              <a16:creationId xmlns:a16="http://schemas.microsoft.com/office/drawing/2014/main" id="{9E06BB2B-32E4-4BC6-8ECC-2C85AB6A3355}"/>
            </a:ext>
          </a:extLst>
        </xdr:cNvPr>
        <xdr:cNvCxnSpPr/>
      </xdr:nvCxnSpPr>
      <xdr:spPr>
        <a:xfrm>
          <a:off x="3797300" y="181960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110308</xdr:rowOff>
    </xdr:from>
    <xdr:to>
      <xdr:col>15</xdr:col>
      <xdr:colOff>101600</xdr:colOff>
      <xdr:row>106</xdr:row>
      <xdr:rowOff>40458</xdr:rowOff>
    </xdr:to>
    <xdr:sp macro="" textlink="">
      <xdr:nvSpPr>
        <xdr:cNvPr id="420" name="楕円 419">
          <a:extLst>
            <a:ext uri="{FF2B5EF4-FFF2-40B4-BE49-F238E27FC236}">
              <a16:creationId xmlns:a16="http://schemas.microsoft.com/office/drawing/2014/main" id="{201427A5-7260-439C-B278-8661D997EFCE}"/>
            </a:ext>
          </a:extLst>
        </xdr:cNvPr>
        <xdr:cNvSpPr/>
      </xdr:nvSpPr>
      <xdr:spPr>
        <a:xfrm>
          <a:off x="2857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161108</xdr:rowOff>
    </xdr:from>
    <xdr:to>
      <xdr:col>19</xdr:col>
      <xdr:colOff>177800</xdr:colOff>
      <xdr:row>106</xdr:row>
      <xdr:rowOff>22316</xdr:rowOff>
    </xdr:to>
    <xdr:cxnSp macro="">
      <xdr:nvCxnSpPr>
        <xdr:cNvPr id="421" name="直線コネクタ 420">
          <a:extLst>
            <a:ext uri="{FF2B5EF4-FFF2-40B4-BE49-F238E27FC236}">
              <a16:creationId xmlns:a16="http://schemas.microsoft.com/office/drawing/2014/main" id="{D17CD116-DB51-4241-9CCD-B262822C9D43}"/>
            </a:ext>
          </a:extLst>
        </xdr:cNvPr>
        <xdr:cNvCxnSpPr/>
      </xdr:nvCxnSpPr>
      <xdr:spPr>
        <a:xfrm>
          <a:off x="2908300" y="181633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84182</xdr:rowOff>
    </xdr:from>
    <xdr:to>
      <xdr:col>10</xdr:col>
      <xdr:colOff>165100</xdr:colOff>
      <xdr:row>106</xdr:row>
      <xdr:rowOff>14332</xdr:rowOff>
    </xdr:to>
    <xdr:sp macro="" textlink="">
      <xdr:nvSpPr>
        <xdr:cNvPr id="422" name="楕円 421">
          <a:extLst>
            <a:ext uri="{FF2B5EF4-FFF2-40B4-BE49-F238E27FC236}">
              <a16:creationId xmlns:a16="http://schemas.microsoft.com/office/drawing/2014/main" id="{84D36268-22FC-41C2-8EE5-7C7330BB0886}"/>
            </a:ext>
          </a:extLst>
        </xdr:cNvPr>
        <xdr:cNvSpPr/>
      </xdr:nvSpPr>
      <xdr:spPr>
        <a:xfrm>
          <a:off x="1968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134982</xdr:rowOff>
    </xdr:from>
    <xdr:to>
      <xdr:col>15</xdr:col>
      <xdr:colOff>50800</xdr:colOff>
      <xdr:row>105</xdr:row>
      <xdr:rowOff>161108</xdr:rowOff>
    </xdr:to>
    <xdr:cxnSp macro="">
      <xdr:nvCxnSpPr>
        <xdr:cNvPr id="423" name="直線コネクタ 422">
          <a:extLst>
            <a:ext uri="{FF2B5EF4-FFF2-40B4-BE49-F238E27FC236}">
              <a16:creationId xmlns:a16="http://schemas.microsoft.com/office/drawing/2014/main" id="{77801412-6BB4-4CB0-95C0-62F744148500}"/>
            </a:ext>
          </a:extLst>
        </xdr:cNvPr>
        <xdr:cNvCxnSpPr/>
      </xdr:nvCxnSpPr>
      <xdr:spPr>
        <a:xfrm>
          <a:off x="2019300" y="1813723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56424</xdr:rowOff>
    </xdr:from>
    <xdr:to>
      <xdr:col>6</xdr:col>
      <xdr:colOff>38100</xdr:colOff>
      <xdr:row>105</xdr:row>
      <xdr:rowOff>158024</xdr:rowOff>
    </xdr:to>
    <xdr:sp macro="" textlink="">
      <xdr:nvSpPr>
        <xdr:cNvPr id="424" name="楕円 423">
          <a:extLst>
            <a:ext uri="{FF2B5EF4-FFF2-40B4-BE49-F238E27FC236}">
              <a16:creationId xmlns:a16="http://schemas.microsoft.com/office/drawing/2014/main" id="{F23CDF3F-1C8F-41FB-934B-B2A2A4F69D81}"/>
            </a:ext>
          </a:extLst>
        </xdr:cNvPr>
        <xdr:cNvSpPr/>
      </xdr:nvSpPr>
      <xdr:spPr>
        <a:xfrm>
          <a:off x="1079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107224</xdr:rowOff>
    </xdr:from>
    <xdr:to>
      <xdr:col>10</xdr:col>
      <xdr:colOff>114300</xdr:colOff>
      <xdr:row>105</xdr:row>
      <xdr:rowOff>134982</xdr:rowOff>
    </xdr:to>
    <xdr:cxnSp macro="">
      <xdr:nvCxnSpPr>
        <xdr:cNvPr id="425" name="直線コネクタ 424">
          <a:extLst>
            <a:ext uri="{FF2B5EF4-FFF2-40B4-BE49-F238E27FC236}">
              <a16:creationId xmlns:a16="http://schemas.microsoft.com/office/drawing/2014/main" id="{38DACB2E-B788-4426-B3A5-2CC9887D37CC}"/>
            </a:ext>
          </a:extLst>
        </xdr:cNvPr>
        <xdr:cNvCxnSpPr/>
      </xdr:nvCxnSpPr>
      <xdr:spPr>
        <a:xfrm>
          <a:off x="1130300" y="18109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26" name="n_1aveValue【市民会館】&#10;有形固定資産減価償却率">
          <a:extLst>
            <a:ext uri="{FF2B5EF4-FFF2-40B4-BE49-F238E27FC236}">
              <a16:creationId xmlns:a16="http://schemas.microsoft.com/office/drawing/2014/main" id="{E40832C9-5A22-4C47-92AA-29620C0A03BF}"/>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aveValue【市民会館】&#10;有形固定資産減価償却率">
          <a:extLst>
            <a:ext uri="{FF2B5EF4-FFF2-40B4-BE49-F238E27FC236}">
              <a16:creationId xmlns:a16="http://schemas.microsoft.com/office/drawing/2014/main" id="{BEF71F43-0D67-434B-B540-F6721D680E57}"/>
            </a:ext>
          </a:extLst>
        </xdr:cNvPr>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28" name="n_3aveValue【市民会館】&#10;有形固定資産減価償却率">
          <a:extLst>
            <a:ext uri="{FF2B5EF4-FFF2-40B4-BE49-F238E27FC236}">
              <a16:creationId xmlns:a16="http://schemas.microsoft.com/office/drawing/2014/main" id="{16EF3843-9AFC-46FB-8F2B-30C882A63200}"/>
            </a:ext>
          </a:extLst>
        </xdr:cNvPr>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29" name="n_4aveValue【市民会館】&#10;有形固定資産減価償却率">
          <a:extLst>
            <a:ext uri="{FF2B5EF4-FFF2-40B4-BE49-F238E27FC236}">
              <a16:creationId xmlns:a16="http://schemas.microsoft.com/office/drawing/2014/main" id="{AC776267-75E8-4217-8F94-571852979378}"/>
            </a:ext>
          </a:extLst>
        </xdr:cNvPr>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64243</xdr:rowOff>
    </xdr:from>
    <xdr:ext cx="405111" cy="259045"/>
    <xdr:sp macro="" textlink="">
      <xdr:nvSpPr>
        <xdr:cNvPr id="430" name="n_1mainValue【市民会館】&#10;有形固定資産減価償却率">
          <a:extLst>
            <a:ext uri="{FF2B5EF4-FFF2-40B4-BE49-F238E27FC236}">
              <a16:creationId xmlns:a16="http://schemas.microsoft.com/office/drawing/2014/main" id="{D653E462-A7A8-42D3-BFBB-E2D862F123CB}"/>
            </a:ext>
          </a:extLst>
        </xdr:cNvPr>
        <xdr:cNvSpPr txBox="1"/>
      </xdr:nvSpPr>
      <xdr:spPr>
        <a:xfrm>
          <a:off x="35820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31585</xdr:rowOff>
    </xdr:from>
    <xdr:ext cx="405111" cy="259045"/>
    <xdr:sp macro="" textlink="">
      <xdr:nvSpPr>
        <xdr:cNvPr id="431" name="n_2mainValue【市民会館】&#10;有形固定資産減価償却率">
          <a:extLst>
            <a:ext uri="{FF2B5EF4-FFF2-40B4-BE49-F238E27FC236}">
              <a16:creationId xmlns:a16="http://schemas.microsoft.com/office/drawing/2014/main" id="{0FB5431C-7A62-4C32-AEC6-E69670A7DFF8}"/>
            </a:ext>
          </a:extLst>
        </xdr:cNvPr>
        <xdr:cNvSpPr txBox="1"/>
      </xdr:nvSpPr>
      <xdr:spPr>
        <a:xfrm>
          <a:off x="2705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5459</xdr:rowOff>
    </xdr:from>
    <xdr:ext cx="405111" cy="259045"/>
    <xdr:sp macro="" textlink="">
      <xdr:nvSpPr>
        <xdr:cNvPr id="432" name="n_3mainValue【市民会館】&#10;有形固定資産減価償却率">
          <a:extLst>
            <a:ext uri="{FF2B5EF4-FFF2-40B4-BE49-F238E27FC236}">
              <a16:creationId xmlns:a16="http://schemas.microsoft.com/office/drawing/2014/main" id="{4ACDA188-3593-483F-AA19-E9C4740AD76E}"/>
            </a:ext>
          </a:extLst>
        </xdr:cNvPr>
        <xdr:cNvSpPr txBox="1"/>
      </xdr:nvSpPr>
      <xdr:spPr>
        <a:xfrm>
          <a:off x="1816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149151</xdr:rowOff>
    </xdr:from>
    <xdr:ext cx="405111" cy="259045"/>
    <xdr:sp macro="" textlink="">
      <xdr:nvSpPr>
        <xdr:cNvPr id="433" name="n_4mainValue【市民会館】&#10;有形固定資産減価償却率">
          <a:extLst>
            <a:ext uri="{FF2B5EF4-FFF2-40B4-BE49-F238E27FC236}">
              <a16:creationId xmlns:a16="http://schemas.microsoft.com/office/drawing/2014/main" id="{AF7FD4FB-029F-446A-944D-E4B940625AE8}"/>
            </a:ext>
          </a:extLst>
        </xdr:cNvPr>
        <xdr:cNvSpPr txBox="1"/>
      </xdr:nvSpPr>
      <xdr:spPr>
        <a:xfrm>
          <a:off x="927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B72A263C-04F1-4402-AB73-A2721FE8F68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88FB59E8-C8A7-4D9F-B80A-7D698ED849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AF478219-1778-41D2-8B45-69A69CC623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B34A6D3B-77BE-484B-B0EE-7FAB145F1D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41E024CA-F1F2-4C19-8108-7E685A993A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D8F94624-BAD2-4D4F-B487-D10412C8E8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F3BF547A-0B7B-40BA-9950-2E4A118624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F91D02C1-BCBA-482F-B723-AF7177B4AC2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DCC2C8AF-F22E-4E4B-89EA-06206FDE819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625BF199-4D4E-46AF-95CE-0EE3F49A6B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66ECB6E9-8050-4EAF-92AD-2A9F44649A8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219C19A3-D1F1-45A3-B224-F963640F10F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E88DE0F7-87E9-47F9-A24B-26F5FADD156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610F8F47-E643-4F26-A77B-49FA3136AAF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3B0AE20F-C564-4018-828F-270C978C969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C2D345F7-57A7-4081-B5BA-B4A0BE17AEC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A3252C5F-8768-4AB2-A5E9-B3A410996FE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EBC3518F-879D-4FA5-818F-97EB4B2B227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6B6426F1-0CBB-4068-8DED-44823E592DE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72E4DCD7-0838-4807-A848-AFE22F5B91C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45581DF-0247-4D90-8508-88EC09FE55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42C5AA09-D2C4-4521-A403-7F76A90625D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C5FC912E-3C5F-46F4-95F8-74EF6CCC4B5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2C01A067-8D30-4F5F-804F-ED2DA93A217F}"/>
            </a:ext>
          </a:extLst>
        </xdr:cNvPr>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BCA9B503-619A-42B8-B305-2882B44D597E}"/>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46DD7312-9881-4B17-9248-8CC0ED69BD5C}"/>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a:extLst>
            <a:ext uri="{FF2B5EF4-FFF2-40B4-BE49-F238E27FC236}">
              <a16:creationId xmlns:a16="http://schemas.microsoft.com/office/drawing/2014/main" id="{CBEC5667-D2D8-4FFE-9EFE-6A1B1BCF3099}"/>
            </a:ext>
          </a:extLst>
        </xdr:cNvPr>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a:extLst>
            <a:ext uri="{FF2B5EF4-FFF2-40B4-BE49-F238E27FC236}">
              <a16:creationId xmlns:a16="http://schemas.microsoft.com/office/drawing/2014/main" id="{C565EC0D-8BD3-49B9-A4E4-1C02F0D5D46F}"/>
            </a:ext>
          </a:extLst>
        </xdr:cNvPr>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2" name="【市民会館】&#10;一人当たり面積平均値テキスト">
          <a:extLst>
            <a:ext uri="{FF2B5EF4-FFF2-40B4-BE49-F238E27FC236}">
              <a16:creationId xmlns:a16="http://schemas.microsoft.com/office/drawing/2014/main" id="{887EC41B-5438-4472-A446-4046A559C8C5}"/>
            </a:ext>
          </a:extLst>
        </xdr:cNvPr>
        <xdr:cNvSpPr txBox="1"/>
      </xdr:nvSpPr>
      <xdr:spPr>
        <a:xfrm>
          <a:off x="105156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a:extLst>
            <a:ext uri="{FF2B5EF4-FFF2-40B4-BE49-F238E27FC236}">
              <a16:creationId xmlns:a16="http://schemas.microsoft.com/office/drawing/2014/main" id="{D07D4AA3-A33C-4316-BBAA-374ECBDF820A}"/>
            </a:ext>
          </a:extLst>
        </xdr:cNvPr>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a:extLst>
            <a:ext uri="{FF2B5EF4-FFF2-40B4-BE49-F238E27FC236}">
              <a16:creationId xmlns:a16="http://schemas.microsoft.com/office/drawing/2014/main" id="{7A2CD0E1-7B47-4B7D-9426-1FC250C940D2}"/>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a:extLst>
            <a:ext uri="{FF2B5EF4-FFF2-40B4-BE49-F238E27FC236}">
              <a16:creationId xmlns:a16="http://schemas.microsoft.com/office/drawing/2014/main" id="{66CFFBF0-D5CF-4B7A-B876-C30AB5D162CB}"/>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a:extLst>
            <a:ext uri="{FF2B5EF4-FFF2-40B4-BE49-F238E27FC236}">
              <a16:creationId xmlns:a16="http://schemas.microsoft.com/office/drawing/2014/main" id="{D04466E1-44A2-443C-BC0D-5E66BF449085}"/>
            </a:ext>
          </a:extLst>
        </xdr:cNvPr>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a:extLst>
            <a:ext uri="{FF2B5EF4-FFF2-40B4-BE49-F238E27FC236}">
              <a16:creationId xmlns:a16="http://schemas.microsoft.com/office/drawing/2014/main" id="{9EB1CFBC-666F-4DCA-9DCF-5DE58D310065}"/>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E8F0343-5543-4CB2-AF3C-3801E0E6F90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EBAD399-E4C2-4CFB-89AE-BEE00B8019D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6456581-7A05-415A-9D80-3324D42514C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DE13C07-56D8-440B-AF32-F27C24F234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3A60368-EA8B-48C4-BDDC-B198C22FFC1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21589</xdr:rowOff>
    </xdr:from>
    <xdr:to>
      <xdr:col>55</xdr:col>
      <xdr:colOff>50800</xdr:colOff>
      <xdr:row>106</xdr:row>
      <xdr:rowOff>123189</xdr:rowOff>
    </xdr:to>
    <xdr:sp macro="" textlink="">
      <xdr:nvSpPr>
        <xdr:cNvPr id="473" name="楕円 472">
          <a:extLst>
            <a:ext uri="{FF2B5EF4-FFF2-40B4-BE49-F238E27FC236}">
              <a16:creationId xmlns:a16="http://schemas.microsoft.com/office/drawing/2014/main" id="{7D5B07D5-993D-4C69-A291-4FAC66969037}"/>
            </a:ext>
          </a:extLst>
        </xdr:cNvPr>
        <xdr:cNvSpPr/>
      </xdr:nvSpPr>
      <xdr:spPr>
        <a:xfrm>
          <a:off x="10426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xdr:rowOff>
    </xdr:from>
    <xdr:ext cx="469744" cy="259045"/>
    <xdr:sp macro="" textlink="">
      <xdr:nvSpPr>
        <xdr:cNvPr id="474" name="【市民会館】&#10;一人当たり面積該当値テキスト">
          <a:extLst>
            <a:ext uri="{FF2B5EF4-FFF2-40B4-BE49-F238E27FC236}">
              <a16:creationId xmlns:a16="http://schemas.microsoft.com/office/drawing/2014/main" id="{5A3A2914-EE36-49FB-8422-2E13B8C8A28D}"/>
            </a:ext>
          </a:extLst>
        </xdr:cNvPr>
        <xdr:cNvSpPr txBox="1"/>
      </xdr:nvSpPr>
      <xdr:spPr>
        <a:xfrm>
          <a:off x="10515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75" name="楕円 474">
          <a:extLst>
            <a:ext uri="{FF2B5EF4-FFF2-40B4-BE49-F238E27FC236}">
              <a16:creationId xmlns:a16="http://schemas.microsoft.com/office/drawing/2014/main" id="{BD1F2381-38B9-4B7D-820E-D14F63981AEF}"/>
            </a:ext>
          </a:extLst>
        </xdr:cNvPr>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72389</xdr:rowOff>
    </xdr:from>
    <xdr:to>
      <xdr:col>55</xdr:col>
      <xdr:colOff>0</xdr:colOff>
      <xdr:row>106</xdr:row>
      <xdr:rowOff>76200</xdr:rowOff>
    </xdr:to>
    <xdr:cxnSp macro="">
      <xdr:nvCxnSpPr>
        <xdr:cNvPr id="476" name="直線コネクタ 475">
          <a:extLst>
            <a:ext uri="{FF2B5EF4-FFF2-40B4-BE49-F238E27FC236}">
              <a16:creationId xmlns:a16="http://schemas.microsoft.com/office/drawing/2014/main" id="{31581B64-23FB-4828-8497-E669F5872B58}"/>
            </a:ext>
          </a:extLst>
        </xdr:cNvPr>
        <xdr:cNvCxnSpPr/>
      </xdr:nvCxnSpPr>
      <xdr:spPr>
        <a:xfrm flipV="1">
          <a:off x="9639300" y="1824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77" name="楕円 476">
          <a:extLst>
            <a:ext uri="{FF2B5EF4-FFF2-40B4-BE49-F238E27FC236}">
              <a16:creationId xmlns:a16="http://schemas.microsoft.com/office/drawing/2014/main" id="{D0E9693B-F32E-4D65-89DA-B0766694A45E}"/>
            </a:ext>
          </a:extLst>
        </xdr:cNvPr>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478" name="直線コネクタ 477">
          <a:extLst>
            <a:ext uri="{FF2B5EF4-FFF2-40B4-BE49-F238E27FC236}">
              <a16:creationId xmlns:a16="http://schemas.microsoft.com/office/drawing/2014/main" id="{284816CD-37C9-4E25-A386-D0D788D312AF}"/>
            </a:ext>
          </a:extLst>
        </xdr:cNvPr>
        <xdr:cNvCxnSpPr/>
      </xdr:nvCxnSpPr>
      <xdr:spPr>
        <a:xfrm>
          <a:off x="8750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79" name="楕円 478">
          <a:extLst>
            <a:ext uri="{FF2B5EF4-FFF2-40B4-BE49-F238E27FC236}">
              <a16:creationId xmlns:a16="http://schemas.microsoft.com/office/drawing/2014/main" id="{56030FE5-EA8A-4728-B573-3091FC7327DF}"/>
            </a:ext>
          </a:extLst>
        </xdr:cNvPr>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76200</xdr:rowOff>
    </xdr:to>
    <xdr:cxnSp macro="">
      <xdr:nvCxnSpPr>
        <xdr:cNvPr id="480" name="直線コネクタ 479">
          <a:extLst>
            <a:ext uri="{FF2B5EF4-FFF2-40B4-BE49-F238E27FC236}">
              <a16:creationId xmlns:a16="http://schemas.microsoft.com/office/drawing/2014/main" id="{DBBC8721-2E9A-48AE-9DE3-7429C83F911F}"/>
            </a:ext>
          </a:extLst>
        </xdr:cNvPr>
        <xdr:cNvCxnSpPr/>
      </xdr:nvCxnSpPr>
      <xdr:spPr>
        <a:xfrm>
          <a:off x="7861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81" name="楕円 480">
          <a:extLst>
            <a:ext uri="{FF2B5EF4-FFF2-40B4-BE49-F238E27FC236}">
              <a16:creationId xmlns:a16="http://schemas.microsoft.com/office/drawing/2014/main" id="{1FB1E90E-0FA2-49FD-AE4A-8C9BF77DC1C0}"/>
            </a:ext>
          </a:extLst>
        </xdr:cNvPr>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76200</xdr:rowOff>
    </xdr:to>
    <xdr:cxnSp macro="">
      <xdr:nvCxnSpPr>
        <xdr:cNvPr id="482" name="直線コネクタ 481">
          <a:extLst>
            <a:ext uri="{FF2B5EF4-FFF2-40B4-BE49-F238E27FC236}">
              <a16:creationId xmlns:a16="http://schemas.microsoft.com/office/drawing/2014/main" id="{3F3C4CD8-822F-4027-BD90-8FF2A16D3C61}"/>
            </a:ext>
          </a:extLst>
        </xdr:cNvPr>
        <xdr:cNvCxnSpPr/>
      </xdr:nvCxnSpPr>
      <xdr:spPr>
        <a:xfrm>
          <a:off x="6972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a:extLst>
            <a:ext uri="{FF2B5EF4-FFF2-40B4-BE49-F238E27FC236}">
              <a16:creationId xmlns:a16="http://schemas.microsoft.com/office/drawing/2014/main" id="{0A7821E7-1E42-4D86-A711-76BD1A09FD76}"/>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a:extLst>
            <a:ext uri="{FF2B5EF4-FFF2-40B4-BE49-F238E27FC236}">
              <a16:creationId xmlns:a16="http://schemas.microsoft.com/office/drawing/2014/main" id="{71F47B03-9842-4EF8-A29E-EBCB34566593}"/>
            </a:ext>
          </a:extLst>
        </xdr:cNvPr>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a:extLst>
            <a:ext uri="{FF2B5EF4-FFF2-40B4-BE49-F238E27FC236}">
              <a16:creationId xmlns:a16="http://schemas.microsoft.com/office/drawing/2014/main" id="{0AF05303-8DAD-442B-AB1B-29C5D200B5B9}"/>
            </a:ext>
          </a:extLst>
        </xdr:cNvPr>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a:extLst>
            <a:ext uri="{FF2B5EF4-FFF2-40B4-BE49-F238E27FC236}">
              <a16:creationId xmlns:a16="http://schemas.microsoft.com/office/drawing/2014/main" id="{8EC865E2-63C3-4944-B785-F70F203A3EA1}"/>
            </a:ext>
          </a:extLst>
        </xdr:cNvPr>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87" name="n_1mainValue【市民会館】&#10;一人当たり面積">
          <a:extLst>
            <a:ext uri="{FF2B5EF4-FFF2-40B4-BE49-F238E27FC236}">
              <a16:creationId xmlns:a16="http://schemas.microsoft.com/office/drawing/2014/main" id="{80FE9AE9-FA29-4915-AD0F-7F55AFD438CB}"/>
            </a:ext>
          </a:extLst>
        </xdr:cNvPr>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88" name="n_2mainValue【市民会館】&#10;一人当たり面積">
          <a:extLst>
            <a:ext uri="{FF2B5EF4-FFF2-40B4-BE49-F238E27FC236}">
              <a16:creationId xmlns:a16="http://schemas.microsoft.com/office/drawing/2014/main" id="{275D3A12-1390-49C1-8897-071854E772DD}"/>
            </a:ext>
          </a:extLst>
        </xdr:cNvPr>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89" name="n_3mainValue【市民会館】&#10;一人当たり面積">
          <a:extLst>
            <a:ext uri="{FF2B5EF4-FFF2-40B4-BE49-F238E27FC236}">
              <a16:creationId xmlns:a16="http://schemas.microsoft.com/office/drawing/2014/main" id="{336DD2F3-E28B-4C74-B9E9-C789A12B6F4A}"/>
            </a:ext>
          </a:extLst>
        </xdr:cNvPr>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0" name="n_4mainValue【市民会館】&#10;一人当たり面積">
          <a:extLst>
            <a:ext uri="{FF2B5EF4-FFF2-40B4-BE49-F238E27FC236}">
              <a16:creationId xmlns:a16="http://schemas.microsoft.com/office/drawing/2014/main" id="{D40BF675-5265-4431-B7D2-B9428E441758}"/>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A6914668-6F1E-495C-986C-E4925D6826F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56E1A845-023B-4AF7-8202-9F4AE1E147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D595FAC5-C11D-413B-B9FE-C55C724D2D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799812CE-CAEE-4B19-92A1-5C044F8965C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BB1672A-B11E-4A11-BF93-B09C0A6663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278A92C4-34BE-436D-9391-8267C3D8CC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13FB9579-753F-471E-A28F-E2F50F1AD2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BAADD07D-46F2-4AD6-B4E1-D1EADFF025C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F20DAA93-BBE1-421D-AB89-02783D5099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498273C0-1544-4157-A772-BCE7409677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12BE8589-FC31-4358-8EA0-4B9986B07AC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4EC03E86-6C18-405C-BA16-225002AD474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a:extLst>
            <a:ext uri="{FF2B5EF4-FFF2-40B4-BE49-F238E27FC236}">
              <a16:creationId xmlns:a16="http://schemas.microsoft.com/office/drawing/2014/main" id="{5CD71119-A174-4C2E-8FDD-12EAE7CFA65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64307326-D658-4316-82F8-A30F45F98B4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38F14860-F773-4A58-82E1-EF1EF107E63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78986CE9-38C5-40A9-8E42-D6DA8F997F0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97FD1AB9-B081-4018-9FA0-7B44D7E5196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51506276-451F-46A2-957E-5C661E703AD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C4744578-8DC3-4457-9D25-68859A318BA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B5DBE5ED-9A92-4BA0-B3DB-5B34EEA2B27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a:extLst>
            <a:ext uri="{FF2B5EF4-FFF2-40B4-BE49-F238E27FC236}">
              <a16:creationId xmlns:a16="http://schemas.microsoft.com/office/drawing/2014/main" id="{C8C68CCA-66B2-4930-8340-CD3BCAF9EFA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CB19C076-CCEE-44D0-BC9B-C6BDD75054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56EA8502-8C2D-4FDE-8F9E-2B531905F06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a:extLst>
            <a:ext uri="{FF2B5EF4-FFF2-40B4-BE49-F238E27FC236}">
              <a16:creationId xmlns:a16="http://schemas.microsoft.com/office/drawing/2014/main" id="{A0CF4072-366E-4DB6-921B-86B9771EFC50}"/>
            </a:ext>
          </a:extLst>
        </xdr:cNvPr>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EB3277A8-7E8C-4B8D-A34E-802D506D2A35}"/>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a:extLst>
            <a:ext uri="{FF2B5EF4-FFF2-40B4-BE49-F238E27FC236}">
              <a16:creationId xmlns:a16="http://schemas.microsoft.com/office/drawing/2014/main" id="{801ABBBD-4B75-4081-A2C7-76346DE15F48}"/>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a:extLst>
            <a:ext uri="{FF2B5EF4-FFF2-40B4-BE49-F238E27FC236}">
              <a16:creationId xmlns:a16="http://schemas.microsoft.com/office/drawing/2014/main" id="{D78497D7-C9A3-4BAD-A1AF-FC18A9CC9B08}"/>
            </a:ext>
          </a:extLst>
        </xdr:cNvPr>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a:extLst>
            <a:ext uri="{FF2B5EF4-FFF2-40B4-BE49-F238E27FC236}">
              <a16:creationId xmlns:a16="http://schemas.microsoft.com/office/drawing/2014/main" id="{A3525176-B50F-4194-BD22-0CDBDD85631E}"/>
            </a:ext>
          </a:extLst>
        </xdr:cNvPr>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FAADBE55-6EED-4D63-9F2A-447EF95F4AAC}"/>
            </a:ext>
          </a:extLst>
        </xdr:cNvPr>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a:extLst>
            <a:ext uri="{FF2B5EF4-FFF2-40B4-BE49-F238E27FC236}">
              <a16:creationId xmlns:a16="http://schemas.microsoft.com/office/drawing/2014/main" id="{166E2064-E02E-473F-81E9-CBB2521DA038}"/>
            </a:ext>
          </a:extLst>
        </xdr:cNvPr>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a:extLst>
            <a:ext uri="{FF2B5EF4-FFF2-40B4-BE49-F238E27FC236}">
              <a16:creationId xmlns:a16="http://schemas.microsoft.com/office/drawing/2014/main" id="{CBD64E8F-46A2-40C5-AC9B-FC08C4C9DC4A}"/>
            </a:ext>
          </a:extLst>
        </xdr:cNvPr>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a:extLst>
            <a:ext uri="{FF2B5EF4-FFF2-40B4-BE49-F238E27FC236}">
              <a16:creationId xmlns:a16="http://schemas.microsoft.com/office/drawing/2014/main" id="{D4ACF72E-42E1-4394-B94A-482BE3F8CCAF}"/>
            </a:ext>
          </a:extLst>
        </xdr:cNvPr>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a:extLst>
            <a:ext uri="{FF2B5EF4-FFF2-40B4-BE49-F238E27FC236}">
              <a16:creationId xmlns:a16="http://schemas.microsoft.com/office/drawing/2014/main" id="{1A362DE4-0C2A-4FC8-B568-C8BAEC1112B7}"/>
            </a:ext>
          </a:extLst>
        </xdr:cNvPr>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a:extLst>
            <a:ext uri="{FF2B5EF4-FFF2-40B4-BE49-F238E27FC236}">
              <a16:creationId xmlns:a16="http://schemas.microsoft.com/office/drawing/2014/main" id="{744D6F48-2CEE-4466-B142-2B5B7BE34FA0}"/>
            </a:ext>
          </a:extLst>
        </xdr:cNvPr>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4B1EEAB-7EC9-4537-B28B-281D1D2C4F3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06718D2-01E7-407E-B3FB-A884ABECDBE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2198B21-6649-4028-B6DC-FF87679B273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B77317E-84E1-45B1-90B2-48684DE8A0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EE56094-4082-4733-883A-D5F142CD613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90170</xdr:rowOff>
    </xdr:from>
    <xdr:to>
      <xdr:col>85</xdr:col>
      <xdr:colOff>177800</xdr:colOff>
      <xdr:row>41</xdr:row>
      <xdr:rowOff>20320</xdr:rowOff>
    </xdr:to>
    <xdr:sp macro="" textlink="">
      <xdr:nvSpPr>
        <xdr:cNvPr id="530" name="楕円 529">
          <a:extLst>
            <a:ext uri="{FF2B5EF4-FFF2-40B4-BE49-F238E27FC236}">
              <a16:creationId xmlns:a16="http://schemas.microsoft.com/office/drawing/2014/main" id="{ECD47B3F-AFF3-4379-8F8B-850218EBA63A}"/>
            </a:ext>
          </a:extLst>
        </xdr:cNvPr>
        <xdr:cNvSpPr/>
      </xdr:nvSpPr>
      <xdr:spPr>
        <a:xfrm>
          <a:off x="16268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68597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52C77F7B-7AA1-4351-A119-AA2597C01F00}"/>
            </a:ext>
          </a:extLst>
        </xdr:cNvPr>
        <xdr:cNvSpPr txBox="1"/>
      </xdr:nvSpPr>
      <xdr:spPr>
        <a:xfrm>
          <a:off x="16357600"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63500</xdr:rowOff>
    </xdr:from>
    <xdr:to>
      <xdr:col>81</xdr:col>
      <xdr:colOff>101600</xdr:colOff>
      <xdr:row>40</xdr:row>
      <xdr:rowOff>165100</xdr:rowOff>
    </xdr:to>
    <xdr:sp macro="" textlink="">
      <xdr:nvSpPr>
        <xdr:cNvPr id="532" name="楕円 531">
          <a:extLst>
            <a:ext uri="{FF2B5EF4-FFF2-40B4-BE49-F238E27FC236}">
              <a16:creationId xmlns:a16="http://schemas.microsoft.com/office/drawing/2014/main" id="{0B9EA39E-F165-41D9-B6CE-D531A0C3D305}"/>
            </a:ext>
          </a:extLst>
        </xdr:cNvPr>
        <xdr:cNvSpPr/>
      </xdr:nvSpPr>
      <xdr:spPr>
        <a:xfrm>
          <a:off x="1543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114300</xdr:rowOff>
    </xdr:from>
    <xdr:to>
      <xdr:col>85</xdr:col>
      <xdr:colOff>127000</xdr:colOff>
      <xdr:row>40</xdr:row>
      <xdr:rowOff>140970</xdr:rowOff>
    </xdr:to>
    <xdr:cxnSp macro="">
      <xdr:nvCxnSpPr>
        <xdr:cNvPr id="533" name="直線コネクタ 532">
          <a:extLst>
            <a:ext uri="{FF2B5EF4-FFF2-40B4-BE49-F238E27FC236}">
              <a16:creationId xmlns:a16="http://schemas.microsoft.com/office/drawing/2014/main" id="{64D7BF60-7680-4D80-8B65-23CB88B389F1}"/>
            </a:ext>
          </a:extLst>
        </xdr:cNvPr>
        <xdr:cNvCxnSpPr/>
      </xdr:nvCxnSpPr>
      <xdr:spPr>
        <a:xfrm>
          <a:off x="15481300" y="6972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55880</xdr:rowOff>
    </xdr:from>
    <xdr:to>
      <xdr:col>76</xdr:col>
      <xdr:colOff>165100</xdr:colOff>
      <xdr:row>39</xdr:row>
      <xdr:rowOff>157480</xdr:rowOff>
    </xdr:to>
    <xdr:sp macro="" textlink="">
      <xdr:nvSpPr>
        <xdr:cNvPr id="534" name="楕円 533">
          <a:extLst>
            <a:ext uri="{FF2B5EF4-FFF2-40B4-BE49-F238E27FC236}">
              <a16:creationId xmlns:a16="http://schemas.microsoft.com/office/drawing/2014/main" id="{D093C588-4B18-478E-98B5-FF9276ABCF80}"/>
            </a:ext>
          </a:extLst>
        </xdr:cNvPr>
        <xdr:cNvSpPr/>
      </xdr:nvSpPr>
      <xdr:spPr>
        <a:xfrm>
          <a:off x="14541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106680</xdr:rowOff>
    </xdr:from>
    <xdr:to>
      <xdr:col>81</xdr:col>
      <xdr:colOff>50800</xdr:colOff>
      <xdr:row>40</xdr:row>
      <xdr:rowOff>114300</xdr:rowOff>
    </xdr:to>
    <xdr:cxnSp macro="">
      <xdr:nvCxnSpPr>
        <xdr:cNvPr id="535" name="直線コネクタ 534">
          <a:extLst>
            <a:ext uri="{FF2B5EF4-FFF2-40B4-BE49-F238E27FC236}">
              <a16:creationId xmlns:a16="http://schemas.microsoft.com/office/drawing/2014/main" id="{FB9A2DDE-EE64-4348-B8A3-2A0BA7D4C4E3}"/>
            </a:ext>
          </a:extLst>
        </xdr:cNvPr>
        <xdr:cNvCxnSpPr/>
      </xdr:nvCxnSpPr>
      <xdr:spPr>
        <a:xfrm>
          <a:off x="14592300" y="67932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154940</xdr:rowOff>
    </xdr:from>
    <xdr:to>
      <xdr:col>72</xdr:col>
      <xdr:colOff>38100</xdr:colOff>
      <xdr:row>39</xdr:row>
      <xdr:rowOff>85090</xdr:rowOff>
    </xdr:to>
    <xdr:sp macro="" textlink="">
      <xdr:nvSpPr>
        <xdr:cNvPr id="536" name="楕円 535">
          <a:extLst>
            <a:ext uri="{FF2B5EF4-FFF2-40B4-BE49-F238E27FC236}">
              <a16:creationId xmlns:a16="http://schemas.microsoft.com/office/drawing/2014/main" id="{EBB0E122-AE08-4CA2-91BE-E099CEEE83A6}"/>
            </a:ext>
          </a:extLst>
        </xdr:cNvPr>
        <xdr:cNvSpPr/>
      </xdr:nvSpPr>
      <xdr:spPr>
        <a:xfrm>
          <a:off x="1365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34290</xdr:rowOff>
    </xdr:from>
    <xdr:to>
      <xdr:col>76</xdr:col>
      <xdr:colOff>114300</xdr:colOff>
      <xdr:row>39</xdr:row>
      <xdr:rowOff>106680</xdr:rowOff>
    </xdr:to>
    <xdr:cxnSp macro="">
      <xdr:nvCxnSpPr>
        <xdr:cNvPr id="537" name="直線コネクタ 536">
          <a:extLst>
            <a:ext uri="{FF2B5EF4-FFF2-40B4-BE49-F238E27FC236}">
              <a16:creationId xmlns:a16="http://schemas.microsoft.com/office/drawing/2014/main" id="{5960FF69-AE55-49CA-82CB-75013B648040}"/>
            </a:ext>
          </a:extLst>
        </xdr:cNvPr>
        <xdr:cNvCxnSpPr/>
      </xdr:nvCxnSpPr>
      <xdr:spPr>
        <a:xfrm>
          <a:off x="13703300" y="67208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99695</xdr:rowOff>
    </xdr:from>
    <xdr:to>
      <xdr:col>67</xdr:col>
      <xdr:colOff>101600</xdr:colOff>
      <xdr:row>39</xdr:row>
      <xdr:rowOff>29845</xdr:rowOff>
    </xdr:to>
    <xdr:sp macro="" textlink="">
      <xdr:nvSpPr>
        <xdr:cNvPr id="538" name="楕円 537">
          <a:extLst>
            <a:ext uri="{FF2B5EF4-FFF2-40B4-BE49-F238E27FC236}">
              <a16:creationId xmlns:a16="http://schemas.microsoft.com/office/drawing/2014/main" id="{886B886B-3ED4-4D7C-9746-35432EB738A8}"/>
            </a:ext>
          </a:extLst>
        </xdr:cNvPr>
        <xdr:cNvSpPr/>
      </xdr:nvSpPr>
      <xdr:spPr>
        <a:xfrm>
          <a:off x="1276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150495</xdr:rowOff>
    </xdr:from>
    <xdr:to>
      <xdr:col>71</xdr:col>
      <xdr:colOff>177800</xdr:colOff>
      <xdr:row>39</xdr:row>
      <xdr:rowOff>34290</xdr:rowOff>
    </xdr:to>
    <xdr:cxnSp macro="">
      <xdr:nvCxnSpPr>
        <xdr:cNvPr id="539" name="直線コネクタ 538">
          <a:extLst>
            <a:ext uri="{FF2B5EF4-FFF2-40B4-BE49-F238E27FC236}">
              <a16:creationId xmlns:a16="http://schemas.microsoft.com/office/drawing/2014/main" id="{551DC3DA-A499-4110-B516-1F1EF0DDB7D5}"/>
            </a:ext>
          </a:extLst>
        </xdr:cNvPr>
        <xdr:cNvCxnSpPr/>
      </xdr:nvCxnSpPr>
      <xdr:spPr>
        <a:xfrm>
          <a:off x="12814300" y="66655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CF2F20CF-CCBB-4E4E-89C1-7814B264887A}"/>
            </a:ext>
          </a:extLst>
        </xdr:cNvPr>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E7DF89DE-987B-4CF5-BBD8-CB823F265AEC}"/>
            </a:ext>
          </a:extLst>
        </xdr:cNvPr>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FD663227-A227-4913-AE1C-080FD1B548E3}"/>
            </a:ext>
          </a:extLst>
        </xdr:cNvPr>
        <xdr:cNvSpPr txBox="1"/>
      </xdr:nvSpPr>
      <xdr:spPr>
        <a:xfrm>
          <a:off x="13500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2F2110B9-2CA5-4D5D-BB29-8B3321D47199}"/>
            </a:ext>
          </a:extLst>
        </xdr:cNvPr>
        <xdr:cNvSpPr txBox="1"/>
      </xdr:nvSpPr>
      <xdr:spPr>
        <a:xfrm>
          <a:off x="12611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156227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9E33A686-D2CA-4C25-800A-B2BAE61E593D}"/>
            </a:ext>
          </a:extLst>
        </xdr:cNvPr>
        <xdr:cNvSpPr txBox="1"/>
      </xdr:nvSpPr>
      <xdr:spPr>
        <a:xfrm>
          <a:off x="152660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148607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33256575-72B2-4433-B1E2-D4CB8464572A}"/>
            </a:ext>
          </a:extLst>
        </xdr:cNvPr>
        <xdr:cNvSpPr txBox="1"/>
      </xdr:nvSpPr>
      <xdr:spPr>
        <a:xfrm>
          <a:off x="14389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76217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158875DE-3015-474B-ACDB-F2CD01775B1F}"/>
            </a:ext>
          </a:extLst>
        </xdr:cNvPr>
        <xdr:cNvSpPr txBox="1"/>
      </xdr:nvSpPr>
      <xdr:spPr>
        <a:xfrm>
          <a:off x="13500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20972</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7833D763-8209-43F9-8EE2-C2132350AFCF}"/>
            </a:ext>
          </a:extLst>
        </xdr:cNvPr>
        <xdr:cNvSpPr txBox="1"/>
      </xdr:nvSpPr>
      <xdr:spPr>
        <a:xfrm>
          <a:off x="12611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1843CCD2-A383-489D-8AD6-D7BF24C6D9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7B5212F4-C83F-4777-B0B4-1E2FB6C5EF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78D525D4-3BB8-447E-B844-87416F11F9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EE9CACF6-DB03-4D22-AC72-2707299B291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2827DE3-17D0-4235-97CA-D1BADBC9C0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19868F9-7F6D-4CED-BBB5-12BAF99305D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B081E2FE-F0A7-4D62-A814-C0A95D1C80D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ECEDF125-F584-4CC1-A361-DB28FCAC66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9EF14D04-FE58-48BE-B903-2E22C89724E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78881FEB-834A-4ABF-92B2-D323491006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BA2DB5C5-DCBD-4D0A-9402-F05CC218E2A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44F00CD6-77DE-4E12-A495-F955FCF3CAC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24F23E9E-B120-46DD-8C2A-91AE6A0E21A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a:extLst>
            <a:ext uri="{FF2B5EF4-FFF2-40B4-BE49-F238E27FC236}">
              <a16:creationId xmlns:a16="http://schemas.microsoft.com/office/drawing/2014/main" id="{27DF48AF-7E12-41CD-92A9-F0912AB3DD3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D9897AC7-96A5-474A-9A3F-E607D0DF0B6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7BE6BFD4-61B8-4845-B29E-0BA29366554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F6CB1206-425A-4B90-8405-2D05DEE4834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EDD70DAD-30C1-4A78-964A-92E81742D0B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3600F909-9D1B-49AC-B535-336839E79C3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40D556A5-B935-4B58-807C-417B12CDD83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86D1F59E-9B9F-46D6-8126-F682F9922DE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6D060D39-C9A3-42E5-B329-3AEB9BB0BBC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3CD1E5AB-5479-4276-B74E-F6AF55E413D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a:extLst>
            <a:ext uri="{FF2B5EF4-FFF2-40B4-BE49-F238E27FC236}">
              <a16:creationId xmlns:a16="http://schemas.microsoft.com/office/drawing/2014/main" id="{538C84EA-F512-4E9A-8A69-F8546EB2E855}"/>
            </a:ext>
          </a:extLst>
        </xdr:cNvPr>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a:extLst>
            <a:ext uri="{FF2B5EF4-FFF2-40B4-BE49-F238E27FC236}">
              <a16:creationId xmlns:a16="http://schemas.microsoft.com/office/drawing/2014/main" id="{B9B8FA41-46D2-42D4-8C8E-9B022630AD04}"/>
            </a:ext>
          </a:extLst>
        </xdr:cNvPr>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a:extLst>
            <a:ext uri="{FF2B5EF4-FFF2-40B4-BE49-F238E27FC236}">
              <a16:creationId xmlns:a16="http://schemas.microsoft.com/office/drawing/2014/main" id="{06F6BDA6-9101-4D8E-8FF6-EF395031D366}"/>
            </a:ext>
          </a:extLst>
        </xdr:cNvPr>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B3F46A3A-028E-44D4-B695-87539B4BEF99}"/>
            </a:ext>
          </a:extLst>
        </xdr:cNvPr>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a:extLst>
            <a:ext uri="{FF2B5EF4-FFF2-40B4-BE49-F238E27FC236}">
              <a16:creationId xmlns:a16="http://schemas.microsoft.com/office/drawing/2014/main" id="{52A2C0AB-B88D-429B-B624-8D3EB1614C09}"/>
            </a:ext>
          </a:extLst>
        </xdr:cNvPr>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6ECB3190-3C86-4045-8477-3D73D178E3B1}"/>
            </a:ext>
          </a:extLst>
        </xdr:cNvPr>
        <xdr:cNvSpPr txBox="1"/>
      </xdr:nvSpPr>
      <xdr:spPr>
        <a:xfrm>
          <a:off x="22199600" y="677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a:extLst>
            <a:ext uri="{FF2B5EF4-FFF2-40B4-BE49-F238E27FC236}">
              <a16:creationId xmlns:a16="http://schemas.microsoft.com/office/drawing/2014/main" id="{D00F56DA-A311-419E-B63B-4036EEF6F17B}"/>
            </a:ext>
          </a:extLst>
        </xdr:cNvPr>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a:extLst>
            <a:ext uri="{FF2B5EF4-FFF2-40B4-BE49-F238E27FC236}">
              <a16:creationId xmlns:a16="http://schemas.microsoft.com/office/drawing/2014/main" id="{FBBA3792-64D6-4F28-B245-E02DBBADD7CC}"/>
            </a:ext>
          </a:extLst>
        </xdr:cNvPr>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a:extLst>
            <a:ext uri="{FF2B5EF4-FFF2-40B4-BE49-F238E27FC236}">
              <a16:creationId xmlns:a16="http://schemas.microsoft.com/office/drawing/2014/main" id="{4915EF5D-ED6E-437B-AF88-E1BDC5B47044}"/>
            </a:ext>
          </a:extLst>
        </xdr:cNvPr>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a:extLst>
            <a:ext uri="{FF2B5EF4-FFF2-40B4-BE49-F238E27FC236}">
              <a16:creationId xmlns:a16="http://schemas.microsoft.com/office/drawing/2014/main" id="{0D1ACC66-D7B7-4555-A831-D63BD8B1F524}"/>
            </a:ext>
          </a:extLst>
        </xdr:cNvPr>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a:extLst>
            <a:ext uri="{FF2B5EF4-FFF2-40B4-BE49-F238E27FC236}">
              <a16:creationId xmlns:a16="http://schemas.microsoft.com/office/drawing/2014/main" id="{AD998DAE-8992-4724-887F-311F2E0B21B5}"/>
            </a:ext>
          </a:extLst>
        </xdr:cNvPr>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5E14AFC-7F90-4720-88F9-F21A9BEB41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E333B25-8A0A-47AA-B628-01FF73A2E1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D2691C3D-CF74-440C-A7D0-3F994778A7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5565D0A-7177-42A1-9187-9A57FC23EA7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CBBF35A-C379-452E-9762-F0F1CA2873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35706</xdr:rowOff>
    </xdr:from>
    <xdr:to>
      <xdr:col>116</xdr:col>
      <xdr:colOff>114300</xdr:colOff>
      <xdr:row>41</xdr:row>
      <xdr:rowOff>137306</xdr:rowOff>
    </xdr:to>
    <xdr:sp macro="" textlink="">
      <xdr:nvSpPr>
        <xdr:cNvPr id="587" name="楕円 586">
          <a:extLst>
            <a:ext uri="{FF2B5EF4-FFF2-40B4-BE49-F238E27FC236}">
              <a16:creationId xmlns:a16="http://schemas.microsoft.com/office/drawing/2014/main" id="{B21BCC14-B8D7-448B-8BA5-8BFD8736B583}"/>
            </a:ext>
          </a:extLst>
        </xdr:cNvPr>
        <xdr:cNvSpPr/>
      </xdr:nvSpPr>
      <xdr:spPr>
        <a:xfrm>
          <a:off x="22110700" y="70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122083</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A72BD24E-748E-4A08-BA61-59A6FE4C9F8F}"/>
            </a:ext>
          </a:extLst>
        </xdr:cNvPr>
        <xdr:cNvSpPr txBox="1"/>
      </xdr:nvSpPr>
      <xdr:spPr>
        <a:xfrm>
          <a:off x="22199600" y="69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50591</xdr:rowOff>
    </xdr:from>
    <xdr:to>
      <xdr:col>112</xdr:col>
      <xdr:colOff>38100</xdr:colOff>
      <xdr:row>41</xdr:row>
      <xdr:rowOff>152191</xdr:rowOff>
    </xdr:to>
    <xdr:sp macro="" textlink="">
      <xdr:nvSpPr>
        <xdr:cNvPr id="589" name="楕円 588">
          <a:extLst>
            <a:ext uri="{FF2B5EF4-FFF2-40B4-BE49-F238E27FC236}">
              <a16:creationId xmlns:a16="http://schemas.microsoft.com/office/drawing/2014/main" id="{AA5FBC05-13D4-4D0E-BC6E-9E94B3D8E164}"/>
            </a:ext>
          </a:extLst>
        </xdr:cNvPr>
        <xdr:cNvSpPr/>
      </xdr:nvSpPr>
      <xdr:spPr>
        <a:xfrm>
          <a:off x="21272500" y="70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86506</xdr:rowOff>
    </xdr:from>
    <xdr:to>
      <xdr:col>116</xdr:col>
      <xdr:colOff>63500</xdr:colOff>
      <xdr:row>41</xdr:row>
      <xdr:rowOff>101391</xdr:rowOff>
    </xdr:to>
    <xdr:cxnSp macro="">
      <xdr:nvCxnSpPr>
        <xdr:cNvPr id="590" name="直線コネクタ 589">
          <a:extLst>
            <a:ext uri="{FF2B5EF4-FFF2-40B4-BE49-F238E27FC236}">
              <a16:creationId xmlns:a16="http://schemas.microsoft.com/office/drawing/2014/main" id="{FDFDEDC3-9C3C-4D8D-87AB-3D813BEA15FE}"/>
            </a:ext>
          </a:extLst>
        </xdr:cNvPr>
        <xdr:cNvCxnSpPr/>
      </xdr:nvCxnSpPr>
      <xdr:spPr>
        <a:xfrm flipV="1">
          <a:off x="21323300" y="7115956"/>
          <a:ext cx="8382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38072</xdr:rowOff>
    </xdr:from>
    <xdr:to>
      <xdr:col>107</xdr:col>
      <xdr:colOff>101600</xdr:colOff>
      <xdr:row>41</xdr:row>
      <xdr:rowOff>139672</xdr:rowOff>
    </xdr:to>
    <xdr:sp macro="" textlink="">
      <xdr:nvSpPr>
        <xdr:cNvPr id="591" name="楕円 590">
          <a:extLst>
            <a:ext uri="{FF2B5EF4-FFF2-40B4-BE49-F238E27FC236}">
              <a16:creationId xmlns:a16="http://schemas.microsoft.com/office/drawing/2014/main" id="{EF9CC584-984C-47AA-800B-840E7B98F6BD}"/>
            </a:ext>
          </a:extLst>
        </xdr:cNvPr>
        <xdr:cNvSpPr/>
      </xdr:nvSpPr>
      <xdr:spPr>
        <a:xfrm>
          <a:off x="20383500" y="70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88872</xdr:rowOff>
    </xdr:from>
    <xdr:to>
      <xdr:col>111</xdr:col>
      <xdr:colOff>177800</xdr:colOff>
      <xdr:row>41</xdr:row>
      <xdr:rowOff>101391</xdr:rowOff>
    </xdr:to>
    <xdr:cxnSp macro="">
      <xdr:nvCxnSpPr>
        <xdr:cNvPr id="592" name="直線コネクタ 591">
          <a:extLst>
            <a:ext uri="{FF2B5EF4-FFF2-40B4-BE49-F238E27FC236}">
              <a16:creationId xmlns:a16="http://schemas.microsoft.com/office/drawing/2014/main" id="{7F0BCBB9-1B48-4E86-86C9-319DB1DDF3DD}"/>
            </a:ext>
          </a:extLst>
        </xdr:cNvPr>
        <xdr:cNvCxnSpPr/>
      </xdr:nvCxnSpPr>
      <xdr:spPr>
        <a:xfrm>
          <a:off x="20434300" y="7118322"/>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39260</xdr:rowOff>
    </xdr:from>
    <xdr:to>
      <xdr:col>102</xdr:col>
      <xdr:colOff>165100</xdr:colOff>
      <xdr:row>41</xdr:row>
      <xdr:rowOff>140860</xdr:rowOff>
    </xdr:to>
    <xdr:sp macro="" textlink="">
      <xdr:nvSpPr>
        <xdr:cNvPr id="593" name="楕円 592">
          <a:extLst>
            <a:ext uri="{FF2B5EF4-FFF2-40B4-BE49-F238E27FC236}">
              <a16:creationId xmlns:a16="http://schemas.microsoft.com/office/drawing/2014/main" id="{7F4C62C8-0788-4BD9-A0F1-5BE7CC4A2C5F}"/>
            </a:ext>
          </a:extLst>
        </xdr:cNvPr>
        <xdr:cNvSpPr/>
      </xdr:nvSpPr>
      <xdr:spPr>
        <a:xfrm>
          <a:off x="19494500" y="70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88872</xdr:rowOff>
    </xdr:from>
    <xdr:to>
      <xdr:col>107</xdr:col>
      <xdr:colOff>50800</xdr:colOff>
      <xdr:row>41</xdr:row>
      <xdr:rowOff>90060</xdr:rowOff>
    </xdr:to>
    <xdr:cxnSp macro="">
      <xdr:nvCxnSpPr>
        <xdr:cNvPr id="594" name="直線コネクタ 593">
          <a:extLst>
            <a:ext uri="{FF2B5EF4-FFF2-40B4-BE49-F238E27FC236}">
              <a16:creationId xmlns:a16="http://schemas.microsoft.com/office/drawing/2014/main" id="{168E82CF-F00C-4130-8054-721DEB59B5A3}"/>
            </a:ext>
          </a:extLst>
        </xdr:cNvPr>
        <xdr:cNvCxnSpPr/>
      </xdr:nvCxnSpPr>
      <xdr:spPr>
        <a:xfrm flipV="1">
          <a:off x="19545300" y="711832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31938</xdr:rowOff>
    </xdr:from>
    <xdr:to>
      <xdr:col>98</xdr:col>
      <xdr:colOff>38100</xdr:colOff>
      <xdr:row>41</xdr:row>
      <xdr:rowOff>133538</xdr:rowOff>
    </xdr:to>
    <xdr:sp macro="" textlink="">
      <xdr:nvSpPr>
        <xdr:cNvPr id="595" name="楕円 594">
          <a:extLst>
            <a:ext uri="{FF2B5EF4-FFF2-40B4-BE49-F238E27FC236}">
              <a16:creationId xmlns:a16="http://schemas.microsoft.com/office/drawing/2014/main" id="{A9568167-FAF7-4D46-9A51-5C2D6C9EF5AD}"/>
            </a:ext>
          </a:extLst>
        </xdr:cNvPr>
        <xdr:cNvSpPr/>
      </xdr:nvSpPr>
      <xdr:spPr>
        <a:xfrm>
          <a:off x="18605500" y="70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82738</xdr:rowOff>
    </xdr:from>
    <xdr:to>
      <xdr:col>102</xdr:col>
      <xdr:colOff>114300</xdr:colOff>
      <xdr:row>41</xdr:row>
      <xdr:rowOff>90060</xdr:rowOff>
    </xdr:to>
    <xdr:cxnSp macro="">
      <xdr:nvCxnSpPr>
        <xdr:cNvPr id="596" name="直線コネクタ 595">
          <a:extLst>
            <a:ext uri="{FF2B5EF4-FFF2-40B4-BE49-F238E27FC236}">
              <a16:creationId xmlns:a16="http://schemas.microsoft.com/office/drawing/2014/main" id="{6465C96E-FF1F-461C-94B5-CC5E33C161FD}"/>
            </a:ext>
          </a:extLst>
        </xdr:cNvPr>
        <xdr:cNvCxnSpPr/>
      </xdr:nvCxnSpPr>
      <xdr:spPr>
        <a:xfrm>
          <a:off x="18656300" y="7112188"/>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C8205A63-C893-4A5F-BBE7-2B5F433D4B88}"/>
            </a:ext>
          </a:extLst>
        </xdr:cNvPr>
        <xdr:cNvSpPr txBox="1"/>
      </xdr:nvSpPr>
      <xdr:spPr>
        <a:xfrm>
          <a:off x="21043411" y="67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64592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1B67F4B3-BDFD-4825-A54D-2F63FC7D2134}"/>
            </a:ext>
          </a:extLst>
        </xdr:cNvPr>
        <xdr:cNvSpPr txBox="1"/>
      </xdr:nvSpPr>
      <xdr:spPr>
        <a:xfrm>
          <a:off x="201671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6CCFB193-0942-427C-AC31-45B87CC44CF5}"/>
            </a:ext>
          </a:extLst>
        </xdr:cNvPr>
        <xdr:cNvSpPr txBox="1"/>
      </xdr:nvSpPr>
      <xdr:spPr>
        <a:xfrm>
          <a:off x="19278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C0974D7F-2EE3-4521-9BFC-C6144903D659}"/>
            </a:ext>
          </a:extLst>
        </xdr:cNvPr>
        <xdr:cNvSpPr txBox="1"/>
      </xdr:nvSpPr>
      <xdr:spPr>
        <a:xfrm>
          <a:off x="18389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143318</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B6484B70-7DA3-4960-8AF7-4283C69F546C}"/>
            </a:ext>
          </a:extLst>
        </xdr:cNvPr>
        <xdr:cNvSpPr txBox="1"/>
      </xdr:nvSpPr>
      <xdr:spPr>
        <a:xfrm>
          <a:off x="21043411" y="71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130799</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7A0D65DF-3C33-464C-9D98-577BA49CD8A4}"/>
            </a:ext>
          </a:extLst>
        </xdr:cNvPr>
        <xdr:cNvSpPr txBox="1"/>
      </xdr:nvSpPr>
      <xdr:spPr>
        <a:xfrm>
          <a:off x="20167111" y="71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131987</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96073BF8-526C-451D-88E1-45792FD5EE02}"/>
            </a:ext>
          </a:extLst>
        </xdr:cNvPr>
        <xdr:cNvSpPr txBox="1"/>
      </xdr:nvSpPr>
      <xdr:spPr>
        <a:xfrm>
          <a:off x="19278111" y="716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124665</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9DF30DBF-97B9-41A1-95BE-02969014BAAD}"/>
            </a:ext>
          </a:extLst>
        </xdr:cNvPr>
        <xdr:cNvSpPr txBox="1"/>
      </xdr:nvSpPr>
      <xdr:spPr>
        <a:xfrm>
          <a:off x="18389111" y="715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F344783C-BAA9-4C39-9122-10DEBE6DDA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6F430B9E-75F3-45B9-8542-BC2083B9879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BCA429D-A345-43F6-B443-9581BD5B714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AA44AE58-B69B-41F8-90FD-D468FB54B91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ED0CF833-790B-498F-9D67-685C90D618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4D6FCC8B-21D5-4E73-A789-EBF942E2D7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4D5EAC00-56A0-4244-BED6-5E487A54F4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E0800135-CFD2-43F9-8933-EB35DA0F391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4B3C943A-E866-4914-8E2E-F71751EBA8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6E7BA05B-8C1D-4D69-8E44-14D5D5D87C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E96AAD12-B485-4C95-B14D-2E5CC78C6EAB}"/>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F0B6E5B-7029-46A4-AD97-8EE21E36EDD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63D6CB7A-68BF-4332-9855-539DB303BEF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E33FD944-6BC0-4206-AB9A-9FEFE1920CF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A741B0B4-D5AD-4A9C-B870-83F7E70553E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FC0F4FDF-8244-4D0E-9194-E2D7D97A84F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460D6DA6-4BF8-4390-B96D-A09C208B4F9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F4F3AC3D-C115-4471-ADE4-7F1AE85CF6E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56C7B2E0-AAA1-4681-B673-395AB5E3607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36F12640-2F28-4A11-836F-16441382923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80908139-1B6C-4D97-B105-184D7B010F3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32BAA65D-D428-4B90-B14E-AEA706A928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8083CFC6-7B3C-4D75-BC7B-873E220F9BB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93B83BB3-EB6F-47C9-B3DF-A580EBAB44B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a:extLst>
            <a:ext uri="{FF2B5EF4-FFF2-40B4-BE49-F238E27FC236}">
              <a16:creationId xmlns:a16="http://schemas.microsoft.com/office/drawing/2014/main" id="{25DFB81E-1F6D-4B9D-90E6-0085CFB5BCB0}"/>
            </a:ext>
          </a:extLst>
        </xdr:cNvPr>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9374D036-5E31-4F1F-B3A7-2C12EAF212F8}"/>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a:extLst>
            <a:ext uri="{FF2B5EF4-FFF2-40B4-BE49-F238E27FC236}">
              <a16:creationId xmlns:a16="http://schemas.microsoft.com/office/drawing/2014/main" id="{F6DED528-59BA-4F19-B7D1-BE7CC38BB22B}"/>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FD06EF90-5524-49EF-9594-D46C19489672}"/>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a:extLst>
            <a:ext uri="{FF2B5EF4-FFF2-40B4-BE49-F238E27FC236}">
              <a16:creationId xmlns:a16="http://schemas.microsoft.com/office/drawing/2014/main" id="{819CBB7F-9A11-429A-A439-42029ED8DC44}"/>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2D1ACB5F-BC6C-4AE7-8259-C3C72D9631D9}"/>
            </a:ext>
          </a:extLst>
        </xdr:cNvPr>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a:extLst>
            <a:ext uri="{FF2B5EF4-FFF2-40B4-BE49-F238E27FC236}">
              <a16:creationId xmlns:a16="http://schemas.microsoft.com/office/drawing/2014/main" id="{33E4EE30-2638-45CA-BBA0-D5AFE568F37A}"/>
            </a:ext>
          </a:extLst>
        </xdr:cNvPr>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a:extLst>
            <a:ext uri="{FF2B5EF4-FFF2-40B4-BE49-F238E27FC236}">
              <a16:creationId xmlns:a16="http://schemas.microsoft.com/office/drawing/2014/main" id="{BFB216A4-7AF5-49C3-A96D-E8A76AD73EC1}"/>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a:extLst>
            <a:ext uri="{FF2B5EF4-FFF2-40B4-BE49-F238E27FC236}">
              <a16:creationId xmlns:a16="http://schemas.microsoft.com/office/drawing/2014/main" id="{DF0E0260-6D9A-4FF7-8593-E503ACB29AC3}"/>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a:extLst>
            <a:ext uri="{FF2B5EF4-FFF2-40B4-BE49-F238E27FC236}">
              <a16:creationId xmlns:a16="http://schemas.microsoft.com/office/drawing/2014/main" id="{21FC1215-D1AF-407B-AF78-279BFB25185C}"/>
            </a:ext>
          </a:extLst>
        </xdr:cNvPr>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a:extLst>
            <a:ext uri="{FF2B5EF4-FFF2-40B4-BE49-F238E27FC236}">
              <a16:creationId xmlns:a16="http://schemas.microsoft.com/office/drawing/2014/main" id="{BDD23A46-6A3A-40EB-88BA-C0B412F26876}"/>
            </a:ext>
          </a:extLst>
        </xdr:cNvPr>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5CD9E74-C4C0-4B89-9BD5-13B26DCA01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FD75EFA-4099-4FF4-8A97-6174519BDEA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A7E81F3-F6AC-45E7-8FF0-D63A5DC393C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3A887ED-343C-4E41-8AA0-A0ED3FA0B8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765A535-714F-4632-8213-52F02C47BE1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645" name="楕円 644">
          <a:extLst>
            <a:ext uri="{FF2B5EF4-FFF2-40B4-BE49-F238E27FC236}">
              <a16:creationId xmlns:a16="http://schemas.microsoft.com/office/drawing/2014/main" id="{4F553E0A-C865-4138-96FF-8EF5D8A05A92}"/>
            </a:ext>
          </a:extLst>
        </xdr:cNvPr>
        <xdr:cNvSpPr/>
      </xdr:nvSpPr>
      <xdr:spPr>
        <a:xfrm>
          <a:off x="16268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49547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8225F8C8-E804-43CA-86A0-BD496BD26FE0}"/>
            </a:ext>
          </a:extLst>
        </xdr:cNvPr>
        <xdr:cNvSpPr txBox="1"/>
      </xdr:nvSpPr>
      <xdr:spPr>
        <a:xfrm>
          <a:off x="16357600"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647" name="楕円 646">
          <a:extLst>
            <a:ext uri="{FF2B5EF4-FFF2-40B4-BE49-F238E27FC236}">
              <a16:creationId xmlns:a16="http://schemas.microsoft.com/office/drawing/2014/main" id="{7389EBFB-E70E-4B64-B48D-26AA0899877D}"/>
            </a:ext>
          </a:extLst>
        </xdr:cNvPr>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121920</xdr:rowOff>
    </xdr:from>
    <xdr:to>
      <xdr:col>85</xdr:col>
      <xdr:colOff>127000</xdr:colOff>
      <xdr:row>59</xdr:row>
      <xdr:rowOff>163830</xdr:rowOff>
    </xdr:to>
    <xdr:cxnSp macro="">
      <xdr:nvCxnSpPr>
        <xdr:cNvPr id="648" name="直線コネクタ 647">
          <a:extLst>
            <a:ext uri="{FF2B5EF4-FFF2-40B4-BE49-F238E27FC236}">
              <a16:creationId xmlns:a16="http://schemas.microsoft.com/office/drawing/2014/main" id="{B67782C2-A4B0-4F88-804E-A353D6666764}"/>
            </a:ext>
          </a:extLst>
        </xdr:cNvPr>
        <xdr:cNvCxnSpPr/>
      </xdr:nvCxnSpPr>
      <xdr:spPr>
        <a:xfrm flipV="1">
          <a:off x="15481300" y="102374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21590</xdr:rowOff>
    </xdr:from>
    <xdr:to>
      <xdr:col>76</xdr:col>
      <xdr:colOff>165100</xdr:colOff>
      <xdr:row>59</xdr:row>
      <xdr:rowOff>123190</xdr:rowOff>
    </xdr:to>
    <xdr:sp macro="" textlink="">
      <xdr:nvSpPr>
        <xdr:cNvPr id="649" name="楕円 648">
          <a:extLst>
            <a:ext uri="{FF2B5EF4-FFF2-40B4-BE49-F238E27FC236}">
              <a16:creationId xmlns:a16="http://schemas.microsoft.com/office/drawing/2014/main" id="{2F3CE34B-B67E-47FE-B3CE-18A2868A7D08}"/>
            </a:ext>
          </a:extLst>
        </xdr:cNvPr>
        <xdr:cNvSpPr/>
      </xdr:nvSpPr>
      <xdr:spPr>
        <a:xfrm>
          <a:off x="14541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72390</xdr:rowOff>
    </xdr:from>
    <xdr:to>
      <xdr:col>81</xdr:col>
      <xdr:colOff>50800</xdr:colOff>
      <xdr:row>59</xdr:row>
      <xdr:rowOff>163830</xdr:rowOff>
    </xdr:to>
    <xdr:cxnSp macro="">
      <xdr:nvCxnSpPr>
        <xdr:cNvPr id="650" name="直線コネクタ 649">
          <a:extLst>
            <a:ext uri="{FF2B5EF4-FFF2-40B4-BE49-F238E27FC236}">
              <a16:creationId xmlns:a16="http://schemas.microsoft.com/office/drawing/2014/main" id="{80173AB2-6B1D-43E0-8C8F-B62ABC2E7232}"/>
            </a:ext>
          </a:extLst>
        </xdr:cNvPr>
        <xdr:cNvCxnSpPr/>
      </xdr:nvCxnSpPr>
      <xdr:spPr>
        <a:xfrm>
          <a:off x="14592300" y="10187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651" name="楕円 650">
          <a:extLst>
            <a:ext uri="{FF2B5EF4-FFF2-40B4-BE49-F238E27FC236}">
              <a16:creationId xmlns:a16="http://schemas.microsoft.com/office/drawing/2014/main" id="{04E88E38-D125-4851-B494-EB53DA42C90A}"/>
            </a:ext>
          </a:extLst>
        </xdr:cNvPr>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59</xdr:row>
      <xdr:rowOff>72390</xdr:rowOff>
    </xdr:to>
    <xdr:cxnSp macro="">
      <xdr:nvCxnSpPr>
        <xdr:cNvPr id="652" name="直線コネクタ 651">
          <a:extLst>
            <a:ext uri="{FF2B5EF4-FFF2-40B4-BE49-F238E27FC236}">
              <a16:creationId xmlns:a16="http://schemas.microsoft.com/office/drawing/2014/main" id="{071BFD9E-1AB9-4BB2-B69A-B964AD4AA811}"/>
            </a:ext>
          </a:extLst>
        </xdr:cNvPr>
        <xdr:cNvCxnSpPr/>
      </xdr:nvCxnSpPr>
      <xdr:spPr>
        <a:xfrm>
          <a:off x="13703300" y="101079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25400</xdr:rowOff>
    </xdr:from>
    <xdr:to>
      <xdr:col>67</xdr:col>
      <xdr:colOff>101600</xdr:colOff>
      <xdr:row>58</xdr:row>
      <xdr:rowOff>127000</xdr:rowOff>
    </xdr:to>
    <xdr:sp macro="" textlink="">
      <xdr:nvSpPr>
        <xdr:cNvPr id="653" name="楕円 652">
          <a:extLst>
            <a:ext uri="{FF2B5EF4-FFF2-40B4-BE49-F238E27FC236}">
              <a16:creationId xmlns:a16="http://schemas.microsoft.com/office/drawing/2014/main" id="{9B9C34C9-8A5C-49CA-818A-46B846442C16}"/>
            </a:ext>
          </a:extLst>
        </xdr:cNvPr>
        <xdr:cNvSpPr/>
      </xdr:nvSpPr>
      <xdr:spPr>
        <a:xfrm>
          <a:off x="1276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76200</xdr:rowOff>
    </xdr:from>
    <xdr:to>
      <xdr:col>71</xdr:col>
      <xdr:colOff>177800</xdr:colOff>
      <xdr:row>58</xdr:row>
      <xdr:rowOff>163830</xdr:rowOff>
    </xdr:to>
    <xdr:cxnSp macro="">
      <xdr:nvCxnSpPr>
        <xdr:cNvPr id="654" name="直線コネクタ 653">
          <a:extLst>
            <a:ext uri="{FF2B5EF4-FFF2-40B4-BE49-F238E27FC236}">
              <a16:creationId xmlns:a16="http://schemas.microsoft.com/office/drawing/2014/main" id="{B635B4A4-5CB9-4855-A2F2-AB4B9D25CEA2}"/>
            </a:ext>
          </a:extLst>
        </xdr:cNvPr>
        <xdr:cNvCxnSpPr/>
      </xdr:nvCxnSpPr>
      <xdr:spPr>
        <a:xfrm>
          <a:off x="12814300" y="10020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CE720C94-31C4-4F4B-9516-BEC78454A506}"/>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20AE5B20-5AF3-49D5-A794-906FB8DE28D4}"/>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5D59BF00-D279-4E35-8FF8-404F6A1F4E91}"/>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F274E116-8BAE-43C7-AC49-C5C692431502}"/>
            </a:ext>
          </a:extLst>
        </xdr:cNvPr>
        <xdr:cNvSpPr txBox="1"/>
      </xdr:nvSpPr>
      <xdr:spPr>
        <a:xfrm>
          <a:off x="12611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34307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C4C736A2-9C60-4024-B3C2-A235734EB296}"/>
            </a:ext>
          </a:extLst>
        </xdr:cNvPr>
        <xdr:cNvSpPr txBox="1"/>
      </xdr:nvSpPr>
      <xdr:spPr>
        <a:xfrm>
          <a:off x="152660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F980BF1A-018E-4FBE-BB0B-15412A0161A6}"/>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34307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9B15CEEE-E87E-4D1D-8A9D-C57FDDA8A5A4}"/>
            </a:ext>
          </a:extLst>
        </xdr:cNvPr>
        <xdr:cNvSpPr txBox="1"/>
      </xdr:nvSpPr>
      <xdr:spPr>
        <a:xfrm>
          <a:off x="13500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CD5AE9AD-3B77-4C9F-86DB-242206A27C6E}"/>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CAFE6571-53E5-4376-8D82-898507D869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F2156E05-70FD-4088-8690-065E2F8C1E1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3E5AF8B3-D409-400D-888F-78341BB7057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F0A2B4E6-B88C-41CD-B5EE-E63A2CEC82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3BC4FEEC-7494-4FFF-A1D5-77CE9572B1A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2BE1D402-2DB7-49CB-B510-73863597F3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70623A7B-9FF8-4ED7-B4BE-EBE50472F0C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5A6AF5F4-2AB9-45DB-8432-AE6E72AD11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78C94914-E1B8-4937-A0F1-A08F2CD776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1E34A8AF-8CA8-4F2D-95EA-8ADBB7F67E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A730A445-00D8-45D1-A583-BEAFEAC4B90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DDEDC148-2B9F-4927-BB2F-E4F0A543F05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12857DA-8D45-4DAD-828E-46F7283D734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CDF666F4-D600-4906-8DB0-72519B77C83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60377A18-F4F0-4363-8E13-D7B04ED483B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E8CC0610-5ACB-4826-BB75-EC58B2A5152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E42DB055-48A1-4200-BD39-3FCE74BA969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CC50DB3A-050F-4976-9E5F-9D1FD922C1F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7762D39F-766F-4FAC-8492-1E7CC6A962B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33C05413-71A5-4E2B-AF46-9179D7D84BA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C240F1FD-569D-41AD-9B9C-673B3CE8B8C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181B61A9-068B-41BF-824A-962BD19B181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CF401F4F-2C3A-4C32-A2CE-E3E234BAACF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a:extLst>
            <a:ext uri="{FF2B5EF4-FFF2-40B4-BE49-F238E27FC236}">
              <a16:creationId xmlns:a16="http://schemas.microsoft.com/office/drawing/2014/main" id="{1826AE4E-8AE6-425B-965F-843995A56DD4}"/>
            </a:ext>
          </a:extLst>
        </xdr:cNvPr>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00A20FA8-3D0E-4C38-88BA-3371261DB0BC}"/>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a:extLst>
            <a:ext uri="{FF2B5EF4-FFF2-40B4-BE49-F238E27FC236}">
              <a16:creationId xmlns:a16="http://schemas.microsoft.com/office/drawing/2014/main" id="{4615455B-9CB4-4DBC-A33F-4C3719E943D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ABF2944E-32CB-4E10-9130-6CDD07C6872A}"/>
            </a:ext>
          </a:extLst>
        </xdr:cNvPr>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a:extLst>
            <a:ext uri="{FF2B5EF4-FFF2-40B4-BE49-F238E27FC236}">
              <a16:creationId xmlns:a16="http://schemas.microsoft.com/office/drawing/2014/main" id="{F4625AD0-BB23-4100-9BC3-F33D76A7C338}"/>
            </a:ext>
          </a:extLst>
        </xdr:cNvPr>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038844D-345A-4289-9D24-D38C8D7F9DA7}"/>
            </a:ext>
          </a:extLst>
        </xdr:cNvPr>
        <xdr:cNvSpPr txBox="1"/>
      </xdr:nvSpPr>
      <xdr:spPr>
        <a:xfrm>
          <a:off x="22199600" y="1058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a:extLst>
            <a:ext uri="{FF2B5EF4-FFF2-40B4-BE49-F238E27FC236}">
              <a16:creationId xmlns:a16="http://schemas.microsoft.com/office/drawing/2014/main" id="{BED5DF55-E417-4225-916E-5221DF9E1789}"/>
            </a:ext>
          </a:extLst>
        </xdr:cNvPr>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a:extLst>
            <a:ext uri="{FF2B5EF4-FFF2-40B4-BE49-F238E27FC236}">
              <a16:creationId xmlns:a16="http://schemas.microsoft.com/office/drawing/2014/main" id="{1190F38E-2AA2-4219-AE55-4213FEC5F6B8}"/>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a:extLst>
            <a:ext uri="{FF2B5EF4-FFF2-40B4-BE49-F238E27FC236}">
              <a16:creationId xmlns:a16="http://schemas.microsoft.com/office/drawing/2014/main" id="{21DBAA06-C893-40C4-ACA6-324315357133}"/>
            </a:ext>
          </a:extLst>
        </xdr:cNvPr>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a:extLst>
            <a:ext uri="{FF2B5EF4-FFF2-40B4-BE49-F238E27FC236}">
              <a16:creationId xmlns:a16="http://schemas.microsoft.com/office/drawing/2014/main" id="{3CB881C6-4495-4A53-BFF9-C17C8F6FEB11}"/>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a:extLst>
            <a:ext uri="{FF2B5EF4-FFF2-40B4-BE49-F238E27FC236}">
              <a16:creationId xmlns:a16="http://schemas.microsoft.com/office/drawing/2014/main" id="{A7DC03D4-0DD1-4FF0-B2E4-C06A2300E691}"/>
            </a:ext>
          </a:extLst>
        </xdr:cNvPr>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E7F15ACA-4784-485F-8A37-424469B1F6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1877261-461C-4956-8699-3A8BE31B968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ED3C27DA-81E8-4656-9920-FD75410FBFB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C51D19B9-AFB2-4897-A621-252863851B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50118FEF-3096-4E6F-99FC-883E1A8894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2" name="楕円 701">
          <a:extLst>
            <a:ext uri="{FF2B5EF4-FFF2-40B4-BE49-F238E27FC236}">
              <a16:creationId xmlns:a16="http://schemas.microsoft.com/office/drawing/2014/main" id="{75A0B955-66CB-459C-AC7A-1DCA7AAC8D94}"/>
            </a:ext>
          </a:extLst>
        </xdr:cNvPr>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3D6B3117-23B3-4F9B-A1DE-22D3B0B971F7}"/>
            </a:ext>
          </a:extLst>
        </xdr:cNvPr>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704" name="楕円 703">
          <a:extLst>
            <a:ext uri="{FF2B5EF4-FFF2-40B4-BE49-F238E27FC236}">
              <a16:creationId xmlns:a16="http://schemas.microsoft.com/office/drawing/2014/main" id="{F2C3BC1E-93EA-4B2B-9E4B-F4F9F28DAFE8}"/>
            </a:ext>
          </a:extLst>
        </xdr:cNvPr>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19050</xdr:rowOff>
    </xdr:to>
    <xdr:cxnSp macro="">
      <xdr:nvCxnSpPr>
        <xdr:cNvPr id="705" name="直線コネクタ 704">
          <a:extLst>
            <a:ext uri="{FF2B5EF4-FFF2-40B4-BE49-F238E27FC236}">
              <a16:creationId xmlns:a16="http://schemas.microsoft.com/office/drawing/2014/main" id="{BCC63CE4-9BE1-4E81-8125-31D32F736459}"/>
            </a:ext>
          </a:extLst>
        </xdr:cNvPr>
        <xdr:cNvCxnSpPr/>
      </xdr:nvCxnSpPr>
      <xdr:spPr>
        <a:xfrm>
          <a:off x="21323300" y="1047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706" name="楕円 705">
          <a:extLst>
            <a:ext uri="{FF2B5EF4-FFF2-40B4-BE49-F238E27FC236}">
              <a16:creationId xmlns:a16="http://schemas.microsoft.com/office/drawing/2014/main" id="{0A63AEDF-4AFC-4487-A746-399B853AAC05}"/>
            </a:ext>
          </a:extLst>
        </xdr:cNvPr>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61</xdr:row>
      <xdr:rowOff>19050</xdr:rowOff>
    </xdr:to>
    <xdr:cxnSp macro="">
      <xdr:nvCxnSpPr>
        <xdr:cNvPr id="707" name="直線コネクタ 706">
          <a:extLst>
            <a:ext uri="{FF2B5EF4-FFF2-40B4-BE49-F238E27FC236}">
              <a16:creationId xmlns:a16="http://schemas.microsoft.com/office/drawing/2014/main" id="{0A871B4D-BCE5-480E-8B11-97997D60274E}"/>
            </a:ext>
          </a:extLst>
        </xdr:cNvPr>
        <xdr:cNvCxnSpPr/>
      </xdr:nvCxnSpPr>
      <xdr:spPr>
        <a:xfrm>
          <a:off x="20434300" y="1047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8" name="楕円 707">
          <a:extLst>
            <a:ext uri="{FF2B5EF4-FFF2-40B4-BE49-F238E27FC236}">
              <a16:creationId xmlns:a16="http://schemas.microsoft.com/office/drawing/2014/main" id="{4492D276-720E-4C3C-833D-9206A0E164CF}"/>
            </a:ext>
          </a:extLst>
        </xdr:cNvPr>
        <xdr:cNvSpPr/>
      </xdr:nvSpPr>
      <xdr:spPr>
        <a:xfrm>
          <a:off x="19494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61</xdr:row>
      <xdr:rowOff>19050</xdr:rowOff>
    </xdr:to>
    <xdr:cxnSp macro="">
      <xdr:nvCxnSpPr>
        <xdr:cNvPr id="709" name="直線コネクタ 708">
          <a:extLst>
            <a:ext uri="{FF2B5EF4-FFF2-40B4-BE49-F238E27FC236}">
              <a16:creationId xmlns:a16="http://schemas.microsoft.com/office/drawing/2014/main" id="{77DDC775-881D-49F2-874F-5A42F3C05BBA}"/>
            </a:ext>
          </a:extLst>
        </xdr:cNvPr>
        <xdr:cNvCxnSpPr/>
      </xdr:nvCxnSpPr>
      <xdr:spPr>
        <a:xfrm>
          <a:off x="19545300" y="1047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10" name="楕円 709">
          <a:extLst>
            <a:ext uri="{FF2B5EF4-FFF2-40B4-BE49-F238E27FC236}">
              <a16:creationId xmlns:a16="http://schemas.microsoft.com/office/drawing/2014/main" id="{F0BFC42B-FCA7-441A-A4D8-57463E3F55C0}"/>
            </a:ext>
          </a:extLst>
        </xdr:cNvPr>
        <xdr:cNvSpPr/>
      </xdr:nvSpPr>
      <xdr:spPr>
        <a:xfrm>
          <a:off x="18605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19050</xdr:rowOff>
    </xdr:from>
    <xdr:to>
      <xdr:col>102</xdr:col>
      <xdr:colOff>114300</xdr:colOff>
      <xdr:row>61</xdr:row>
      <xdr:rowOff>19050</xdr:rowOff>
    </xdr:to>
    <xdr:cxnSp macro="">
      <xdr:nvCxnSpPr>
        <xdr:cNvPr id="711" name="直線コネクタ 710">
          <a:extLst>
            <a:ext uri="{FF2B5EF4-FFF2-40B4-BE49-F238E27FC236}">
              <a16:creationId xmlns:a16="http://schemas.microsoft.com/office/drawing/2014/main" id="{ADB751B6-9331-4FA8-B37D-B6C20D57A842}"/>
            </a:ext>
          </a:extLst>
        </xdr:cNvPr>
        <xdr:cNvCxnSpPr/>
      </xdr:nvCxnSpPr>
      <xdr:spPr>
        <a:xfrm>
          <a:off x="18656300" y="1047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12" name="n_1aveValue【保健センター・保健所】&#10;一人当たり面積">
          <a:extLst>
            <a:ext uri="{FF2B5EF4-FFF2-40B4-BE49-F238E27FC236}">
              <a16:creationId xmlns:a16="http://schemas.microsoft.com/office/drawing/2014/main" id="{B01DB809-65E8-43E5-A6AD-9F788EF3A4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713" name="n_2aveValue【保健センター・保健所】&#10;一人当たり面積">
          <a:extLst>
            <a:ext uri="{FF2B5EF4-FFF2-40B4-BE49-F238E27FC236}">
              <a16:creationId xmlns:a16="http://schemas.microsoft.com/office/drawing/2014/main" id="{09E2CCB6-4A7A-4842-B535-BE19C8BC1184}"/>
            </a:ext>
          </a:extLst>
        </xdr:cNvPr>
        <xdr:cNvSpPr txBox="1"/>
      </xdr:nvSpPr>
      <xdr:spPr>
        <a:xfrm>
          <a:off x="20199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714" name="n_3aveValue【保健センター・保健所】&#10;一人当たり面積">
          <a:extLst>
            <a:ext uri="{FF2B5EF4-FFF2-40B4-BE49-F238E27FC236}">
              <a16:creationId xmlns:a16="http://schemas.microsoft.com/office/drawing/2014/main" id="{EA0902A3-CFFC-4AA1-8C91-3BEC8303AA00}"/>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715" name="n_4aveValue【保健センター・保健所】&#10;一人当たり面積">
          <a:extLst>
            <a:ext uri="{FF2B5EF4-FFF2-40B4-BE49-F238E27FC236}">
              <a16:creationId xmlns:a16="http://schemas.microsoft.com/office/drawing/2014/main" id="{5B6D149D-75C4-483E-959A-6B5E612AD542}"/>
            </a:ext>
          </a:extLst>
        </xdr:cNvPr>
        <xdr:cNvSpPr txBox="1"/>
      </xdr:nvSpPr>
      <xdr:spPr>
        <a:xfrm>
          <a:off x="18421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716" name="n_1mainValue【保健センター・保健所】&#10;一人当たり面積">
          <a:extLst>
            <a:ext uri="{FF2B5EF4-FFF2-40B4-BE49-F238E27FC236}">
              <a16:creationId xmlns:a16="http://schemas.microsoft.com/office/drawing/2014/main" id="{2C4745EE-0703-4854-A3BC-352B5404E0AE}"/>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17" name="n_2mainValue【保健センター・保健所】&#10;一人当たり面積">
          <a:extLst>
            <a:ext uri="{FF2B5EF4-FFF2-40B4-BE49-F238E27FC236}">
              <a16:creationId xmlns:a16="http://schemas.microsoft.com/office/drawing/2014/main" id="{07EF993A-2E2D-410A-A88C-7AE9F56D014E}"/>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18" name="n_3mainValue【保健センター・保健所】&#10;一人当たり面積">
          <a:extLst>
            <a:ext uri="{FF2B5EF4-FFF2-40B4-BE49-F238E27FC236}">
              <a16:creationId xmlns:a16="http://schemas.microsoft.com/office/drawing/2014/main" id="{45D552D9-A753-45C0-9324-608056F10258}"/>
            </a:ext>
          </a:extLst>
        </xdr:cNvPr>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719" name="n_4mainValue【保健センター・保健所】&#10;一人当たり面積">
          <a:extLst>
            <a:ext uri="{FF2B5EF4-FFF2-40B4-BE49-F238E27FC236}">
              <a16:creationId xmlns:a16="http://schemas.microsoft.com/office/drawing/2014/main" id="{6190CA51-EEC0-4D43-B6F6-57CF3CC59BAF}"/>
            </a:ext>
          </a:extLst>
        </xdr:cNvPr>
        <xdr:cNvSpPr txBox="1"/>
      </xdr:nvSpPr>
      <xdr:spPr>
        <a:xfrm>
          <a:off x="18421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D6B7E6DA-0A99-4B97-8450-D40EE56DD8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3DC5A6D8-8379-42E4-A43D-EE8BA769229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8309CA98-7ED4-4067-84CE-2FB4CF9A04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62D7B4FF-6862-4B39-B35F-8C81D9A2C2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7FB3450-B591-46A7-AEDD-E71B2A9104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2F98421C-199F-48A6-B98B-AE0A1D947B1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36F9CE90-7989-4E51-96EC-EB834DB9EE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BE9FAD2B-E60F-413F-A28E-1DDAC165D2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CB70216A-36E8-49B1-A4F9-DF47164398E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E7B97A1B-351E-461E-84DF-28F84B9AD2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811F3859-F6CF-4DD0-B7E9-1DF8B48567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F0310747-2E61-4F31-B3C0-D9F16822728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FCA5A5D7-0284-405A-B6D6-23B6931271B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F9BE0C9B-6211-4741-8D4F-F5A7213E46C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4816DA5C-580D-4E09-9048-860F0AE8FCE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AADA7C4-BBC1-45C9-87A8-4755EF27AB1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CB96FD4E-086C-4295-940B-C4023E1E7A3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11EE0F18-CA82-4FB5-8167-8F0C0FC865C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2B7B1C04-513C-45DC-ADA7-6F2D749C7F2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B66D2AD0-AF46-41D3-9255-2B9C4587D16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7ACB286-02B7-4BDE-8D28-09FA6D93DD4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82E3C294-F034-4232-9D35-6A38FE4DC39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A977531B-42B0-4285-92CB-C20846781DE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07BEDAC9-6888-47B4-A840-F265C35EB46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a:extLst>
            <a:ext uri="{FF2B5EF4-FFF2-40B4-BE49-F238E27FC236}">
              <a16:creationId xmlns:a16="http://schemas.microsoft.com/office/drawing/2014/main" id="{616A718C-2A43-4662-A810-F39F3F89466F}"/>
            </a:ext>
          </a:extLst>
        </xdr:cNvPr>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FEA8490D-E444-48C8-93C6-C5C461970793}"/>
            </a:ext>
          </a:extLst>
        </xdr:cNvPr>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a:extLst>
            <a:ext uri="{FF2B5EF4-FFF2-40B4-BE49-F238E27FC236}">
              <a16:creationId xmlns:a16="http://schemas.microsoft.com/office/drawing/2014/main" id="{B4260597-B506-48B2-BA3C-07212FAC34A6}"/>
            </a:ext>
          </a:extLst>
        </xdr:cNvPr>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95F5367B-4EE8-4625-B699-A9B792447E8F}"/>
            </a:ext>
          </a:extLst>
        </xdr:cNvPr>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a:extLst>
            <a:ext uri="{FF2B5EF4-FFF2-40B4-BE49-F238E27FC236}">
              <a16:creationId xmlns:a16="http://schemas.microsoft.com/office/drawing/2014/main" id="{4F525F8D-22AF-4795-9CA8-CB4FA820E46C}"/>
            </a:ext>
          </a:extLst>
        </xdr:cNvPr>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E868DF4D-B41F-4DEF-9CE8-4FF421960C43}"/>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a:extLst>
            <a:ext uri="{FF2B5EF4-FFF2-40B4-BE49-F238E27FC236}">
              <a16:creationId xmlns:a16="http://schemas.microsoft.com/office/drawing/2014/main" id="{4425421F-80EE-43C3-A502-AD9B7088ED61}"/>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a:extLst>
            <a:ext uri="{FF2B5EF4-FFF2-40B4-BE49-F238E27FC236}">
              <a16:creationId xmlns:a16="http://schemas.microsoft.com/office/drawing/2014/main" id="{0CDF6424-8FAA-426A-9FE2-96D9D750E786}"/>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a:extLst>
            <a:ext uri="{FF2B5EF4-FFF2-40B4-BE49-F238E27FC236}">
              <a16:creationId xmlns:a16="http://schemas.microsoft.com/office/drawing/2014/main" id="{43F84BD0-2B59-4D9B-ABE3-17701444D611}"/>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a:extLst>
            <a:ext uri="{FF2B5EF4-FFF2-40B4-BE49-F238E27FC236}">
              <a16:creationId xmlns:a16="http://schemas.microsoft.com/office/drawing/2014/main" id="{3AC410A7-9AB6-4B74-90C3-DEBA581964DA}"/>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a:extLst>
            <a:ext uri="{FF2B5EF4-FFF2-40B4-BE49-F238E27FC236}">
              <a16:creationId xmlns:a16="http://schemas.microsoft.com/office/drawing/2014/main" id="{EA2A7999-E461-44C0-948A-A58141A4EB69}"/>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5A459EA-7523-4415-A687-A01ADD388F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FF31A0B0-D3CA-40F9-BC26-55EF81F81C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F6138E7-6810-4C9C-A003-A2B90632B49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2A4060F6-0FFC-4A4A-BA84-71C0C8EF18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17DF36F-5AD2-490B-9EE5-C2452EA213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137795</xdr:rowOff>
    </xdr:from>
    <xdr:to>
      <xdr:col>85</xdr:col>
      <xdr:colOff>177800</xdr:colOff>
      <xdr:row>82</xdr:row>
      <xdr:rowOff>67945</xdr:rowOff>
    </xdr:to>
    <xdr:sp macro="" textlink="">
      <xdr:nvSpPr>
        <xdr:cNvPr id="760" name="楕円 759">
          <a:extLst>
            <a:ext uri="{FF2B5EF4-FFF2-40B4-BE49-F238E27FC236}">
              <a16:creationId xmlns:a16="http://schemas.microsoft.com/office/drawing/2014/main" id="{B1FA4BC9-F3DF-4B49-96DC-A006F095AABA}"/>
            </a:ext>
          </a:extLst>
        </xdr:cNvPr>
        <xdr:cNvSpPr/>
      </xdr:nvSpPr>
      <xdr:spPr>
        <a:xfrm>
          <a:off x="16268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116222</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19F2F63F-4973-4CF7-835B-33BBC9B2D01A}"/>
            </a:ext>
          </a:extLst>
        </xdr:cNvPr>
        <xdr:cNvSpPr txBox="1"/>
      </xdr:nvSpPr>
      <xdr:spPr>
        <a:xfrm>
          <a:off x="16357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95886</xdr:rowOff>
    </xdr:from>
    <xdr:to>
      <xdr:col>81</xdr:col>
      <xdr:colOff>101600</xdr:colOff>
      <xdr:row>82</xdr:row>
      <xdr:rowOff>26036</xdr:rowOff>
    </xdr:to>
    <xdr:sp macro="" textlink="">
      <xdr:nvSpPr>
        <xdr:cNvPr id="762" name="楕円 761">
          <a:extLst>
            <a:ext uri="{FF2B5EF4-FFF2-40B4-BE49-F238E27FC236}">
              <a16:creationId xmlns:a16="http://schemas.microsoft.com/office/drawing/2014/main" id="{AB1B2D8D-9108-4058-93C0-3A497307A67C}"/>
            </a:ext>
          </a:extLst>
        </xdr:cNvPr>
        <xdr:cNvSpPr/>
      </xdr:nvSpPr>
      <xdr:spPr>
        <a:xfrm>
          <a:off x="15430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146686</xdr:rowOff>
    </xdr:from>
    <xdr:to>
      <xdr:col>85</xdr:col>
      <xdr:colOff>127000</xdr:colOff>
      <xdr:row>82</xdr:row>
      <xdr:rowOff>17145</xdr:rowOff>
    </xdr:to>
    <xdr:cxnSp macro="">
      <xdr:nvCxnSpPr>
        <xdr:cNvPr id="763" name="直線コネクタ 762">
          <a:extLst>
            <a:ext uri="{FF2B5EF4-FFF2-40B4-BE49-F238E27FC236}">
              <a16:creationId xmlns:a16="http://schemas.microsoft.com/office/drawing/2014/main" id="{C0BCB0C4-B42C-4611-98AC-DCD3A0C0061D}"/>
            </a:ext>
          </a:extLst>
        </xdr:cNvPr>
        <xdr:cNvCxnSpPr/>
      </xdr:nvCxnSpPr>
      <xdr:spPr>
        <a:xfrm>
          <a:off x="15481300" y="140341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64" name="楕円 763">
          <a:extLst>
            <a:ext uri="{FF2B5EF4-FFF2-40B4-BE49-F238E27FC236}">
              <a16:creationId xmlns:a16="http://schemas.microsoft.com/office/drawing/2014/main" id="{700CFDB2-E2DB-4662-A4CF-6C7D6056AF19}"/>
            </a:ext>
          </a:extLst>
        </xdr:cNvPr>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146686</xdr:rowOff>
    </xdr:to>
    <xdr:cxnSp macro="">
      <xdr:nvCxnSpPr>
        <xdr:cNvPr id="765" name="直線コネクタ 764">
          <a:extLst>
            <a:ext uri="{FF2B5EF4-FFF2-40B4-BE49-F238E27FC236}">
              <a16:creationId xmlns:a16="http://schemas.microsoft.com/office/drawing/2014/main" id="{0E3A304F-73DD-47C5-BDF6-89C9C0AD86EC}"/>
            </a:ext>
          </a:extLst>
        </xdr:cNvPr>
        <xdr:cNvCxnSpPr/>
      </xdr:nvCxnSpPr>
      <xdr:spPr>
        <a:xfrm>
          <a:off x="14592300" y="139827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xdr:rowOff>
    </xdr:from>
    <xdr:to>
      <xdr:col>72</xdr:col>
      <xdr:colOff>38100</xdr:colOff>
      <xdr:row>81</xdr:row>
      <xdr:rowOff>109855</xdr:rowOff>
    </xdr:to>
    <xdr:sp macro="" textlink="">
      <xdr:nvSpPr>
        <xdr:cNvPr id="766" name="楕円 765">
          <a:extLst>
            <a:ext uri="{FF2B5EF4-FFF2-40B4-BE49-F238E27FC236}">
              <a16:creationId xmlns:a16="http://schemas.microsoft.com/office/drawing/2014/main" id="{BAC9E53C-6067-4597-A3C2-25A5BFC0205B}"/>
            </a:ext>
          </a:extLst>
        </xdr:cNvPr>
        <xdr:cNvSpPr/>
      </xdr:nvSpPr>
      <xdr:spPr>
        <a:xfrm>
          <a:off x="13652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59055</xdr:rowOff>
    </xdr:from>
    <xdr:to>
      <xdr:col>76</xdr:col>
      <xdr:colOff>114300</xdr:colOff>
      <xdr:row>81</xdr:row>
      <xdr:rowOff>95250</xdr:rowOff>
    </xdr:to>
    <xdr:cxnSp macro="">
      <xdr:nvCxnSpPr>
        <xdr:cNvPr id="767" name="直線コネクタ 766">
          <a:extLst>
            <a:ext uri="{FF2B5EF4-FFF2-40B4-BE49-F238E27FC236}">
              <a16:creationId xmlns:a16="http://schemas.microsoft.com/office/drawing/2014/main" id="{BD481410-9A6F-4514-A7E6-9255BB880DF6}"/>
            </a:ext>
          </a:extLst>
        </xdr:cNvPr>
        <xdr:cNvCxnSpPr/>
      </xdr:nvCxnSpPr>
      <xdr:spPr>
        <a:xfrm>
          <a:off x="13703300" y="13946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133986</xdr:rowOff>
    </xdr:from>
    <xdr:to>
      <xdr:col>67</xdr:col>
      <xdr:colOff>101600</xdr:colOff>
      <xdr:row>81</xdr:row>
      <xdr:rowOff>64136</xdr:rowOff>
    </xdr:to>
    <xdr:sp macro="" textlink="">
      <xdr:nvSpPr>
        <xdr:cNvPr id="768" name="楕円 767">
          <a:extLst>
            <a:ext uri="{FF2B5EF4-FFF2-40B4-BE49-F238E27FC236}">
              <a16:creationId xmlns:a16="http://schemas.microsoft.com/office/drawing/2014/main" id="{F52A787D-6C13-4AC2-BCBA-827070AD7C35}"/>
            </a:ext>
          </a:extLst>
        </xdr:cNvPr>
        <xdr:cNvSpPr/>
      </xdr:nvSpPr>
      <xdr:spPr>
        <a:xfrm>
          <a:off x="12763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13336</xdr:rowOff>
    </xdr:from>
    <xdr:to>
      <xdr:col>71</xdr:col>
      <xdr:colOff>177800</xdr:colOff>
      <xdr:row>81</xdr:row>
      <xdr:rowOff>59055</xdr:rowOff>
    </xdr:to>
    <xdr:cxnSp macro="">
      <xdr:nvCxnSpPr>
        <xdr:cNvPr id="769" name="直線コネクタ 768">
          <a:extLst>
            <a:ext uri="{FF2B5EF4-FFF2-40B4-BE49-F238E27FC236}">
              <a16:creationId xmlns:a16="http://schemas.microsoft.com/office/drawing/2014/main" id="{34C4EB4F-0894-49CC-90DD-79DA4A5C8A91}"/>
            </a:ext>
          </a:extLst>
        </xdr:cNvPr>
        <xdr:cNvCxnSpPr/>
      </xdr:nvCxnSpPr>
      <xdr:spPr>
        <a:xfrm>
          <a:off x="12814300" y="139007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770" name="n_1aveValue【消防施設】&#10;有形固定資産減価償却率">
          <a:extLst>
            <a:ext uri="{FF2B5EF4-FFF2-40B4-BE49-F238E27FC236}">
              <a16:creationId xmlns:a16="http://schemas.microsoft.com/office/drawing/2014/main" id="{EBB3EF03-DFB9-46EF-8CAC-8CDD0105AEDF}"/>
            </a:ext>
          </a:extLst>
        </xdr:cNvPr>
        <xdr:cNvSpPr txBox="1"/>
      </xdr:nvSpPr>
      <xdr:spPr>
        <a:xfrm>
          <a:off x="15266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1" name="n_2aveValue【消防施設】&#10;有形固定資産減価償却率">
          <a:extLst>
            <a:ext uri="{FF2B5EF4-FFF2-40B4-BE49-F238E27FC236}">
              <a16:creationId xmlns:a16="http://schemas.microsoft.com/office/drawing/2014/main" id="{49053E69-1D45-4543-921A-792A9C6DBEC9}"/>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消防施設】&#10;有形固定資産減価償却率">
          <a:extLst>
            <a:ext uri="{FF2B5EF4-FFF2-40B4-BE49-F238E27FC236}">
              <a16:creationId xmlns:a16="http://schemas.microsoft.com/office/drawing/2014/main" id="{13E5C72A-8988-4EC4-9DC1-8BDD79894A80}"/>
            </a:ext>
          </a:extLst>
        </xdr:cNvPr>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3" name="n_4aveValue【消防施設】&#10;有形固定資産減価償却率">
          <a:extLst>
            <a:ext uri="{FF2B5EF4-FFF2-40B4-BE49-F238E27FC236}">
              <a16:creationId xmlns:a16="http://schemas.microsoft.com/office/drawing/2014/main" id="{AED69846-37DB-4206-95DB-B8398A0F0CB1}"/>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17163</xdr:rowOff>
    </xdr:from>
    <xdr:ext cx="405111" cy="259045"/>
    <xdr:sp macro="" textlink="">
      <xdr:nvSpPr>
        <xdr:cNvPr id="774" name="n_1mainValue【消防施設】&#10;有形固定資産減価償却率">
          <a:extLst>
            <a:ext uri="{FF2B5EF4-FFF2-40B4-BE49-F238E27FC236}">
              <a16:creationId xmlns:a16="http://schemas.microsoft.com/office/drawing/2014/main" id="{FE29612E-8BFE-4E98-B68D-C4AFCE4B7319}"/>
            </a:ext>
          </a:extLst>
        </xdr:cNvPr>
        <xdr:cNvSpPr txBox="1"/>
      </xdr:nvSpPr>
      <xdr:spPr>
        <a:xfrm>
          <a:off x="15266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775" name="n_2mainValue【消防施設】&#10;有形固定資産減価償却率">
          <a:extLst>
            <a:ext uri="{FF2B5EF4-FFF2-40B4-BE49-F238E27FC236}">
              <a16:creationId xmlns:a16="http://schemas.microsoft.com/office/drawing/2014/main" id="{A7260709-1484-4D9C-B2C7-211F2D1DCF7D}"/>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126382</xdr:rowOff>
    </xdr:from>
    <xdr:ext cx="405111" cy="259045"/>
    <xdr:sp macro="" textlink="">
      <xdr:nvSpPr>
        <xdr:cNvPr id="776" name="n_3mainValue【消防施設】&#10;有形固定資産減価償却率">
          <a:extLst>
            <a:ext uri="{FF2B5EF4-FFF2-40B4-BE49-F238E27FC236}">
              <a16:creationId xmlns:a16="http://schemas.microsoft.com/office/drawing/2014/main" id="{E1022402-6322-4067-A159-9559045912F5}"/>
            </a:ext>
          </a:extLst>
        </xdr:cNvPr>
        <xdr:cNvSpPr txBox="1"/>
      </xdr:nvSpPr>
      <xdr:spPr>
        <a:xfrm>
          <a:off x="13500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80663</xdr:rowOff>
    </xdr:from>
    <xdr:ext cx="405111" cy="259045"/>
    <xdr:sp macro="" textlink="">
      <xdr:nvSpPr>
        <xdr:cNvPr id="777" name="n_4mainValue【消防施設】&#10;有形固定資産減価償却率">
          <a:extLst>
            <a:ext uri="{FF2B5EF4-FFF2-40B4-BE49-F238E27FC236}">
              <a16:creationId xmlns:a16="http://schemas.microsoft.com/office/drawing/2014/main" id="{A94961C9-1C18-4874-9E72-0ABD3A6D40B4}"/>
            </a:ext>
          </a:extLst>
        </xdr:cNvPr>
        <xdr:cNvSpPr txBox="1"/>
      </xdr:nvSpPr>
      <xdr:spPr>
        <a:xfrm>
          <a:off x="12611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355A986A-2D5D-4E4A-8986-E33A966CC4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D2A346E5-6F3D-4149-AC90-D63966A5772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7EBA87F-B140-430C-A864-15D1FABF48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D12D71CF-6801-4801-A48B-D4EEBE1ABCD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8974AF22-729F-4D2D-8BF7-179DB9AF09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7CD3CA36-54DD-4E40-A029-738DE5251D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DBE1BF3D-5CDD-4ADE-93BE-E1299DBA8D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6AC2B7FE-2E3D-423E-8215-CC3BCDA161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E2122B79-DDA5-4DCF-99F1-6153007AE37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7FD31856-D803-418C-9934-2EF29846B24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CC663463-9BB8-4435-B9D8-3AB256E9A11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6A0D387C-7A27-472A-B8AE-E231C1707E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4C9D2DCA-60F7-411D-A90B-399E4E5D406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2CFFDB1B-4555-4DD3-B791-FD705E16628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7A8ACD18-8704-4FA2-AEBB-8AE3AD7ACE8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77663DAE-0537-4F05-AAF1-FCD5391761B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B6245A1F-F0BA-4B6F-B1AB-5ED1D9D0827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EB3FD67B-2A55-4532-AC68-B5D2FB93AED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F83AF3B5-F295-4835-B0BD-DCF2239155F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13964E0D-0D77-492C-9650-139B3A65AB9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A10D448A-14D0-497C-AA62-5DBA608D31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8458F61C-C330-4216-B891-03E9FB5BFF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5CA229DB-CC2A-4DD2-8062-9B731B1681E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41B8C9F7-E650-4C65-8E8A-EA046DF6C83E}"/>
            </a:ext>
          </a:extLst>
        </xdr:cNvPr>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a:extLst>
            <a:ext uri="{FF2B5EF4-FFF2-40B4-BE49-F238E27FC236}">
              <a16:creationId xmlns:a16="http://schemas.microsoft.com/office/drawing/2014/main" id="{27273DFB-4396-4198-A46A-537A467139EC}"/>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B9CAC0FE-0415-4632-99DC-FA5245557C18}"/>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a:extLst>
            <a:ext uri="{FF2B5EF4-FFF2-40B4-BE49-F238E27FC236}">
              <a16:creationId xmlns:a16="http://schemas.microsoft.com/office/drawing/2014/main" id="{C26DE98D-FC22-43AD-BD03-90BB1FC7C834}"/>
            </a:ext>
          </a:extLst>
        </xdr:cNvPr>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a:extLst>
            <a:ext uri="{FF2B5EF4-FFF2-40B4-BE49-F238E27FC236}">
              <a16:creationId xmlns:a16="http://schemas.microsoft.com/office/drawing/2014/main" id="{38AA6C11-0168-4AA0-AC61-B2593D153AE6}"/>
            </a:ext>
          </a:extLst>
        </xdr:cNvPr>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806" name="【消防施設】&#10;一人当たり面積平均値テキスト">
          <a:extLst>
            <a:ext uri="{FF2B5EF4-FFF2-40B4-BE49-F238E27FC236}">
              <a16:creationId xmlns:a16="http://schemas.microsoft.com/office/drawing/2014/main" id="{7BBB7D47-2E67-4834-911B-C49BA9ABDD56}"/>
            </a:ext>
          </a:extLst>
        </xdr:cNvPr>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a:extLst>
            <a:ext uri="{FF2B5EF4-FFF2-40B4-BE49-F238E27FC236}">
              <a16:creationId xmlns:a16="http://schemas.microsoft.com/office/drawing/2014/main" id="{BB6FAA09-006D-428F-B1AD-AF9BBBCAF540}"/>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a:extLst>
            <a:ext uri="{FF2B5EF4-FFF2-40B4-BE49-F238E27FC236}">
              <a16:creationId xmlns:a16="http://schemas.microsoft.com/office/drawing/2014/main" id="{03447820-6320-4741-BF29-CB9D2861DA6C}"/>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a:extLst>
            <a:ext uri="{FF2B5EF4-FFF2-40B4-BE49-F238E27FC236}">
              <a16:creationId xmlns:a16="http://schemas.microsoft.com/office/drawing/2014/main" id="{AB0E4F26-5D38-4340-B63C-F74EBE33A167}"/>
            </a:ext>
          </a:extLst>
        </xdr:cNvPr>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a:extLst>
            <a:ext uri="{FF2B5EF4-FFF2-40B4-BE49-F238E27FC236}">
              <a16:creationId xmlns:a16="http://schemas.microsoft.com/office/drawing/2014/main" id="{D893F464-D5C8-4AA2-93A6-F55F51DDCEE1}"/>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a:extLst>
            <a:ext uri="{FF2B5EF4-FFF2-40B4-BE49-F238E27FC236}">
              <a16:creationId xmlns:a16="http://schemas.microsoft.com/office/drawing/2014/main" id="{CBF0FA0F-2A31-4F03-9D06-096845966202}"/>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5BC8E910-BBB0-4238-88A4-7F49DF692FF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A5C981B2-C66E-42B8-8EE9-0C169D4CEE6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1C3DABA8-AFEF-4F0C-9D24-39428E18C9C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40B193B7-4A7B-41DD-B59B-C2EA483CC1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46F0002D-6B19-4D5E-A44F-537E62DE6E5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132080</xdr:rowOff>
    </xdr:from>
    <xdr:to>
      <xdr:col>116</xdr:col>
      <xdr:colOff>114300</xdr:colOff>
      <xdr:row>85</xdr:row>
      <xdr:rowOff>62230</xdr:rowOff>
    </xdr:to>
    <xdr:sp macro="" textlink="">
      <xdr:nvSpPr>
        <xdr:cNvPr id="817" name="楕円 816">
          <a:extLst>
            <a:ext uri="{FF2B5EF4-FFF2-40B4-BE49-F238E27FC236}">
              <a16:creationId xmlns:a16="http://schemas.microsoft.com/office/drawing/2014/main" id="{C214C541-183E-449D-9C0D-B3662371D37E}"/>
            </a:ext>
          </a:extLst>
        </xdr:cNvPr>
        <xdr:cNvSpPr/>
      </xdr:nvSpPr>
      <xdr:spPr>
        <a:xfrm>
          <a:off x="22110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110507</xdr:rowOff>
    </xdr:from>
    <xdr:ext cx="469744" cy="259045"/>
    <xdr:sp macro="" textlink="">
      <xdr:nvSpPr>
        <xdr:cNvPr id="818" name="【消防施設】&#10;一人当たり面積該当値テキスト">
          <a:extLst>
            <a:ext uri="{FF2B5EF4-FFF2-40B4-BE49-F238E27FC236}">
              <a16:creationId xmlns:a16="http://schemas.microsoft.com/office/drawing/2014/main" id="{C47B206E-5AD0-4350-A77B-9E03C7289A71}"/>
            </a:ext>
          </a:extLst>
        </xdr:cNvPr>
        <xdr:cNvSpPr txBox="1"/>
      </xdr:nvSpPr>
      <xdr:spPr>
        <a:xfrm>
          <a:off x="22199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819" name="楕円 818">
          <a:extLst>
            <a:ext uri="{FF2B5EF4-FFF2-40B4-BE49-F238E27FC236}">
              <a16:creationId xmlns:a16="http://schemas.microsoft.com/office/drawing/2014/main" id="{E3106A85-DC8F-46EF-BB0A-D851EE1175D7}"/>
            </a:ext>
          </a:extLst>
        </xdr:cNvPr>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11430</xdr:rowOff>
    </xdr:to>
    <xdr:cxnSp macro="">
      <xdr:nvCxnSpPr>
        <xdr:cNvPr id="820" name="直線コネクタ 819">
          <a:extLst>
            <a:ext uri="{FF2B5EF4-FFF2-40B4-BE49-F238E27FC236}">
              <a16:creationId xmlns:a16="http://schemas.microsoft.com/office/drawing/2014/main" id="{00440D93-FC50-4DCE-953E-ABE1AF25BCB4}"/>
            </a:ext>
          </a:extLst>
        </xdr:cNvPr>
        <xdr:cNvCxnSpPr/>
      </xdr:nvCxnSpPr>
      <xdr:spPr>
        <a:xfrm>
          <a:off x="21323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132080</xdr:rowOff>
    </xdr:from>
    <xdr:to>
      <xdr:col>107</xdr:col>
      <xdr:colOff>101600</xdr:colOff>
      <xdr:row>85</xdr:row>
      <xdr:rowOff>62230</xdr:rowOff>
    </xdr:to>
    <xdr:sp macro="" textlink="">
      <xdr:nvSpPr>
        <xdr:cNvPr id="821" name="楕円 820">
          <a:extLst>
            <a:ext uri="{FF2B5EF4-FFF2-40B4-BE49-F238E27FC236}">
              <a16:creationId xmlns:a16="http://schemas.microsoft.com/office/drawing/2014/main" id="{5059682B-4CC2-4E18-9510-569505F9FBD2}"/>
            </a:ext>
          </a:extLst>
        </xdr:cNvPr>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11430</xdr:rowOff>
    </xdr:to>
    <xdr:cxnSp macro="">
      <xdr:nvCxnSpPr>
        <xdr:cNvPr id="822" name="直線コネクタ 821">
          <a:extLst>
            <a:ext uri="{FF2B5EF4-FFF2-40B4-BE49-F238E27FC236}">
              <a16:creationId xmlns:a16="http://schemas.microsoft.com/office/drawing/2014/main" id="{B369C9A3-EE32-472A-A8DD-F243F3FE0E68}"/>
            </a:ext>
          </a:extLst>
        </xdr:cNvPr>
        <xdr:cNvCxnSpPr/>
      </xdr:nvCxnSpPr>
      <xdr:spPr>
        <a:xfrm>
          <a:off x="20434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823" name="楕円 822">
          <a:extLst>
            <a:ext uri="{FF2B5EF4-FFF2-40B4-BE49-F238E27FC236}">
              <a16:creationId xmlns:a16="http://schemas.microsoft.com/office/drawing/2014/main" id="{65DFF815-7B60-4689-B875-7386D2A9C2D2}"/>
            </a:ext>
          </a:extLst>
        </xdr:cNvPr>
        <xdr:cNvSpPr/>
      </xdr:nvSpPr>
      <xdr:spPr>
        <a:xfrm>
          <a:off x="19494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xdr:rowOff>
    </xdr:from>
    <xdr:to>
      <xdr:col>107</xdr:col>
      <xdr:colOff>50800</xdr:colOff>
      <xdr:row>85</xdr:row>
      <xdr:rowOff>11430</xdr:rowOff>
    </xdr:to>
    <xdr:cxnSp macro="">
      <xdr:nvCxnSpPr>
        <xdr:cNvPr id="824" name="直線コネクタ 823">
          <a:extLst>
            <a:ext uri="{FF2B5EF4-FFF2-40B4-BE49-F238E27FC236}">
              <a16:creationId xmlns:a16="http://schemas.microsoft.com/office/drawing/2014/main" id="{2F02CEFE-8C00-4FDD-95C6-964F26B0E540}"/>
            </a:ext>
          </a:extLst>
        </xdr:cNvPr>
        <xdr:cNvCxnSpPr/>
      </xdr:nvCxnSpPr>
      <xdr:spPr>
        <a:xfrm>
          <a:off x="19545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25" name="楕円 824">
          <a:extLst>
            <a:ext uri="{FF2B5EF4-FFF2-40B4-BE49-F238E27FC236}">
              <a16:creationId xmlns:a16="http://schemas.microsoft.com/office/drawing/2014/main" id="{56CF8147-203E-48C7-B1E9-0B3807CE4FA4}"/>
            </a:ext>
          </a:extLst>
        </xdr:cNvPr>
        <xdr:cNvSpPr/>
      </xdr:nvSpPr>
      <xdr:spPr>
        <a:xfrm>
          <a:off x="18605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xdr:rowOff>
    </xdr:from>
    <xdr:to>
      <xdr:col>102</xdr:col>
      <xdr:colOff>114300</xdr:colOff>
      <xdr:row>85</xdr:row>
      <xdr:rowOff>11430</xdr:rowOff>
    </xdr:to>
    <xdr:cxnSp macro="">
      <xdr:nvCxnSpPr>
        <xdr:cNvPr id="826" name="直線コネクタ 825">
          <a:extLst>
            <a:ext uri="{FF2B5EF4-FFF2-40B4-BE49-F238E27FC236}">
              <a16:creationId xmlns:a16="http://schemas.microsoft.com/office/drawing/2014/main" id="{C83C6629-4A22-42A1-AFAE-F19581AEAD32}"/>
            </a:ext>
          </a:extLst>
        </xdr:cNvPr>
        <xdr:cNvCxnSpPr/>
      </xdr:nvCxnSpPr>
      <xdr:spPr>
        <a:xfrm>
          <a:off x="18656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7" name="n_1aveValue【消防施設】&#10;一人当たり面積">
          <a:extLst>
            <a:ext uri="{FF2B5EF4-FFF2-40B4-BE49-F238E27FC236}">
              <a16:creationId xmlns:a16="http://schemas.microsoft.com/office/drawing/2014/main" id="{A45F4D5F-6A99-4CF7-AAEC-A3AE7023B19A}"/>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28" name="n_2aveValue【消防施設】&#10;一人当たり面積">
          <a:extLst>
            <a:ext uri="{FF2B5EF4-FFF2-40B4-BE49-F238E27FC236}">
              <a16:creationId xmlns:a16="http://schemas.microsoft.com/office/drawing/2014/main" id="{1E455F2A-2467-4273-AF37-365747C69F9F}"/>
            </a:ext>
          </a:extLst>
        </xdr:cNvPr>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29" name="n_3aveValue【消防施設】&#10;一人当たり面積">
          <a:extLst>
            <a:ext uri="{FF2B5EF4-FFF2-40B4-BE49-F238E27FC236}">
              <a16:creationId xmlns:a16="http://schemas.microsoft.com/office/drawing/2014/main" id="{B66BE5D8-605F-4F74-A99D-956DC08AE6A9}"/>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a:extLst>
            <a:ext uri="{FF2B5EF4-FFF2-40B4-BE49-F238E27FC236}">
              <a16:creationId xmlns:a16="http://schemas.microsoft.com/office/drawing/2014/main" id="{D8713E2C-E77E-483A-A6E9-D8BF99F53505}"/>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53357</xdr:rowOff>
    </xdr:from>
    <xdr:ext cx="469744" cy="259045"/>
    <xdr:sp macro="" textlink="">
      <xdr:nvSpPr>
        <xdr:cNvPr id="831" name="n_1mainValue【消防施設】&#10;一人当たり面積">
          <a:extLst>
            <a:ext uri="{FF2B5EF4-FFF2-40B4-BE49-F238E27FC236}">
              <a16:creationId xmlns:a16="http://schemas.microsoft.com/office/drawing/2014/main" id="{B43180CD-E19B-4B47-A145-997CEC5A7E33}"/>
            </a:ext>
          </a:extLst>
        </xdr:cNvPr>
        <xdr:cNvSpPr txBox="1"/>
      </xdr:nvSpPr>
      <xdr:spPr>
        <a:xfrm>
          <a:off x="21075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832" name="n_2mainValue【消防施設】&#10;一人当たり面積">
          <a:extLst>
            <a:ext uri="{FF2B5EF4-FFF2-40B4-BE49-F238E27FC236}">
              <a16:creationId xmlns:a16="http://schemas.microsoft.com/office/drawing/2014/main" id="{53B1CC29-EBC0-4049-BE50-BDCFA2C3B941}"/>
            </a:ext>
          </a:extLst>
        </xdr:cNvPr>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53357</xdr:rowOff>
    </xdr:from>
    <xdr:ext cx="469744" cy="259045"/>
    <xdr:sp macro="" textlink="">
      <xdr:nvSpPr>
        <xdr:cNvPr id="833" name="n_3mainValue【消防施設】&#10;一人当たり面積">
          <a:extLst>
            <a:ext uri="{FF2B5EF4-FFF2-40B4-BE49-F238E27FC236}">
              <a16:creationId xmlns:a16="http://schemas.microsoft.com/office/drawing/2014/main" id="{5CC404F7-A1FC-446D-9089-5AAE68355196}"/>
            </a:ext>
          </a:extLst>
        </xdr:cNvPr>
        <xdr:cNvSpPr txBox="1"/>
      </xdr:nvSpPr>
      <xdr:spPr>
        <a:xfrm>
          <a:off x="19310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834" name="n_4mainValue【消防施設】&#10;一人当たり面積">
          <a:extLst>
            <a:ext uri="{FF2B5EF4-FFF2-40B4-BE49-F238E27FC236}">
              <a16:creationId xmlns:a16="http://schemas.microsoft.com/office/drawing/2014/main" id="{7652AA3D-00CF-431B-8DE9-130D6FC7A0F1}"/>
            </a:ext>
          </a:extLst>
        </xdr:cNvPr>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1C354BEB-544F-4D95-BCA3-FA50B20BB8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C58DBB75-0A75-4EBB-87B7-FC839F80A46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4A777CF6-819F-4CA2-A8D3-3871F2746E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21B60A81-EE58-4853-AA2E-8FCE86A17A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137309DC-36F4-4E1C-AE25-5ECE557C86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C5F38D92-E545-42CE-89D7-04BD59E8E34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C0F0C329-E2C9-4FD5-925F-657D34D185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3F08346A-BC34-4A55-B71D-3CF0F4CEA0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41410528-17E2-44EC-B26B-0C5FA77DB58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E506B602-216C-49EA-9B4C-9043E84EF74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5AE6D54E-F6BC-4FE0-A04A-A2010C97DC5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0D1DE717-CEC9-4F12-B91C-A6DC419177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45EAF135-62B0-46E4-814C-0AD3FC0033E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37D66C05-AFDA-4D43-83A0-36C7D8955D6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CD0F0B5-6B56-400F-8DCD-D722DE62064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45ACCC87-7F03-4605-9CBC-905ED93EA64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B35266A2-D114-4517-833F-B3310AC3AEA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AA971725-79B7-4472-8703-31D1680D56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53230E05-16B6-497F-BCBD-D9F3A0AD0C3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F09890DE-C6F1-464B-98F4-066EFB480BD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7EDD67F8-4182-4050-9D3F-6127094ECB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92C47204-06FF-434B-9714-C1A9C4AEDB4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42E047C5-5A56-419C-A775-3E4703AA452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43452F55-4E0F-4C1F-AB5F-960224A897E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1F2C0C21-D106-486D-ABAB-501D228F30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a:extLst>
            <a:ext uri="{FF2B5EF4-FFF2-40B4-BE49-F238E27FC236}">
              <a16:creationId xmlns:a16="http://schemas.microsoft.com/office/drawing/2014/main" id="{E1FB71C1-8631-4092-8D33-431C3E284922}"/>
            </a:ext>
          </a:extLst>
        </xdr:cNvPr>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a:extLst>
            <a:ext uri="{FF2B5EF4-FFF2-40B4-BE49-F238E27FC236}">
              <a16:creationId xmlns:a16="http://schemas.microsoft.com/office/drawing/2014/main" id="{B4FA085F-1178-4686-AB7E-1E665C6F303D}"/>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a:extLst>
            <a:ext uri="{FF2B5EF4-FFF2-40B4-BE49-F238E27FC236}">
              <a16:creationId xmlns:a16="http://schemas.microsoft.com/office/drawing/2014/main" id="{0C3FDAAA-78FB-4D08-A518-B7280B082396}"/>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a:extLst>
            <a:ext uri="{FF2B5EF4-FFF2-40B4-BE49-F238E27FC236}">
              <a16:creationId xmlns:a16="http://schemas.microsoft.com/office/drawing/2014/main" id="{A3B29AFE-7E14-4865-9DFF-EF9F408B2DAD}"/>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a:extLst>
            <a:ext uri="{FF2B5EF4-FFF2-40B4-BE49-F238E27FC236}">
              <a16:creationId xmlns:a16="http://schemas.microsoft.com/office/drawing/2014/main" id="{DAF5A6F6-605B-4FB6-8EE0-A6B35F0A4AEE}"/>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65" name="【庁舎】&#10;有形固定資産減価償却率平均値テキスト">
          <a:extLst>
            <a:ext uri="{FF2B5EF4-FFF2-40B4-BE49-F238E27FC236}">
              <a16:creationId xmlns:a16="http://schemas.microsoft.com/office/drawing/2014/main" id="{D05C1CD9-B839-4FEC-9474-CF17693B4135}"/>
            </a:ext>
          </a:extLst>
        </xdr:cNvPr>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a:extLst>
            <a:ext uri="{FF2B5EF4-FFF2-40B4-BE49-F238E27FC236}">
              <a16:creationId xmlns:a16="http://schemas.microsoft.com/office/drawing/2014/main" id="{694632E4-E653-4DF7-8E34-E996C77738A2}"/>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a:extLst>
            <a:ext uri="{FF2B5EF4-FFF2-40B4-BE49-F238E27FC236}">
              <a16:creationId xmlns:a16="http://schemas.microsoft.com/office/drawing/2014/main" id="{2202073B-3C04-4DE8-865C-492B87BDFBB4}"/>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a:extLst>
            <a:ext uri="{FF2B5EF4-FFF2-40B4-BE49-F238E27FC236}">
              <a16:creationId xmlns:a16="http://schemas.microsoft.com/office/drawing/2014/main" id="{FAF40F23-1892-4C44-8618-F31B590B9DE4}"/>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a:extLst>
            <a:ext uri="{FF2B5EF4-FFF2-40B4-BE49-F238E27FC236}">
              <a16:creationId xmlns:a16="http://schemas.microsoft.com/office/drawing/2014/main" id="{7E3F4F3B-9592-48E2-B800-0269FC037E5A}"/>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a:extLst>
            <a:ext uri="{FF2B5EF4-FFF2-40B4-BE49-F238E27FC236}">
              <a16:creationId xmlns:a16="http://schemas.microsoft.com/office/drawing/2014/main" id="{B9D099EC-654D-4ABE-AC6A-FA1EED4014AD}"/>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A5CF604E-3690-4AF4-9B41-87DAD6A78E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837CBBFB-22D6-4E88-B3A1-AFEB6AAC3C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2EA8561F-A97C-49CC-833B-584D9BE5B68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A87DCD8-2AC9-4756-B452-E5A4F86DAF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6CC43FDF-84A7-42FE-9A8A-DDFD87138B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876" name="楕円 875">
          <a:extLst>
            <a:ext uri="{FF2B5EF4-FFF2-40B4-BE49-F238E27FC236}">
              <a16:creationId xmlns:a16="http://schemas.microsoft.com/office/drawing/2014/main" id="{695F9D41-35A6-45EC-B548-E2E8308FCB2B}"/>
            </a:ext>
          </a:extLst>
        </xdr:cNvPr>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877" name="【庁舎】&#10;有形固定資産減価償却率該当値テキスト">
          <a:extLst>
            <a:ext uri="{FF2B5EF4-FFF2-40B4-BE49-F238E27FC236}">
              <a16:creationId xmlns:a16="http://schemas.microsoft.com/office/drawing/2014/main" id="{C6DD31B1-A943-43FE-AD8C-5EF358E27798}"/>
            </a:ext>
          </a:extLst>
        </xdr:cNvPr>
        <xdr:cNvSpPr txBox="1"/>
      </xdr:nvSpPr>
      <xdr:spPr>
        <a:xfrm>
          <a:off x="16357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878" name="楕円 877">
          <a:extLst>
            <a:ext uri="{FF2B5EF4-FFF2-40B4-BE49-F238E27FC236}">
              <a16:creationId xmlns:a16="http://schemas.microsoft.com/office/drawing/2014/main" id="{E963E7A4-6590-4025-957E-C4CCE6151358}"/>
            </a:ext>
          </a:extLst>
        </xdr:cNvPr>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41911</xdr:rowOff>
    </xdr:to>
    <xdr:cxnSp macro="">
      <xdr:nvCxnSpPr>
        <xdr:cNvPr id="879" name="直線コネクタ 878">
          <a:extLst>
            <a:ext uri="{FF2B5EF4-FFF2-40B4-BE49-F238E27FC236}">
              <a16:creationId xmlns:a16="http://schemas.microsoft.com/office/drawing/2014/main" id="{FFA5E687-6B15-4C48-83E1-08557B500B60}"/>
            </a:ext>
          </a:extLst>
        </xdr:cNvPr>
        <xdr:cNvCxnSpPr/>
      </xdr:nvCxnSpPr>
      <xdr:spPr>
        <a:xfrm>
          <a:off x="15481300" y="180343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80" name="楕円 879">
          <a:extLst>
            <a:ext uri="{FF2B5EF4-FFF2-40B4-BE49-F238E27FC236}">
              <a16:creationId xmlns:a16="http://schemas.microsoft.com/office/drawing/2014/main" id="{978F5728-09D4-4F5C-911A-E5873CF52FDA}"/>
            </a:ext>
          </a:extLst>
        </xdr:cNvPr>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32113</xdr:rowOff>
    </xdr:to>
    <xdr:cxnSp macro="">
      <xdr:nvCxnSpPr>
        <xdr:cNvPr id="881" name="直線コネクタ 880">
          <a:extLst>
            <a:ext uri="{FF2B5EF4-FFF2-40B4-BE49-F238E27FC236}">
              <a16:creationId xmlns:a16="http://schemas.microsoft.com/office/drawing/2014/main" id="{977ACF47-635E-4F28-BFE2-4F4894E93884}"/>
            </a:ext>
          </a:extLst>
        </xdr:cNvPr>
        <xdr:cNvCxnSpPr/>
      </xdr:nvCxnSpPr>
      <xdr:spPr>
        <a:xfrm>
          <a:off x="14592300" y="17987011"/>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82" name="楕円 881">
          <a:extLst>
            <a:ext uri="{FF2B5EF4-FFF2-40B4-BE49-F238E27FC236}">
              <a16:creationId xmlns:a16="http://schemas.microsoft.com/office/drawing/2014/main" id="{3A1F36E9-AF9F-4338-8190-6B018754AB82}"/>
            </a:ext>
          </a:extLst>
        </xdr:cNvPr>
        <xdr:cNvSpPr/>
      </xdr:nvSpPr>
      <xdr:spPr>
        <a:xfrm>
          <a:off x="13652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125186</xdr:rowOff>
    </xdr:from>
    <xdr:to>
      <xdr:col>76</xdr:col>
      <xdr:colOff>114300</xdr:colOff>
      <xdr:row>104</xdr:row>
      <xdr:rowOff>156211</xdr:rowOff>
    </xdr:to>
    <xdr:cxnSp macro="">
      <xdr:nvCxnSpPr>
        <xdr:cNvPr id="883" name="直線コネクタ 882">
          <a:extLst>
            <a:ext uri="{FF2B5EF4-FFF2-40B4-BE49-F238E27FC236}">
              <a16:creationId xmlns:a16="http://schemas.microsoft.com/office/drawing/2014/main" id="{76A0E8D8-102B-42BB-99A7-67FCCB7D0A74}"/>
            </a:ext>
          </a:extLst>
        </xdr:cNvPr>
        <xdr:cNvCxnSpPr/>
      </xdr:nvCxnSpPr>
      <xdr:spPr>
        <a:xfrm>
          <a:off x="13703300" y="179559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40095</xdr:rowOff>
    </xdr:from>
    <xdr:to>
      <xdr:col>67</xdr:col>
      <xdr:colOff>101600</xdr:colOff>
      <xdr:row>104</xdr:row>
      <xdr:rowOff>141695</xdr:rowOff>
    </xdr:to>
    <xdr:sp macro="" textlink="">
      <xdr:nvSpPr>
        <xdr:cNvPr id="884" name="楕円 883">
          <a:extLst>
            <a:ext uri="{FF2B5EF4-FFF2-40B4-BE49-F238E27FC236}">
              <a16:creationId xmlns:a16="http://schemas.microsoft.com/office/drawing/2014/main" id="{E423BE77-C5D0-4F3D-88B0-9AF30DA82481}"/>
            </a:ext>
          </a:extLst>
        </xdr:cNvPr>
        <xdr:cNvSpPr/>
      </xdr:nvSpPr>
      <xdr:spPr>
        <a:xfrm>
          <a:off x="12763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90895</xdr:rowOff>
    </xdr:from>
    <xdr:to>
      <xdr:col>71</xdr:col>
      <xdr:colOff>177800</xdr:colOff>
      <xdr:row>104</xdr:row>
      <xdr:rowOff>125186</xdr:rowOff>
    </xdr:to>
    <xdr:cxnSp macro="">
      <xdr:nvCxnSpPr>
        <xdr:cNvPr id="885" name="直線コネクタ 884">
          <a:extLst>
            <a:ext uri="{FF2B5EF4-FFF2-40B4-BE49-F238E27FC236}">
              <a16:creationId xmlns:a16="http://schemas.microsoft.com/office/drawing/2014/main" id="{C0EB2D89-A0B3-4863-BDCD-A003F55D61F2}"/>
            </a:ext>
          </a:extLst>
        </xdr:cNvPr>
        <xdr:cNvCxnSpPr/>
      </xdr:nvCxnSpPr>
      <xdr:spPr>
        <a:xfrm>
          <a:off x="12814300" y="17921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86" name="n_1aveValue【庁舎】&#10;有形固定資産減価償却率">
          <a:extLst>
            <a:ext uri="{FF2B5EF4-FFF2-40B4-BE49-F238E27FC236}">
              <a16:creationId xmlns:a16="http://schemas.microsoft.com/office/drawing/2014/main" id="{DAD25492-FF6C-45C3-89E1-AD9E00AEB035}"/>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87" name="n_2aveValue【庁舎】&#10;有形固定資産減価償却率">
          <a:extLst>
            <a:ext uri="{FF2B5EF4-FFF2-40B4-BE49-F238E27FC236}">
              <a16:creationId xmlns:a16="http://schemas.microsoft.com/office/drawing/2014/main" id="{E37C330C-A1E9-4B0F-9A62-E82C9A233E46}"/>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88" name="n_3aveValue【庁舎】&#10;有形固定資産減価償却率">
          <a:extLst>
            <a:ext uri="{FF2B5EF4-FFF2-40B4-BE49-F238E27FC236}">
              <a16:creationId xmlns:a16="http://schemas.microsoft.com/office/drawing/2014/main" id="{B8AF2C3E-531E-4432-AC8F-CA21A254B0A3}"/>
            </a:ext>
          </a:extLst>
        </xdr:cNvPr>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889" name="n_4aveValue【庁舎】&#10;有形固定資産減価償却率">
          <a:extLst>
            <a:ext uri="{FF2B5EF4-FFF2-40B4-BE49-F238E27FC236}">
              <a16:creationId xmlns:a16="http://schemas.microsoft.com/office/drawing/2014/main" id="{554719E1-036A-4152-8F44-DB01758825A7}"/>
            </a:ext>
          </a:extLst>
        </xdr:cNvPr>
        <xdr:cNvSpPr txBox="1"/>
      </xdr:nvSpPr>
      <xdr:spPr>
        <a:xfrm>
          <a:off x="12611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74040</xdr:rowOff>
    </xdr:from>
    <xdr:ext cx="405111" cy="259045"/>
    <xdr:sp macro="" textlink="">
      <xdr:nvSpPr>
        <xdr:cNvPr id="890" name="n_1mainValue【庁舎】&#10;有形固定資産減価償却率">
          <a:extLst>
            <a:ext uri="{FF2B5EF4-FFF2-40B4-BE49-F238E27FC236}">
              <a16:creationId xmlns:a16="http://schemas.microsoft.com/office/drawing/2014/main" id="{8A566450-C7A6-40F5-A49B-B9EA0CE4EA41}"/>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91" name="n_2mainValue【庁舎】&#10;有形固定資産減価償却率">
          <a:extLst>
            <a:ext uri="{FF2B5EF4-FFF2-40B4-BE49-F238E27FC236}">
              <a16:creationId xmlns:a16="http://schemas.microsoft.com/office/drawing/2014/main" id="{E652FA6C-42B6-4B67-945B-E53CFED75DF8}"/>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92" name="n_3mainValue【庁舎】&#10;有形固定資産減価償却率">
          <a:extLst>
            <a:ext uri="{FF2B5EF4-FFF2-40B4-BE49-F238E27FC236}">
              <a16:creationId xmlns:a16="http://schemas.microsoft.com/office/drawing/2014/main" id="{23C0F2BA-4FDD-4EB3-B619-4144338D4E2C}"/>
            </a:ext>
          </a:extLst>
        </xdr:cNvPr>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93" name="n_4mainValue【庁舎】&#10;有形固定資産減価償却率">
          <a:extLst>
            <a:ext uri="{FF2B5EF4-FFF2-40B4-BE49-F238E27FC236}">
              <a16:creationId xmlns:a16="http://schemas.microsoft.com/office/drawing/2014/main" id="{FB8B4B4D-AC8A-45DD-A4E8-E26F512868A5}"/>
            </a:ext>
          </a:extLst>
        </xdr:cNvPr>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AF702DE7-67FD-4589-85CA-4E5057D9D4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A68560C0-DD1F-4EDF-AF10-2871770EE5F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231D78EA-0EC8-4889-9760-C9BEB2BA008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A04A66C3-ADE9-4A35-A909-C73BF7D0D61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66411D6C-0242-4096-971C-5C3EABC9151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28743EB-6DC6-41FE-94B7-5AF24318A0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2F8E72F8-1EBB-4807-B513-1636B6750C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22864D6E-6278-47A9-8CF4-BBA16E6E140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E1605851-B746-468F-912D-FB92C12B12F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F5CC8EDC-A165-4201-A53F-CAD4AAA4C8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2F7A616C-F11A-4738-A432-816B6CEC871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13113786-6DC1-4AA1-A520-3FFBA4CE76E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CAF0D534-2D27-4978-A24B-4772FC2BA10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AF9D4057-44BF-4D8D-A1CC-85FF1B9B8A9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E28C6A0D-03F6-41A9-9DB5-DF73EACD10E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63B48E57-2895-41F6-9661-F0065A80E0F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25E2463D-3CB0-4EB2-AB8D-DDD711BB4F8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E586073D-A4CE-44B7-A2E7-2720E4AB69D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151EE3AA-0F05-4184-BD01-F41DA936B11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1273D384-F8B9-4283-8FBA-71D044F1820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C18E0947-706A-4E6A-8781-E9CB2B49EB1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91EA583-67C8-4C9A-8456-856670111E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a:extLst>
            <a:ext uri="{FF2B5EF4-FFF2-40B4-BE49-F238E27FC236}">
              <a16:creationId xmlns:a16="http://schemas.microsoft.com/office/drawing/2014/main" id="{AF609D60-ECE3-4F8C-B582-AFE4E49FC6F2}"/>
            </a:ext>
          </a:extLst>
        </xdr:cNvPr>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a:extLst>
            <a:ext uri="{FF2B5EF4-FFF2-40B4-BE49-F238E27FC236}">
              <a16:creationId xmlns:a16="http://schemas.microsoft.com/office/drawing/2014/main" id="{B2EF5475-694D-4738-B73B-2F55AE6B334A}"/>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a:extLst>
            <a:ext uri="{FF2B5EF4-FFF2-40B4-BE49-F238E27FC236}">
              <a16:creationId xmlns:a16="http://schemas.microsoft.com/office/drawing/2014/main" id="{59C7CC43-45CD-4A2A-A00A-956F87930659}"/>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a:extLst>
            <a:ext uri="{FF2B5EF4-FFF2-40B4-BE49-F238E27FC236}">
              <a16:creationId xmlns:a16="http://schemas.microsoft.com/office/drawing/2014/main" id="{DAD093FB-1FFD-42D1-A0D7-A0F15D4D6B0B}"/>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a:extLst>
            <a:ext uri="{FF2B5EF4-FFF2-40B4-BE49-F238E27FC236}">
              <a16:creationId xmlns:a16="http://schemas.microsoft.com/office/drawing/2014/main" id="{07AA10A3-FBA0-44D8-B95C-9FCD325A7D83}"/>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1" name="【庁舎】&#10;一人当たり面積平均値テキスト">
          <a:extLst>
            <a:ext uri="{FF2B5EF4-FFF2-40B4-BE49-F238E27FC236}">
              <a16:creationId xmlns:a16="http://schemas.microsoft.com/office/drawing/2014/main" id="{D618E480-4194-40A0-B331-FBE2DF9D691A}"/>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a:extLst>
            <a:ext uri="{FF2B5EF4-FFF2-40B4-BE49-F238E27FC236}">
              <a16:creationId xmlns:a16="http://schemas.microsoft.com/office/drawing/2014/main" id="{03C3F978-9086-49E6-A9ED-A524FDB42D12}"/>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a:extLst>
            <a:ext uri="{FF2B5EF4-FFF2-40B4-BE49-F238E27FC236}">
              <a16:creationId xmlns:a16="http://schemas.microsoft.com/office/drawing/2014/main" id="{113804CF-7CE5-4A87-9652-A5EFEB3A0348}"/>
            </a:ext>
          </a:extLst>
        </xdr:cNvPr>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a:extLst>
            <a:ext uri="{FF2B5EF4-FFF2-40B4-BE49-F238E27FC236}">
              <a16:creationId xmlns:a16="http://schemas.microsoft.com/office/drawing/2014/main" id="{680EDBCE-577E-4B0F-8F0D-C565FA2D1DAD}"/>
            </a:ext>
          </a:extLst>
        </xdr:cNvPr>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id="{C4CE406C-813C-4526-92E9-6A00D2D5E366}"/>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a:extLst>
            <a:ext uri="{FF2B5EF4-FFF2-40B4-BE49-F238E27FC236}">
              <a16:creationId xmlns:a16="http://schemas.microsoft.com/office/drawing/2014/main" id="{B2289A8F-07F8-4B2E-873B-4F4FB550E6DF}"/>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DE639A0A-2233-4F68-AA35-AF63D8A900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3B2B3EE-864E-4FD8-BEE2-DF515465EB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2161F6D-0169-4416-85D3-7C063FFCB4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C61610A9-11C6-4270-A094-78EE724966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4AB1DB31-93E8-4F46-853D-8135644AFA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148844</xdr:rowOff>
    </xdr:from>
    <xdr:to>
      <xdr:col>116</xdr:col>
      <xdr:colOff>114300</xdr:colOff>
      <xdr:row>105</xdr:row>
      <xdr:rowOff>78994</xdr:rowOff>
    </xdr:to>
    <xdr:sp macro="" textlink="">
      <xdr:nvSpPr>
        <xdr:cNvPr id="932" name="楕円 931">
          <a:extLst>
            <a:ext uri="{FF2B5EF4-FFF2-40B4-BE49-F238E27FC236}">
              <a16:creationId xmlns:a16="http://schemas.microsoft.com/office/drawing/2014/main" id="{B104064D-9E4D-4066-8728-75CE47A50A25}"/>
            </a:ext>
          </a:extLst>
        </xdr:cNvPr>
        <xdr:cNvSpPr/>
      </xdr:nvSpPr>
      <xdr:spPr>
        <a:xfrm>
          <a:off x="22110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271</xdr:rowOff>
    </xdr:from>
    <xdr:ext cx="469744" cy="259045"/>
    <xdr:sp macro="" textlink="">
      <xdr:nvSpPr>
        <xdr:cNvPr id="933" name="【庁舎】&#10;一人当たり面積該当値テキスト">
          <a:extLst>
            <a:ext uri="{FF2B5EF4-FFF2-40B4-BE49-F238E27FC236}">
              <a16:creationId xmlns:a16="http://schemas.microsoft.com/office/drawing/2014/main" id="{7E5F9E86-C58B-40E2-80A0-C2CE863DA7C5}"/>
            </a:ext>
          </a:extLst>
        </xdr:cNvPr>
        <xdr:cNvSpPr txBox="1"/>
      </xdr:nvSpPr>
      <xdr:spPr>
        <a:xfrm>
          <a:off x="22199600" y="178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934" name="楕円 933">
          <a:extLst>
            <a:ext uri="{FF2B5EF4-FFF2-40B4-BE49-F238E27FC236}">
              <a16:creationId xmlns:a16="http://schemas.microsoft.com/office/drawing/2014/main" id="{28B5387A-A958-496C-980D-8ED046F8597C}"/>
            </a:ext>
          </a:extLst>
        </xdr:cNvPr>
        <xdr:cNvSpPr/>
      </xdr:nvSpPr>
      <xdr:spPr>
        <a:xfrm>
          <a:off x="21272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28194</xdr:rowOff>
    </xdr:from>
    <xdr:to>
      <xdr:col>116</xdr:col>
      <xdr:colOff>63500</xdr:colOff>
      <xdr:row>105</xdr:row>
      <xdr:rowOff>32765</xdr:rowOff>
    </xdr:to>
    <xdr:cxnSp macro="">
      <xdr:nvCxnSpPr>
        <xdr:cNvPr id="935" name="直線コネクタ 934">
          <a:extLst>
            <a:ext uri="{FF2B5EF4-FFF2-40B4-BE49-F238E27FC236}">
              <a16:creationId xmlns:a16="http://schemas.microsoft.com/office/drawing/2014/main" id="{991759E8-BC67-4C0D-B7F7-CFC66402F874}"/>
            </a:ext>
          </a:extLst>
        </xdr:cNvPr>
        <xdr:cNvCxnSpPr/>
      </xdr:nvCxnSpPr>
      <xdr:spPr>
        <a:xfrm flipV="1">
          <a:off x="21323300" y="180304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936" name="楕円 935">
          <a:extLst>
            <a:ext uri="{FF2B5EF4-FFF2-40B4-BE49-F238E27FC236}">
              <a16:creationId xmlns:a16="http://schemas.microsoft.com/office/drawing/2014/main" id="{30916548-0B88-42CA-9EA8-3BFDDE986285}"/>
            </a:ext>
          </a:extLst>
        </xdr:cNvPr>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32765</xdr:rowOff>
    </xdr:from>
    <xdr:to>
      <xdr:col>111</xdr:col>
      <xdr:colOff>177800</xdr:colOff>
      <xdr:row>105</xdr:row>
      <xdr:rowOff>41911</xdr:rowOff>
    </xdr:to>
    <xdr:cxnSp macro="">
      <xdr:nvCxnSpPr>
        <xdr:cNvPr id="937" name="直線コネクタ 936">
          <a:extLst>
            <a:ext uri="{FF2B5EF4-FFF2-40B4-BE49-F238E27FC236}">
              <a16:creationId xmlns:a16="http://schemas.microsoft.com/office/drawing/2014/main" id="{C22012C6-36F9-4C86-9D4B-E22F62411F5A}"/>
            </a:ext>
          </a:extLst>
        </xdr:cNvPr>
        <xdr:cNvCxnSpPr/>
      </xdr:nvCxnSpPr>
      <xdr:spPr>
        <a:xfrm flipV="1">
          <a:off x="20434300" y="180350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38" name="楕円 937">
          <a:extLst>
            <a:ext uri="{FF2B5EF4-FFF2-40B4-BE49-F238E27FC236}">
              <a16:creationId xmlns:a16="http://schemas.microsoft.com/office/drawing/2014/main" id="{AC65856D-5A0F-4ABE-BF36-1A8D3380575F}"/>
            </a:ext>
          </a:extLst>
        </xdr:cNvPr>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41911</xdr:rowOff>
    </xdr:to>
    <xdr:cxnSp macro="">
      <xdr:nvCxnSpPr>
        <xdr:cNvPr id="939" name="直線コネクタ 938">
          <a:extLst>
            <a:ext uri="{FF2B5EF4-FFF2-40B4-BE49-F238E27FC236}">
              <a16:creationId xmlns:a16="http://schemas.microsoft.com/office/drawing/2014/main" id="{0431BDCF-04E0-48DC-A8BD-469A329B43F8}"/>
            </a:ext>
          </a:extLst>
        </xdr:cNvPr>
        <xdr:cNvCxnSpPr/>
      </xdr:nvCxnSpPr>
      <xdr:spPr>
        <a:xfrm>
          <a:off x="19545300" y="1804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40" name="楕円 939">
          <a:extLst>
            <a:ext uri="{FF2B5EF4-FFF2-40B4-BE49-F238E27FC236}">
              <a16:creationId xmlns:a16="http://schemas.microsoft.com/office/drawing/2014/main" id="{2E118639-A280-41F7-BF03-401E0B261AEA}"/>
            </a:ext>
          </a:extLst>
        </xdr:cNvPr>
        <xdr:cNvSpPr/>
      </xdr:nvSpPr>
      <xdr:spPr>
        <a:xfrm>
          <a:off x="18605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41911</xdr:rowOff>
    </xdr:from>
    <xdr:to>
      <xdr:col>102</xdr:col>
      <xdr:colOff>114300</xdr:colOff>
      <xdr:row>105</xdr:row>
      <xdr:rowOff>41911</xdr:rowOff>
    </xdr:to>
    <xdr:cxnSp macro="">
      <xdr:nvCxnSpPr>
        <xdr:cNvPr id="941" name="直線コネクタ 940">
          <a:extLst>
            <a:ext uri="{FF2B5EF4-FFF2-40B4-BE49-F238E27FC236}">
              <a16:creationId xmlns:a16="http://schemas.microsoft.com/office/drawing/2014/main" id="{77287B39-65FB-450E-BBB2-93F0C6A2BB37}"/>
            </a:ext>
          </a:extLst>
        </xdr:cNvPr>
        <xdr:cNvCxnSpPr/>
      </xdr:nvCxnSpPr>
      <xdr:spPr>
        <a:xfrm>
          <a:off x="18656300" y="1804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31259</xdr:rowOff>
    </xdr:from>
    <xdr:ext cx="469744" cy="259045"/>
    <xdr:sp macro="" textlink="">
      <xdr:nvSpPr>
        <xdr:cNvPr id="942" name="n_1aveValue【庁舎】&#10;一人当たり面積">
          <a:extLst>
            <a:ext uri="{FF2B5EF4-FFF2-40B4-BE49-F238E27FC236}">
              <a16:creationId xmlns:a16="http://schemas.microsoft.com/office/drawing/2014/main" id="{7E70FEBE-F563-47A2-A70D-217EDD584BFA}"/>
            </a:ext>
          </a:extLst>
        </xdr:cNvPr>
        <xdr:cNvSpPr txBox="1"/>
      </xdr:nvSpPr>
      <xdr:spPr>
        <a:xfrm>
          <a:off x="210757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31259</xdr:rowOff>
    </xdr:from>
    <xdr:ext cx="469744" cy="259045"/>
    <xdr:sp macro="" textlink="">
      <xdr:nvSpPr>
        <xdr:cNvPr id="943" name="n_2aveValue【庁舎】&#10;一人当たり面積">
          <a:extLst>
            <a:ext uri="{FF2B5EF4-FFF2-40B4-BE49-F238E27FC236}">
              <a16:creationId xmlns:a16="http://schemas.microsoft.com/office/drawing/2014/main" id="{98A8F793-BC84-45AD-90EA-093B513A0F6F}"/>
            </a:ext>
          </a:extLst>
        </xdr:cNvPr>
        <xdr:cNvSpPr txBox="1"/>
      </xdr:nvSpPr>
      <xdr:spPr>
        <a:xfrm>
          <a:off x="20199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a:extLst>
            <a:ext uri="{FF2B5EF4-FFF2-40B4-BE49-F238E27FC236}">
              <a16:creationId xmlns:a16="http://schemas.microsoft.com/office/drawing/2014/main" id="{15385902-1389-430A-AF0E-A81F6BA41E32}"/>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45" name="n_4aveValue【庁舎】&#10;一人当たり面積">
          <a:extLst>
            <a:ext uri="{FF2B5EF4-FFF2-40B4-BE49-F238E27FC236}">
              <a16:creationId xmlns:a16="http://schemas.microsoft.com/office/drawing/2014/main" id="{81EEEB24-2509-44E4-BF46-E278C77A88F0}"/>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100092</xdr:rowOff>
    </xdr:from>
    <xdr:ext cx="469744" cy="259045"/>
    <xdr:sp macro="" textlink="">
      <xdr:nvSpPr>
        <xdr:cNvPr id="946" name="n_1mainValue【庁舎】&#10;一人当たり面積">
          <a:extLst>
            <a:ext uri="{FF2B5EF4-FFF2-40B4-BE49-F238E27FC236}">
              <a16:creationId xmlns:a16="http://schemas.microsoft.com/office/drawing/2014/main" id="{FE5C2A74-4169-4EB5-8E6F-A588476C5E43}"/>
            </a:ext>
          </a:extLst>
        </xdr:cNvPr>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947" name="n_2mainValue【庁舎】&#10;一人当たり面積">
          <a:extLst>
            <a:ext uri="{FF2B5EF4-FFF2-40B4-BE49-F238E27FC236}">
              <a16:creationId xmlns:a16="http://schemas.microsoft.com/office/drawing/2014/main" id="{1B73EC9F-ECD9-49A5-82FE-39F792F3EF94}"/>
            </a:ext>
          </a:extLst>
        </xdr:cNvPr>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948" name="n_3mainValue【庁舎】&#10;一人当たり面積">
          <a:extLst>
            <a:ext uri="{FF2B5EF4-FFF2-40B4-BE49-F238E27FC236}">
              <a16:creationId xmlns:a16="http://schemas.microsoft.com/office/drawing/2014/main" id="{492B395E-F7FD-4CF6-B981-FADA26C92798}"/>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949" name="n_4mainValue【庁舎】&#10;一人当たり面積">
          <a:extLst>
            <a:ext uri="{FF2B5EF4-FFF2-40B4-BE49-F238E27FC236}">
              <a16:creationId xmlns:a16="http://schemas.microsoft.com/office/drawing/2014/main" id="{36110E16-488D-486D-AA6F-639FA9BA0FF6}"/>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6429182A-B297-4B08-9F5A-460B2A2502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5909CC0F-211E-4394-80F6-A036A0DD55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C7E9FB19-E492-4E54-9AAC-EB2862E55E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図書館については、有形固定資産減価償却率</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、一人当たり面積では３番目の大きさとなっている。今後は利用状況を勘案しながら施設の統合を検討する。一般廃棄物処理施設の有形固定資産減価償却率は、類似団体内平均値を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67.4%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一人当たり有形固定資産（償却資産）額は低くなっている。施設の老朽化が著しいことから施設の規模や運営方式を含め建替を検討している。体育館・プールについては、類似団体内平均値より有形固定資産減価償却率はかなり低いが、一人当たり面積は平均的な値である。施設の保有量としては適正な範囲内であると判断できるが、老朽化した施設もあるため、利用状況や利用圏域を勘案しながら統合を検討している。保健センターについては、類似団体内平均値より有形固定資産減価償却率は高く、一人当たり面積もかなり大きくなっている。同じく老朽化が進んでいる福祉施設とともに統合や複合化を検討している。消防施設については、平成２７年度に中央消防署が完成したばかりであるが、有形固定資産減価償却率は類似団体内平均値に比べ少し高くなっている。一人当たり面積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消防施設の増設はせず、老朽化が進む施設も含め、既存施設の長寿命化を進めていく。市民会館については、いずれも老朽化が進んでおり、複合化を検討している。庁舎については、有形固定資産減価償却率</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が類似団体内平均値を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類似団体内平均値と大差ないが、今後の老朽化に備え、本庁舎と南館の統合や支所の複合化を検討している。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令和３年度の財政力指数は</a:t>
          </a:r>
          <a:r>
            <a:rPr kumimoji="1" lang="en-US" altLang="ja-JP" sz="1300">
              <a:latin typeface="ＭＳ Ｐゴシック" panose="020B0600070205080204" pitchFamily="50" charset="-128"/>
              <a:ea typeface="ＭＳ Ｐゴシック" panose="020B0600070205080204" pitchFamily="50" charset="-128"/>
            </a:rPr>
            <a:t>0.87</a:t>
          </a:r>
          <a:r>
            <a:rPr kumimoji="1" lang="ja-JP" altLang="en-US" sz="1300">
              <a:latin typeface="ＭＳ Ｐゴシック" panose="020B0600070205080204" pitchFamily="50" charset="-128"/>
              <a:ea typeface="ＭＳ Ｐゴシック" panose="020B0600070205080204" pitchFamily="50" charset="-128"/>
            </a:rPr>
            <a:t>であり、類似団体内平均値</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を上回っている。単年度の財政力指数も、令和元年度が</a:t>
          </a:r>
          <a:r>
            <a:rPr kumimoji="1" lang="en-US" altLang="ja-JP" sz="1300">
              <a:latin typeface="ＭＳ Ｐゴシック" panose="020B0600070205080204" pitchFamily="50" charset="-128"/>
              <a:ea typeface="ＭＳ Ｐゴシック" panose="020B0600070205080204" pitchFamily="50" charset="-128"/>
            </a:rPr>
            <a:t>0.893</a:t>
          </a:r>
          <a:r>
            <a:rPr kumimoji="1" lang="ja-JP" altLang="en-US" sz="1300">
              <a:latin typeface="ＭＳ Ｐゴシック" panose="020B0600070205080204" pitchFamily="50" charset="-128"/>
              <a:ea typeface="ＭＳ Ｐゴシック" panose="020B0600070205080204" pitchFamily="50" charset="-128"/>
            </a:rPr>
            <a:t>、令和２年度が</a:t>
          </a:r>
          <a:r>
            <a:rPr kumimoji="1" lang="en-US" altLang="ja-JP" sz="1300">
              <a:latin typeface="ＭＳ Ｐゴシック" panose="020B0600070205080204" pitchFamily="50" charset="-128"/>
              <a:ea typeface="ＭＳ Ｐゴシック" panose="020B0600070205080204" pitchFamily="50" charset="-128"/>
            </a:rPr>
            <a:t>0.895</a:t>
          </a:r>
          <a:r>
            <a:rPr kumimoji="1" lang="ja-JP" altLang="en-US" sz="1300">
              <a:latin typeface="ＭＳ Ｐゴシック" panose="020B0600070205080204" pitchFamily="50" charset="-128"/>
              <a:ea typeface="ＭＳ Ｐゴシック" panose="020B0600070205080204" pitchFamily="50" charset="-128"/>
            </a:rPr>
            <a:t>、令和３年度が</a:t>
          </a:r>
          <a:r>
            <a:rPr kumimoji="1" lang="en-US" altLang="ja-JP" sz="1300">
              <a:latin typeface="ＭＳ Ｐゴシック" panose="020B0600070205080204" pitchFamily="50" charset="-128"/>
              <a:ea typeface="ＭＳ Ｐゴシック" panose="020B0600070205080204" pitchFamily="50" charset="-128"/>
            </a:rPr>
            <a:t>0.831</a:t>
          </a:r>
          <a:r>
            <a:rPr kumimoji="1" lang="ja-JP" altLang="en-US" sz="1300">
              <a:latin typeface="ＭＳ Ｐゴシック" panose="020B0600070205080204" pitchFamily="50" charset="-128"/>
              <a:ea typeface="ＭＳ Ｐゴシック" panose="020B0600070205080204" pitchFamily="50" charset="-128"/>
            </a:rPr>
            <a:t>と、類似団体内平均値より高い値で推移しているが、令和３年度の普通交付税算定においては、基準財政需要額は増加、基準財政収入額は減少しており、コロナ禍による法人税の減収や固定資産税の減収により基準財政収入額は対前年度比</a:t>
          </a:r>
          <a:r>
            <a:rPr kumimoji="1" lang="en-US" altLang="ja-JP" sz="1300">
              <a:latin typeface="ＭＳ Ｐゴシック" panose="020B0600070205080204" pitchFamily="50" charset="-128"/>
              <a:ea typeface="ＭＳ Ｐゴシック" panose="020B0600070205080204" pitchFamily="50" charset="-128"/>
            </a:rPr>
            <a:t>1,205</a:t>
          </a:r>
          <a:r>
            <a:rPr kumimoji="1" lang="ja-JP" altLang="en-US" sz="1300">
              <a:latin typeface="ＭＳ Ｐゴシック" panose="020B0600070205080204" pitchFamily="50" charset="-128"/>
              <a:ea typeface="ＭＳ Ｐゴシック" panose="020B0600070205080204" pitchFamily="50" charset="-128"/>
            </a:rPr>
            <a:t>百万円の減となった。引き続き企業誘致等の市税増収施策を展開するとともに、人件費や物件費などの歳出を抑制し、財政基盤の強化に努めていく。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7257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850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令和３年度の経常収支比率は</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％であり、類似団体内平均値</a:t>
          </a:r>
          <a:r>
            <a:rPr kumimoji="1" lang="en-US" altLang="ja-JP" sz="1300">
              <a:latin typeface="ＭＳ Ｐゴシック" panose="020B0600070205080204" pitchFamily="50" charset="-128"/>
              <a:ea typeface="ＭＳ Ｐゴシック" panose="020B0600070205080204" pitchFamily="50" charset="-128"/>
            </a:rPr>
            <a:t>86.3</a:t>
          </a:r>
          <a:r>
            <a:rPr kumimoji="1" lang="ja-JP" altLang="en-US" sz="1300">
              <a:latin typeface="ＭＳ Ｐゴシック" panose="020B0600070205080204" pitchFamily="50" charset="-128"/>
              <a:ea typeface="ＭＳ Ｐゴシック" panose="020B0600070205080204" pitchFamily="50" charset="-128"/>
            </a:rPr>
            <a:t>％を下回っている。コロナ禍の影響を受け個人市民税や固定資産税は、大きく減収したものの臨時財政対策債（</a:t>
          </a:r>
          <a:r>
            <a:rPr kumimoji="1" lang="en-US" altLang="ja-JP" sz="1300">
              <a:latin typeface="ＭＳ Ｐゴシック" panose="020B0600070205080204" pitchFamily="50" charset="-128"/>
              <a:ea typeface="ＭＳ Ｐゴシック" panose="020B0600070205080204" pitchFamily="50" charset="-128"/>
            </a:rPr>
            <a:t>+1,431</a:t>
          </a:r>
          <a:r>
            <a:rPr kumimoji="1" lang="ja-JP" altLang="en-US" sz="1300">
              <a:latin typeface="ＭＳ Ｐゴシック" panose="020B0600070205080204" pitchFamily="50" charset="-128"/>
              <a:ea typeface="ＭＳ Ｐゴシック" panose="020B0600070205080204" pitchFamily="50" charset="-128"/>
            </a:rPr>
            <a:t>百万円）などにより全体では対前年度比</a:t>
          </a:r>
          <a:r>
            <a:rPr kumimoji="1" lang="en-US" altLang="ja-JP" sz="1300">
              <a:latin typeface="ＭＳ Ｐゴシック" panose="020B0600070205080204" pitchFamily="50" charset="-128"/>
              <a:ea typeface="ＭＳ Ｐゴシック" panose="020B0600070205080204" pitchFamily="50" charset="-128"/>
            </a:rPr>
            <a:t>2,785</a:t>
          </a:r>
          <a:r>
            <a:rPr kumimoji="1" lang="ja-JP" altLang="en-US" sz="1300">
              <a:latin typeface="ＭＳ Ｐゴシック" panose="020B0600070205080204" pitchFamily="50" charset="-128"/>
              <a:ea typeface="ＭＳ Ｐゴシック" panose="020B0600070205080204" pitchFamily="50" charset="-128"/>
            </a:rPr>
            <a:t>百万円の増となった。一方、経常経費充当一般財源は、施設修理費の減や公債費の減などにより対前年度比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百万円の減となった。経常収支比率は、歳入の増及び歳出の減により対前年度比</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ポイント改善した。今後も、経常経費の抑制により一層努めるとともに、自主財源確保にも努め、経常収支比率の改善を図っていく。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63</xdr:row>
      <xdr:rowOff>162560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58526"/>
          <a:ext cx="8382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494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494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10414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639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3,865</a:t>
          </a:r>
          <a:r>
            <a:rPr kumimoji="1" lang="ja-JP" altLang="en-US" sz="1300">
              <a:latin typeface="ＭＳ Ｐゴシック" panose="020B0600070205080204" pitchFamily="50" charset="-128"/>
              <a:ea typeface="ＭＳ Ｐゴシック" panose="020B0600070205080204" pitchFamily="50" charset="-128"/>
            </a:rPr>
            <a:t>円の増となった。これは、令和２年度にＧＩＧＡスクール構想により整備した児童生徒１人１台端末の維持費用の増によるものの他、化石燃料等の高騰による電気料の増加など、物件費の増加が大きな要因となっている。また、例年、類似団体内平均値よりも高い値で推移してきているものの、令和３年度の差は</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円と、平均値に近くなっている。公共施設マネジメントによる施設の適正配置の推進や、業務内容及び委託内容等の見直しにより、人件費・物件費の抑制に努めていく。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5806</xdr:rowOff>
    </xdr:from>
    <xdr:to>
      <xdr:col>23</xdr:col>
      <xdr:colOff>133350</xdr:colOff>
      <xdr:row>83</xdr:row>
      <xdr:rowOff>72422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36156"/>
          <a:ext cx="838200" cy="6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161733</xdr:rowOff>
    </xdr:from>
    <xdr:to>
      <xdr:col>19</xdr:col>
      <xdr:colOff>133350</xdr:colOff>
      <xdr:row>83</xdr:row>
      <xdr:rowOff>5806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9183"/>
          <a:ext cx="889000" cy="1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160474</xdr:rowOff>
    </xdr:from>
    <xdr:to>
      <xdr:col>15</xdr:col>
      <xdr:colOff>82550</xdr:colOff>
      <xdr:row>81</xdr:row>
      <xdr:rowOff>161733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47924"/>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160474</xdr:rowOff>
    </xdr:from>
    <xdr:to>
      <xdr:col>11</xdr:col>
      <xdr:colOff>31750</xdr:colOff>
      <xdr:row>82</xdr:row>
      <xdr:rowOff>21997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47924"/>
          <a:ext cx="889000" cy="3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21622</xdr:rowOff>
    </xdr:from>
    <xdr:to>
      <xdr:col>23</xdr:col>
      <xdr:colOff>184150</xdr:colOff>
      <xdr:row>83</xdr:row>
      <xdr:rowOff>123222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5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165149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2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126456</xdr:rowOff>
    </xdr:from>
    <xdr:to>
      <xdr:col>19</xdr:col>
      <xdr:colOff>184150</xdr:colOff>
      <xdr:row>83</xdr:row>
      <xdr:rowOff>56606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41383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7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110933</xdr:rowOff>
    </xdr:from>
    <xdr:to>
      <xdr:col>15</xdr:col>
      <xdr:colOff>133350</xdr:colOff>
      <xdr:row>82</xdr:row>
      <xdr:rowOff>41083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25860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8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109674</xdr:rowOff>
    </xdr:from>
    <xdr:to>
      <xdr:col>11</xdr:col>
      <xdr:colOff>82550</xdr:colOff>
      <xdr:row>82</xdr:row>
      <xdr:rowOff>39824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24601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142647</xdr:rowOff>
    </xdr:from>
    <xdr:to>
      <xdr:col>7</xdr:col>
      <xdr:colOff>31750</xdr:colOff>
      <xdr:row>82</xdr:row>
      <xdr:rowOff>72797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57574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1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当市のラスパイレス指数は、前年と同様</a:t>
          </a:r>
          <a:r>
            <a:rPr kumimoji="1" lang="en-US" altLang="ja-JP" sz="1300">
              <a:latin typeface="ＭＳ Ｐゴシック" panose="020B0600070205080204" pitchFamily="50" charset="-128"/>
              <a:ea typeface="ＭＳ Ｐゴシック" panose="020B0600070205080204" pitchFamily="50" charset="-128"/>
            </a:rPr>
            <a:t>102.2</a:t>
          </a:r>
          <a:r>
            <a:rPr kumimoji="1" lang="ja-JP" altLang="en-US" sz="1300">
              <a:latin typeface="ＭＳ Ｐゴシック" panose="020B0600070205080204" pitchFamily="50" charset="-128"/>
              <a:ea typeface="ＭＳ Ｐゴシック" panose="020B0600070205080204" pitchFamily="50" charset="-128"/>
            </a:rPr>
            <a:t>であった。給料表は国に準拠しており、昇格・昇給基準は昨年と同様である。依然高い状況となっているが、主な要因は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歳以上職員の昇給を継続していることが考えられる。引き続き、能力・実績主義に基づく人事評価制度のさらなる充実と、適正な昇給制度を構築し、給与の適正化を図っていく。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19050</xdr:rowOff>
    </xdr:from>
    <xdr:to>
      <xdr:col>81</xdr:col>
      <xdr:colOff>44450</xdr:colOff>
      <xdr:row>90</xdr:row>
      <xdr:rowOff>19050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44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19050</xdr:rowOff>
    </xdr:from>
    <xdr:to>
      <xdr:col>77</xdr:col>
      <xdr:colOff>44450</xdr:colOff>
      <xdr:row>90</xdr:row>
      <xdr:rowOff>19050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44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89959</xdr:rowOff>
    </xdr:from>
    <xdr:to>
      <xdr:col>72</xdr:col>
      <xdr:colOff>203200</xdr:colOff>
      <xdr:row>90</xdr:row>
      <xdr:rowOff>19050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3490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89959</xdr:rowOff>
    </xdr:from>
    <xdr:to>
      <xdr:col>68</xdr:col>
      <xdr:colOff>152400</xdr:colOff>
      <xdr:row>89</xdr:row>
      <xdr:rowOff>130175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3490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139700</xdr:rowOff>
    </xdr:from>
    <xdr:to>
      <xdr:col>81</xdr:col>
      <xdr:colOff>95250</xdr:colOff>
      <xdr:row>90</xdr:row>
      <xdr:rowOff>69850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35577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2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139700</xdr:rowOff>
    </xdr:from>
    <xdr:to>
      <xdr:col>77</xdr:col>
      <xdr:colOff>95250</xdr:colOff>
      <xdr:row>90</xdr:row>
      <xdr:rowOff>69850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54627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39159</xdr:rowOff>
    </xdr:from>
    <xdr:to>
      <xdr:col>68</xdr:col>
      <xdr:colOff>203200</xdr:colOff>
      <xdr:row>89</xdr:row>
      <xdr:rowOff>140759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125536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79375</xdr:rowOff>
    </xdr:from>
    <xdr:to>
      <xdr:col>64</xdr:col>
      <xdr:colOff>152400</xdr:colOff>
      <xdr:row>90</xdr:row>
      <xdr:rowOff>9525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165752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年度までの第２次改革プランの推進により、平成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年度末までに平成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人の職員削減を行った。平成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多様化する行政課題の対応や職員の時間外削減に努めるため、配置職員数の増加を図っているが、依然として類似団体や国県の平均職員数に比べ少ない水準となっている。今後、介護休職・離職や男性の育児休暇取得、少子化等により人材の確保が懸念されるため、働き方改革やＤＸの推進による業務削減と効率化、広域化とともに、企業との連携を積極的に推進し、行政サービスの維持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112141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6576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88011</xdr:rowOff>
    </xdr:from>
    <xdr:to>
      <xdr:col>77</xdr:col>
      <xdr:colOff>44450</xdr:colOff>
      <xdr:row>61</xdr:row>
      <xdr:rowOff>107315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4646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88011</xdr:rowOff>
    </xdr:from>
    <xdr:to>
      <xdr:col>72</xdr:col>
      <xdr:colOff>203200</xdr:colOff>
      <xdr:row>61</xdr:row>
      <xdr:rowOff>95250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464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78359</xdr:rowOff>
    </xdr:from>
    <xdr:to>
      <xdr:col>68</xdr:col>
      <xdr:colOff>152400</xdr:colOff>
      <xdr:row>61</xdr:row>
      <xdr:rowOff>95250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680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61341</xdr:rowOff>
    </xdr:from>
    <xdr:to>
      <xdr:col>81</xdr:col>
      <xdr:colOff>95250</xdr:colOff>
      <xdr:row>61</xdr:row>
      <xdr:rowOff>162941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77868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37211</xdr:rowOff>
    </xdr:from>
    <xdr:to>
      <xdr:col>73</xdr:col>
      <xdr:colOff>44450</xdr:colOff>
      <xdr:row>61</xdr:row>
      <xdr:rowOff>138811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148988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27559</xdr:rowOff>
    </xdr:from>
    <xdr:to>
      <xdr:col>64</xdr:col>
      <xdr:colOff>152400</xdr:colOff>
      <xdr:row>61</xdr:row>
      <xdr:rowOff>129159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139336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３か年平均の実質公債費比率は</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％、令和２年度</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％、令和３年度</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％）で、対前年度比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ポイント減となった。これは、公営企業等の地方債償還が進んだことにより、これに対する繰出基準額が減ったことが主な要因で、単年度比較では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しかし、公共施設の整備を推進するための積極的な地方債活用や、幼保園建設の債務負担行為等により、類似団体内平均値を上回っている状況であるため、今後も地方債発行額を抑制するとともに、市税収入の増収施策（企業誘致等）を展開し、自主財源の確保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11995</xdr:rowOff>
    </xdr:from>
    <xdr:to>
      <xdr:col>81</xdr:col>
      <xdr:colOff>44450</xdr:colOff>
      <xdr:row>42</xdr:row>
      <xdr:rowOff>52211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128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52211</xdr:rowOff>
    </xdr:from>
    <xdr:to>
      <xdr:col>77</xdr:col>
      <xdr:colOff>44450</xdr:colOff>
      <xdr:row>42</xdr:row>
      <xdr:rowOff>79022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79022</xdr:rowOff>
    </xdr:from>
    <xdr:to>
      <xdr:col>72</xdr:col>
      <xdr:colOff>203200</xdr:colOff>
      <xdr:row>42</xdr:row>
      <xdr:rowOff>132645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7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132645</xdr:rowOff>
    </xdr:from>
    <xdr:to>
      <xdr:col>68</xdr:col>
      <xdr:colOff>152400</xdr:colOff>
      <xdr:row>43</xdr:row>
      <xdr:rowOff>55033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33354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132645</xdr:rowOff>
    </xdr:from>
    <xdr:to>
      <xdr:col>81</xdr:col>
      <xdr:colOff>95250</xdr:colOff>
      <xdr:row>42</xdr:row>
      <xdr:rowOff>62795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104722</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1411</xdr:rowOff>
    </xdr:from>
    <xdr:to>
      <xdr:col>77</xdr:col>
      <xdr:colOff>95250</xdr:colOff>
      <xdr:row>42</xdr:row>
      <xdr:rowOff>103011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87788</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81845</xdr:rowOff>
    </xdr:from>
    <xdr:to>
      <xdr:col>68</xdr:col>
      <xdr:colOff>203200</xdr:colOff>
      <xdr:row>43</xdr:row>
      <xdr:rowOff>11995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168222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将来負担比率については、対前年度比</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％となった。これは、公営企業等の起債残高が減少したことによる公営企業等繰入見込額の減（対前年度比</a:t>
          </a:r>
          <a:r>
            <a:rPr kumimoji="1" lang="en-US" altLang="ja-JP" sz="1300">
              <a:latin typeface="ＭＳ Ｐゴシック" panose="020B0600070205080204" pitchFamily="50" charset="-128"/>
              <a:ea typeface="ＭＳ Ｐゴシック" panose="020B0600070205080204" pitchFamily="50" charset="-128"/>
            </a:rPr>
            <a:t>1,546</a:t>
          </a:r>
          <a:r>
            <a:rPr kumimoji="1" lang="ja-JP" altLang="en-US" sz="1300">
              <a:latin typeface="ＭＳ Ｐゴシック" panose="020B0600070205080204" pitchFamily="50" charset="-128"/>
              <a:ea typeface="ＭＳ Ｐゴシック" panose="020B0600070205080204" pitchFamily="50" charset="-128"/>
            </a:rPr>
            <a:t>百万円減）や、債務負担行為に基づく支出予定額の減（対前年度比</a:t>
          </a:r>
          <a:r>
            <a:rPr kumimoji="1" lang="en-US" altLang="ja-JP" sz="1300">
              <a:latin typeface="ＭＳ Ｐゴシック" panose="020B0600070205080204" pitchFamily="50" charset="-128"/>
              <a:ea typeface="ＭＳ Ｐゴシック" panose="020B0600070205080204" pitchFamily="50" charset="-128"/>
            </a:rPr>
            <a:t>610</a:t>
          </a:r>
          <a:r>
            <a:rPr kumimoji="1" lang="ja-JP" altLang="en-US" sz="1300">
              <a:latin typeface="ＭＳ Ｐゴシック" panose="020B0600070205080204" pitchFamily="50" charset="-128"/>
              <a:ea typeface="ＭＳ Ｐゴシック" panose="020B0600070205080204" pitchFamily="50" charset="-128"/>
            </a:rPr>
            <a:t>百万円減）などの影響で将来負担額が</a:t>
          </a:r>
          <a:r>
            <a:rPr kumimoji="1" lang="en-US" altLang="ja-JP" sz="1300">
              <a:latin typeface="ＭＳ Ｐゴシック" panose="020B0600070205080204" pitchFamily="50" charset="-128"/>
              <a:ea typeface="ＭＳ Ｐゴシック" panose="020B0600070205080204" pitchFamily="50" charset="-128"/>
            </a:rPr>
            <a:t>1,996</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百万円減少したことによるものである。当市の将来負担比率は、平成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年連続で減少しているが、依然として類似団体内平均値を大幅に上回っているため、引き続き、起債抑制など将来世代に過度な負担を残さないよう努めていく。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8184</xdr:rowOff>
    </xdr:from>
    <xdr:to>
      <xdr:col>81</xdr:col>
      <xdr:colOff>44450</xdr:colOff>
      <xdr:row>17</xdr:row>
      <xdr:rowOff>40499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51384"/>
          <a:ext cx="8382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40499</xdr:rowOff>
    </xdr:from>
    <xdr:to>
      <xdr:col>77</xdr:col>
      <xdr:colOff>44450</xdr:colOff>
      <xdr:row>17</xdr:row>
      <xdr:rowOff>112889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95514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112889</xdr:rowOff>
    </xdr:from>
    <xdr:to>
      <xdr:col>72</xdr:col>
      <xdr:colOff>203200</xdr:colOff>
      <xdr:row>18</xdr:row>
      <xdr:rowOff>3104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027539"/>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3104</xdr:rowOff>
    </xdr:from>
    <xdr:to>
      <xdr:col>68</xdr:col>
      <xdr:colOff>152400</xdr:colOff>
      <xdr:row>18</xdr:row>
      <xdr:rowOff>129117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089204"/>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128834</xdr:rowOff>
    </xdr:from>
    <xdr:to>
      <xdr:col>81</xdr:col>
      <xdr:colOff>95250</xdr:colOff>
      <xdr:row>16</xdr:row>
      <xdr:rowOff>58984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100911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67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161149</xdr:rowOff>
    </xdr:from>
    <xdr:to>
      <xdr:col>77</xdr:col>
      <xdr:colOff>95250</xdr:colOff>
      <xdr:row>17</xdr:row>
      <xdr:rowOff>91299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76076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9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62089</xdr:rowOff>
    </xdr:from>
    <xdr:to>
      <xdr:col>73</xdr:col>
      <xdr:colOff>44450</xdr:colOff>
      <xdr:row>17</xdr:row>
      <xdr:rowOff>163689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148466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6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123754</xdr:rowOff>
    </xdr:from>
    <xdr:to>
      <xdr:col>68</xdr:col>
      <xdr:colOff>203200</xdr:colOff>
      <xdr:row>18</xdr:row>
      <xdr:rowOff>53904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38681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1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78317</xdr:rowOff>
    </xdr:from>
    <xdr:to>
      <xdr:col>64</xdr:col>
      <xdr:colOff>152400</xdr:colOff>
      <xdr:row>19</xdr:row>
      <xdr:rowOff>8467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164694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75289</xdr:rowOff>
    </xdr:from>
    <xdr:ext cx="9167061" cy="425758"/>
    <xdr:sp macro="" textlink="">
      <xdr:nvSpPr>
        <xdr:cNvPr id="473" name="テキスト ボックス 472">
          <a:extLst>
            <a:ext uri="{FF2B5EF4-FFF2-40B4-BE49-F238E27FC236}">
              <a16:creationId xmlns:a16="http://schemas.microsoft.com/office/drawing/2014/main" id="{3100FADF-2D21-490D-B42C-B9963D463839}"/>
            </a:ext>
          </a:extLst>
        </xdr:cNvPr>
        <xdr:cNvSpPr txBox="1"/>
      </xdr:nvSpPr>
      <xdr:spPr>
        <a:xfrm>
          <a:off x="748393" y="4674503"/>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％と類似団体内平均値と比較して低い水準となっている。これは、平成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年の合併を契機に、平成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年度までの第２次改革プランの推進により</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人の職員削減を行った影響によるものである。今後は、自治体ＤＸに向けた取り組みや働き方改革を推進し時間外手当の縮減を図るなど、業務の効率化に取り組むことで人件費の抑制に努めていく。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20864</xdr:rowOff>
    </xdr:from>
    <xdr:to>
      <xdr:col>24</xdr:col>
      <xdr:colOff>25400</xdr:colOff>
      <xdr:row>35</xdr:row>
      <xdr:rowOff>37193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678714"/>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20864</xdr:rowOff>
    </xdr:from>
    <xdr:to>
      <xdr:col>19</xdr:col>
      <xdr:colOff>187325</xdr:colOff>
      <xdr:row>35</xdr:row>
      <xdr:rowOff>37193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21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20864</xdr:rowOff>
    </xdr:from>
    <xdr:to>
      <xdr:col>15</xdr:col>
      <xdr:colOff>98425</xdr:colOff>
      <xdr:row>35</xdr:row>
      <xdr:rowOff>37193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21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37193</xdr:rowOff>
    </xdr:from>
    <xdr:to>
      <xdr:col>11</xdr:col>
      <xdr:colOff>9525</xdr:colOff>
      <xdr:row>35</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37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141514</xdr:rowOff>
    </xdr:from>
    <xdr:to>
      <xdr:col>24</xdr:col>
      <xdr:colOff>76200</xdr:colOff>
      <xdr:row>33</xdr:row>
      <xdr:rowOff>71664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50091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157843</xdr:rowOff>
    </xdr:from>
    <xdr:to>
      <xdr:col>20</xdr:col>
      <xdr:colOff>38100</xdr:colOff>
      <xdr:row>35</xdr:row>
      <xdr:rowOff>87993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98170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141514</xdr:rowOff>
    </xdr:from>
    <xdr:to>
      <xdr:col>15</xdr:col>
      <xdr:colOff>149225</xdr:colOff>
      <xdr:row>35</xdr:row>
      <xdr:rowOff>71664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81841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157843</xdr:rowOff>
    </xdr:from>
    <xdr:to>
      <xdr:col>11</xdr:col>
      <xdr:colOff>60325</xdr:colOff>
      <xdr:row>35</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117022</xdr:rowOff>
    </xdr:from>
    <xdr:to>
      <xdr:col>6</xdr:col>
      <xdr:colOff>171450</xdr:colOff>
      <xdr:row>36</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57349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％と類似団体内平均値と比較して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ポイント上回っており、対前年度比では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となっている。これは、前年度に行ったＧＩＧＡスクール構想による児童生徒の一人一台端末整備事業の終了及び歳入の伸びによるものである。物価や電気料の高騰が進んでいるため、引き続き、公共施設の適正配置などの業務改善を進め歳出抑制を図り、また自主財源の確保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865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75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16</xdr:row>
      <xdr:rowOff>154214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16</xdr:row>
      <xdr:rowOff>154214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％と類似団体内平均値と比較して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おり低い水準を維持している。しかし、生活保護費や障害福祉サービスをはじめとする扶助費は年々増加傾向にあるため、住民の福祉の向上を図りつつも先を見据えた計画を策定するなど、可能な限り抑制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％と類似団体内平均値と比較して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ポイント下回っている。主なものは繰出金</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で、各特別会計に対して繰出を行うものである。今後は、高齢化を背景に国民健康保険特別会計や介護保険特別会計への繰出金がさらに増加すると考えられるため、本来の独立採算性の観点から段階的な料金の見直しや保健事業における保険税の適正化を図ることにより、歳出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94343</xdr:rowOff>
    </xdr:from>
    <xdr:to>
      <xdr:col>82</xdr:col>
      <xdr:colOff>107950</xdr:colOff>
      <xdr:row>57</xdr:row>
      <xdr:rowOff>167822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95543"/>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60</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40472"/>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94343</xdr:rowOff>
    </xdr:from>
    <xdr:to>
      <xdr:col>73</xdr:col>
      <xdr:colOff>180975</xdr:colOff>
      <xdr:row>60</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81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94343</xdr:rowOff>
    </xdr:from>
    <xdr:to>
      <xdr:col>69</xdr:col>
      <xdr:colOff>92075</xdr:colOff>
      <xdr:row>60</xdr:row>
      <xdr:rowOff>94343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8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57349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43543</xdr:rowOff>
    </xdr:from>
    <xdr:to>
      <xdr:col>82</xdr:col>
      <xdr:colOff>158750</xdr:colOff>
      <xdr:row>56</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60070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％と類似団体内平均値と比較して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ポイント下回っており、対前年度比では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ポイントの減となっている。コロナ禍の影響で中止していた事業の再開など補助費等は前年度比</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百万円微増しているが、歳入の伸びにより経常収支比率は減少している。今後、市単独補助金など、対象団体の決算状況や補助金交付による行政効果等を勘案しながら、見直しを進めていく。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77470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017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35</xdr:row>
      <xdr:rowOff>77470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895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157480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34</xdr:row>
      <xdr:rowOff>165100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153687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138447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と類似団体内平均値と比較し高い値で推移している。これは、公共施設の整備を推進するため積極的に地方債を活用してきたこと、地方債償還期間を短く設定したことなどの影響によるものである。令和３年度は、過去の利率の高い地方債の償還終了や歳入の伸びなどにより、対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ポイントの減となった。今後も事業の選択と集中により公債費の抑制に努めていく。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79</xdr:row>
      <xdr:rowOff>39370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3858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58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62230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561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16511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545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公債費以外の経常収支比率は、令和３年度において</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％と類似団体内平均値と比較して</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おり低い水準を維持している。今後は、公共施設マネジメントの推進により物件費等の抑制に努めるとともに、企業誘致等の市税増収施策の展開や受益者負担の見直しなど自主財源比率の高い収入構造を構築し、突発的な財政需要にも対応できるよう安定した財政基盤を築い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62992</xdr:rowOff>
    </xdr:from>
    <xdr:to>
      <xdr:col>82</xdr:col>
      <xdr:colOff>107950</xdr:colOff>
      <xdr:row>75</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275029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75</xdr:row>
      <xdr:rowOff>156718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988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75</xdr:row>
      <xdr:rowOff>170435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2988036"/>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26415</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xdr:rowOff>
    </xdr:from>
    <xdr:to>
      <xdr:col>82</xdr:col>
      <xdr:colOff>158750</xdr:colOff>
      <xdr:row>74</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92219</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23844</xdr:rowOff>
    </xdr:from>
    <xdr:to>
      <xdr:col>29</xdr:col>
      <xdr:colOff>127000</xdr:colOff>
      <xdr:row>18</xdr:row>
      <xdr:rowOff>31598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7569"/>
          <a:ext cx="647700" cy="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31598</xdr:rowOff>
    </xdr:from>
    <xdr:to>
      <xdr:col>26</xdr:col>
      <xdr:colOff>50800</xdr:colOff>
      <xdr:row>18</xdr:row>
      <xdr:rowOff>60458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5323"/>
          <a:ext cx="698500" cy="2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60458</xdr:rowOff>
    </xdr:from>
    <xdr:to>
      <xdr:col>22</xdr:col>
      <xdr:colOff>114300</xdr:colOff>
      <xdr:row>18</xdr:row>
      <xdr:rowOff>63183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4183"/>
          <a:ext cx="698500" cy="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51200</xdr:rowOff>
    </xdr:from>
    <xdr:to>
      <xdr:col>18</xdr:col>
      <xdr:colOff>177800</xdr:colOff>
      <xdr:row>18</xdr:row>
      <xdr:rowOff>63183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84925"/>
          <a:ext cx="698500" cy="1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144494</xdr:rowOff>
    </xdr:from>
    <xdr:to>
      <xdr:col>29</xdr:col>
      <xdr:colOff>177800</xdr:colOff>
      <xdr:row>18</xdr:row>
      <xdr:rowOff>74644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116571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152248</xdr:rowOff>
    </xdr:from>
    <xdr:to>
      <xdr:col>26</xdr:col>
      <xdr:colOff>101600</xdr:colOff>
      <xdr:row>18</xdr:row>
      <xdr:rowOff>82398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67175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0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9658</xdr:rowOff>
    </xdr:from>
    <xdr:to>
      <xdr:col>22</xdr:col>
      <xdr:colOff>165100</xdr:colOff>
      <xdr:row>18</xdr:row>
      <xdr:rowOff>111258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96035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12383</xdr:rowOff>
    </xdr:from>
    <xdr:to>
      <xdr:col>19</xdr:col>
      <xdr:colOff>38100</xdr:colOff>
      <xdr:row>18</xdr:row>
      <xdr:rowOff>113983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98760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400</xdr:rowOff>
    </xdr:from>
    <xdr:to>
      <xdr:col>15</xdr:col>
      <xdr:colOff>101600</xdr:colOff>
      <xdr:row>18</xdr:row>
      <xdr:rowOff>102000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86777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168651</xdr:rowOff>
    </xdr:from>
    <xdr:to>
      <xdr:col>29</xdr:col>
      <xdr:colOff>127000</xdr:colOff>
      <xdr:row>35</xdr:row>
      <xdr:rowOff>186207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79001"/>
          <a:ext cx="647700" cy="1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145379</xdr:rowOff>
    </xdr:from>
    <xdr:to>
      <xdr:col>26</xdr:col>
      <xdr:colOff>50800</xdr:colOff>
      <xdr:row>35</xdr:row>
      <xdr:rowOff>168651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55729"/>
          <a:ext cx="698500" cy="23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145379</xdr:rowOff>
    </xdr:from>
    <xdr:to>
      <xdr:col>22</xdr:col>
      <xdr:colOff>114300</xdr:colOff>
      <xdr:row>35</xdr:row>
      <xdr:rowOff>182779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55729"/>
          <a:ext cx="698500" cy="3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144145</xdr:rowOff>
    </xdr:from>
    <xdr:to>
      <xdr:col>18</xdr:col>
      <xdr:colOff>177800</xdr:colOff>
      <xdr:row>35</xdr:row>
      <xdr:rowOff>182779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54495"/>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135407</xdr:rowOff>
    </xdr:from>
    <xdr:to>
      <xdr:col>29</xdr:col>
      <xdr:colOff>177800</xdr:colOff>
      <xdr:row>35</xdr:row>
      <xdr:rowOff>237007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4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323384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117851</xdr:rowOff>
    </xdr:from>
    <xdr:to>
      <xdr:col>26</xdr:col>
      <xdr:colOff>101600</xdr:colOff>
      <xdr:row>35</xdr:row>
      <xdr:rowOff>219451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229628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7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94579</xdr:rowOff>
    </xdr:from>
    <xdr:to>
      <xdr:col>22</xdr:col>
      <xdr:colOff>165100</xdr:colOff>
      <xdr:row>35</xdr:row>
      <xdr:rowOff>196179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206356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7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131979</xdr:rowOff>
    </xdr:from>
    <xdr:to>
      <xdr:col>19</xdr:col>
      <xdr:colOff>38100</xdr:colOff>
      <xdr:row>35</xdr:row>
      <xdr:rowOff>233579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243756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93345</xdr:rowOff>
    </xdr:from>
    <xdr:to>
      <xdr:col>15</xdr:col>
      <xdr:colOff>101600</xdr:colOff>
      <xdr:row>35</xdr:row>
      <xdr:rowOff>194945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03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205122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14694</xdr:rowOff>
    </xdr:from>
    <xdr:to>
      <xdr:col>24</xdr:col>
      <xdr:colOff>63500</xdr:colOff>
      <xdr:row>37</xdr:row>
      <xdr:rowOff>15875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58344"/>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83926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3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14694</xdr:rowOff>
    </xdr:from>
    <xdr:to>
      <xdr:col>19</xdr:col>
      <xdr:colOff>177800</xdr:colOff>
      <xdr:row>38</xdr:row>
      <xdr:rowOff>123546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8344"/>
          <a:ext cx="889000" cy="2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117682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123546</xdr:rowOff>
    </xdr:from>
    <xdr:to>
      <xdr:col>15</xdr:col>
      <xdr:colOff>50800</xdr:colOff>
      <xdr:row>38</xdr:row>
      <xdr:rowOff>126479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38646"/>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28986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40069</xdr:rowOff>
    </xdr:from>
    <xdr:to>
      <xdr:col>10</xdr:col>
      <xdr:colOff>114300</xdr:colOff>
      <xdr:row>38</xdr:row>
      <xdr:rowOff>126479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55169"/>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49521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136525</xdr:rowOff>
    </xdr:from>
    <xdr:to>
      <xdr:col>24</xdr:col>
      <xdr:colOff>114300</xdr:colOff>
      <xdr:row>37</xdr:row>
      <xdr:rowOff>66675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114952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135344</xdr:rowOff>
    </xdr:from>
    <xdr:to>
      <xdr:col>20</xdr:col>
      <xdr:colOff>38100</xdr:colOff>
      <xdr:row>37</xdr:row>
      <xdr:rowOff>65494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56621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72746</xdr:rowOff>
    </xdr:from>
    <xdr:to>
      <xdr:col>15</xdr:col>
      <xdr:colOff>101600</xdr:colOff>
      <xdr:row>39</xdr:row>
      <xdr:rowOff>2896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165473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75679</xdr:rowOff>
    </xdr:from>
    <xdr:to>
      <xdr:col>10</xdr:col>
      <xdr:colOff>165100</xdr:colOff>
      <xdr:row>39</xdr:row>
      <xdr:rowOff>5829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168406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160719</xdr:rowOff>
    </xdr:from>
    <xdr:to>
      <xdr:col>6</xdr:col>
      <xdr:colOff>38100</xdr:colOff>
      <xdr:row>38</xdr:row>
      <xdr:rowOff>90869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81996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31474</xdr:rowOff>
    </xdr:from>
    <xdr:to>
      <xdr:col>24</xdr:col>
      <xdr:colOff>63500</xdr:colOff>
      <xdr:row>54</xdr:row>
      <xdr:rowOff>4924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18324"/>
          <a:ext cx="8382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4924</xdr:rowOff>
    </xdr:from>
    <xdr:to>
      <xdr:col>19</xdr:col>
      <xdr:colOff>177800</xdr:colOff>
      <xdr:row>54</xdr:row>
      <xdr:rowOff>126670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63224"/>
          <a:ext cx="8890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113247</xdr:rowOff>
    </xdr:from>
    <xdr:to>
      <xdr:col>15</xdr:col>
      <xdr:colOff>50800</xdr:colOff>
      <xdr:row>54</xdr:row>
      <xdr:rowOff>126670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371547"/>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101034</xdr:rowOff>
    </xdr:from>
    <xdr:to>
      <xdr:col>10</xdr:col>
      <xdr:colOff>114300</xdr:colOff>
      <xdr:row>54</xdr:row>
      <xdr:rowOff>113247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35933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152124</xdr:rowOff>
    </xdr:from>
    <xdr:to>
      <xdr:col>24</xdr:col>
      <xdr:colOff>114300</xdr:colOff>
      <xdr:row>53</xdr:row>
      <xdr:rowOff>82274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125574</xdr:rowOff>
    </xdr:from>
    <xdr:to>
      <xdr:col>20</xdr:col>
      <xdr:colOff>38100</xdr:colOff>
      <xdr:row>54</xdr:row>
      <xdr:rowOff>55724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72251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8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75870</xdr:rowOff>
    </xdr:from>
    <xdr:to>
      <xdr:col>15</xdr:col>
      <xdr:colOff>101600</xdr:colOff>
      <xdr:row>55</xdr:row>
      <xdr:rowOff>6020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22547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62447</xdr:rowOff>
    </xdr:from>
    <xdr:to>
      <xdr:col>10</xdr:col>
      <xdr:colOff>165100</xdr:colOff>
      <xdr:row>54</xdr:row>
      <xdr:rowOff>164047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9124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09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50234</xdr:rowOff>
    </xdr:from>
    <xdr:to>
      <xdr:col>6</xdr:col>
      <xdr:colOff>38100</xdr:colOff>
      <xdr:row>54</xdr:row>
      <xdr:rowOff>151834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168361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31496</xdr:rowOff>
    </xdr:from>
    <xdr:to>
      <xdr:col>24</xdr:col>
      <xdr:colOff>63500</xdr:colOff>
      <xdr:row>77</xdr:row>
      <xdr:rowOff>156355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33146"/>
          <a:ext cx="838200" cy="1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31496</xdr:rowOff>
    </xdr:from>
    <xdr:to>
      <xdr:col>19</xdr:col>
      <xdr:colOff>177800</xdr:colOff>
      <xdr:row>77</xdr:row>
      <xdr:rowOff>42709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33146"/>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42709</xdr:rowOff>
    </xdr:from>
    <xdr:to>
      <xdr:col>15</xdr:col>
      <xdr:colOff>50800</xdr:colOff>
      <xdr:row>77</xdr:row>
      <xdr:rowOff>66439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44359"/>
          <a:ext cx="889000" cy="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17997</xdr:rowOff>
    </xdr:from>
    <xdr:to>
      <xdr:col>10</xdr:col>
      <xdr:colOff>114300</xdr:colOff>
      <xdr:row>77</xdr:row>
      <xdr:rowOff>66439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19647"/>
          <a:ext cx="8890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105555</xdr:rowOff>
    </xdr:from>
    <xdr:to>
      <xdr:col>24</xdr:col>
      <xdr:colOff>114300</xdr:colOff>
      <xdr:row>78</xdr:row>
      <xdr:rowOff>35705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20482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152146</xdr:rowOff>
    </xdr:from>
    <xdr:to>
      <xdr:col>20</xdr:col>
      <xdr:colOff>38100</xdr:colOff>
      <xdr:row>77</xdr:row>
      <xdr:rowOff>82296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73423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2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163359</xdr:rowOff>
    </xdr:from>
    <xdr:to>
      <xdr:col>15</xdr:col>
      <xdr:colOff>101600</xdr:colOff>
      <xdr:row>77</xdr:row>
      <xdr:rowOff>93509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84636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8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15639</xdr:rowOff>
    </xdr:from>
    <xdr:to>
      <xdr:col>10</xdr:col>
      <xdr:colOff>165100</xdr:colOff>
      <xdr:row>77</xdr:row>
      <xdr:rowOff>117239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108366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1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138647</xdr:rowOff>
    </xdr:from>
    <xdr:to>
      <xdr:col>6</xdr:col>
      <xdr:colOff>38100</xdr:colOff>
      <xdr:row>77</xdr:row>
      <xdr:rowOff>68797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59924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2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82569</xdr:rowOff>
    </xdr:from>
    <xdr:to>
      <xdr:col>24</xdr:col>
      <xdr:colOff>62865</xdr:colOff>
      <xdr:row>95</xdr:row>
      <xdr:rowOff>45402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84519"/>
          <a:ext cx="1270" cy="64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49229</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3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45402</xdr:rowOff>
    </xdr:from>
    <xdr:to>
      <xdr:col>24</xdr:col>
      <xdr:colOff>152400</xdr:colOff>
      <xdr:row>95</xdr:row>
      <xdr:rowOff>45402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33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29246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4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82569</xdr:rowOff>
    </xdr:from>
    <xdr:to>
      <xdr:col>24</xdr:col>
      <xdr:colOff>152400</xdr:colOff>
      <xdr:row>91</xdr:row>
      <xdr:rowOff>82569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57195</xdr:rowOff>
    </xdr:from>
    <xdr:to>
      <xdr:col>24</xdr:col>
      <xdr:colOff>63500</xdr:colOff>
      <xdr:row>96</xdr:row>
      <xdr:rowOff>159226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73495"/>
          <a:ext cx="838200" cy="4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42893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816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20016</xdr:rowOff>
    </xdr:from>
    <xdr:to>
      <xdr:col>24</xdr:col>
      <xdr:colOff>114300</xdr:colOff>
      <xdr:row>93</xdr:row>
      <xdr:rowOff>121616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596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159226</xdr:rowOff>
    </xdr:from>
    <xdr:to>
      <xdr:col>19</xdr:col>
      <xdr:colOff>177800</xdr:colOff>
      <xdr:row>97</xdr:row>
      <xdr:rowOff>106381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18426"/>
          <a:ext cx="889000" cy="1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126428</xdr:rowOff>
    </xdr:from>
    <xdr:to>
      <xdr:col>20</xdr:col>
      <xdr:colOff>38100</xdr:colOff>
      <xdr:row>96</xdr:row>
      <xdr:rowOff>56578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73105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106381</xdr:rowOff>
    </xdr:from>
    <xdr:to>
      <xdr:col>15</xdr:col>
      <xdr:colOff>50800</xdr:colOff>
      <xdr:row>98</xdr:row>
      <xdr:rowOff>29115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37031"/>
          <a:ext cx="8890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27997</xdr:rowOff>
    </xdr:from>
    <xdr:to>
      <xdr:col>15</xdr:col>
      <xdr:colOff>101600</xdr:colOff>
      <xdr:row>96</xdr:row>
      <xdr:rowOff>129597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146124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29115</xdr:rowOff>
    </xdr:from>
    <xdr:to>
      <xdr:col>10</xdr:col>
      <xdr:colOff>114300</xdr:colOff>
      <xdr:row>98</xdr:row>
      <xdr:rowOff>41154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31215"/>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131133</xdr:rowOff>
    </xdr:from>
    <xdr:to>
      <xdr:col>10</xdr:col>
      <xdr:colOff>165100</xdr:colOff>
      <xdr:row>97</xdr:row>
      <xdr:rowOff>61283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129342</xdr:rowOff>
    </xdr:from>
    <xdr:to>
      <xdr:col>6</xdr:col>
      <xdr:colOff>38100</xdr:colOff>
      <xdr:row>97</xdr:row>
      <xdr:rowOff>59492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8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76019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6395</xdr:rowOff>
    </xdr:from>
    <xdr:to>
      <xdr:col>24</xdr:col>
      <xdr:colOff>114300</xdr:colOff>
      <xdr:row>94</xdr:row>
      <xdr:rowOff>107995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156272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0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108426</xdr:rowOff>
    </xdr:from>
    <xdr:to>
      <xdr:col>20</xdr:col>
      <xdr:colOff>38100</xdr:colOff>
      <xdr:row>97</xdr:row>
      <xdr:rowOff>38576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29703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6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55581</xdr:rowOff>
    </xdr:from>
    <xdr:to>
      <xdr:col>15</xdr:col>
      <xdr:colOff>101600</xdr:colOff>
      <xdr:row>97</xdr:row>
      <xdr:rowOff>157181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148308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149765</xdr:rowOff>
    </xdr:from>
    <xdr:to>
      <xdr:col>10</xdr:col>
      <xdr:colOff>165100</xdr:colOff>
      <xdr:row>98</xdr:row>
      <xdr:rowOff>79915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71042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161804</xdr:rowOff>
    </xdr:from>
    <xdr:to>
      <xdr:col>6</xdr:col>
      <xdr:colOff>38100</xdr:colOff>
      <xdr:row>98</xdr:row>
      <xdr:rowOff>91954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83081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8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97025</xdr:rowOff>
    </xdr:from>
    <xdr:to>
      <xdr:col>55</xdr:col>
      <xdr:colOff>0</xdr:colOff>
      <xdr:row>37</xdr:row>
      <xdr:rowOff>67618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926325"/>
          <a:ext cx="838200" cy="48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97025</xdr:rowOff>
    </xdr:from>
    <xdr:to>
      <xdr:col>50</xdr:col>
      <xdr:colOff>114300</xdr:colOff>
      <xdr:row>37</xdr:row>
      <xdr:rowOff>142059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926325"/>
          <a:ext cx="889000" cy="5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142059</xdr:rowOff>
    </xdr:from>
    <xdr:to>
      <xdr:col>45</xdr:col>
      <xdr:colOff>177800</xdr:colOff>
      <xdr:row>37</xdr:row>
      <xdr:rowOff>145095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85709"/>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145095</xdr:rowOff>
    </xdr:from>
    <xdr:to>
      <xdr:col>41</xdr:col>
      <xdr:colOff>50800</xdr:colOff>
      <xdr:row>37</xdr:row>
      <xdr:rowOff>152113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88745"/>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16818</xdr:rowOff>
    </xdr:from>
    <xdr:to>
      <xdr:col>55</xdr:col>
      <xdr:colOff>50800</xdr:colOff>
      <xdr:row>37</xdr:row>
      <xdr:rowOff>118418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39695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1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46225</xdr:rowOff>
    </xdr:from>
    <xdr:to>
      <xdr:col>50</xdr:col>
      <xdr:colOff>165100</xdr:colOff>
      <xdr:row>34</xdr:row>
      <xdr:rowOff>147825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8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164352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65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91259</xdr:rowOff>
    </xdr:from>
    <xdr:to>
      <xdr:col>46</xdr:col>
      <xdr:colOff>38100</xdr:colOff>
      <xdr:row>38</xdr:row>
      <xdr:rowOff>21410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34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12536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2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94295</xdr:rowOff>
    </xdr:from>
    <xdr:to>
      <xdr:col>41</xdr:col>
      <xdr:colOff>101600</xdr:colOff>
      <xdr:row>38</xdr:row>
      <xdr:rowOff>24445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101313</xdr:rowOff>
    </xdr:from>
    <xdr:to>
      <xdr:col>36</xdr:col>
      <xdr:colOff>165100</xdr:colOff>
      <xdr:row>38</xdr:row>
      <xdr:rowOff>31463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22590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8912</xdr:rowOff>
    </xdr:from>
    <xdr:to>
      <xdr:col>55</xdr:col>
      <xdr:colOff>0</xdr:colOff>
      <xdr:row>56</xdr:row>
      <xdr:rowOff>69714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10112"/>
          <a:ext cx="838200" cy="6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8912</xdr:rowOff>
    </xdr:from>
    <xdr:to>
      <xdr:col>50</xdr:col>
      <xdr:colOff>114300</xdr:colOff>
      <xdr:row>56</xdr:row>
      <xdr:rowOff>37241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10112"/>
          <a:ext cx="889000" cy="2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21703</xdr:rowOff>
    </xdr:from>
    <xdr:to>
      <xdr:col>45</xdr:col>
      <xdr:colOff>177800</xdr:colOff>
      <xdr:row>56</xdr:row>
      <xdr:rowOff>37241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22903"/>
          <a:ext cx="8890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15067</xdr:rowOff>
    </xdr:from>
    <xdr:to>
      <xdr:col>41</xdr:col>
      <xdr:colOff>50800</xdr:colOff>
      <xdr:row>56</xdr:row>
      <xdr:rowOff>21703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16267"/>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18914</xdr:rowOff>
    </xdr:from>
    <xdr:to>
      <xdr:col>55</xdr:col>
      <xdr:colOff>50800</xdr:colOff>
      <xdr:row>56</xdr:row>
      <xdr:rowOff>120514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41791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129562</xdr:rowOff>
    </xdr:from>
    <xdr:to>
      <xdr:col>50</xdr:col>
      <xdr:colOff>165100</xdr:colOff>
      <xdr:row>56</xdr:row>
      <xdr:rowOff>59712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76239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157891</xdr:rowOff>
    </xdr:from>
    <xdr:to>
      <xdr:col>46</xdr:col>
      <xdr:colOff>38100</xdr:colOff>
      <xdr:row>56</xdr:row>
      <xdr:rowOff>88041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79168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8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142353</xdr:rowOff>
    </xdr:from>
    <xdr:to>
      <xdr:col>41</xdr:col>
      <xdr:colOff>101600</xdr:colOff>
      <xdr:row>56</xdr:row>
      <xdr:rowOff>72503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89030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135717</xdr:rowOff>
    </xdr:from>
    <xdr:to>
      <xdr:col>36</xdr:col>
      <xdr:colOff>165100</xdr:colOff>
      <xdr:row>56</xdr:row>
      <xdr:rowOff>65867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82394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3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19433</xdr:rowOff>
    </xdr:from>
    <xdr:to>
      <xdr:col>55</xdr:col>
      <xdr:colOff>0</xdr:colOff>
      <xdr:row>78</xdr:row>
      <xdr:rowOff>140188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92533"/>
          <a:ext cx="838200" cy="12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19433</xdr:rowOff>
    </xdr:from>
    <xdr:to>
      <xdr:col>50</xdr:col>
      <xdr:colOff>114300</xdr:colOff>
      <xdr:row>78</xdr:row>
      <xdr:rowOff>52763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92533"/>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137637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52763</xdr:rowOff>
    </xdr:from>
    <xdr:to>
      <xdr:col>45</xdr:col>
      <xdr:colOff>177800</xdr:colOff>
      <xdr:row>78</xdr:row>
      <xdr:rowOff>127653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25863"/>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100168</xdr:rowOff>
    </xdr:from>
    <xdr:to>
      <xdr:col>41</xdr:col>
      <xdr:colOff>50800</xdr:colOff>
      <xdr:row>78</xdr:row>
      <xdr:rowOff>127653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73268"/>
          <a:ext cx="8890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89388</xdr:rowOff>
    </xdr:from>
    <xdr:to>
      <xdr:col>55</xdr:col>
      <xdr:colOff>50800</xdr:colOff>
      <xdr:row>79</xdr:row>
      <xdr:rowOff>19538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54404</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140083</xdr:rowOff>
    </xdr:from>
    <xdr:to>
      <xdr:col>50</xdr:col>
      <xdr:colOff>165100</xdr:colOff>
      <xdr:row>78</xdr:row>
      <xdr:rowOff>70233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86760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1963</xdr:rowOff>
    </xdr:from>
    <xdr:to>
      <xdr:col>46</xdr:col>
      <xdr:colOff>38100</xdr:colOff>
      <xdr:row>78</xdr:row>
      <xdr:rowOff>103563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94690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76853</xdr:rowOff>
    </xdr:from>
    <xdr:to>
      <xdr:col>41</xdr:col>
      <xdr:colOff>101600</xdr:colOff>
      <xdr:row>79</xdr:row>
      <xdr:rowOff>7003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169580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4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49368</xdr:rowOff>
    </xdr:from>
    <xdr:to>
      <xdr:col>36</xdr:col>
      <xdr:colOff>165100</xdr:colOff>
      <xdr:row>78</xdr:row>
      <xdr:rowOff>150968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167495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82848</xdr:rowOff>
    </xdr:from>
    <xdr:to>
      <xdr:col>55</xdr:col>
      <xdr:colOff>0</xdr:colOff>
      <xdr:row>96</xdr:row>
      <xdr:rowOff>11113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199148"/>
          <a:ext cx="838200" cy="27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140524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56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11113</xdr:rowOff>
    </xdr:from>
    <xdr:to>
      <xdr:col>50</xdr:col>
      <xdr:colOff>114300</xdr:colOff>
      <xdr:row>96</xdr:row>
      <xdr:rowOff>36418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470313"/>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77887</xdr:rowOff>
    </xdr:from>
    <xdr:to>
      <xdr:col>45</xdr:col>
      <xdr:colOff>177800</xdr:colOff>
      <xdr:row>96</xdr:row>
      <xdr:rowOff>36418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365637"/>
          <a:ext cx="889000" cy="12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45151</xdr:rowOff>
    </xdr:from>
    <xdr:to>
      <xdr:col>41</xdr:col>
      <xdr:colOff>50800</xdr:colOff>
      <xdr:row>95</xdr:row>
      <xdr:rowOff>77887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161451"/>
          <a:ext cx="889000" cy="20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123860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2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32048</xdr:rowOff>
    </xdr:from>
    <xdr:to>
      <xdr:col>55</xdr:col>
      <xdr:colOff>50800</xdr:colOff>
      <xdr:row>94</xdr:row>
      <xdr:rowOff>133648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1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54925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9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131763</xdr:rowOff>
    </xdr:from>
    <xdr:to>
      <xdr:col>50</xdr:col>
      <xdr:colOff>165100</xdr:colOff>
      <xdr:row>96</xdr:row>
      <xdr:rowOff>61913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4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53040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5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157068</xdr:rowOff>
    </xdr:from>
    <xdr:to>
      <xdr:col>46</xdr:col>
      <xdr:colOff>38100</xdr:colOff>
      <xdr:row>96</xdr:row>
      <xdr:rowOff>87218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78345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27087</xdr:rowOff>
    </xdr:from>
    <xdr:to>
      <xdr:col>41</xdr:col>
      <xdr:colOff>101600</xdr:colOff>
      <xdr:row>95</xdr:row>
      <xdr:rowOff>128687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145214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0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165801</xdr:rowOff>
    </xdr:from>
    <xdr:to>
      <xdr:col>36</xdr:col>
      <xdr:colOff>165100</xdr:colOff>
      <xdr:row>94</xdr:row>
      <xdr:rowOff>95951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1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112478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88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123660</xdr:rowOff>
    </xdr:from>
    <xdr:to>
      <xdr:col>85</xdr:col>
      <xdr:colOff>127000</xdr:colOff>
      <xdr:row>38</xdr:row>
      <xdr:rowOff>164046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38760"/>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116285</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31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123660</xdr:rowOff>
    </xdr:from>
    <xdr:to>
      <xdr:col>81</xdr:col>
      <xdr:colOff>50800</xdr:colOff>
      <xdr:row>38</xdr:row>
      <xdr:rowOff>138785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38760"/>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19131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138785</xdr:rowOff>
    </xdr:from>
    <xdr:to>
      <xdr:col>76</xdr:col>
      <xdr:colOff>114300</xdr:colOff>
      <xdr:row>38</xdr:row>
      <xdr:rowOff>163360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53885"/>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163360</xdr:rowOff>
    </xdr:from>
    <xdr:to>
      <xdr:col>71</xdr:col>
      <xdr:colOff>177800</xdr:colOff>
      <xdr:row>38</xdr:row>
      <xdr:rowOff>168999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78460"/>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67327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113246</xdr:rowOff>
    </xdr:from>
    <xdr:to>
      <xdr:col>85</xdr:col>
      <xdr:colOff>177800</xdr:colOff>
      <xdr:row>39</xdr:row>
      <xdr:rowOff>43396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72623</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1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72860</xdr:rowOff>
    </xdr:from>
    <xdr:to>
      <xdr:col>81</xdr:col>
      <xdr:colOff>101600</xdr:colOff>
      <xdr:row>39</xdr:row>
      <xdr:rowOff>3010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19537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3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87985</xdr:rowOff>
    </xdr:from>
    <xdr:to>
      <xdr:col>76</xdr:col>
      <xdr:colOff>165100</xdr:colOff>
      <xdr:row>39</xdr:row>
      <xdr:rowOff>18135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9262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9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112560</xdr:rowOff>
    </xdr:from>
    <xdr:to>
      <xdr:col>72</xdr:col>
      <xdr:colOff>38100</xdr:colOff>
      <xdr:row>39</xdr:row>
      <xdr:rowOff>42710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59237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118199</xdr:rowOff>
    </xdr:from>
    <xdr:to>
      <xdr:col>67</xdr:col>
      <xdr:colOff>101600</xdr:colOff>
      <xdr:row>39</xdr:row>
      <xdr:rowOff>48349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64876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0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126354</xdr:rowOff>
    </xdr:from>
    <xdr:to>
      <xdr:col>85</xdr:col>
      <xdr:colOff>127000</xdr:colOff>
      <xdr:row>76</xdr:row>
      <xdr:rowOff>147527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156554"/>
          <a:ext cx="8382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115294</xdr:rowOff>
    </xdr:from>
    <xdr:to>
      <xdr:col>81</xdr:col>
      <xdr:colOff>50800</xdr:colOff>
      <xdr:row>76</xdr:row>
      <xdr:rowOff>126354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145494"/>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115294</xdr:rowOff>
    </xdr:from>
    <xdr:to>
      <xdr:col>76</xdr:col>
      <xdr:colOff>114300</xdr:colOff>
      <xdr:row>76</xdr:row>
      <xdr:rowOff>134508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45494"/>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131916</xdr:rowOff>
    </xdr:from>
    <xdr:to>
      <xdr:col>71</xdr:col>
      <xdr:colOff>177800</xdr:colOff>
      <xdr:row>76</xdr:row>
      <xdr:rowOff>134508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162116"/>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96727</xdr:rowOff>
    </xdr:from>
    <xdr:to>
      <xdr:col>85</xdr:col>
      <xdr:colOff>177800</xdr:colOff>
      <xdr:row>77</xdr:row>
      <xdr:rowOff>26877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119604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97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75554</xdr:rowOff>
    </xdr:from>
    <xdr:to>
      <xdr:col>81</xdr:col>
      <xdr:colOff>101600</xdr:colOff>
      <xdr:row>77</xdr:row>
      <xdr:rowOff>5704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22231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64494</xdr:rowOff>
    </xdr:from>
    <xdr:to>
      <xdr:col>76</xdr:col>
      <xdr:colOff>165100</xdr:colOff>
      <xdr:row>76</xdr:row>
      <xdr:rowOff>166094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83708</xdr:rowOff>
    </xdr:from>
    <xdr:to>
      <xdr:col>72</xdr:col>
      <xdr:colOff>38100</xdr:colOff>
      <xdr:row>77</xdr:row>
      <xdr:rowOff>13858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30384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88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81116</xdr:rowOff>
    </xdr:from>
    <xdr:to>
      <xdr:col>67</xdr:col>
      <xdr:colOff>101600</xdr:colOff>
      <xdr:row>77</xdr:row>
      <xdr:rowOff>11266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27794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8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34925</xdr:rowOff>
    </xdr:from>
    <xdr:to>
      <xdr:col>85</xdr:col>
      <xdr:colOff>127000</xdr:colOff>
      <xdr:row>99</xdr:row>
      <xdr:rowOff>10446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65575"/>
          <a:ext cx="838200" cy="3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10446</xdr:rowOff>
    </xdr:from>
    <xdr:to>
      <xdr:col>81</xdr:col>
      <xdr:colOff>50800</xdr:colOff>
      <xdr:row>99</xdr:row>
      <xdr:rowOff>15684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83996"/>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15684</xdr:rowOff>
    </xdr:from>
    <xdr:to>
      <xdr:col>76</xdr:col>
      <xdr:colOff>114300</xdr:colOff>
      <xdr:row>99</xdr:row>
      <xdr:rowOff>18332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8923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13570</xdr:rowOff>
    </xdr:from>
    <xdr:to>
      <xdr:col>71</xdr:col>
      <xdr:colOff>177800</xdr:colOff>
      <xdr:row>99</xdr:row>
      <xdr:rowOff>18332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87120"/>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155575</xdr:rowOff>
    </xdr:from>
    <xdr:to>
      <xdr:col>85</xdr:col>
      <xdr:colOff>177800</xdr:colOff>
      <xdr:row>97</xdr:row>
      <xdr:rowOff>85725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134002</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131096</xdr:rowOff>
    </xdr:from>
    <xdr:to>
      <xdr:col>81</xdr:col>
      <xdr:colOff>101600</xdr:colOff>
      <xdr:row>99</xdr:row>
      <xdr:rowOff>61246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52373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136334</xdr:rowOff>
    </xdr:from>
    <xdr:to>
      <xdr:col>76</xdr:col>
      <xdr:colOff>165100</xdr:colOff>
      <xdr:row>99</xdr:row>
      <xdr:rowOff>66484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57611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138982</xdr:rowOff>
    </xdr:from>
    <xdr:to>
      <xdr:col>72</xdr:col>
      <xdr:colOff>38100</xdr:colOff>
      <xdr:row>99</xdr:row>
      <xdr:rowOff>69132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60259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3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134220</xdr:rowOff>
    </xdr:from>
    <xdr:to>
      <xdr:col>67</xdr:col>
      <xdr:colOff>101600</xdr:colOff>
      <xdr:row>99</xdr:row>
      <xdr:rowOff>64370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55497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30861</xdr:rowOff>
    </xdr:from>
    <xdr:to>
      <xdr:col>116</xdr:col>
      <xdr:colOff>63500</xdr:colOff>
      <xdr:row>39</xdr:row>
      <xdr:rowOff>41783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17411"/>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30861</xdr:rowOff>
    </xdr:from>
    <xdr:to>
      <xdr:col>111</xdr:col>
      <xdr:colOff>177800</xdr:colOff>
      <xdr:row>39</xdr:row>
      <xdr:rowOff>41783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71741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40640</xdr:rowOff>
    </xdr:from>
    <xdr:to>
      <xdr:col>107</xdr:col>
      <xdr:colOff>50800</xdr:colOff>
      <xdr:row>39</xdr:row>
      <xdr:rowOff>41783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271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40640</xdr:rowOff>
    </xdr:from>
    <xdr:to>
      <xdr:col>102</xdr:col>
      <xdr:colOff>114300</xdr:colOff>
      <xdr:row>39</xdr:row>
      <xdr:rowOff>40640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162433</xdr:rowOff>
    </xdr:from>
    <xdr:to>
      <xdr:col>116</xdr:col>
      <xdr:colOff>114300</xdr:colOff>
      <xdr:row>39</xdr:row>
      <xdr:rowOff>92583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77360</xdr:rowOff>
    </xdr:from>
    <xdr:ext cx="313932"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151511</xdr:rowOff>
    </xdr:from>
    <xdr:to>
      <xdr:col>112</xdr:col>
      <xdr:colOff>38100</xdr:colOff>
      <xdr:row>39</xdr:row>
      <xdr:rowOff>81661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72788</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7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162433</xdr:rowOff>
    </xdr:from>
    <xdr:to>
      <xdr:col>107</xdr:col>
      <xdr:colOff>101600</xdr:colOff>
      <xdr:row>39</xdr:row>
      <xdr:rowOff>92583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83710</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77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161290</xdr:rowOff>
    </xdr:from>
    <xdr:to>
      <xdr:col>102</xdr:col>
      <xdr:colOff>165100</xdr:colOff>
      <xdr:row>39</xdr:row>
      <xdr:rowOff>91440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82567</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88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161290</xdr:rowOff>
    </xdr:from>
    <xdr:to>
      <xdr:col>98</xdr:col>
      <xdr:colOff>38100</xdr:colOff>
      <xdr:row>39</xdr:row>
      <xdr:rowOff>91440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82567</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99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147472</xdr:rowOff>
    </xdr:from>
    <xdr:to>
      <xdr:col>116</xdr:col>
      <xdr:colOff>63500</xdr:colOff>
      <xdr:row>53</xdr:row>
      <xdr:rowOff>165818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234322"/>
          <a:ext cx="8382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165818</xdr:rowOff>
    </xdr:from>
    <xdr:to>
      <xdr:col>111</xdr:col>
      <xdr:colOff>177800</xdr:colOff>
      <xdr:row>54</xdr:row>
      <xdr:rowOff>35287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252668"/>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35287</xdr:rowOff>
    </xdr:from>
    <xdr:to>
      <xdr:col>107</xdr:col>
      <xdr:colOff>50800</xdr:colOff>
      <xdr:row>54</xdr:row>
      <xdr:rowOff>67691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293587"/>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140479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67691</xdr:rowOff>
    </xdr:from>
    <xdr:to>
      <xdr:col>102</xdr:col>
      <xdr:colOff>114300</xdr:colOff>
      <xdr:row>54</xdr:row>
      <xdr:rowOff>104553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325991"/>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132535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96672</xdr:rowOff>
    </xdr:from>
    <xdr:to>
      <xdr:col>116</xdr:col>
      <xdr:colOff>114300</xdr:colOff>
      <xdr:row>54</xdr:row>
      <xdr:rowOff>26822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1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119549</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0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115018</xdr:rowOff>
    </xdr:from>
    <xdr:to>
      <xdr:col>112</xdr:col>
      <xdr:colOff>38100</xdr:colOff>
      <xdr:row>54</xdr:row>
      <xdr:rowOff>45168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2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61695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89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155937</xdr:rowOff>
    </xdr:from>
    <xdr:to>
      <xdr:col>107</xdr:col>
      <xdr:colOff>101600</xdr:colOff>
      <xdr:row>54</xdr:row>
      <xdr:rowOff>86087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2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102614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0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16891</xdr:rowOff>
    </xdr:from>
    <xdr:to>
      <xdr:col>102</xdr:col>
      <xdr:colOff>165100</xdr:colOff>
      <xdr:row>54</xdr:row>
      <xdr:rowOff>118491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2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135018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0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53753</xdr:rowOff>
    </xdr:from>
    <xdr:to>
      <xdr:col>98</xdr:col>
      <xdr:colOff>38100</xdr:colOff>
      <xdr:row>54</xdr:row>
      <xdr:rowOff>155353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3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430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0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45471</xdr:rowOff>
    </xdr:from>
    <xdr:to>
      <xdr:col>116</xdr:col>
      <xdr:colOff>63500</xdr:colOff>
      <xdr:row>75</xdr:row>
      <xdr:rowOff>105501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32771"/>
          <a:ext cx="838200" cy="23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143312</xdr:rowOff>
    </xdr:from>
    <xdr:to>
      <xdr:col>111</xdr:col>
      <xdr:colOff>177800</xdr:colOff>
      <xdr:row>75</xdr:row>
      <xdr:rowOff>105501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487712"/>
          <a:ext cx="889000" cy="47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69318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143312</xdr:rowOff>
    </xdr:from>
    <xdr:to>
      <xdr:col>107</xdr:col>
      <xdr:colOff>50800</xdr:colOff>
      <xdr:row>73</xdr:row>
      <xdr:rowOff>71440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487712"/>
          <a:ext cx="8890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158811</xdr:rowOff>
    </xdr:from>
    <xdr:to>
      <xdr:col>102</xdr:col>
      <xdr:colOff>114300</xdr:colOff>
      <xdr:row>73</xdr:row>
      <xdr:rowOff>71440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503211"/>
          <a:ext cx="88900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147383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166121</xdr:rowOff>
    </xdr:from>
    <xdr:to>
      <xdr:col>116</xdr:col>
      <xdr:colOff>114300</xdr:colOff>
      <xdr:row>74</xdr:row>
      <xdr:rowOff>96271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6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17548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54701</xdr:rowOff>
    </xdr:from>
    <xdr:to>
      <xdr:col>112</xdr:col>
      <xdr:colOff>38100</xdr:colOff>
      <xdr:row>75</xdr:row>
      <xdr:rowOff>156301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147429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92512</xdr:rowOff>
    </xdr:from>
    <xdr:to>
      <xdr:col>107</xdr:col>
      <xdr:colOff>101600</xdr:colOff>
      <xdr:row>73</xdr:row>
      <xdr:rowOff>22662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4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13789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20640</xdr:rowOff>
    </xdr:from>
    <xdr:to>
      <xdr:col>102</xdr:col>
      <xdr:colOff>165100</xdr:colOff>
      <xdr:row>73</xdr:row>
      <xdr:rowOff>122240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5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138767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31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108011</xdr:rowOff>
    </xdr:from>
    <xdr:to>
      <xdr:col>98</xdr:col>
      <xdr:colOff>38100</xdr:colOff>
      <xdr:row>73</xdr:row>
      <xdr:rowOff>38161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4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54688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22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104,331</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8,285</a:t>
          </a:r>
          <a:r>
            <a:rPr kumimoji="1" lang="ja-JP" altLang="en-US" sz="1300">
              <a:latin typeface="ＭＳ Ｐゴシック" panose="020B0600070205080204" pitchFamily="50" charset="-128"/>
              <a:ea typeface="ＭＳ Ｐゴシック" panose="020B0600070205080204" pitchFamily="50" charset="-128"/>
            </a:rPr>
            <a:t>円低い水準となっている。対前年度比は</a:t>
          </a:r>
          <a:r>
            <a:rPr kumimoji="1" lang="en-US" altLang="ja-JP" sz="1300">
              <a:latin typeface="ＭＳ Ｐゴシック" panose="020B0600070205080204" pitchFamily="50" charset="-128"/>
              <a:ea typeface="ＭＳ Ｐゴシック" panose="020B0600070205080204" pitchFamily="50" charset="-128"/>
            </a:rPr>
            <a:t>23,356</a:t>
          </a:r>
          <a:r>
            <a:rPr kumimoji="1" lang="ja-JP" altLang="en-US" sz="1300">
              <a:latin typeface="ＭＳ Ｐゴシック" panose="020B0600070205080204" pitchFamily="50" charset="-128"/>
              <a:ea typeface="ＭＳ Ｐゴシック" panose="020B0600070205080204" pitchFamily="50" charset="-128"/>
            </a:rPr>
            <a:t>円の増となっており、これは私立保育園の増による児童の増に伴う私立保育園等運営費の増や、ひとり親世帯臨時特別給付金の増などによるものである。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18,500</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4,831</a:t>
          </a:r>
          <a:r>
            <a:rPr kumimoji="1" lang="ja-JP" altLang="en-US" sz="1300">
              <a:latin typeface="ＭＳ Ｐゴシック" panose="020B0600070205080204" pitchFamily="50" charset="-128"/>
              <a:ea typeface="ＭＳ Ｐゴシック" panose="020B0600070205080204" pitchFamily="50" charset="-128"/>
            </a:rPr>
            <a:t>円低い水準となっている。対前年度比は</a:t>
          </a:r>
          <a:r>
            <a:rPr kumimoji="1" lang="en-US" altLang="ja-JP" sz="1300">
              <a:latin typeface="ＭＳ Ｐゴシック" panose="020B0600070205080204" pitchFamily="50" charset="-128"/>
              <a:ea typeface="ＭＳ Ｐゴシック" panose="020B0600070205080204" pitchFamily="50" charset="-128"/>
            </a:rPr>
            <a:t>16,715</a:t>
          </a:r>
          <a:r>
            <a:rPr kumimoji="1" lang="ja-JP" altLang="en-US" sz="1300">
              <a:latin typeface="ＭＳ Ｐゴシック" panose="020B0600070205080204" pitchFamily="50" charset="-128"/>
              <a:ea typeface="ＭＳ Ｐゴシック" panose="020B0600070205080204" pitchFamily="50" charset="-128"/>
            </a:rPr>
            <a:t>円の増となっており、これは今後の小中学校施設整備に備えた教育施設整備基金積立金の増などによるものである。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73,564</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9,821</a:t>
          </a:r>
          <a:r>
            <a:rPr kumimoji="1" lang="ja-JP" altLang="en-US" sz="1300">
              <a:latin typeface="ＭＳ Ｐゴシック" panose="020B0600070205080204" pitchFamily="50" charset="-128"/>
              <a:ea typeface="ＭＳ Ｐゴシック" panose="020B0600070205080204" pitchFamily="50" charset="-128"/>
            </a:rPr>
            <a:t>円高い水準となっている。対前年度比は</a:t>
          </a:r>
          <a:r>
            <a:rPr kumimoji="1" lang="en-US" altLang="ja-JP" sz="1300">
              <a:latin typeface="ＭＳ Ｐゴシック" panose="020B0600070205080204" pitchFamily="50" charset="-128"/>
              <a:ea typeface="ＭＳ Ｐゴシック" panose="020B0600070205080204" pitchFamily="50" charset="-128"/>
            </a:rPr>
            <a:t>4,437</a:t>
          </a:r>
          <a:r>
            <a:rPr kumimoji="1" lang="ja-JP" altLang="en-US" sz="1300">
              <a:latin typeface="ＭＳ Ｐゴシック" panose="020B0600070205080204" pitchFamily="50" charset="-128"/>
              <a:ea typeface="ＭＳ Ｐゴシック" panose="020B0600070205080204" pitchFamily="50" charset="-128"/>
            </a:rPr>
            <a:t>円の増となっており、これは新型コロナウイルスワクチン接種事業の本格化に伴う事業費の増や、ふるさと応援寄附金の増に伴う事業費の増などによるものである。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52,246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3,029</a:t>
          </a:r>
          <a:r>
            <a:rPr kumimoji="1" lang="ja-JP" altLang="en-US" sz="1300">
              <a:latin typeface="ＭＳ Ｐゴシック" panose="020B0600070205080204" pitchFamily="50" charset="-128"/>
              <a:ea typeface="ＭＳ Ｐゴシック" panose="020B0600070205080204" pitchFamily="50" charset="-128"/>
            </a:rPr>
            <a:t>円高い水準となっている。対前年度比は</a:t>
          </a:r>
          <a:r>
            <a:rPr kumimoji="1" lang="en-US" altLang="ja-JP" sz="1300">
              <a:latin typeface="ＭＳ Ｐゴシック" panose="020B0600070205080204" pitchFamily="50" charset="-128"/>
              <a:ea typeface="ＭＳ Ｐゴシック" panose="020B0600070205080204" pitchFamily="50" charset="-128"/>
            </a:rPr>
            <a:t>10,639</a:t>
          </a:r>
          <a:r>
            <a:rPr kumimoji="1" lang="ja-JP" altLang="en-US" sz="1300">
              <a:latin typeface="ＭＳ Ｐゴシック" panose="020B0600070205080204" pitchFamily="50" charset="-128"/>
              <a:ea typeface="ＭＳ Ｐゴシック" panose="020B0600070205080204" pitchFamily="50" charset="-128"/>
            </a:rPr>
            <a:t>円の減であり、これは認定こども園建設の事業進捗により建設費補助金等の減によるものである。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53,266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1,510</a:t>
          </a:r>
          <a:r>
            <a:rPr kumimoji="1" lang="ja-JP" altLang="en-US" sz="1300">
              <a:latin typeface="ＭＳ Ｐゴシック" panose="020B0600070205080204" pitchFamily="50" charset="-128"/>
              <a:ea typeface="ＭＳ Ｐゴシック" panose="020B0600070205080204" pitchFamily="50" charset="-128"/>
            </a:rPr>
            <a:t>円高い水準となっている。また、対前年度比は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106,068</a:t>
          </a:r>
          <a:r>
            <a:rPr kumimoji="1" lang="ja-JP" altLang="en-US" sz="1300">
              <a:latin typeface="ＭＳ Ｐゴシック" panose="020B0600070205080204" pitchFamily="50" charset="-128"/>
              <a:ea typeface="ＭＳ Ｐゴシック" panose="020B0600070205080204" pitchFamily="50" charset="-128"/>
            </a:rPr>
            <a:t>円の減となっており、これは市民一人当たり一律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万円を支給する「特別定額給付金給付事業」の終了などによるものである。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116,418
112,077
265.69
55,685,566
53,362,488
2,211,997
28,056,093
45,386,565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84727</xdr:rowOff>
    </xdr:from>
    <xdr:to>
      <xdr:col>24</xdr:col>
      <xdr:colOff>63500</xdr:colOff>
      <xdr:row>38</xdr:row>
      <xdr:rowOff>52615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28377"/>
          <a:ext cx="838200" cy="1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86904</xdr:rowOff>
    </xdr:from>
    <xdr:to>
      <xdr:col>19</xdr:col>
      <xdr:colOff>177800</xdr:colOff>
      <xdr:row>38</xdr:row>
      <xdr:rowOff>52615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3055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90714</xdr:rowOff>
    </xdr:from>
    <xdr:to>
      <xdr:col>15</xdr:col>
      <xdr:colOff>50800</xdr:colOff>
      <xdr:row>37</xdr:row>
      <xdr:rowOff>86904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62914"/>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44994</xdr:rowOff>
    </xdr:from>
    <xdr:to>
      <xdr:col>10</xdr:col>
      <xdr:colOff>114300</xdr:colOff>
      <xdr:row>36</xdr:row>
      <xdr:rowOff>90714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171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33927</xdr:rowOff>
    </xdr:from>
    <xdr:to>
      <xdr:col>24</xdr:col>
      <xdr:colOff>114300</xdr:colOff>
      <xdr:row>37</xdr:row>
      <xdr:rowOff>135527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12354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1815</xdr:rowOff>
    </xdr:from>
    <xdr:to>
      <xdr:col>20</xdr:col>
      <xdr:colOff>38100</xdr:colOff>
      <xdr:row>38</xdr:row>
      <xdr:rowOff>103415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94542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36104</xdr:rowOff>
    </xdr:from>
    <xdr:to>
      <xdr:col>15</xdr:col>
      <xdr:colOff>101600</xdr:colOff>
      <xdr:row>37</xdr:row>
      <xdr:rowOff>137704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128831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39914</xdr:rowOff>
    </xdr:from>
    <xdr:to>
      <xdr:col>10</xdr:col>
      <xdr:colOff>165100</xdr:colOff>
      <xdr:row>36</xdr:row>
      <xdr:rowOff>141514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132641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165644</xdr:rowOff>
    </xdr:from>
    <xdr:to>
      <xdr:col>6</xdr:col>
      <xdr:colOff>38100</xdr:colOff>
      <xdr:row>36</xdr:row>
      <xdr:rowOff>95794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86921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160719</xdr:rowOff>
    </xdr:from>
    <xdr:to>
      <xdr:col>24</xdr:col>
      <xdr:colOff>63500</xdr:colOff>
      <xdr:row>57</xdr:row>
      <xdr:rowOff>49161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33219"/>
          <a:ext cx="838200" cy="108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160719</xdr:rowOff>
    </xdr:from>
    <xdr:to>
      <xdr:col>19</xdr:col>
      <xdr:colOff>177800</xdr:colOff>
      <xdr:row>58</xdr:row>
      <xdr:rowOff>119938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33219"/>
          <a:ext cx="889000" cy="133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119938</xdr:rowOff>
    </xdr:from>
    <xdr:to>
      <xdr:col>15</xdr:col>
      <xdr:colOff>50800</xdr:colOff>
      <xdr:row>58</xdr:row>
      <xdr:rowOff>145021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64038"/>
          <a:ext cx="8890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116332</xdr:rowOff>
    </xdr:from>
    <xdr:to>
      <xdr:col>10</xdr:col>
      <xdr:colOff>114300</xdr:colOff>
      <xdr:row>58</xdr:row>
      <xdr:rowOff>145021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60432"/>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169811</xdr:rowOff>
    </xdr:from>
    <xdr:to>
      <xdr:col>24</xdr:col>
      <xdr:colOff>114300</xdr:colOff>
      <xdr:row>57</xdr:row>
      <xdr:rowOff>99961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148238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109919</xdr:rowOff>
    </xdr:from>
    <xdr:to>
      <xdr:col>20</xdr:col>
      <xdr:colOff>38100</xdr:colOff>
      <xdr:row>51</xdr:row>
      <xdr:rowOff>40069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31196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77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69138</xdr:rowOff>
    </xdr:from>
    <xdr:to>
      <xdr:col>15</xdr:col>
      <xdr:colOff>101600</xdr:colOff>
      <xdr:row>58</xdr:row>
      <xdr:rowOff>170738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1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161865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0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94221</xdr:rowOff>
    </xdr:from>
    <xdr:to>
      <xdr:col>10</xdr:col>
      <xdr:colOff>165100</xdr:colOff>
      <xdr:row>59</xdr:row>
      <xdr:rowOff>24371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15498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65532</xdr:rowOff>
    </xdr:from>
    <xdr:to>
      <xdr:col>6</xdr:col>
      <xdr:colOff>38100</xdr:colOff>
      <xdr:row>58</xdr:row>
      <xdr:rowOff>167132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158259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162347</xdr:rowOff>
    </xdr:from>
    <xdr:to>
      <xdr:col>24</xdr:col>
      <xdr:colOff>62865</xdr:colOff>
      <xdr:row>75</xdr:row>
      <xdr:rowOff>16028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92397"/>
          <a:ext cx="1270" cy="88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19855</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287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16028</xdr:rowOff>
    </xdr:from>
    <xdr:to>
      <xdr:col>24</xdr:col>
      <xdr:colOff>152400</xdr:colOff>
      <xdr:row>75</xdr:row>
      <xdr:rowOff>16028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87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109024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6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162347</xdr:rowOff>
    </xdr:from>
    <xdr:to>
      <xdr:col>24</xdr:col>
      <xdr:colOff>152400</xdr:colOff>
      <xdr:row>69</xdr:row>
      <xdr:rowOff>162347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9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74255</xdr:rowOff>
    </xdr:from>
    <xdr:to>
      <xdr:col>24</xdr:col>
      <xdr:colOff>63500</xdr:colOff>
      <xdr:row>76</xdr:row>
      <xdr:rowOff>128205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761555"/>
          <a:ext cx="838200" cy="3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130098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303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107221</xdr:rowOff>
    </xdr:from>
    <xdr:to>
      <xdr:col>24</xdr:col>
      <xdr:colOff>114300</xdr:colOff>
      <xdr:row>73</xdr:row>
      <xdr:rowOff>37371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45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128205</xdr:rowOff>
    </xdr:from>
    <xdr:to>
      <xdr:col>19</xdr:col>
      <xdr:colOff>177800</xdr:colOff>
      <xdr:row>77</xdr:row>
      <xdr:rowOff>103401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58405"/>
          <a:ext cx="889000" cy="1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160321</xdr:rowOff>
    </xdr:from>
    <xdr:to>
      <xdr:col>20</xdr:col>
      <xdr:colOff>38100</xdr:colOff>
      <xdr:row>75</xdr:row>
      <xdr:rowOff>90471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4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106998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103401</xdr:rowOff>
    </xdr:from>
    <xdr:to>
      <xdr:col>15</xdr:col>
      <xdr:colOff>50800</xdr:colOff>
      <xdr:row>78</xdr:row>
      <xdr:rowOff>6769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05051"/>
          <a:ext cx="889000" cy="7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71102</xdr:rowOff>
    </xdr:from>
    <xdr:to>
      <xdr:col>15</xdr:col>
      <xdr:colOff>101600</xdr:colOff>
      <xdr:row>76</xdr:row>
      <xdr:rowOff>1253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17779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7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6769</xdr:rowOff>
    </xdr:from>
    <xdr:to>
      <xdr:col>10</xdr:col>
      <xdr:colOff>114300</xdr:colOff>
      <xdr:row>78</xdr:row>
      <xdr:rowOff>59266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79869"/>
          <a:ext cx="889000" cy="5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31080</xdr:rowOff>
    </xdr:from>
    <xdr:to>
      <xdr:col>10</xdr:col>
      <xdr:colOff>165100</xdr:colOff>
      <xdr:row>76</xdr:row>
      <xdr:rowOff>132680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149207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8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27831</xdr:rowOff>
    </xdr:from>
    <xdr:to>
      <xdr:col>6</xdr:col>
      <xdr:colOff>38100</xdr:colOff>
      <xdr:row>76</xdr:row>
      <xdr:rowOff>129431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145958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83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23455</xdr:rowOff>
    </xdr:from>
    <xdr:to>
      <xdr:col>24</xdr:col>
      <xdr:colOff>114300</xdr:colOff>
      <xdr:row>74</xdr:row>
      <xdr:rowOff>125055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109832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2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77405</xdr:rowOff>
    </xdr:from>
    <xdr:to>
      <xdr:col>20</xdr:col>
      <xdr:colOff>38100</xdr:colOff>
      <xdr:row>77</xdr:row>
      <xdr:rowOff>7555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0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52601</xdr:rowOff>
    </xdr:from>
    <xdr:to>
      <xdr:col>15</xdr:col>
      <xdr:colOff>101600</xdr:colOff>
      <xdr:row>77</xdr:row>
      <xdr:rowOff>154201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145328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4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127419</xdr:rowOff>
    </xdr:from>
    <xdr:to>
      <xdr:col>10</xdr:col>
      <xdr:colOff>165100</xdr:colOff>
      <xdr:row>78</xdr:row>
      <xdr:rowOff>57569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48696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2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8466</xdr:rowOff>
    </xdr:from>
    <xdr:to>
      <xdr:col>6</xdr:col>
      <xdr:colOff>38100</xdr:colOff>
      <xdr:row>78</xdr:row>
      <xdr:rowOff>110066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101193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7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57652</xdr:rowOff>
    </xdr:from>
    <xdr:to>
      <xdr:col>24</xdr:col>
      <xdr:colOff>63500</xdr:colOff>
      <xdr:row>96</xdr:row>
      <xdr:rowOff>125907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16852"/>
          <a:ext cx="838200" cy="6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125907</xdr:rowOff>
    </xdr:from>
    <xdr:to>
      <xdr:col>19</xdr:col>
      <xdr:colOff>177800</xdr:colOff>
      <xdr:row>96</xdr:row>
      <xdr:rowOff>171095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85107"/>
          <a:ext cx="889000" cy="4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149740</xdr:rowOff>
    </xdr:from>
    <xdr:to>
      <xdr:col>15</xdr:col>
      <xdr:colOff>50800</xdr:colOff>
      <xdr:row>96</xdr:row>
      <xdr:rowOff>171095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08940"/>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149740</xdr:rowOff>
    </xdr:from>
    <xdr:to>
      <xdr:col>10</xdr:col>
      <xdr:colOff>114300</xdr:colOff>
      <xdr:row>96</xdr:row>
      <xdr:rowOff>157054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08940"/>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6852</xdr:rowOff>
    </xdr:from>
    <xdr:to>
      <xdr:col>24</xdr:col>
      <xdr:colOff>114300</xdr:colOff>
      <xdr:row>96</xdr:row>
      <xdr:rowOff>108452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29729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75107</xdr:rowOff>
    </xdr:from>
    <xdr:to>
      <xdr:col>20</xdr:col>
      <xdr:colOff>38100</xdr:colOff>
      <xdr:row>97</xdr:row>
      <xdr:rowOff>5257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21784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120295</xdr:rowOff>
    </xdr:from>
    <xdr:to>
      <xdr:col>15</xdr:col>
      <xdr:colOff>101600</xdr:colOff>
      <xdr:row>97</xdr:row>
      <xdr:rowOff>50445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66972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98940</xdr:rowOff>
    </xdr:from>
    <xdr:to>
      <xdr:col>10</xdr:col>
      <xdr:colOff>165100</xdr:colOff>
      <xdr:row>97</xdr:row>
      <xdr:rowOff>29090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45617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106254</xdr:rowOff>
    </xdr:from>
    <xdr:to>
      <xdr:col>6</xdr:col>
      <xdr:colOff>38100</xdr:colOff>
      <xdr:row>97</xdr:row>
      <xdr:rowOff>36404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52931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4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159177</xdr:rowOff>
    </xdr:from>
    <xdr:to>
      <xdr:col>55</xdr:col>
      <xdr:colOff>0</xdr:colOff>
      <xdr:row>32</xdr:row>
      <xdr:rowOff>13330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47412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43461</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87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13330</xdr:rowOff>
    </xdr:from>
    <xdr:to>
      <xdr:col>50</xdr:col>
      <xdr:colOff>114300</xdr:colOff>
      <xdr:row>32</xdr:row>
      <xdr:rowOff>83922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499730"/>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154378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4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83922</xdr:rowOff>
    </xdr:from>
    <xdr:to>
      <xdr:col>45</xdr:col>
      <xdr:colOff>177800</xdr:colOff>
      <xdr:row>32</xdr:row>
      <xdr:rowOff>132202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570322"/>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135999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132202</xdr:rowOff>
    </xdr:from>
    <xdr:to>
      <xdr:col>41</xdr:col>
      <xdr:colOff>50800</xdr:colOff>
      <xdr:row>33</xdr:row>
      <xdr:rowOff>18633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618602"/>
          <a:ext cx="889000" cy="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136455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145783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108377</xdr:rowOff>
    </xdr:from>
    <xdr:to>
      <xdr:col>55</xdr:col>
      <xdr:colOff>50800</xdr:colOff>
      <xdr:row>32</xdr:row>
      <xdr:rowOff>38527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4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131254</xdr:rowOff>
    </xdr:from>
    <xdr:ext cx="534377"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2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133980</xdr:rowOff>
    </xdr:from>
    <xdr:to>
      <xdr:col>50</xdr:col>
      <xdr:colOff>165100</xdr:colOff>
      <xdr:row>32</xdr:row>
      <xdr:rowOff>64130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4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80657</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372111" y="522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33122</xdr:rowOff>
    </xdr:from>
    <xdr:to>
      <xdr:col>46</xdr:col>
      <xdr:colOff>38100</xdr:colOff>
      <xdr:row>32</xdr:row>
      <xdr:rowOff>134722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5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151249</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483111" y="52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81402</xdr:rowOff>
    </xdr:from>
    <xdr:to>
      <xdr:col>41</xdr:col>
      <xdr:colOff>101600</xdr:colOff>
      <xdr:row>33</xdr:row>
      <xdr:rowOff>11552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5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28079</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594111" y="534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139283</xdr:rowOff>
    </xdr:from>
    <xdr:to>
      <xdr:col>36</xdr:col>
      <xdr:colOff>165100</xdr:colOff>
      <xdr:row>33</xdr:row>
      <xdr:rowOff>69433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6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85960</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05111" y="54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30383</xdr:rowOff>
    </xdr:from>
    <xdr:to>
      <xdr:col>55</xdr:col>
      <xdr:colOff>0</xdr:colOff>
      <xdr:row>55</xdr:row>
      <xdr:rowOff>86573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460133"/>
          <a:ext cx="8382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30383</xdr:rowOff>
    </xdr:from>
    <xdr:to>
      <xdr:col>50</xdr:col>
      <xdr:colOff>114300</xdr:colOff>
      <xdr:row>55</xdr:row>
      <xdr:rowOff>58089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60133"/>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58089</xdr:rowOff>
    </xdr:from>
    <xdr:to>
      <xdr:col>45</xdr:col>
      <xdr:colOff>177800</xdr:colOff>
      <xdr:row>55</xdr:row>
      <xdr:rowOff>128315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87839"/>
          <a:ext cx="8890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58000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61930</xdr:rowOff>
    </xdr:from>
    <xdr:to>
      <xdr:col>41</xdr:col>
      <xdr:colOff>50800</xdr:colOff>
      <xdr:row>55</xdr:row>
      <xdr:rowOff>128315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91680"/>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35773</xdr:rowOff>
    </xdr:from>
    <xdr:to>
      <xdr:col>55</xdr:col>
      <xdr:colOff>50800</xdr:colOff>
      <xdr:row>55</xdr:row>
      <xdr:rowOff>137373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58650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151033</xdr:rowOff>
    </xdr:from>
    <xdr:to>
      <xdr:col>50</xdr:col>
      <xdr:colOff>165100</xdr:colOff>
      <xdr:row>55</xdr:row>
      <xdr:rowOff>81183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97710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18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7289</xdr:rowOff>
    </xdr:from>
    <xdr:to>
      <xdr:col>46</xdr:col>
      <xdr:colOff>38100</xdr:colOff>
      <xdr:row>55</xdr:row>
      <xdr:rowOff>108889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125416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77515</xdr:rowOff>
    </xdr:from>
    <xdr:to>
      <xdr:col>41</xdr:col>
      <xdr:colOff>101600</xdr:colOff>
      <xdr:row>56</xdr:row>
      <xdr:rowOff>7665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24192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11130</xdr:rowOff>
    </xdr:from>
    <xdr:to>
      <xdr:col>36</xdr:col>
      <xdr:colOff>165100</xdr:colOff>
      <xdr:row>55</xdr:row>
      <xdr:rowOff>112730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129257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1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171279</xdr:rowOff>
    </xdr:from>
    <xdr:to>
      <xdr:col>55</xdr:col>
      <xdr:colOff>0</xdr:colOff>
      <xdr:row>76</xdr:row>
      <xdr:rowOff>43524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30029"/>
          <a:ext cx="8382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171279</xdr:rowOff>
    </xdr:from>
    <xdr:to>
      <xdr:col>50</xdr:col>
      <xdr:colOff>114300</xdr:colOff>
      <xdr:row>77</xdr:row>
      <xdr:rowOff>109558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030029"/>
          <a:ext cx="889000" cy="28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98258</xdr:rowOff>
    </xdr:from>
    <xdr:to>
      <xdr:col>45</xdr:col>
      <xdr:colOff>177800</xdr:colOff>
      <xdr:row>77</xdr:row>
      <xdr:rowOff>109558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299908"/>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80395</xdr:rowOff>
    </xdr:from>
    <xdr:to>
      <xdr:col>41</xdr:col>
      <xdr:colOff>50800</xdr:colOff>
      <xdr:row>77</xdr:row>
      <xdr:rowOff>98258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282045"/>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164174</xdr:rowOff>
    </xdr:from>
    <xdr:to>
      <xdr:col>55</xdr:col>
      <xdr:colOff>50800</xdr:colOff>
      <xdr:row>76</xdr:row>
      <xdr:rowOff>94324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15601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120479</xdr:rowOff>
    </xdr:from>
    <xdr:to>
      <xdr:col>50</xdr:col>
      <xdr:colOff>165100</xdr:colOff>
      <xdr:row>76</xdr:row>
      <xdr:rowOff>50629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67156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58758</xdr:rowOff>
    </xdr:from>
    <xdr:to>
      <xdr:col>46</xdr:col>
      <xdr:colOff>38100</xdr:colOff>
      <xdr:row>77</xdr:row>
      <xdr:rowOff>160358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151485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47458</xdr:rowOff>
    </xdr:from>
    <xdr:to>
      <xdr:col>41</xdr:col>
      <xdr:colOff>101600</xdr:colOff>
      <xdr:row>77</xdr:row>
      <xdr:rowOff>149058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165585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29595</xdr:rowOff>
    </xdr:from>
    <xdr:to>
      <xdr:col>36</xdr:col>
      <xdr:colOff>165100</xdr:colOff>
      <xdr:row>77</xdr:row>
      <xdr:rowOff>131195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34951</xdr:rowOff>
    </xdr:from>
    <xdr:to>
      <xdr:col>55</xdr:col>
      <xdr:colOff>0</xdr:colOff>
      <xdr:row>98</xdr:row>
      <xdr:rowOff>39460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37051"/>
          <a:ext cx="8382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34951</xdr:rowOff>
    </xdr:from>
    <xdr:to>
      <xdr:col>50</xdr:col>
      <xdr:colOff>114300</xdr:colOff>
      <xdr:row>98</xdr:row>
      <xdr:rowOff>44607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37051"/>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44607</xdr:rowOff>
    </xdr:from>
    <xdr:to>
      <xdr:col>45</xdr:col>
      <xdr:colOff>177800</xdr:colOff>
      <xdr:row>98</xdr:row>
      <xdr:rowOff>49921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46707"/>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49921</xdr:rowOff>
    </xdr:from>
    <xdr:to>
      <xdr:col>41</xdr:col>
      <xdr:colOff>50800</xdr:colOff>
      <xdr:row>98</xdr:row>
      <xdr:rowOff>64982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52021"/>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160110</xdr:rowOff>
    </xdr:from>
    <xdr:to>
      <xdr:col>55</xdr:col>
      <xdr:colOff>50800</xdr:colOff>
      <xdr:row>98</xdr:row>
      <xdr:rowOff>90260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119487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155601</xdr:rowOff>
    </xdr:from>
    <xdr:to>
      <xdr:col>50</xdr:col>
      <xdr:colOff>165100</xdr:colOff>
      <xdr:row>98</xdr:row>
      <xdr:rowOff>85751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102278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165257</xdr:rowOff>
    </xdr:from>
    <xdr:to>
      <xdr:col>46</xdr:col>
      <xdr:colOff>38100</xdr:colOff>
      <xdr:row>98</xdr:row>
      <xdr:rowOff>95407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86534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8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170571</xdr:rowOff>
    </xdr:from>
    <xdr:to>
      <xdr:col>41</xdr:col>
      <xdr:colOff>101600</xdr:colOff>
      <xdr:row>98</xdr:row>
      <xdr:rowOff>100721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91848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14182</xdr:rowOff>
    </xdr:from>
    <xdr:to>
      <xdr:col>36</xdr:col>
      <xdr:colOff>165100</xdr:colOff>
      <xdr:row>98</xdr:row>
      <xdr:rowOff>115782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106909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112116</xdr:rowOff>
    </xdr:from>
    <xdr:to>
      <xdr:col>85</xdr:col>
      <xdr:colOff>127000</xdr:colOff>
      <xdr:row>38</xdr:row>
      <xdr:rowOff>58014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55766"/>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58014</xdr:rowOff>
    </xdr:from>
    <xdr:to>
      <xdr:col>81</xdr:col>
      <xdr:colOff>50800</xdr:colOff>
      <xdr:row>38</xdr:row>
      <xdr:rowOff>66091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7311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35611</xdr:rowOff>
    </xdr:from>
    <xdr:to>
      <xdr:col>76</xdr:col>
      <xdr:colOff>114300</xdr:colOff>
      <xdr:row>38</xdr:row>
      <xdr:rowOff>66091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55071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35611</xdr:rowOff>
    </xdr:from>
    <xdr:to>
      <xdr:col>71</xdr:col>
      <xdr:colOff>177800</xdr:colOff>
      <xdr:row>38</xdr:row>
      <xdr:rowOff>96951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50711"/>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61316</xdr:rowOff>
    </xdr:from>
    <xdr:to>
      <xdr:col>85</xdr:col>
      <xdr:colOff>177800</xdr:colOff>
      <xdr:row>37</xdr:row>
      <xdr:rowOff>162916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39743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8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7214</xdr:rowOff>
    </xdr:from>
    <xdr:to>
      <xdr:col>81</xdr:col>
      <xdr:colOff>101600</xdr:colOff>
      <xdr:row>38</xdr:row>
      <xdr:rowOff>108814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99941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1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15291</xdr:rowOff>
    </xdr:from>
    <xdr:to>
      <xdr:col>76</xdr:col>
      <xdr:colOff>165100</xdr:colOff>
      <xdr:row>38</xdr:row>
      <xdr:rowOff>116891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108018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156261</xdr:rowOff>
    </xdr:from>
    <xdr:to>
      <xdr:col>72</xdr:col>
      <xdr:colOff>38100</xdr:colOff>
      <xdr:row>38</xdr:row>
      <xdr:rowOff>86410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77538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9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46151</xdr:rowOff>
    </xdr:from>
    <xdr:to>
      <xdr:col>67</xdr:col>
      <xdr:colOff>101600</xdr:colOff>
      <xdr:row>38</xdr:row>
      <xdr:rowOff>147751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138878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118049</xdr:rowOff>
    </xdr:from>
    <xdr:to>
      <xdr:col>85</xdr:col>
      <xdr:colOff>127000</xdr:colOff>
      <xdr:row>55</xdr:row>
      <xdr:rowOff>51036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204899"/>
          <a:ext cx="838200" cy="27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118049</xdr:rowOff>
    </xdr:from>
    <xdr:to>
      <xdr:col>81</xdr:col>
      <xdr:colOff>50800</xdr:colOff>
      <xdr:row>54</xdr:row>
      <xdr:rowOff>166512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204899"/>
          <a:ext cx="8890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144300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89865</xdr:rowOff>
    </xdr:from>
    <xdr:to>
      <xdr:col>76</xdr:col>
      <xdr:colOff>114300</xdr:colOff>
      <xdr:row>54</xdr:row>
      <xdr:rowOff>166512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348165"/>
          <a:ext cx="889000" cy="7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164552</xdr:rowOff>
    </xdr:from>
    <xdr:to>
      <xdr:col>71</xdr:col>
      <xdr:colOff>177800</xdr:colOff>
      <xdr:row>54</xdr:row>
      <xdr:rowOff>89865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079952"/>
          <a:ext cx="889000" cy="26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165919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163175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236</xdr:rowOff>
    </xdr:from>
    <xdr:to>
      <xdr:col>85</xdr:col>
      <xdr:colOff>177800</xdr:colOff>
      <xdr:row>55</xdr:row>
      <xdr:rowOff>101836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23113</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2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67249</xdr:rowOff>
    </xdr:from>
    <xdr:to>
      <xdr:col>81</xdr:col>
      <xdr:colOff>101600</xdr:colOff>
      <xdr:row>53</xdr:row>
      <xdr:rowOff>168849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13926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9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115712</xdr:rowOff>
    </xdr:from>
    <xdr:to>
      <xdr:col>76</xdr:col>
      <xdr:colOff>165100</xdr:colOff>
      <xdr:row>55</xdr:row>
      <xdr:rowOff>45862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62389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1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39065</xdr:rowOff>
    </xdr:from>
    <xdr:to>
      <xdr:col>72</xdr:col>
      <xdr:colOff>38100</xdr:colOff>
      <xdr:row>54</xdr:row>
      <xdr:rowOff>140665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2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157192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0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113752</xdr:rowOff>
    </xdr:from>
    <xdr:to>
      <xdr:col>67</xdr:col>
      <xdr:colOff>101600</xdr:colOff>
      <xdr:row>53</xdr:row>
      <xdr:rowOff>43902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0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60429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88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123661</xdr:rowOff>
    </xdr:from>
    <xdr:to>
      <xdr:col>85</xdr:col>
      <xdr:colOff>127000</xdr:colOff>
      <xdr:row>78</xdr:row>
      <xdr:rowOff>164046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496761"/>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116285</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89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123661</xdr:rowOff>
    </xdr:from>
    <xdr:to>
      <xdr:col>81</xdr:col>
      <xdr:colOff>50800</xdr:colOff>
      <xdr:row>78</xdr:row>
      <xdr:rowOff>138785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496761"/>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19130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138785</xdr:rowOff>
    </xdr:from>
    <xdr:to>
      <xdr:col>76</xdr:col>
      <xdr:colOff>114300</xdr:colOff>
      <xdr:row>78</xdr:row>
      <xdr:rowOff>163361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11885"/>
          <a:ext cx="8890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163361</xdr:rowOff>
    </xdr:from>
    <xdr:to>
      <xdr:col>71</xdr:col>
      <xdr:colOff>177800</xdr:colOff>
      <xdr:row>78</xdr:row>
      <xdr:rowOff>168999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36461"/>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37000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67327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113246</xdr:rowOff>
    </xdr:from>
    <xdr:to>
      <xdr:col>85</xdr:col>
      <xdr:colOff>177800</xdr:colOff>
      <xdr:row>79</xdr:row>
      <xdr:rowOff>43396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72623</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27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72861</xdr:rowOff>
    </xdr:from>
    <xdr:to>
      <xdr:col>81</xdr:col>
      <xdr:colOff>101600</xdr:colOff>
      <xdr:row>79</xdr:row>
      <xdr:rowOff>3011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19538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2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87985</xdr:rowOff>
    </xdr:from>
    <xdr:to>
      <xdr:col>76</xdr:col>
      <xdr:colOff>165100</xdr:colOff>
      <xdr:row>79</xdr:row>
      <xdr:rowOff>18135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9262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5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112561</xdr:rowOff>
    </xdr:from>
    <xdr:to>
      <xdr:col>72</xdr:col>
      <xdr:colOff>38100</xdr:colOff>
      <xdr:row>79</xdr:row>
      <xdr:rowOff>42711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59238</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118199</xdr:rowOff>
    </xdr:from>
    <xdr:to>
      <xdr:col>67</xdr:col>
      <xdr:colOff>101600</xdr:colOff>
      <xdr:row>79</xdr:row>
      <xdr:rowOff>48349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64876</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2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126354</xdr:rowOff>
    </xdr:from>
    <xdr:to>
      <xdr:col>85</xdr:col>
      <xdr:colOff>127000</xdr:colOff>
      <xdr:row>96</xdr:row>
      <xdr:rowOff>147527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585554"/>
          <a:ext cx="8382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115294</xdr:rowOff>
    </xdr:from>
    <xdr:to>
      <xdr:col>81</xdr:col>
      <xdr:colOff>50800</xdr:colOff>
      <xdr:row>96</xdr:row>
      <xdr:rowOff>126354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574494"/>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115294</xdr:rowOff>
    </xdr:from>
    <xdr:to>
      <xdr:col>76</xdr:col>
      <xdr:colOff>114300</xdr:colOff>
      <xdr:row>96</xdr:row>
      <xdr:rowOff>134508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574494"/>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131916</xdr:rowOff>
    </xdr:from>
    <xdr:to>
      <xdr:col>71</xdr:col>
      <xdr:colOff>177800</xdr:colOff>
      <xdr:row>96</xdr:row>
      <xdr:rowOff>134508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591116"/>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96727</xdr:rowOff>
    </xdr:from>
    <xdr:to>
      <xdr:col>85</xdr:col>
      <xdr:colOff>177800</xdr:colOff>
      <xdr:row>97</xdr:row>
      <xdr:rowOff>26877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119604</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40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75554</xdr:rowOff>
    </xdr:from>
    <xdr:to>
      <xdr:col>81</xdr:col>
      <xdr:colOff>101600</xdr:colOff>
      <xdr:row>97</xdr:row>
      <xdr:rowOff>5704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22231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30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64494</xdr:rowOff>
    </xdr:from>
    <xdr:to>
      <xdr:col>76</xdr:col>
      <xdr:colOff>165100</xdr:colOff>
      <xdr:row>96</xdr:row>
      <xdr:rowOff>166094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11171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2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83708</xdr:rowOff>
    </xdr:from>
    <xdr:to>
      <xdr:col>72</xdr:col>
      <xdr:colOff>38100</xdr:colOff>
      <xdr:row>97</xdr:row>
      <xdr:rowOff>13858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30385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31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81116</xdr:rowOff>
    </xdr:from>
    <xdr:to>
      <xdr:col>67</xdr:col>
      <xdr:colOff>101600</xdr:colOff>
      <xdr:row>97</xdr:row>
      <xdr:rowOff>11266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5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27793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3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154,008</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15,870</a:t>
          </a:r>
          <a:r>
            <a:rPr kumimoji="1" lang="ja-JP" altLang="en-US" sz="1300">
              <a:latin typeface="ＭＳ Ｐゴシック" panose="020B0600070205080204" pitchFamily="50" charset="-128"/>
              <a:ea typeface="ＭＳ Ｐゴシック" panose="020B0600070205080204" pitchFamily="50" charset="-128"/>
            </a:rPr>
            <a:t>円低い水準となっている。また、対前年度比は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24,304</a:t>
          </a:r>
          <a:r>
            <a:rPr kumimoji="1" lang="ja-JP" altLang="en-US" sz="1300">
              <a:latin typeface="ＭＳ Ｐゴシック" panose="020B0600070205080204" pitchFamily="50" charset="-128"/>
              <a:ea typeface="ＭＳ Ｐゴシック" panose="020B0600070205080204" pitchFamily="50" charset="-128"/>
            </a:rPr>
            <a:t>円の増となっており、これは私立保育園の増による児童の増に伴う私立保育園等運営費の増や、ひとり親世帯臨時特別給付金の増などによるものである。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46,307</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1,329</a:t>
          </a:r>
          <a:r>
            <a:rPr kumimoji="1" lang="ja-JP" altLang="en-US" sz="1300">
              <a:latin typeface="ＭＳ Ｐゴシック" panose="020B0600070205080204" pitchFamily="50" charset="-128"/>
              <a:ea typeface="ＭＳ Ｐゴシック" panose="020B0600070205080204" pitchFamily="50" charset="-128"/>
            </a:rPr>
            <a:t>円高い水準となっている。また、対前年度比は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3,583</a:t>
          </a:r>
          <a:r>
            <a:rPr kumimoji="1" lang="ja-JP" altLang="en-US" sz="1300">
              <a:latin typeface="ＭＳ Ｐゴシック" panose="020B0600070205080204" pitchFamily="50" charset="-128"/>
              <a:ea typeface="ＭＳ Ｐゴシック" panose="020B0600070205080204" pitchFamily="50" charset="-128"/>
            </a:rPr>
            <a:t>円の増となっており、これは新型コロナウイルスワクチン接種事業の本格化や老朽化に伴う保健センター改修事業費の増によるものである。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42,781</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4,069</a:t>
          </a:r>
          <a:r>
            <a:rPr kumimoji="1" lang="ja-JP" altLang="en-US" sz="1300">
              <a:latin typeface="ＭＳ Ｐゴシック" panose="020B0600070205080204" pitchFamily="50" charset="-128"/>
              <a:ea typeface="ＭＳ Ｐゴシック" panose="020B0600070205080204" pitchFamily="50" charset="-128"/>
            </a:rPr>
            <a:t>円高い水準となっている。また、対前年度比は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1,945</a:t>
          </a:r>
          <a:r>
            <a:rPr kumimoji="1" lang="ja-JP" altLang="en-US" sz="1300">
              <a:latin typeface="ＭＳ Ｐゴシック" panose="020B0600070205080204" pitchFamily="50" charset="-128"/>
              <a:ea typeface="ＭＳ Ｐゴシック" panose="020B0600070205080204" pitchFamily="50" charset="-128"/>
            </a:rPr>
            <a:t>円の減となっており、これは借入を抑制してきたことに伴う長期債償還元金の減などによるものである。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52,465</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3,623</a:t>
          </a:r>
          <a:r>
            <a:rPr kumimoji="1" lang="ja-JP" altLang="en-US" sz="1300">
              <a:latin typeface="ＭＳ Ｐゴシック" panose="020B0600070205080204" pitchFamily="50" charset="-128"/>
              <a:ea typeface="ＭＳ Ｐゴシック" panose="020B0600070205080204" pitchFamily="50" charset="-128"/>
            </a:rPr>
            <a:t>円高い水準となっている。また、対前年度比は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8,448</a:t>
          </a:r>
          <a:r>
            <a:rPr kumimoji="1" lang="ja-JP" altLang="en-US" sz="1300">
              <a:latin typeface="ＭＳ Ｐゴシック" panose="020B0600070205080204" pitchFamily="50" charset="-128"/>
              <a:ea typeface="ＭＳ Ｐゴシック" panose="020B0600070205080204" pitchFamily="50" charset="-128"/>
            </a:rPr>
            <a:t>円の減となっており、これはＧＩＧＡスクール構想による児童生徒一人一台端末整備に係る備品購入や小中学校の通信環境整備の事業終了によるものである。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56,629</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5,540</a:t>
          </a:r>
          <a:r>
            <a:rPr kumimoji="1" lang="ja-JP" altLang="en-US" sz="1300">
              <a:latin typeface="ＭＳ Ｐゴシック" panose="020B0600070205080204" pitchFamily="50" charset="-128"/>
              <a:ea typeface="ＭＳ Ｐゴシック" panose="020B0600070205080204" pitchFamily="50" charset="-128"/>
            </a:rPr>
            <a:t>円低い水準となっている。また、対前年度比は</a:t>
          </a:r>
          <a:r>
            <a:rPr kumimoji="1" lang="en-US" altLang="ja-JP" sz="1300">
              <a:latin typeface="ＭＳ Ｐゴシック" panose="020B0600070205080204" pitchFamily="50" charset="-128"/>
              <a:ea typeface="ＭＳ Ｐゴシック" panose="020B0600070205080204" pitchFamily="50" charset="-128"/>
            </a:rPr>
            <a:t>85,716</a:t>
          </a:r>
          <a:r>
            <a:rPr kumimoji="1" lang="ja-JP" altLang="en-US" sz="1300">
              <a:latin typeface="ＭＳ Ｐゴシック" panose="020B0600070205080204" pitchFamily="50" charset="-128"/>
              <a:ea typeface="ＭＳ Ｐゴシック" panose="020B0600070205080204" pitchFamily="50" charset="-128"/>
            </a:rPr>
            <a:t>円の減となっており、これは市民一人当たり一律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万円を支給する「特別定額給付金給付事業」の終了などによるものである。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当初予算は、新型コロナウイルス感染症の影響により、市税等収入の減を見込み、歳出は経常経費の削減、不急事業の延伸等を実施した。しかしながら、当初の見込みより市税収入が伸びたことや普通交付税の追加交付等により、実質単年度収支が黒字に転じた。今後は、実質収支の黒字幅を大きくするとともに、経常経費の増加を抑え、財源確保にも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全ての会計において黒字を維持している。</a:t>
          </a:r>
        </a:p>
        <a:p>
          <a:r>
            <a:rPr kumimoji="1" lang="ja-JP" altLang="en-US" sz="1400">
              <a:latin typeface="ＭＳ ゴシック" pitchFamily="49" charset="-128"/>
              <a:ea typeface="ＭＳ ゴシック" pitchFamily="49" charset="-128"/>
            </a:rPr>
            <a:t>一般会計は、普通交付税の追加交付や臨時財政対策債の発行可能額増により標準財政規模が大きくなったことから、標準財政規模比は対前年度費</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水道事業会計は、令和３年度の純利益が家庭用の使用水量が大幅に減少したことなどにより減少し、標準財政規模比は対前年度比</a:t>
          </a:r>
          <a:r>
            <a:rPr kumimoji="1" lang="en-US" altLang="ja-JP" sz="1400">
              <a:latin typeface="ＭＳ ゴシック" pitchFamily="49" charset="-128"/>
              <a:ea typeface="ＭＳ ゴシック" pitchFamily="49" charset="-128"/>
            </a:rPr>
            <a:t>0.70</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介護保険特別会計は、給付費関連に係る費用が収支ともに増加しており標準財政規模比は対前年度比</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％増となった。今後は介護予防に注力することで介護給付費の抑制に努めていく。</a:t>
          </a:r>
        </a:p>
        <a:p>
          <a:r>
            <a:rPr kumimoji="1" lang="ja-JP" altLang="en-US" sz="1400">
              <a:latin typeface="ＭＳ ゴシック" pitchFamily="49" charset="-128"/>
              <a:ea typeface="ＭＳ ゴシック" pitchFamily="49" charset="-128"/>
            </a:rPr>
            <a:t>国民健康保険特別会計は、標準財政規模比は対前年度比</a:t>
          </a:r>
          <a:r>
            <a:rPr kumimoji="1" lang="en-US" altLang="ja-JP" sz="1400">
              <a:latin typeface="ＭＳ ゴシック" pitchFamily="49" charset="-128"/>
              <a:ea typeface="ＭＳ ゴシック" pitchFamily="49" charset="-128"/>
            </a:rPr>
            <a:t>0.30</a:t>
          </a:r>
          <a:r>
            <a:rPr kumimoji="1" lang="ja-JP" altLang="en-US" sz="1400">
              <a:latin typeface="ＭＳ ゴシック" pitchFamily="49" charset="-128"/>
              <a:ea typeface="ＭＳ ゴシック" pitchFamily="49" charset="-128"/>
            </a:rPr>
            <a:t>ポイント減となっており、一般会計からの繰入が前年度よりも増加している。今後は国保税の徴収率向上に努めるとともに効率的な運営に努め、繰入額の抑制を図っていく。</a:t>
          </a:r>
        </a:p>
        <a:p>
          <a:r>
            <a:rPr kumimoji="1" lang="ja-JP" altLang="en-US" sz="1400">
              <a:latin typeface="ＭＳ ゴシック" pitchFamily="49" charset="-128"/>
              <a:ea typeface="ＭＳ ゴシック" pitchFamily="49" charset="-128"/>
            </a:rPr>
            <a:t>後期高齢者医療保険特別会計は、標準財政規模比が横ばいとなっているが、一般会計からの繰入が前年度より増加しているため、今後は効率的な運営に努め、繰入額の抑制を図っていく。</a:t>
          </a:r>
        </a:p>
        <a:p>
          <a:r>
            <a:rPr kumimoji="1" lang="ja-JP" altLang="en-US" sz="1400">
              <a:latin typeface="ＭＳ ゴシック" pitchFamily="49" charset="-128"/>
              <a:ea typeface="ＭＳ ゴシック" pitchFamily="49" charset="-128"/>
            </a:rPr>
            <a:t>今後も各会計において適正な財政運営に努めたい。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80</v>
      </c>
      <c r="C2" s="173"/>
      <c r="D2" s="174"/>
    </row>
    <row r="3" spans="1:119" ht="18.75" customHeight="1" thickBot="1" x14ac:dyDescent="0.2">
      <c r="A3" s="172"/>
      <c r="B3" s="576" t="s">
        <v>81</v>
      </c>
      <c r="C3" s="577"/>
      <c r="D3" s="577"/>
      <c r="E3" s="578"/>
      <c r="F3" s="578"/>
      <c r="G3" s="578"/>
      <c r="H3" s="578"/>
      <c r="I3" s="578"/>
      <c r="J3" s="578"/>
      <c r="K3" s="578"/>
      <c r="L3" s="578" t="s">
        <v>82</v>
      </c>
      <c r="M3" s="578"/>
      <c r="N3" s="578"/>
      <c r="O3" s="578"/>
      <c r="P3" s="578"/>
      <c r="Q3" s="578"/>
      <c r="R3" s="584"/>
      <c r="S3" s="584"/>
      <c r="T3" s="584"/>
      <c r="U3" s="584"/>
      <c r="V3" s="585"/>
      <c r="W3" s="498" t="s">
        <v>83</v>
      </c>
      <c r="X3" s="499"/>
      <c r="Y3" s="499"/>
      <c r="Z3" s="499"/>
      <c r="AA3" s="499"/>
      <c r="AB3" s="577"/>
      <c r="AC3" s="584"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590"/>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590"/>
      <c r="CT3" s="498" t="s">
        <v>88</v>
      </c>
      <c r="CU3" s="499"/>
      <c r="CV3" s="499"/>
      <c r="CW3" s="499"/>
      <c r="CX3" s="499"/>
      <c r="CY3" s="499"/>
      <c r="CZ3" s="499"/>
      <c r="DA3" s="569"/>
      <c r="DB3" s="498" t="s">
        <v>89</v>
      </c>
      <c r="DC3" s="499"/>
      <c r="DD3" s="499"/>
      <c r="DE3" s="499"/>
      <c r="DF3" s="499"/>
      <c r="DG3" s="499"/>
      <c r="DH3" s="499"/>
      <c r="DI3" s="569"/>
    </row>
    <row r="4" spans="1:119" ht="18.75" customHeight="1" x14ac:dyDescent="0.15">
      <c r="A4" s="172"/>
      <c r="B4" s="579"/>
      <c r="C4" s="580"/>
      <c r="D4" s="580"/>
      <c r="E4" s="581"/>
      <c r="F4" s="581"/>
      <c r="G4" s="581"/>
      <c r="H4" s="581"/>
      <c r="I4" s="581"/>
      <c r="J4" s="581"/>
      <c r="K4" s="581"/>
      <c r="L4" s="581"/>
      <c r="M4" s="581"/>
      <c r="N4" s="581"/>
      <c r="O4" s="581"/>
      <c r="P4" s="581"/>
      <c r="Q4" s="581"/>
      <c r="R4" s="586"/>
      <c r="S4" s="586"/>
      <c r="T4" s="586"/>
      <c r="U4" s="586"/>
      <c r="V4" s="587"/>
      <c r="W4" s="570"/>
      <c r="X4" s="380"/>
      <c r="Y4" s="380"/>
      <c r="Z4" s="380"/>
      <c r="AA4" s="380"/>
      <c r="AB4" s="580"/>
      <c r="AC4" s="586"/>
      <c r="AD4" s="380"/>
      <c r="AE4" s="380"/>
      <c r="AF4" s="380"/>
      <c r="AG4" s="380"/>
      <c r="AH4" s="380"/>
      <c r="AI4" s="380"/>
      <c r="AJ4" s="380"/>
      <c r="AK4" s="380"/>
      <c r="AL4" s="571"/>
      <c r="AM4" s="520"/>
      <c r="AN4" s="418"/>
      <c r="AO4" s="418"/>
      <c r="AP4" s="418"/>
      <c r="AQ4" s="418"/>
      <c r="AR4" s="418"/>
      <c r="AS4" s="418"/>
      <c r="AT4" s="418"/>
      <c r="AU4" s="418"/>
      <c r="AV4" s="418"/>
      <c r="AW4" s="418"/>
      <c r="AX4" s="589"/>
      <c r="AY4" s="455" t="s">
        <v>90</v>
      </c>
      <c r="AZ4" s="456"/>
      <c r="BA4" s="456"/>
      <c r="BB4" s="456"/>
      <c r="BC4" s="456"/>
      <c r="BD4" s="456"/>
      <c r="BE4" s="456"/>
      <c r="BF4" s="456"/>
      <c r="BG4" s="456"/>
      <c r="BH4" s="456"/>
      <c r="BI4" s="456"/>
      <c r="BJ4" s="456"/>
      <c r="BK4" s="456"/>
      <c r="BL4" s="456"/>
      <c r="BM4" s="457"/>
      <c r="BN4" s="458">
        <v>55685566</v>
      </c>
      <c r="BO4" s="459"/>
      <c r="BP4" s="459"/>
      <c r="BQ4" s="459"/>
      <c r="BR4" s="459"/>
      <c r="BS4" s="459"/>
      <c r="BT4" s="459"/>
      <c r="BU4" s="460"/>
      <c r="BV4" s="458">
        <v>63674001</v>
      </c>
      <c r="BW4" s="459"/>
      <c r="BX4" s="459"/>
      <c r="BY4" s="459"/>
      <c r="BZ4" s="459"/>
      <c r="CA4" s="459"/>
      <c r="CB4" s="459"/>
      <c r="CC4" s="460"/>
      <c r="CD4" s="591" t="s">
        <v>91</v>
      </c>
      <c r="CE4" s="592"/>
      <c r="CF4" s="592"/>
      <c r="CG4" s="592"/>
      <c r="CH4" s="592"/>
      <c r="CI4" s="592"/>
      <c r="CJ4" s="592"/>
      <c r="CK4" s="592"/>
      <c r="CL4" s="592"/>
      <c r="CM4" s="592"/>
      <c r="CN4" s="592"/>
      <c r="CO4" s="592"/>
      <c r="CP4" s="592"/>
      <c r="CQ4" s="592"/>
      <c r="CR4" s="592"/>
      <c r="CS4" s="593"/>
      <c r="CT4" s="594">
        <v>7.9</v>
      </c>
      <c r="CU4" s="595"/>
      <c r="CV4" s="595"/>
      <c r="CW4" s="595"/>
      <c r="CX4" s="595"/>
      <c r="CY4" s="595"/>
      <c r="CZ4" s="595"/>
      <c r="DA4" s="596"/>
      <c r="DB4" s="594">
        <v>5.8</v>
      </c>
      <c r="DC4" s="595"/>
      <c r="DD4" s="595"/>
      <c r="DE4" s="595"/>
      <c r="DF4" s="595"/>
      <c r="DG4" s="595"/>
      <c r="DH4" s="595"/>
      <c r="DI4" s="596"/>
    </row>
    <row r="5" spans="1:119" ht="18.75" customHeight="1" x14ac:dyDescent="0.15">
      <c r="A5" s="172"/>
      <c r="B5" s="582"/>
      <c r="C5" s="419"/>
      <c r="D5" s="419"/>
      <c r="E5" s="583"/>
      <c r="F5" s="583"/>
      <c r="G5" s="583"/>
      <c r="H5" s="583"/>
      <c r="I5" s="583"/>
      <c r="J5" s="583"/>
      <c r="K5" s="583"/>
      <c r="L5" s="583"/>
      <c r="M5" s="583"/>
      <c r="N5" s="583"/>
      <c r="O5" s="583"/>
      <c r="P5" s="583"/>
      <c r="Q5" s="583"/>
      <c r="R5" s="417"/>
      <c r="S5" s="417"/>
      <c r="T5" s="417"/>
      <c r="U5" s="417"/>
      <c r="V5" s="588"/>
      <c r="W5" s="520"/>
      <c r="X5" s="418"/>
      <c r="Y5" s="418"/>
      <c r="Z5" s="418"/>
      <c r="AA5" s="418"/>
      <c r="AB5" s="419"/>
      <c r="AC5" s="417"/>
      <c r="AD5" s="418"/>
      <c r="AE5" s="418"/>
      <c r="AF5" s="418"/>
      <c r="AG5" s="418"/>
      <c r="AH5" s="418"/>
      <c r="AI5" s="418"/>
      <c r="AJ5" s="418"/>
      <c r="AK5" s="418"/>
      <c r="AL5" s="589"/>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53362488</v>
      </c>
      <c r="BO5" s="430"/>
      <c r="BP5" s="430"/>
      <c r="BQ5" s="430"/>
      <c r="BR5" s="430"/>
      <c r="BS5" s="430"/>
      <c r="BT5" s="430"/>
      <c r="BU5" s="431"/>
      <c r="BV5" s="429">
        <v>61896737</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80.099999999999994</v>
      </c>
      <c r="CU5" s="427"/>
      <c r="CV5" s="427"/>
      <c r="CW5" s="427"/>
      <c r="CX5" s="427"/>
      <c r="CY5" s="427"/>
      <c r="CZ5" s="427"/>
      <c r="DA5" s="428"/>
      <c r="DB5" s="426">
        <v>88.5</v>
      </c>
      <c r="DC5" s="427"/>
      <c r="DD5" s="427"/>
      <c r="DE5" s="427"/>
      <c r="DF5" s="427"/>
      <c r="DG5" s="427"/>
      <c r="DH5" s="427"/>
      <c r="DI5" s="428"/>
    </row>
    <row r="6" spans="1:119" ht="18.75" customHeight="1" x14ac:dyDescent="0.15">
      <c r="A6" s="172"/>
      <c r="B6" s="597" t="s">
        <v>96</v>
      </c>
      <c r="C6" s="416"/>
      <c r="D6" s="416"/>
      <c r="E6" s="598"/>
      <c r="F6" s="598"/>
      <c r="G6" s="598"/>
      <c r="H6" s="598"/>
      <c r="I6" s="598"/>
      <c r="J6" s="598"/>
      <c r="K6" s="598"/>
      <c r="L6" s="598" t="s">
        <v>97</v>
      </c>
      <c r="M6" s="598"/>
      <c r="N6" s="598"/>
      <c r="O6" s="598"/>
      <c r="P6" s="598"/>
      <c r="Q6" s="598"/>
      <c r="R6" s="414"/>
      <c r="S6" s="414"/>
      <c r="T6" s="414"/>
      <c r="U6" s="414"/>
      <c r="V6" s="601"/>
      <c r="W6" s="519" t="s">
        <v>98</v>
      </c>
      <c r="X6" s="415"/>
      <c r="Y6" s="415"/>
      <c r="Z6" s="415"/>
      <c r="AA6" s="415"/>
      <c r="AB6" s="416"/>
      <c r="AC6" s="604" t="s">
        <v>99</v>
      </c>
      <c r="AD6" s="605"/>
      <c r="AE6" s="605"/>
      <c r="AF6" s="605"/>
      <c r="AG6" s="605"/>
      <c r="AH6" s="605"/>
      <c r="AI6" s="605"/>
      <c r="AJ6" s="605"/>
      <c r="AK6" s="605"/>
      <c r="AL6" s="606"/>
      <c r="AM6" s="486" t="s">
        <v>100</v>
      </c>
      <c r="AN6" s="386"/>
      <c r="AO6" s="386"/>
      <c r="AP6" s="386"/>
      <c r="AQ6" s="386"/>
      <c r="AR6" s="386"/>
      <c r="AS6" s="386"/>
      <c r="AT6" s="387"/>
      <c r="AU6" s="487" t="s">
        <v>93</v>
      </c>
      <c r="AV6" s="488"/>
      <c r="AW6" s="488"/>
      <c r="AX6" s="488"/>
      <c r="AY6" s="443" t="s">
        <v>101</v>
      </c>
      <c r="AZ6" s="444"/>
      <c r="BA6" s="444"/>
      <c r="BB6" s="444"/>
      <c r="BC6" s="444"/>
      <c r="BD6" s="444"/>
      <c r="BE6" s="444"/>
      <c r="BF6" s="444"/>
      <c r="BG6" s="444"/>
      <c r="BH6" s="444"/>
      <c r="BI6" s="444"/>
      <c r="BJ6" s="444"/>
      <c r="BK6" s="444"/>
      <c r="BL6" s="444"/>
      <c r="BM6" s="445"/>
      <c r="BN6" s="429">
        <v>2323078</v>
      </c>
      <c r="BO6" s="430"/>
      <c r="BP6" s="430"/>
      <c r="BQ6" s="430"/>
      <c r="BR6" s="430"/>
      <c r="BS6" s="430"/>
      <c r="BT6" s="430"/>
      <c r="BU6" s="431"/>
      <c r="BV6" s="429">
        <v>1777264</v>
      </c>
      <c r="BW6" s="430"/>
      <c r="BX6" s="430"/>
      <c r="BY6" s="430"/>
      <c r="BZ6" s="430"/>
      <c r="CA6" s="430"/>
      <c r="CB6" s="430"/>
      <c r="CC6" s="431"/>
      <c r="CD6" s="469" t="s">
        <v>102</v>
      </c>
      <c r="CE6" s="389"/>
      <c r="CF6" s="389"/>
      <c r="CG6" s="389"/>
      <c r="CH6" s="389"/>
      <c r="CI6" s="389"/>
      <c r="CJ6" s="389"/>
      <c r="CK6" s="389"/>
      <c r="CL6" s="389"/>
      <c r="CM6" s="389"/>
      <c r="CN6" s="389"/>
      <c r="CO6" s="389"/>
      <c r="CP6" s="389"/>
      <c r="CQ6" s="389"/>
      <c r="CR6" s="389"/>
      <c r="CS6" s="470"/>
      <c r="CT6" s="572">
        <v>87.9</v>
      </c>
      <c r="CU6" s="573"/>
      <c r="CV6" s="573"/>
      <c r="CW6" s="573"/>
      <c r="CX6" s="573"/>
      <c r="CY6" s="573"/>
      <c r="CZ6" s="573"/>
      <c r="DA6" s="574"/>
      <c r="DB6" s="572">
        <v>93.1</v>
      </c>
      <c r="DC6" s="573"/>
      <c r="DD6" s="573"/>
      <c r="DE6" s="573"/>
      <c r="DF6" s="573"/>
      <c r="DG6" s="573"/>
      <c r="DH6" s="573"/>
      <c r="DI6" s="574"/>
    </row>
    <row r="7" spans="1:119" ht="18.75" customHeight="1" x14ac:dyDescent="0.15">
      <c r="A7" s="172"/>
      <c r="B7" s="579"/>
      <c r="C7" s="580"/>
      <c r="D7" s="580"/>
      <c r="E7" s="581"/>
      <c r="F7" s="581"/>
      <c r="G7" s="581"/>
      <c r="H7" s="581"/>
      <c r="I7" s="581"/>
      <c r="J7" s="581"/>
      <c r="K7" s="581"/>
      <c r="L7" s="581"/>
      <c r="M7" s="581"/>
      <c r="N7" s="581"/>
      <c r="O7" s="581"/>
      <c r="P7" s="581"/>
      <c r="Q7" s="581"/>
      <c r="R7" s="586"/>
      <c r="S7" s="586"/>
      <c r="T7" s="586"/>
      <c r="U7" s="586"/>
      <c r="V7" s="587"/>
      <c r="W7" s="570"/>
      <c r="X7" s="380"/>
      <c r="Y7" s="380"/>
      <c r="Z7" s="380"/>
      <c r="AA7" s="380"/>
      <c r="AB7" s="580"/>
      <c r="AC7" s="607"/>
      <c r="AD7" s="381"/>
      <c r="AE7" s="381"/>
      <c r="AF7" s="381"/>
      <c r="AG7" s="381"/>
      <c r="AH7" s="381"/>
      <c r="AI7" s="381"/>
      <c r="AJ7" s="381"/>
      <c r="AK7" s="381"/>
      <c r="AL7" s="608"/>
      <c r="AM7" s="486" t="s">
        <v>103</v>
      </c>
      <c r="AN7" s="386"/>
      <c r="AO7" s="386"/>
      <c r="AP7" s="386"/>
      <c r="AQ7" s="386"/>
      <c r="AR7" s="386"/>
      <c r="AS7" s="386"/>
      <c r="AT7" s="387"/>
      <c r="AU7" s="487" t="s">
        <v>93</v>
      </c>
      <c r="AV7" s="488"/>
      <c r="AW7" s="488"/>
      <c r="AX7" s="488"/>
      <c r="AY7" s="443" t="s">
        <v>104</v>
      </c>
      <c r="AZ7" s="444"/>
      <c r="BA7" s="444"/>
      <c r="BB7" s="444"/>
      <c r="BC7" s="444"/>
      <c r="BD7" s="444"/>
      <c r="BE7" s="444"/>
      <c r="BF7" s="444"/>
      <c r="BG7" s="444"/>
      <c r="BH7" s="444"/>
      <c r="BI7" s="444"/>
      <c r="BJ7" s="444"/>
      <c r="BK7" s="444"/>
      <c r="BL7" s="444"/>
      <c r="BM7" s="445"/>
      <c r="BN7" s="429">
        <v>111081</v>
      </c>
      <c r="BO7" s="430"/>
      <c r="BP7" s="430"/>
      <c r="BQ7" s="430"/>
      <c r="BR7" s="430"/>
      <c r="BS7" s="430"/>
      <c r="BT7" s="430"/>
      <c r="BU7" s="431"/>
      <c r="BV7" s="429">
        <v>194169</v>
      </c>
      <c r="BW7" s="430"/>
      <c r="BX7" s="430"/>
      <c r="BY7" s="430"/>
      <c r="BZ7" s="430"/>
      <c r="CA7" s="430"/>
      <c r="CB7" s="430"/>
      <c r="CC7" s="431"/>
      <c r="CD7" s="469" t="s">
        <v>105</v>
      </c>
      <c r="CE7" s="389"/>
      <c r="CF7" s="389"/>
      <c r="CG7" s="389"/>
      <c r="CH7" s="389"/>
      <c r="CI7" s="389"/>
      <c r="CJ7" s="389"/>
      <c r="CK7" s="389"/>
      <c r="CL7" s="389"/>
      <c r="CM7" s="389"/>
      <c r="CN7" s="389"/>
      <c r="CO7" s="389"/>
      <c r="CP7" s="389"/>
      <c r="CQ7" s="389"/>
      <c r="CR7" s="389"/>
      <c r="CS7" s="470"/>
      <c r="CT7" s="429">
        <v>28056093</v>
      </c>
      <c r="CU7" s="430"/>
      <c r="CV7" s="430"/>
      <c r="CW7" s="430"/>
      <c r="CX7" s="430"/>
      <c r="CY7" s="430"/>
      <c r="CZ7" s="430"/>
      <c r="DA7" s="431"/>
      <c r="DB7" s="429">
        <v>27294753</v>
      </c>
      <c r="DC7" s="430"/>
      <c r="DD7" s="430"/>
      <c r="DE7" s="430"/>
      <c r="DF7" s="430"/>
      <c r="DG7" s="430"/>
      <c r="DH7" s="430"/>
      <c r="DI7" s="431"/>
    </row>
    <row r="8" spans="1:119" ht="18.75" customHeight="1" thickBot="1" x14ac:dyDescent="0.2">
      <c r="A8" s="172"/>
      <c r="B8" s="599"/>
      <c r="C8" s="525"/>
      <c r="D8" s="525"/>
      <c r="E8" s="600"/>
      <c r="F8" s="600"/>
      <c r="G8" s="600"/>
      <c r="H8" s="600"/>
      <c r="I8" s="600"/>
      <c r="J8" s="600"/>
      <c r="K8" s="600"/>
      <c r="L8" s="600"/>
      <c r="M8" s="600"/>
      <c r="N8" s="600"/>
      <c r="O8" s="600"/>
      <c r="P8" s="600"/>
      <c r="Q8" s="600"/>
      <c r="R8" s="602"/>
      <c r="S8" s="602"/>
      <c r="T8" s="602"/>
      <c r="U8" s="602"/>
      <c r="V8" s="603"/>
      <c r="W8" s="500"/>
      <c r="X8" s="501"/>
      <c r="Y8" s="501"/>
      <c r="Z8" s="501"/>
      <c r="AA8" s="501"/>
      <c r="AB8" s="525"/>
      <c r="AC8" s="609"/>
      <c r="AD8" s="610"/>
      <c r="AE8" s="610"/>
      <c r="AF8" s="610"/>
      <c r="AG8" s="610"/>
      <c r="AH8" s="610"/>
      <c r="AI8" s="610"/>
      <c r="AJ8" s="610"/>
      <c r="AK8" s="610"/>
      <c r="AL8" s="611"/>
      <c r="AM8" s="486" t="s">
        <v>106</v>
      </c>
      <c r="AN8" s="386"/>
      <c r="AO8" s="386"/>
      <c r="AP8" s="386"/>
      <c r="AQ8" s="386"/>
      <c r="AR8" s="386"/>
      <c r="AS8" s="386"/>
      <c r="AT8" s="387"/>
      <c r="AU8" s="487" t="s">
        <v>107</v>
      </c>
      <c r="AV8" s="488"/>
      <c r="AW8" s="488"/>
      <c r="AX8" s="488"/>
      <c r="AY8" s="443" t="s">
        <v>108</v>
      </c>
      <c r="AZ8" s="444"/>
      <c r="BA8" s="444"/>
      <c r="BB8" s="444"/>
      <c r="BC8" s="444"/>
      <c r="BD8" s="444"/>
      <c r="BE8" s="444"/>
      <c r="BF8" s="444"/>
      <c r="BG8" s="444"/>
      <c r="BH8" s="444"/>
      <c r="BI8" s="444"/>
      <c r="BJ8" s="444"/>
      <c r="BK8" s="444"/>
      <c r="BL8" s="444"/>
      <c r="BM8" s="445"/>
      <c r="BN8" s="429">
        <v>2211997</v>
      </c>
      <c r="BO8" s="430"/>
      <c r="BP8" s="430"/>
      <c r="BQ8" s="430"/>
      <c r="BR8" s="430"/>
      <c r="BS8" s="430"/>
      <c r="BT8" s="430"/>
      <c r="BU8" s="431"/>
      <c r="BV8" s="429">
        <v>1583095</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0.87</v>
      </c>
      <c r="CU8" s="533"/>
      <c r="CV8" s="533"/>
      <c r="CW8" s="533"/>
      <c r="CX8" s="533"/>
      <c r="CY8" s="533"/>
      <c r="CZ8" s="533"/>
      <c r="DA8" s="534"/>
      <c r="DB8" s="532">
        <v>0.9</v>
      </c>
      <c r="DC8" s="533"/>
      <c r="DD8" s="533"/>
      <c r="DE8" s="533"/>
      <c r="DF8" s="533"/>
      <c r="DG8" s="533"/>
      <c r="DH8" s="533"/>
      <c r="DI8" s="534"/>
    </row>
    <row r="9" spans="1:119" ht="18.75" customHeight="1" thickBot="1" x14ac:dyDescent="0.2">
      <c r="A9" s="172"/>
      <c r="B9" s="561" t="s">
        <v>110</v>
      </c>
      <c r="C9" s="562"/>
      <c r="D9" s="562"/>
      <c r="E9" s="562"/>
      <c r="F9" s="562"/>
      <c r="G9" s="562"/>
      <c r="H9" s="562"/>
      <c r="I9" s="562"/>
      <c r="J9" s="562"/>
      <c r="K9" s="480"/>
      <c r="L9" s="563" t="s">
        <v>111</v>
      </c>
      <c r="M9" s="564"/>
      <c r="N9" s="564"/>
      <c r="O9" s="564"/>
      <c r="P9" s="564"/>
      <c r="Q9" s="565"/>
      <c r="R9" s="566">
        <v>114954</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114</v>
      </c>
      <c r="AV9" s="488"/>
      <c r="AW9" s="488"/>
      <c r="AX9" s="488"/>
      <c r="AY9" s="443" t="s">
        <v>115</v>
      </c>
      <c r="AZ9" s="444"/>
      <c r="BA9" s="444"/>
      <c r="BB9" s="444"/>
      <c r="BC9" s="444"/>
      <c r="BD9" s="444"/>
      <c r="BE9" s="444"/>
      <c r="BF9" s="444"/>
      <c r="BG9" s="444"/>
      <c r="BH9" s="444"/>
      <c r="BI9" s="444"/>
      <c r="BJ9" s="444"/>
      <c r="BK9" s="444"/>
      <c r="BL9" s="444"/>
      <c r="BM9" s="445"/>
      <c r="BN9" s="429">
        <v>628902</v>
      </c>
      <c r="BO9" s="430"/>
      <c r="BP9" s="430"/>
      <c r="BQ9" s="430"/>
      <c r="BR9" s="430"/>
      <c r="BS9" s="430"/>
      <c r="BT9" s="430"/>
      <c r="BU9" s="431"/>
      <c r="BV9" s="429">
        <v>143083</v>
      </c>
      <c r="BW9" s="430"/>
      <c r="BX9" s="430"/>
      <c r="BY9" s="430"/>
      <c r="BZ9" s="430"/>
      <c r="CA9" s="430"/>
      <c r="CB9" s="430"/>
      <c r="CC9" s="431"/>
      <c r="CD9" s="469" t="s">
        <v>116</v>
      </c>
      <c r="CE9" s="389"/>
      <c r="CF9" s="389"/>
      <c r="CG9" s="389"/>
      <c r="CH9" s="389"/>
      <c r="CI9" s="389"/>
      <c r="CJ9" s="389"/>
      <c r="CK9" s="389"/>
      <c r="CL9" s="389"/>
      <c r="CM9" s="389"/>
      <c r="CN9" s="389"/>
      <c r="CO9" s="389"/>
      <c r="CP9" s="389"/>
      <c r="CQ9" s="389"/>
      <c r="CR9" s="389"/>
      <c r="CS9" s="470"/>
      <c r="CT9" s="426">
        <v>13.8</v>
      </c>
      <c r="CU9" s="427"/>
      <c r="CV9" s="427"/>
      <c r="CW9" s="427"/>
      <c r="CX9" s="427"/>
      <c r="CY9" s="427"/>
      <c r="CZ9" s="427"/>
      <c r="DA9" s="428"/>
      <c r="DB9" s="426">
        <v>15.9</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117</v>
      </c>
      <c r="M10" s="386"/>
      <c r="N10" s="386"/>
      <c r="O10" s="386"/>
      <c r="P10" s="386"/>
      <c r="Q10" s="387"/>
      <c r="R10" s="382">
        <v>114602</v>
      </c>
      <c r="S10" s="383"/>
      <c r="T10" s="383"/>
      <c r="U10" s="383"/>
      <c r="V10" s="442"/>
      <c r="W10" s="570"/>
      <c r="X10" s="380"/>
      <c r="Y10" s="380"/>
      <c r="Z10" s="380"/>
      <c r="AA10" s="380"/>
      <c r="AB10" s="380"/>
      <c r="AC10" s="380"/>
      <c r="AD10" s="380"/>
      <c r="AE10" s="380"/>
      <c r="AF10" s="380"/>
      <c r="AG10" s="380"/>
      <c r="AH10" s="380"/>
      <c r="AI10" s="380"/>
      <c r="AJ10" s="380"/>
      <c r="AK10" s="380"/>
      <c r="AL10" s="571"/>
      <c r="AM10" s="486" t="s">
        <v>118</v>
      </c>
      <c r="AN10" s="386"/>
      <c r="AO10" s="386"/>
      <c r="AP10" s="386"/>
      <c r="AQ10" s="386"/>
      <c r="AR10" s="386"/>
      <c r="AS10" s="386"/>
      <c r="AT10" s="387"/>
      <c r="AU10" s="487" t="s">
        <v>119</v>
      </c>
      <c r="AV10" s="488"/>
      <c r="AW10" s="488"/>
      <c r="AX10" s="488"/>
      <c r="AY10" s="443" t="s">
        <v>120</v>
      </c>
      <c r="AZ10" s="444"/>
      <c r="BA10" s="444"/>
      <c r="BB10" s="444"/>
      <c r="BC10" s="444"/>
      <c r="BD10" s="444"/>
      <c r="BE10" s="444"/>
      <c r="BF10" s="444"/>
      <c r="BG10" s="444"/>
      <c r="BH10" s="444"/>
      <c r="BI10" s="444"/>
      <c r="BJ10" s="444"/>
      <c r="BK10" s="444"/>
      <c r="BL10" s="444"/>
      <c r="BM10" s="445"/>
      <c r="BN10" s="429">
        <v>766626</v>
      </c>
      <c r="BO10" s="430"/>
      <c r="BP10" s="430"/>
      <c r="BQ10" s="430"/>
      <c r="BR10" s="430"/>
      <c r="BS10" s="430"/>
      <c r="BT10" s="430"/>
      <c r="BU10" s="431"/>
      <c r="BV10" s="429">
        <v>5443</v>
      </c>
      <c r="BW10" s="430"/>
      <c r="BX10" s="430"/>
      <c r="BY10" s="430"/>
      <c r="BZ10" s="430"/>
      <c r="CA10" s="430"/>
      <c r="CB10" s="430"/>
      <c r="CC10" s="431"/>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61"/>
      <c r="C11" s="562"/>
      <c r="D11" s="562"/>
      <c r="E11" s="562"/>
      <c r="F11" s="562"/>
      <c r="G11" s="562"/>
      <c r="H11" s="562"/>
      <c r="I11" s="562"/>
      <c r="J11" s="562"/>
      <c r="K11" s="480"/>
      <c r="L11" s="390" t="s">
        <v>122</v>
      </c>
      <c r="M11" s="391"/>
      <c r="N11" s="391"/>
      <c r="O11" s="391"/>
      <c r="P11" s="391"/>
      <c r="Q11" s="392"/>
      <c r="R11" s="558" t="s">
        <v>123</v>
      </c>
      <c r="S11" s="559"/>
      <c r="T11" s="559"/>
      <c r="U11" s="559"/>
      <c r="V11" s="560"/>
      <c r="W11" s="570"/>
      <c r="X11" s="380"/>
      <c r="Y11" s="380"/>
      <c r="Z11" s="380"/>
      <c r="AA11" s="380"/>
      <c r="AB11" s="380"/>
      <c r="AC11" s="380"/>
      <c r="AD11" s="380"/>
      <c r="AE11" s="380"/>
      <c r="AF11" s="380"/>
      <c r="AG11" s="380"/>
      <c r="AH11" s="380"/>
      <c r="AI11" s="380"/>
      <c r="AJ11" s="380"/>
      <c r="AK11" s="380"/>
      <c r="AL11" s="571"/>
      <c r="AM11" s="486" t="s">
        <v>124</v>
      </c>
      <c r="AN11" s="386"/>
      <c r="AO11" s="386"/>
      <c r="AP11" s="386"/>
      <c r="AQ11" s="386"/>
      <c r="AR11" s="386"/>
      <c r="AS11" s="386"/>
      <c r="AT11" s="387"/>
      <c r="AU11" s="487" t="s">
        <v>119</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128</v>
      </c>
      <c r="DC11" s="533"/>
      <c r="DD11" s="533"/>
      <c r="DE11" s="533"/>
      <c r="DF11" s="533"/>
      <c r="DG11" s="533"/>
      <c r="DH11" s="533"/>
      <c r="DI11" s="534"/>
    </row>
    <row r="12" spans="1:119" ht="18.75" customHeight="1" x14ac:dyDescent="0.15">
      <c r="A12" s="172"/>
      <c r="B12" s="535" t="s">
        <v>129</v>
      </c>
      <c r="C12" s="536"/>
      <c r="D12" s="536"/>
      <c r="E12" s="536"/>
      <c r="F12" s="536"/>
      <c r="G12" s="536"/>
      <c r="H12" s="536"/>
      <c r="I12" s="536"/>
      <c r="J12" s="536"/>
      <c r="K12" s="537"/>
      <c r="L12" s="544" t="s">
        <v>130</v>
      </c>
      <c r="M12" s="545"/>
      <c r="N12" s="545"/>
      <c r="O12" s="545"/>
      <c r="P12" s="545"/>
      <c r="Q12" s="546"/>
      <c r="R12" s="547">
        <v>116418</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119</v>
      </c>
      <c r="AV12" s="488"/>
      <c r="AW12" s="488"/>
      <c r="AX12" s="488"/>
      <c r="AY12" s="443" t="s">
        <v>134</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1000876</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128</v>
      </c>
      <c r="CU12" s="533"/>
      <c r="CV12" s="533"/>
      <c r="CW12" s="533"/>
      <c r="CX12" s="533"/>
      <c r="CY12" s="533"/>
      <c r="CZ12" s="533"/>
      <c r="DA12" s="534"/>
      <c r="DB12" s="532" t="s">
        <v>128</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7"/>
      <c r="M13" s="513" t="s">
        <v>136</v>
      </c>
      <c r="N13" s="514"/>
      <c r="O13" s="514"/>
      <c r="P13" s="514"/>
      <c r="Q13" s="515"/>
      <c r="R13" s="516">
        <v>112077</v>
      </c>
      <c r="S13" s="517"/>
      <c r="T13" s="517"/>
      <c r="U13" s="517"/>
      <c r="V13" s="518"/>
      <c r="W13" s="519" t="s">
        <v>137</v>
      </c>
      <c r="X13" s="415"/>
      <c r="Y13" s="415"/>
      <c r="Z13" s="415"/>
      <c r="AA13" s="415"/>
      <c r="AB13" s="416"/>
      <c r="AC13" s="382">
        <v>3517</v>
      </c>
      <c r="AD13" s="383"/>
      <c r="AE13" s="383"/>
      <c r="AF13" s="383"/>
      <c r="AG13" s="384"/>
      <c r="AH13" s="382">
        <v>4220</v>
      </c>
      <c r="AI13" s="383"/>
      <c r="AJ13" s="383"/>
      <c r="AK13" s="383"/>
      <c r="AL13" s="442"/>
      <c r="AM13" s="486" t="s">
        <v>138</v>
      </c>
      <c r="AN13" s="386"/>
      <c r="AO13" s="386"/>
      <c r="AP13" s="386"/>
      <c r="AQ13" s="386"/>
      <c r="AR13" s="386"/>
      <c r="AS13" s="386"/>
      <c r="AT13" s="387"/>
      <c r="AU13" s="487" t="s">
        <v>139</v>
      </c>
      <c r="AV13" s="488"/>
      <c r="AW13" s="488"/>
      <c r="AX13" s="488"/>
      <c r="AY13" s="443" t="s">
        <v>140</v>
      </c>
      <c r="AZ13" s="444"/>
      <c r="BA13" s="444"/>
      <c r="BB13" s="444"/>
      <c r="BC13" s="444"/>
      <c r="BD13" s="444"/>
      <c r="BE13" s="444"/>
      <c r="BF13" s="444"/>
      <c r="BG13" s="444"/>
      <c r="BH13" s="444"/>
      <c r="BI13" s="444"/>
      <c r="BJ13" s="444"/>
      <c r="BK13" s="444"/>
      <c r="BL13" s="444"/>
      <c r="BM13" s="445"/>
      <c r="BN13" s="429">
        <v>1395528</v>
      </c>
      <c r="BO13" s="430"/>
      <c r="BP13" s="430"/>
      <c r="BQ13" s="430"/>
      <c r="BR13" s="430"/>
      <c r="BS13" s="430"/>
      <c r="BT13" s="430"/>
      <c r="BU13" s="431"/>
      <c r="BV13" s="429">
        <v>-852350</v>
      </c>
      <c r="BW13" s="430"/>
      <c r="BX13" s="430"/>
      <c r="BY13" s="430"/>
      <c r="BZ13" s="430"/>
      <c r="CA13" s="430"/>
      <c r="CB13" s="430"/>
      <c r="CC13" s="431"/>
      <c r="CD13" s="469" t="s">
        <v>141</v>
      </c>
      <c r="CE13" s="389"/>
      <c r="CF13" s="389"/>
      <c r="CG13" s="389"/>
      <c r="CH13" s="389"/>
      <c r="CI13" s="389"/>
      <c r="CJ13" s="389"/>
      <c r="CK13" s="389"/>
      <c r="CL13" s="389"/>
      <c r="CM13" s="389"/>
      <c r="CN13" s="389"/>
      <c r="CO13" s="389"/>
      <c r="CP13" s="389"/>
      <c r="CQ13" s="389"/>
      <c r="CR13" s="389"/>
      <c r="CS13" s="470"/>
      <c r="CT13" s="426">
        <v>7.7</v>
      </c>
      <c r="CU13" s="427"/>
      <c r="CV13" s="427"/>
      <c r="CW13" s="427"/>
      <c r="CX13" s="427"/>
      <c r="CY13" s="427"/>
      <c r="CZ13" s="427"/>
      <c r="DA13" s="428"/>
      <c r="DB13" s="426">
        <v>8</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142</v>
      </c>
      <c r="M14" s="556"/>
      <c r="N14" s="556"/>
      <c r="O14" s="556"/>
      <c r="P14" s="556"/>
      <c r="Q14" s="557"/>
      <c r="R14" s="516">
        <v>116907</v>
      </c>
      <c r="S14" s="517"/>
      <c r="T14" s="517"/>
      <c r="U14" s="517"/>
      <c r="V14" s="518"/>
      <c r="W14" s="520"/>
      <c r="X14" s="418"/>
      <c r="Y14" s="418"/>
      <c r="Z14" s="418"/>
      <c r="AA14" s="418"/>
      <c r="AB14" s="419"/>
      <c r="AC14" s="509">
        <v>6</v>
      </c>
      <c r="AD14" s="510"/>
      <c r="AE14" s="510"/>
      <c r="AF14" s="510"/>
      <c r="AG14" s="511"/>
      <c r="AH14" s="509">
        <v>7</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143</v>
      </c>
      <c r="CE14" s="467"/>
      <c r="CF14" s="467"/>
      <c r="CG14" s="467"/>
      <c r="CH14" s="467"/>
      <c r="CI14" s="467"/>
      <c r="CJ14" s="467"/>
      <c r="CK14" s="467"/>
      <c r="CL14" s="467"/>
      <c r="CM14" s="467"/>
      <c r="CN14" s="467"/>
      <c r="CO14" s="467"/>
      <c r="CP14" s="467"/>
      <c r="CQ14" s="467"/>
      <c r="CR14" s="467"/>
      <c r="CS14" s="468"/>
      <c r="CT14" s="526">
        <v>28.4</v>
      </c>
      <c r="CU14" s="527"/>
      <c r="CV14" s="527"/>
      <c r="CW14" s="527"/>
      <c r="CX14" s="527"/>
      <c r="CY14" s="527"/>
      <c r="CZ14" s="527"/>
      <c r="DA14" s="528"/>
      <c r="DB14" s="526">
        <v>43.6</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7"/>
      <c r="M15" s="513" t="s">
        <v>144</v>
      </c>
      <c r="N15" s="514"/>
      <c r="O15" s="514"/>
      <c r="P15" s="514"/>
      <c r="Q15" s="515"/>
      <c r="R15" s="516">
        <v>112457</v>
      </c>
      <c r="S15" s="517"/>
      <c r="T15" s="517"/>
      <c r="U15" s="517"/>
      <c r="V15" s="518"/>
      <c r="W15" s="519" t="s">
        <v>145</v>
      </c>
      <c r="X15" s="415"/>
      <c r="Y15" s="415"/>
      <c r="Z15" s="415"/>
      <c r="AA15" s="415"/>
      <c r="AB15" s="416"/>
      <c r="AC15" s="382">
        <v>23825</v>
      </c>
      <c r="AD15" s="383"/>
      <c r="AE15" s="383"/>
      <c r="AF15" s="383"/>
      <c r="AG15" s="384"/>
      <c r="AH15" s="382">
        <v>24284</v>
      </c>
      <c r="AI15" s="383"/>
      <c r="AJ15" s="383"/>
      <c r="AK15" s="383"/>
      <c r="AL15" s="442"/>
      <c r="AM15" s="486"/>
      <c r="AN15" s="386"/>
      <c r="AO15" s="386"/>
      <c r="AP15" s="386"/>
      <c r="AQ15" s="386"/>
      <c r="AR15" s="386"/>
      <c r="AS15" s="386"/>
      <c r="AT15" s="387"/>
      <c r="AU15" s="487"/>
      <c r="AV15" s="488"/>
      <c r="AW15" s="488"/>
      <c r="AX15" s="488"/>
      <c r="AY15" s="455" t="s">
        <v>146</v>
      </c>
      <c r="AZ15" s="456"/>
      <c r="BA15" s="456"/>
      <c r="BB15" s="456"/>
      <c r="BC15" s="456"/>
      <c r="BD15" s="456"/>
      <c r="BE15" s="456"/>
      <c r="BF15" s="456"/>
      <c r="BG15" s="456"/>
      <c r="BH15" s="456"/>
      <c r="BI15" s="456"/>
      <c r="BJ15" s="456"/>
      <c r="BK15" s="456"/>
      <c r="BL15" s="456"/>
      <c r="BM15" s="457"/>
      <c r="BN15" s="458">
        <v>17270940</v>
      </c>
      <c r="BO15" s="459"/>
      <c r="BP15" s="459"/>
      <c r="BQ15" s="459"/>
      <c r="BR15" s="459"/>
      <c r="BS15" s="459"/>
      <c r="BT15" s="459"/>
      <c r="BU15" s="460"/>
      <c r="BV15" s="458">
        <v>18475826</v>
      </c>
      <c r="BW15" s="459"/>
      <c r="BX15" s="459"/>
      <c r="BY15" s="459"/>
      <c r="BZ15" s="459"/>
      <c r="CA15" s="459"/>
      <c r="CB15" s="459"/>
      <c r="CC15" s="460"/>
      <c r="CD15" s="529" t="s">
        <v>147</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38"/>
      <c r="C16" s="539"/>
      <c r="D16" s="539"/>
      <c r="E16" s="539"/>
      <c r="F16" s="539"/>
      <c r="G16" s="539"/>
      <c r="H16" s="539"/>
      <c r="I16" s="539"/>
      <c r="J16" s="539"/>
      <c r="K16" s="540"/>
      <c r="L16" s="503" t="s">
        <v>148</v>
      </c>
      <c r="M16" s="504"/>
      <c r="N16" s="504"/>
      <c r="O16" s="504"/>
      <c r="P16" s="504"/>
      <c r="Q16" s="505"/>
      <c r="R16" s="506" t="s">
        <v>149</v>
      </c>
      <c r="S16" s="507"/>
      <c r="T16" s="507"/>
      <c r="U16" s="507"/>
      <c r="V16" s="508"/>
      <c r="W16" s="520"/>
      <c r="X16" s="418"/>
      <c r="Y16" s="418"/>
      <c r="Z16" s="418"/>
      <c r="AA16" s="418"/>
      <c r="AB16" s="419"/>
      <c r="AC16" s="509">
        <v>40.299999999999997</v>
      </c>
      <c r="AD16" s="510"/>
      <c r="AE16" s="510"/>
      <c r="AF16" s="510"/>
      <c r="AG16" s="511"/>
      <c r="AH16" s="509">
        <v>40.299999999999997</v>
      </c>
      <c r="AI16" s="510"/>
      <c r="AJ16" s="510"/>
      <c r="AK16" s="510"/>
      <c r="AL16" s="512"/>
      <c r="AM16" s="486"/>
      <c r="AN16" s="386"/>
      <c r="AO16" s="386"/>
      <c r="AP16" s="386"/>
      <c r="AQ16" s="386"/>
      <c r="AR16" s="386"/>
      <c r="AS16" s="386"/>
      <c r="AT16" s="387"/>
      <c r="AU16" s="487"/>
      <c r="AV16" s="488"/>
      <c r="AW16" s="488"/>
      <c r="AX16" s="488"/>
      <c r="AY16" s="443" t="s">
        <v>150</v>
      </c>
      <c r="AZ16" s="444"/>
      <c r="BA16" s="444"/>
      <c r="BB16" s="444"/>
      <c r="BC16" s="444"/>
      <c r="BD16" s="444"/>
      <c r="BE16" s="444"/>
      <c r="BF16" s="444"/>
      <c r="BG16" s="444"/>
      <c r="BH16" s="444"/>
      <c r="BI16" s="444"/>
      <c r="BJ16" s="444"/>
      <c r="BK16" s="444"/>
      <c r="BL16" s="444"/>
      <c r="BM16" s="445"/>
      <c r="BN16" s="429">
        <v>20777126</v>
      </c>
      <c r="BO16" s="430"/>
      <c r="BP16" s="430"/>
      <c r="BQ16" s="430"/>
      <c r="BR16" s="430"/>
      <c r="BS16" s="430"/>
      <c r="BT16" s="430"/>
      <c r="BU16" s="431"/>
      <c r="BV16" s="429">
        <v>20635604</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91"/>
      <c r="M17" s="522" t="s">
        <v>151</v>
      </c>
      <c r="N17" s="523"/>
      <c r="O17" s="523"/>
      <c r="P17" s="523"/>
      <c r="Q17" s="524"/>
      <c r="R17" s="506" t="s">
        <v>152</v>
      </c>
      <c r="S17" s="507"/>
      <c r="T17" s="507"/>
      <c r="U17" s="507"/>
      <c r="V17" s="508"/>
      <c r="W17" s="519" t="s">
        <v>153</v>
      </c>
      <c r="X17" s="415"/>
      <c r="Y17" s="415"/>
      <c r="Z17" s="415"/>
      <c r="AA17" s="415"/>
      <c r="AB17" s="416"/>
      <c r="AC17" s="382">
        <v>31736</v>
      </c>
      <c r="AD17" s="383"/>
      <c r="AE17" s="383"/>
      <c r="AF17" s="383"/>
      <c r="AG17" s="384"/>
      <c r="AH17" s="382">
        <v>31729</v>
      </c>
      <c r="AI17" s="383"/>
      <c r="AJ17" s="383"/>
      <c r="AK17" s="383"/>
      <c r="AL17" s="442"/>
      <c r="AM17" s="486"/>
      <c r="AN17" s="386"/>
      <c r="AO17" s="386"/>
      <c r="AP17" s="386"/>
      <c r="AQ17" s="386"/>
      <c r="AR17" s="386"/>
      <c r="AS17" s="386"/>
      <c r="AT17" s="387"/>
      <c r="AU17" s="487"/>
      <c r="AV17" s="488"/>
      <c r="AW17" s="488"/>
      <c r="AX17" s="488"/>
      <c r="AY17" s="443" t="s">
        <v>154</v>
      </c>
      <c r="AZ17" s="444"/>
      <c r="BA17" s="444"/>
      <c r="BB17" s="444"/>
      <c r="BC17" s="444"/>
      <c r="BD17" s="444"/>
      <c r="BE17" s="444"/>
      <c r="BF17" s="444"/>
      <c r="BG17" s="444"/>
      <c r="BH17" s="444"/>
      <c r="BI17" s="444"/>
      <c r="BJ17" s="444"/>
      <c r="BK17" s="444"/>
      <c r="BL17" s="444"/>
      <c r="BM17" s="445"/>
      <c r="BN17" s="429">
        <v>21926151</v>
      </c>
      <c r="BO17" s="430"/>
      <c r="BP17" s="430"/>
      <c r="BQ17" s="430"/>
      <c r="BR17" s="430"/>
      <c r="BS17" s="430"/>
      <c r="BT17" s="430"/>
      <c r="BU17" s="431"/>
      <c r="BV17" s="429">
        <v>23573749</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155</v>
      </c>
      <c r="C18" s="480"/>
      <c r="D18" s="480"/>
      <c r="E18" s="481"/>
      <c r="F18" s="481"/>
      <c r="G18" s="481"/>
      <c r="H18" s="481"/>
      <c r="I18" s="481"/>
      <c r="J18" s="481"/>
      <c r="K18" s="481"/>
      <c r="L18" s="482">
        <v>265.69</v>
      </c>
      <c r="M18" s="482"/>
      <c r="N18" s="482"/>
      <c r="O18" s="482"/>
      <c r="P18" s="482"/>
      <c r="Q18" s="482"/>
      <c r="R18" s="483"/>
      <c r="S18" s="483"/>
      <c r="T18" s="483"/>
      <c r="U18" s="483"/>
      <c r="V18" s="484"/>
      <c r="W18" s="500"/>
      <c r="X18" s="501"/>
      <c r="Y18" s="501"/>
      <c r="Z18" s="501"/>
      <c r="AA18" s="501"/>
      <c r="AB18" s="525"/>
      <c r="AC18" s="399">
        <v>53.7</v>
      </c>
      <c r="AD18" s="400"/>
      <c r="AE18" s="400"/>
      <c r="AF18" s="400"/>
      <c r="AG18" s="485"/>
      <c r="AH18" s="399">
        <v>52.7</v>
      </c>
      <c r="AI18" s="400"/>
      <c r="AJ18" s="400"/>
      <c r="AK18" s="400"/>
      <c r="AL18" s="401"/>
      <c r="AM18" s="486"/>
      <c r="AN18" s="386"/>
      <c r="AO18" s="386"/>
      <c r="AP18" s="386"/>
      <c r="AQ18" s="386"/>
      <c r="AR18" s="386"/>
      <c r="AS18" s="386"/>
      <c r="AT18" s="387"/>
      <c r="AU18" s="487"/>
      <c r="AV18" s="488"/>
      <c r="AW18" s="488"/>
      <c r="AX18" s="488"/>
      <c r="AY18" s="443" t="s">
        <v>156</v>
      </c>
      <c r="AZ18" s="444"/>
      <c r="BA18" s="444"/>
      <c r="BB18" s="444"/>
      <c r="BC18" s="444"/>
      <c r="BD18" s="444"/>
      <c r="BE18" s="444"/>
      <c r="BF18" s="444"/>
      <c r="BG18" s="444"/>
      <c r="BH18" s="444"/>
      <c r="BI18" s="444"/>
      <c r="BJ18" s="444"/>
      <c r="BK18" s="444"/>
      <c r="BL18" s="444"/>
      <c r="BM18" s="445"/>
      <c r="BN18" s="429">
        <v>23768204</v>
      </c>
      <c r="BO18" s="430"/>
      <c r="BP18" s="430"/>
      <c r="BQ18" s="430"/>
      <c r="BR18" s="430"/>
      <c r="BS18" s="430"/>
      <c r="BT18" s="430"/>
      <c r="BU18" s="431"/>
      <c r="BV18" s="429">
        <v>23789968</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157</v>
      </c>
      <c r="C19" s="480"/>
      <c r="D19" s="480"/>
      <c r="E19" s="481"/>
      <c r="F19" s="481"/>
      <c r="G19" s="481"/>
      <c r="H19" s="481"/>
      <c r="I19" s="481"/>
      <c r="J19" s="481"/>
      <c r="K19" s="481"/>
      <c r="L19" s="489">
        <v>433</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158</v>
      </c>
      <c r="AZ19" s="444"/>
      <c r="BA19" s="444"/>
      <c r="BB19" s="444"/>
      <c r="BC19" s="444"/>
      <c r="BD19" s="444"/>
      <c r="BE19" s="444"/>
      <c r="BF19" s="444"/>
      <c r="BG19" s="444"/>
      <c r="BH19" s="444"/>
      <c r="BI19" s="444"/>
      <c r="BJ19" s="444"/>
      <c r="BK19" s="444"/>
      <c r="BL19" s="444"/>
      <c r="BM19" s="445"/>
      <c r="BN19" s="429">
        <v>35355215</v>
      </c>
      <c r="BO19" s="430"/>
      <c r="BP19" s="430"/>
      <c r="BQ19" s="430"/>
      <c r="BR19" s="430"/>
      <c r="BS19" s="430"/>
      <c r="BT19" s="430"/>
      <c r="BU19" s="431"/>
      <c r="BV19" s="429">
        <v>32284896</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159</v>
      </c>
      <c r="C20" s="480"/>
      <c r="D20" s="480"/>
      <c r="E20" s="481"/>
      <c r="F20" s="481"/>
      <c r="G20" s="481"/>
      <c r="H20" s="481"/>
      <c r="I20" s="481"/>
      <c r="J20" s="481"/>
      <c r="K20" s="481"/>
      <c r="L20" s="489">
        <v>43770</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161</v>
      </c>
      <c r="C22" s="406"/>
      <c r="D22" s="407"/>
      <c r="E22" s="414" t="s">
        <v>1</v>
      </c>
      <c r="F22" s="415"/>
      <c r="G22" s="415"/>
      <c r="H22" s="415"/>
      <c r="I22" s="415"/>
      <c r="J22" s="415"/>
      <c r="K22" s="416"/>
      <c r="L22" s="414" t="s">
        <v>162</v>
      </c>
      <c r="M22" s="415"/>
      <c r="N22" s="415"/>
      <c r="O22" s="415"/>
      <c r="P22" s="416"/>
      <c r="Q22" s="420" t="s">
        <v>163</v>
      </c>
      <c r="R22" s="421"/>
      <c r="S22" s="421"/>
      <c r="T22" s="421"/>
      <c r="U22" s="421"/>
      <c r="V22" s="422"/>
      <c r="W22" s="471" t="s">
        <v>164</v>
      </c>
      <c r="X22" s="406"/>
      <c r="Y22" s="407"/>
      <c r="Z22" s="414" t="s">
        <v>1</v>
      </c>
      <c r="AA22" s="415"/>
      <c r="AB22" s="415"/>
      <c r="AC22" s="415"/>
      <c r="AD22" s="415"/>
      <c r="AE22" s="415"/>
      <c r="AF22" s="415"/>
      <c r="AG22" s="416"/>
      <c r="AH22" s="432" t="s">
        <v>165</v>
      </c>
      <c r="AI22" s="415"/>
      <c r="AJ22" s="415"/>
      <c r="AK22" s="415"/>
      <c r="AL22" s="416"/>
      <c r="AM22" s="432" t="s">
        <v>166</v>
      </c>
      <c r="AN22" s="433"/>
      <c r="AO22" s="433"/>
      <c r="AP22" s="433"/>
      <c r="AQ22" s="433"/>
      <c r="AR22" s="434"/>
      <c r="AS22" s="420" t="s">
        <v>163</v>
      </c>
      <c r="AT22" s="421"/>
      <c r="AU22" s="421"/>
      <c r="AV22" s="421"/>
      <c r="AW22" s="421"/>
      <c r="AX22" s="438"/>
      <c r="AY22" s="455" t="s">
        <v>167</v>
      </c>
      <c r="AZ22" s="456"/>
      <c r="BA22" s="456"/>
      <c r="BB22" s="456"/>
      <c r="BC22" s="456"/>
      <c r="BD22" s="456"/>
      <c r="BE22" s="456"/>
      <c r="BF22" s="456"/>
      <c r="BG22" s="456"/>
      <c r="BH22" s="456"/>
      <c r="BI22" s="456"/>
      <c r="BJ22" s="456"/>
      <c r="BK22" s="456"/>
      <c r="BL22" s="456"/>
      <c r="BM22" s="457"/>
      <c r="BN22" s="458">
        <v>45386565</v>
      </c>
      <c r="BO22" s="459"/>
      <c r="BP22" s="459"/>
      <c r="BQ22" s="459"/>
      <c r="BR22" s="459"/>
      <c r="BS22" s="459"/>
      <c r="BT22" s="459"/>
      <c r="BU22" s="460"/>
      <c r="BV22" s="458">
        <v>44754909</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168</v>
      </c>
      <c r="AZ23" s="444"/>
      <c r="BA23" s="444"/>
      <c r="BB23" s="444"/>
      <c r="BC23" s="444"/>
      <c r="BD23" s="444"/>
      <c r="BE23" s="444"/>
      <c r="BF23" s="444"/>
      <c r="BG23" s="444"/>
      <c r="BH23" s="444"/>
      <c r="BI23" s="444"/>
      <c r="BJ23" s="444"/>
      <c r="BK23" s="444"/>
      <c r="BL23" s="444"/>
      <c r="BM23" s="445"/>
      <c r="BN23" s="429">
        <v>31343352</v>
      </c>
      <c r="BO23" s="430"/>
      <c r="BP23" s="430"/>
      <c r="BQ23" s="430"/>
      <c r="BR23" s="430"/>
      <c r="BS23" s="430"/>
      <c r="BT23" s="430"/>
      <c r="BU23" s="431"/>
      <c r="BV23" s="429">
        <v>31076798</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169</v>
      </c>
      <c r="F24" s="386"/>
      <c r="G24" s="386"/>
      <c r="H24" s="386"/>
      <c r="I24" s="386"/>
      <c r="J24" s="386"/>
      <c r="K24" s="387"/>
      <c r="L24" s="382">
        <v>1</v>
      </c>
      <c r="M24" s="383"/>
      <c r="N24" s="383"/>
      <c r="O24" s="383"/>
      <c r="P24" s="384"/>
      <c r="Q24" s="382">
        <v>9110</v>
      </c>
      <c r="R24" s="383"/>
      <c r="S24" s="383"/>
      <c r="T24" s="383"/>
      <c r="U24" s="383"/>
      <c r="V24" s="384"/>
      <c r="W24" s="472"/>
      <c r="X24" s="409"/>
      <c r="Y24" s="410"/>
      <c r="Z24" s="385" t="s">
        <v>170</v>
      </c>
      <c r="AA24" s="386"/>
      <c r="AB24" s="386"/>
      <c r="AC24" s="386"/>
      <c r="AD24" s="386"/>
      <c r="AE24" s="386"/>
      <c r="AF24" s="386"/>
      <c r="AG24" s="387"/>
      <c r="AH24" s="382">
        <v>650</v>
      </c>
      <c r="AI24" s="383"/>
      <c r="AJ24" s="383"/>
      <c r="AK24" s="383"/>
      <c r="AL24" s="384"/>
      <c r="AM24" s="382">
        <v>2100800</v>
      </c>
      <c r="AN24" s="383"/>
      <c r="AO24" s="383"/>
      <c r="AP24" s="383"/>
      <c r="AQ24" s="383"/>
      <c r="AR24" s="384"/>
      <c r="AS24" s="382">
        <v>3232</v>
      </c>
      <c r="AT24" s="383"/>
      <c r="AU24" s="383"/>
      <c r="AV24" s="383"/>
      <c r="AW24" s="383"/>
      <c r="AX24" s="442"/>
      <c r="AY24" s="402" t="s">
        <v>171</v>
      </c>
      <c r="AZ24" s="403"/>
      <c r="BA24" s="403"/>
      <c r="BB24" s="403"/>
      <c r="BC24" s="403"/>
      <c r="BD24" s="403"/>
      <c r="BE24" s="403"/>
      <c r="BF24" s="403"/>
      <c r="BG24" s="403"/>
      <c r="BH24" s="403"/>
      <c r="BI24" s="403"/>
      <c r="BJ24" s="403"/>
      <c r="BK24" s="403"/>
      <c r="BL24" s="403"/>
      <c r="BM24" s="404"/>
      <c r="BN24" s="429">
        <v>22867826</v>
      </c>
      <c r="BO24" s="430"/>
      <c r="BP24" s="430"/>
      <c r="BQ24" s="430"/>
      <c r="BR24" s="430"/>
      <c r="BS24" s="430"/>
      <c r="BT24" s="430"/>
      <c r="BU24" s="431"/>
      <c r="BV24" s="429">
        <v>23105830</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172</v>
      </c>
      <c r="F25" s="386"/>
      <c r="G25" s="386"/>
      <c r="H25" s="386"/>
      <c r="I25" s="386"/>
      <c r="J25" s="386"/>
      <c r="K25" s="387"/>
      <c r="L25" s="382">
        <v>2</v>
      </c>
      <c r="M25" s="383"/>
      <c r="N25" s="383"/>
      <c r="O25" s="383"/>
      <c r="P25" s="384"/>
      <c r="Q25" s="382">
        <v>7340</v>
      </c>
      <c r="R25" s="383"/>
      <c r="S25" s="383"/>
      <c r="T25" s="383"/>
      <c r="U25" s="383"/>
      <c r="V25" s="384"/>
      <c r="W25" s="472"/>
      <c r="X25" s="409"/>
      <c r="Y25" s="410"/>
      <c r="Z25" s="385" t="s">
        <v>173</v>
      </c>
      <c r="AA25" s="386"/>
      <c r="AB25" s="386"/>
      <c r="AC25" s="386"/>
      <c r="AD25" s="386"/>
      <c r="AE25" s="386"/>
      <c r="AF25" s="386"/>
      <c r="AG25" s="387"/>
      <c r="AH25" s="382">
        <v>117</v>
      </c>
      <c r="AI25" s="383"/>
      <c r="AJ25" s="383"/>
      <c r="AK25" s="383"/>
      <c r="AL25" s="384"/>
      <c r="AM25" s="382">
        <v>361647</v>
      </c>
      <c r="AN25" s="383"/>
      <c r="AO25" s="383"/>
      <c r="AP25" s="383"/>
      <c r="AQ25" s="383"/>
      <c r="AR25" s="384"/>
      <c r="AS25" s="382">
        <v>3091</v>
      </c>
      <c r="AT25" s="383"/>
      <c r="AU25" s="383"/>
      <c r="AV25" s="383"/>
      <c r="AW25" s="383"/>
      <c r="AX25" s="442"/>
      <c r="AY25" s="455" t="s">
        <v>174</v>
      </c>
      <c r="AZ25" s="456"/>
      <c r="BA25" s="456"/>
      <c r="BB25" s="456"/>
      <c r="BC25" s="456"/>
      <c r="BD25" s="456"/>
      <c r="BE25" s="456"/>
      <c r="BF25" s="456"/>
      <c r="BG25" s="456"/>
      <c r="BH25" s="456"/>
      <c r="BI25" s="456"/>
      <c r="BJ25" s="456"/>
      <c r="BK25" s="456"/>
      <c r="BL25" s="456"/>
      <c r="BM25" s="457"/>
      <c r="BN25" s="458">
        <v>12339014</v>
      </c>
      <c r="BO25" s="459"/>
      <c r="BP25" s="459"/>
      <c r="BQ25" s="459"/>
      <c r="BR25" s="459"/>
      <c r="BS25" s="459"/>
      <c r="BT25" s="459"/>
      <c r="BU25" s="460"/>
      <c r="BV25" s="458">
        <v>11180780</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175</v>
      </c>
      <c r="F26" s="386"/>
      <c r="G26" s="386"/>
      <c r="H26" s="386"/>
      <c r="I26" s="386"/>
      <c r="J26" s="386"/>
      <c r="K26" s="387"/>
      <c r="L26" s="382">
        <v>1</v>
      </c>
      <c r="M26" s="383"/>
      <c r="N26" s="383"/>
      <c r="O26" s="383"/>
      <c r="P26" s="384"/>
      <c r="Q26" s="382">
        <v>6770</v>
      </c>
      <c r="R26" s="383"/>
      <c r="S26" s="383"/>
      <c r="T26" s="383"/>
      <c r="U26" s="383"/>
      <c r="V26" s="384"/>
      <c r="W26" s="472"/>
      <c r="X26" s="409"/>
      <c r="Y26" s="410"/>
      <c r="Z26" s="385" t="s">
        <v>176</v>
      </c>
      <c r="AA26" s="440"/>
      <c r="AB26" s="440"/>
      <c r="AC26" s="440"/>
      <c r="AD26" s="440"/>
      <c r="AE26" s="440"/>
      <c r="AF26" s="440"/>
      <c r="AG26" s="441"/>
      <c r="AH26" s="382">
        <v>21</v>
      </c>
      <c r="AI26" s="383"/>
      <c r="AJ26" s="383"/>
      <c r="AK26" s="383"/>
      <c r="AL26" s="384"/>
      <c r="AM26" s="382">
        <v>69678</v>
      </c>
      <c r="AN26" s="383"/>
      <c r="AO26" s="383"/>
      <c r="AP26" s="383"/>
      <c r="AQ26" s="383"/>
      <c r="AR26" s="384"/>
      <c r="AS26" s="382">
        <v>3318</v>
      </c>
      <c r="AT26" s="383"/>
      <c r="AU26" s="383"/>
      <c r="AV26" s="383"/>
      <c r="AW26" s="383"/>
      <c r="AX26" s="442"/>
      <c r="AY26" s="469" t="s">
        <v>177</v>
      </c>
      <c r="AZ26" s="389"/>
      <c r="BA26" s="389"/>
      <c r="BB26" s="389"/>
      <c r="BC26" s="389"/>
      <c r="BD26" s="389"/>
      <c r="BE26" s="389"/>
      <c r="BF26" s="389"/>
      <c r="BG26" s="389"/>
      <c r="BH26" s="389"/>
      <c r="BI26" s="389"/>
      <c r="BJ26" s="389"/>
      <c r="BK26" s="389"/>
      <c r="BL26" s="389"/>
      <c r="BM26" s="470"/>
      <c r="BN26" s="429" t="s">
        <v>178</v>
      </c>
      <c r="BO26" s="430"/>
      <c r="BP26" s="430"/>
      <c r="BQ26" s="430"/>
      <c r="BR26" s="430"/>
      <c r="BS26" s="430"/>
      <c r="BT26" s="430"/>
      <c r="BU26" s="431"/>
      <c r="BV26" s="429" t="s">
        <v>127</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179</v>
      </c>
      <c r="F27" s="386"/>
      <c r="G27" s="386"/>
      <c r="H27" s="386"/>
      <c r="I27" s="386"/>
      <c r="J27" s="386"/>
      <c r="K27" s="387"/>
      <c r="L27" s="382">
        <v>1</v>
      </c>
      <c r="M27" s="383"/>
      <c r="N27" s="383"/>
      <c r="O27" s="383"/>
      <c r="P27" s="384"/>
      <c r="Q27" s="382">
        <v>4950</v>
      </c>
      <c r="R27" s="383"/>
      <c r="S27" s="383"/>
      <c r="T27" s="383"/>
      <c r="U27" s="383"/>
      <c r="V27" s="384"/>
      <c r="W27" s="472"/>
      <c r="X27" s="409"/>
      <c r="Y27" s="410"/>
      <c r="Z27" s="385" t="s">
        <v>180</v>
      </c>
      <c r="AA27" s="386"/>
      <c r="AB27" s="386"/>
      <c r="AC27" s="386"/>
      <c r="AD27" s="386"/>
      <c r="AE27" s="386"/>
      <c r="AF27" s="386"/>
      <c r="AG27" s="387"/>
      <c r="AH27" s="382">
        <v>57</v>
      </c>
      <c r="AI27" s="383"/>
      <c r="AJ27" s="383"/>
      <c r="AK27" s="383"/>
      <c r="AL27" s="384"/>
      <c r="AM27" s="382">
        <v>198867</v>
      </c>
      <c r="AN27" s="383"/>
      <c r="AO27" s="383"/>
      <c r="AP27" s="383"/>
      <c r="AQ27" s="383"/>
      <c r="AR27" s="384"/>
      <c r="AS27" s="382">
        <v>3489</v>
      </c>
      <c r="AT27" s="383"/>
      <c r="AU27" s="383"/>
      <c r="AV27" s="383"/>
      <c r="AW27" s="383"/>
      <c r="AX27" s="442"/>
      <c r="AY27" s="466" t="s">
        <v>181</v>
      </c>
      <c r="AZ27" s="467"/>
      <c r="BA27" s="467"/>
      <c r="BB27" s="467"/>
      <c r="BC27" s="467"/>
      <c r="BD27" s="467"/>
      <c r="BE27" s="467"/>
      <c r="BF27" s="467"/>
      <c r="BG27" s="467"/>
      <c r="BH27" s="467"/>
      <c r="BI27" s="467"/>
      <c r="BJ27" s="467"/>
      <c r="BK27" s="467"/>
      <c r="BL27" s="467"/>
      <c r="BM27" s="468"/>
      <c r="BN27" s="463">
        <v>1726625</v>
      </c>
      <c r="BO27" s="464"/>
      <c r="BP27" s="464"/>
      <c r="BQ27" s="464"/>
      <c r="BR27" s="464"/>
      <c r="BS27" s="464"/>
      <c r="BT27" s="464"/>
      <c r="BU27" s="465"/>
      <c r="BV27" s="463">
        <v>1725795</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182</v>
      </c>
      <c r="F28" s="386"/>
      <c r="G28" s="386"/>
      <c r="H28" s="386"/>
      <c r="I28" s="386"/>
      <c r="J28" s="386"/>
      <c r="K28" s="387"/>
      <c r="L28" s="382">
        <v>1</v>
      </c>
      <c r="M28" s="383"/>
      <c r="N28" s="383"/>
      <c r="O28" s="383"/>
      <c r="P28" s="384"/>
      <c r="Q28" s="382">
        <v>4350</v>
      </c>
      <c r="R28" s="383"/>
      <c r="S28" s="383"/>
      <c r="T28" s="383"/>
      <c r="U28" s="383"/>
      <c r="V28" s="384"/>
      <c r="W28" s="472"/>
      <c r="X28" s="409"/>
      <c r="Y28" s="410"/>
      <c r="Z28" s="385" t="s">
        <v>183</v>
      </c>
      <c r="AA28" s="386"/>
      <c r="AB28" s="386"/>
      <c r="AC28" s="386"/>
      <c r="AD28" s="386"/>
      <c r="AE28" s="386"/>
      <c r="AF28" s="386"/>
      <c r="AG28" s="387"/>
      <c r="AH28" s="382" t="s">
        <v>184</v>
      </c>
      <c r="AI28" s="383"/>
      <c r="AJ28" s="383"/>
      <c r="AK28" s="383"/>
      <c r="AL28" s="384"/>
      <c r="AM28" s="382" t="s">
        <v>178</v>
      </c>
      <c r="AN28" s="383"/>
      <c r="AO28" s="383"/>
      <c r="AP28" s="383"/>
      <c r="AQ28" s="383"/>
      <c r="AR28" s="384"/>
      <c r="AS28" s="382" t="s">
        <v>184</v>
      </c>
      <c r="AT28" s="383"/>
      <c r="AU28" s="383"/>
      <c r="AV28" s="383"/>
      <c r="AW28" s="383"/>
      <c r="AX28" s="442"/>
      <c r="AY28" s="446" t="s">
        <v>185</v>
      </c>
      <c r="AZ28" s="447"/>
      <c r="BA28" s="447"/>
      <c r="BB28" s="448"/>
      <c r="BC28" s="455" t="s">
        <v>47</v>
      </c>
      <c r="BD28" s="456"/>
      <c r="BE28" s="456"/>
      <c r="BF28" s="456"/>
      <c r="BG28" s="456"/>
      <c r="BH28" s="456"/>
      <c r="BI28" s="456"/>
      <c r="BJ28" s="456"/>
      <c r="BK28" s="456"/>
      <c r="BL28" s="456"/>
      <c r="BM28" s="457"/>
      <c r="BN28" s="458">
        <v>3511307</v>
      </c>
      <c r="BO28" s="459"/>
      <c r="BP28" s="459"/>
      <c r="BQ28" s="459"/>
      <c r="BR28" s="459"/>
      <c r="BS28" s="459"/>
      <c r="BT28" s="459"/>
      <c r="BU28" s="460"/>
      <c r="BV28" s="458">
        <v>2744681</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186</v>
      </c>
      <c r="F29" s="386"/>
      <c r="G29" s="386"/>
      <c r="H29" s="386"/>
      <c r="I29" s="386"/>
      <c r="J29" s="386"/>
      <c r="K29" s="387"/>
      <c r="L29" s="382">
        <v>19</v>
      </c>
      <c r="M29" s="383"/>
      <c r="N29" s="383"/>
      <c r="O29" s="383"/>
      <c r="P29" s="384"/>
      <c r="Q29" s="382">
        <v>4110</v>
      </c>
      <c r="R29" s="383"/>
      <c r="S29" s="383"/>
      <c r="T29" s="383"/>
      <c r="U29" s="383"/>
      <c r="V29" s="384"/>
      <c r="W29" s="473"/>
      <c r="X29" s="474"/>
      <c r="Y29" s="475"/>
      <c r="Z29" s="385" t="s">
        <v>187</v>
      </c>
      <c r="AA29" s="386"/>
      <c r="AB29" s="386"/>
      <c r="AC29" s="386"/>
      <c r="AD29" s="386"/>
      <c r="AE29" s="386"/>
      <c r="AF29" s="386"/>
      <c r="AG29" s="387"/>
      <c r="AH29" s="382">
        <v>707</v>
      </c>
      <c r="AI29" s="383"/>
      <c r="AJ29" s="383"/>
      <c r="AK29" s="383"/>
      <c r="AL29" s="384"/>
      <c r="AM29" s="382">
        <v>2299667</v>
      </c>
      <c r="AN29" s="383"/>
      <c r="AO29" s="383"/>
      <c r="AP29" s="383"/>
      <c r="AQ29" s="383"/>
      <c r="AR29" s="384"/>
      <c r="AS29" s="382">
        <v>3253</v>
      </c>
      <c r="AT29" s="383"/>
      <c r="AU29" s="383"/>
      <c r="AV29" s="383"/>
      <c r="AW29" s="383"/>
      <c r="AX29" s="442"/>
      <c r="AY29" s="449"/>
      <c r="AZ29" s="450"/>
      <c r="BA29" s="450"/>
      <c r="BB29" s="451"/>
      <c r="BC29" s="443" t="s">
        <v>188</v>
      </c>
      <c r="BD29" s="444"/>
      <c r="BE29" s="444"/>
      <c r="BF29" s="444"/>
      <c r="BG29" s="444"/>
      <c r="BH29" s="444"/>
      <c r="BI29" s="444"/>
      <c r="BJ29" s="444"/>
      <c r="BK29" s="444"/>
      <c r="BL29" s="444"/>
      <c r="BM29" s="445"/>
      <c r="BN29" s="429" t="s">
        <v>184</v>
      </c>
      <c r="BO29" s="430"/>
      <c r="BP29" s="430"/>
      <c r="BQ29" s="430"/>
      <c r="BR29" s="430"/>
      <c r="BS29" s="430"/>
      <c r="BT29" s="430"/>
      <c r="BU29" s="431"/>
      <c r="BV29" s="429" t="s">
        <v>184</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189</v>
      </c>
      <c r="X30" s="397"/>
      <c r="Y30" s="397"/>
      <c r="Z30" s="397"/>
      <c r="AA30" s="397"/>
      <c r="AB30" s="397"/>
      <c r="AC30" s="397"/>
      <c r="AD30" s="397"/>
      <c r="AE30" s="397"/>
      <c r="AF30" s="397"/>
      <c r="AG30" s="398"/>
      <c r="AH30" s="399">
        <v>102.2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3739752</v>
      </c>
      <c r="BO30" s="464"/>
      <c r="BP30" s="464"/>
      <c r="BQ30" s="464"/>
      <c r="BR30" s="464"/>
      <c r="BS30" s="464"/>
      <c r="BT30" s="464"/>
      <c r="BU30" s="465"/>
      <c r="BV30" s="463">
        <v>2460633</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88" t="s">
        <v>190</v>
      </c>
      <c r="D32" s="388"/>
      <c r="E32" s="388"/>
      <c r="F32" s="388"/>
      <c r="G32" s="388"/>
      <c r="H32" s="388"/>
      <c r="I32" s="388"/>
      <c r="J32" s="388"/>
      <c r="K32" s="388"/>
      <c r="L32" s="388"/>
      <c r="M32" s="388"/>
      <c r="N32" s="388"/>
      <c r="O32" s="388"/>
      <c r="P32" s="388"/>
      <c r="Q32" s="388"/>
      <c r="R32" s="388"/>
      <c r="S32" s="388"/>
      <c r="U32" s="389" t="s">
        <v>191</v>
      </c>
      <c r="V32" s="389"/>
      <c r="W32" s="389"/>
      <c r="X32" s="389"/>
      <c r="Y32" s="389"/>
      <c r="Z32" s="389"/>
      <c r="AA32" s="389"/>
      <c r="AB32" s="389"/>
      <c r="AC32" s="389"/>
      <c r="AD32" s="389"/>
      <c r="AE32" s="389"/>
      <c r="AF32" s="389"/>
      <c r="AG32" s="389"/>
      <c r="AH32" s="389"/>
      <c r="AI32" s="389"/>
      <c r="AJ32" s="389"/>
      <c r="AK32" s="389"/>
      <c r="AM32" s="389" t="s">
        <v>192</v>
      </c>
      <c r="AN32" s="389"/>
      <c r="AO32" s="389"/>
      <c r="AP32" s="389"/>
      <c r="AQ32" s="389"/>
      <c r="AR32" s="389"/>
      <c r="AS32" s="389"/>
      <c r="AT32" s="389"/>
      <c r="AU32" s="389"/>
      <c r="AV32" s="389"/>
      <c r="AW32" s="389"/>
      <c r="AX32" s="389"/>
      <c r="AY32" s="389"/>
      <c r="AZ32" s="389"/>
      <c r="BA32" s="389"/>
      <c r="BB32" s="389"/>
      <c r="BC32" s="389"/>
      <c r="BE32" s="389" t="s">
        <v>193</v>
      </c>
      <c r="BF32" s="389"/>
      <c r="BG32" s="389"/>
      <c r="BH32" s="389"/>
      <c r="BI32" s="389"/>
      <c r="BJ32" s="389"/>
      <c r="BK32" s="389"/>
      <c r="BL32" s="389"/>
      <c r="BM32" s="389"/>
      <c r="BN32" s="389"/>
      <c r="BO32" s="389"/>
      <c r="BP32" s="389"/>
      <c r="BQ32" s="389"/>
      <c r="BR32" s="389"/>
      <c r="BS32" s="389"/>
      <c r="BT32" s="389"/>
      <c r="BU32" s="389"/>
      <c r="BW32" s="389" t="s">
        <v>194</v>
      </c>
      <c r="BX32" s="389"/>
      <c r="BY32" s="389"/>
      <c r="BZ32" s="389"/>
      <c r="CA32" s="389"/>
      <c r="CB32" s="389"/>
      <c r="CC32" s="389"/>
      <c r="CD32" s="389"/>
      <c r="CE32" s="389"/>
      <c r="CF32" s="389"/>
      <c r="CG32" s="389"/>
      <c r="CH32" s="389"/>
      <c r="CI32" s="389"/>
      <c r="CJ32" s="389"/>
      <c r="CK32" s="389"/>
      <c r="CL32" s="389"/>
      <c r="CM32" s="389"/>
      <c r="CO32" s="389" t="s">
        <v>195</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15">
      <c r="A33" s="172"/>
      <c r="B33" s="199"/>
      <c r="C33" s="381" t="s">
        <v>196</v>
      </c>
      <c r="D33" s="381"/>
      <c r="E33" s="380" t="s">
        <v>197</v>
      </c>
      <c r="F33" s="380"/>
      <c r="G33" s="380"/>
      <c r="H33" s="380"/>
      <c r="I33" s="380"/>
      <c r="J33" s="380"/>
      <c r="K33" s="380"/>
      <c r="L33" s="380"/>
      <c r="M33" s="380"/>
      <c r="N33" s="380"/>
      <c r="O33" s="380"/>
      <c r="P33" s="380"/>
      <c r="Q33" s="380"/>
      <c r="R33" s="380"/>
      <c r="S33" s="380"/>
      <c r="T33" s="176"/>
      <c r="U33" s="381" t="s">
        <v>196</v>
      </c>
      <c r="V33" s="381"/>
      <c r="W33" s="380" t="s">
        <v>198</v>
      </c>
      <c r="X33" s="380"/>
      <c r="Y33" s="380"/>
      <c r="Z33" s="380"/>
      <c r="AA33" s="380"/>
      <c r="AB33" s="380"/>
      <c r="AC33" s="380"/>
      <c r="AD33" s="380"/>
      <c r="AE33" s="380"/>
      <c r="AF33" s="380"/>
      <c r="AG33" s="380"/>
      <c r="AH33" s="380"/>
      <c r="AI33" s="380"/>
      <c r="AJ33" s="380"/>
      <c r="AK33" s="380"/>
      <c r="AL33" s="176"/>
      <c r="AM33" s="381" t="s">
        <v>199</v>
      </c>
      <c r="AN33" s="381"/>
      <c r="AO33" s="380" t="s">
        <v>200</v>
      </c>
      <c r="AP33" s="380"/>
      <c r="AQ33" s="380"/>
      <c r="AR33" s="380"/>
      <c r="AS33" s="380"/>
      <c r="AT33" s="380"/>
      <c r="AU33" s="380"/>
      <c r="AV33" s="380"/>
      <c r="AW33" s="380"/>
      <c r="AX33" s="380"/>
      <c r="AY33" s="380"/>
      <c r="AZ33" s="380"/>
      <c r="BA33" s="380"/>
      <c r="BB33" s="380"/>
      <c r="BC33" s="380"/>
      <c r="BD33" s="182"/>
      <c r="BE33" s="380" t="s">
        <v>201</v>
      </c>
      <c r="BF33" s="380"/>
      <c r="BG33" s="380" t="s">
        <v>202</v>
      </c>
      <c r="BH33" s="380"/>
      <c r="BI33" s="380"/>
      <c r="BJ33" s="380"/>
      <c r="BK33" s="380"/>
      <c r="BL33" s="380"/>
      <c r="BM33" s="380"/>
      <c r="BN33" s="380"/>
      <c r="BO33" s="380"/>
      <c r="BP33" s="380"/>
      <c r="BQ33" s="380"/>
      <c r="BR33" s="380"/>
      <c r="BS33" s="380"/>
      <c r="BT33" s="380"/>
      <c r="BU33" s="380"/>
      <c r="BV33" s="182"/>
      <c r="BW33" s="381" t="s">
        <v>201</v>
      </c>
      <c r="BX33" s="381"/>
      <c r="BY33" s="380" t="s">
        <v>203</v>
      </c>
      <c r="BZ33" s="380"/>
      <c r="CA33" s="380"/>
      <c r="CB33" s="380"/>
      <c r="CC33" s="380"/>
      <c r="CD33" s="380"/>
      <c r="CE33" s="380"/>
      <c r="CF33" s="380"/>
      <c r="CG33" s="380"/>
      <c r="CH33" s="380"/>
      <c r="CI33" s="380"/>
      <c r="CJ33" s="380"/>
      <c r="CK33" s="380"/>
      <c r="CL33" s="380"/>
      <c r="CM33" s="380"/>
      <c r="CN33" s="176"/>
      <c r="CO33" s="381" t="s">
        <v>199</v>
      </c>
      <c r="CP33" s="381"/>
      <c r="CQ33" s="380" t="s">
        <v>204</v>
      </c>
      <c r="CR33" s="380"/>
      <c r="CS33" s="380"/>
      <c r="CT33" s="380"/>
      <c r="CU33" s="380"/>
      <c r="CV33" s="380"/>
      <c r="CW33" s="380"/>
      <c r="CX33" s="380"/>
      <c r="CY33" s="380"/>
      <c r="CZ33" s="380"/>
      <c r="DA33" s="380"/>
      <c r="DB33" s="380"/>
      <c r="DC33" s="380"/>
      <c r="DD33" s="380"/>
      <c r="DE33" s="380"/>
      <c r="DF33" s="176"/>
      <c r="DG33" s="379" t="s">
        <v>205</v>
      </c>
      <c r="DH33" s="379"/>
      <c r="DI33" s="177"/>
    </row>
    <row r="34" spans="1:113" ht="32.25" customHeight="1" x14ac:dyDescent="0.15">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4</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7</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f>IF(BG34="","",MAX(C34:D43,U34:V43,AM34:AN43)+1)</f>
        <v>12</v>
      </c>
      <c r="BF34" s="377"/>
      <c r="BG34" s="378" t="str">
        <f>IF('各会計、関係団体の財政状況及び健全化判断比率'!B36="","",'各会計、関係団体の財政状況及び健全化判断比率'!B36)</f>
        <v>大坂・土方工業用地整備事業特別会計</v>
      </c>
      <c r="BH34" s="378"/>
      <c r="BI34" s="378"/>
      <c r="BJ34" s="378"/>
      <c r="BK34" s="378"/>
      <c r="BL34" s="378"/>
      <c r="BM34" s="378"/>
      <c r="BN34" s="378"/>
      <c r="BO34" s="378"/>
      <c r="BP34" s="378"/>
      <c r="BQ34" s="378"/>
      <c r="BR34" s="378"/>
      <c r="BS34" s="378"/>
      <c r="BT34" s="378"/>
      <c r="BU34" s="378"/>
      <c r="BV34" s="172"/>
      <c r="BW34" s="377">
        <f>IF(BY34="","",MAX(C34:D43,U34:V43,AM34:AN43,BE34:BF43)+1)</f>
        <v>13</v>
      </c>
      <c r="BX34" s="377"/>
      <c r="BY34" s="378" t="str">
        <f>IF('各会計、関係団体の財政状況及び健全化判断比率'!B68="","",'各会計、関係団体の財政状況及び健全化判断比率'!B68)</f>
        <v>小笠老人ホーム施設組合</v>
      </c>
      <c r="BZ34" s="378"/>
      <c r="CA34" s="378"/>
      <c r="CB34" s="378"/>
      <c r="CC34" s="378"/>
      <c r="CD34" s="378"/>
      <c r="CE34" s="378"/>
      <c r="CF34" s="378"/>
      <c r="CG34" s="378"/>
      <c r="CH34" s="378"/>
      <c r="CI34" s="378"/>
      <c r="CJ34" s="378"/>
      <c r="CK34" s="378"/>
      <c r="CL34" s="378"/>
      <c r="CM34" s="378"/>
      <c r="CN34" s="172"/>
      <c r="CO34" s="377">
        <f>IF(CQ34="","",MAX(C34:D43,U34:V43,AM34:AN43,BE34:BF43,BW34:BX43)+1)</f>
        <v>23</v>
      </c>
      <c r="CP34" s="377"/>
      <c r="CQ34" s="378" t="str">
        <f>IF('各会計、関係団体の財政状況及び健全化判断比率'!BS7="","",'各会計、関係団体の財政状況及び健全化判断比率'!BS7)</f>
        <v>かけがわ街づくり</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15">
      <c r="A35" s="172"/>
      <c r="B35" s="199"/>
      <c r="C35" s="377">
        <f>IF(E35="","",C34+1)</f>
        <v>2</v>
      </c>
      <c r="D35" s="377"/>
      <c r="E35" s="378" t="str">
        <f>IF('各会計、関係団体の財政状況及び健全化判断比率'!B8="","",'各会計、関係団体の財政状況及び健全化判断比率'!B8)</f>
        <v>公共用地取得特別会計</v>
      </c>
      <c r="F35" s="378"/>
      <c r="G35" s="378"/>
      <c r="H35" s="378"/>
      <c r="I35" s="378"/>
      <c r="J35" s="378"/>
      <c r="K35" s="378"/>
      <c r="L35" s="378"/>
      <c r="M35" s="378"/>
      <c r="N35" s="378"/>
      <c r="O35" s="378"/>
      <c r="P35" s="378"/>
      <c r="Q35" s="378"/>
      <c r="R35" s="378"/>
      <c r="S35" s="378"/>
      <c r="T35" s="172"/>
      <c r="U35" s="377">
        <f>IF(W35="","",U34+1)</f>
        <v>5</v>
      </c>
      <c r="V35" s="377"/>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72"/>
      <c r="AM35" s="377">
        <f t="shared" ref="AM35:AM43" si="0">IF(AO35="","",AM34+1)</f>
        <v>8</v>
      </c>
      <c r="AN35" s="377"/>
      <c r="AO35" s="378" t="str">
        <f>IF('各会計、関係団体の財政状況及び健全化判断比率'!B32="","",'各会計、関係団体の財政状況及び健全化判断比率'!B32)</f>
        <v>簡易水道事業会計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14</v>
      </c>
      <c r="BX35" s="377"/>
      <c r="BY35" s="378" t="str">
        <f>IF('各会計、関係団体の財政状況及び健全化判断比率'!B69="","",'各会計、関係団体の財政状況及び健全化判断比率'!B69)</f>
        <v>東遠広域施設組合</v>
      </c>
      <c r="BZ35" s="378"/>
      <c r="CA35" s="378"/>
      <c r="CB35" s="378"/>
      <c r="CC35" s="378"/>
      <c r="CD35" s="378"/>
      <c r="CE35" s="378"/>
      <c r="CF35" s="378"/>
      <c r="CG35" s="378"/>
      <c r="CH35" s="378"/>
      <c r="CI35" s="378"/>
      <c r="CJ35" s="378"/>
      <c r="CK35" s="378"/>
      <c r="CL35" s="378"/>
      <c r="CM35" s="378"/>
      <c r="CN35" s="172"/>
      <c r="CO35" s="377">
        <f t="shared" ref="CO35:CO43" si="3">IF(CQ35="","",CO34+1)</f>
        <v>24</v>
      </c>
      <c r="CP35" s="377"/>
      <c r="CQ35" s="378" t="str">
        <f>IF('各会計、関係団体の財政状況及び健全化判断比率'!BS8="","",'各会計、関係団体の財政状況及び健全化判断比率'!BS8)</f>
        <v>これっしかどころ</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15">
      <c r="A36" s="172"/>
      <c r="B36" s="199"/>
      <c r="C36" s="377">
        <f>IF(E36="","",C35+1)</f>
        <v>3</v>
      </c>
      <c r="D36" s="377"/>
      <c r="E36" s="378" t="str">
        <f>IF('各会計、関係団体の財政状況及び健全化判断比率'!B9="","",'各会計、関係団体の財政状況及び健全化判断比率'!B9)</f>
        <v>掛川駅周辺施設管理特別会計</v>
      </c>
      <c r="F36" s="378"/>
      <c r="G36" s="378"/>
      <c r="H36" s="378"/>
      <c r="I36" s="378"/>
      <c r="J36" s="378"/>
      <c r="K36" s="378"/>
      <c r="L36" s="378"/>
      <c r="M36" s="378"/>
      <c r="N36" s="378"/>
      <c r="O36" s="378"/>
      <c r="P36" s="378"/>
      <c r="Q36" s="378"/>
      <c r="R36" s="378"/>
      <c r="S36" s="378"/>
      <c r="T36" s="172"/>
      <c r="U36" s="377">
        <f t="shared" ref="U36:U43" si="4">IF(W36="","",U35+1)</f>
        <v>6</v>
      </c>
      <c r="V36" s="377"/>
      <c r="W36" s="378" t="str">
        <f>IF('各会計、関係団体の財政状況及び健全化判断比率'!B30="","",'各会計、関係団体の財政状況及び健全化判断比率'!B30)</f>
        <v>後期高齢者医療保険特別会計</v>
      </c>
      <c r="X36" s="378"/>
      <c r="Y36" s="378"/>
      <c r="Z36" s="378"/>
      <c r="AA36" s="378"/>
      <c r="AB36" s="378"/>
      <c r="AC36" s="378"/>
      <c r="AD36" s="378"/>
      <c r="AE36" s="378"/>
      <c r="AF36" s="378"/>
      <c r="AG36" s="378"/>
      <c r="AH36" s="378"/>
      <c r="AI36" s="378"/>
      <c r="AJ36" s="378"/>
      <c r="AK36" s="378"/>
      <c r="AL36" s="172"/>
      <c r="AM36" s="377">
        <f t="shared" si="0"/>
        <v>9</v>
      </c>
      <c r="AN36" s="377"/>
      <c r="AO36" s="378" t="str">
        <f>IF('各会計、関係団体の財政状況及び健全化判断比率'!B33="","",'各会計、関係団体の財政状況及び健全化判断比率'!B33)</f>
        <v>公共下水道事業会計</v>
      </c>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15</v>
      </c>
      <c r="BX36" s="377"/>
      <c r="BY36" s="378" t="str">
        <f>IF('各会計、関係団体の財政状況及び健全化判断比率'!B70="","",'各会計、関係団体の財政状況及び健全化判断比率'!B70)</f>
        <v>太田川原野谷川治水水防組合</v>
      </c>
      <c r="BZ36" s="378"/>
      <c r="CA36" s="378"/>
      <c r="CB36" s="378"/>
      <c r="CC36" s="378"/>
      <c r="CD36" s="378"/>
      <c r="CE36" s="378"/>
      <c r="CF36" s="378"/>
      <c r="CG36" s="378"/>
      <c r="CH36" s="378"/>
      <c r="CI36" s="378"/>
      <c r="CJ36" s="378"/>
      <c r="CK36" s="378"/>
      <c r="CL36" s="378"/>
      <c r="CM36" s="378"/>
      <c r="CN36" s="172"/>
      <c r="CO36" s="377">
        <f t="shared" si="3"/>
        <v>25</v>
      </c>
      <c r="CP36" s="377"/>
      <c r="CQ36" s="378" t="str">
        <f>IF('各会計、関係団体の財政状況及び健全化判断比率'!BS9="","",'各会計、関係団体の財政状況及び健全化判断比率'!BS9)</f>
        <v>森の都ならここ</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15">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f t="shared" si="0"/>
        <v>10</v>
      </c>
      <c r="AN37" s="377"/>
      <c r="AO37" s="378" t="str">
        <f>IF('各会計、関係団体の財政状況及び健全化判断比率'!B34="","",'各会計、関係団体の財政状況及び健全化判断比率'!B34)</f>
        <v>農業集落排水事業会計</v>
      </c>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16</v>
      </c>
      <c r="BX37" s="377"/>
      <c r="BY37" s="378" t="str">
        <f>IF('各会計、関係団体の財政状況及び健全化判断比率'!B71="","",'各会計、関係団体の財政状況及び健全化判断比率'!B71)</f>
        <v>東遠学園組合</v>
      </c>
      <c r="BZ37" s="378"/>
      <c r="CA37" s="378"/>
      <c r="CB37" s="378"/>
      <c r="CC37" s="378"/>
      <c r="CD37" s="378"/>
      <c r="CE37" s="378"/>
      <c r="CF37" s="378"/>
      <c r="CG37" s="378"/>
      <c r="CH37" s="378"/>
      <c r="CI37" s="378"/>
      <c r="CJ37" s="378"/>
      <c r="CK37" s="378"/>
      <c r="CL37" s="378"/>
      <c r="CM37" s="378"/>
      <c r="CN37" s="172"/>
      <c r="CO37" s="377">
        <f t="shared" si="3"/>
        <v>26</v>
      </c>
      <c r="CP37" s="377"/>
      <c r="CQ37" s="378" t="str">
        <f>IF('各会計、関係団体の財政状況及び健全化判断比率'!BS10="","",'各会計、関係団体の財政状況及び健全化判断比率'!BS10)</f>
        <v>掛川市文化財団</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15">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f t="shared" si="0"/>
        <v>11</v>
      </c>
      <c r="AN38" s="377"/>
      <c r="AO38" s="378" t="str">
        <f>IF('各会計、関係団体の財政状況及び健全化判断比率'!B35="","",'各会計、関係団体の財政状況及び健全化判断比率'!B35)</f>
        <v>浄化槽市町村設置推進事業会計</v>
      </c>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17</v>
      </c>
      <c r="BX38" s="377"/>
      <c r="BY38" s="378" t="str">
        <f>IF('各会計、関係団体の財政状況及び健全化判断比率'!B72="","",'各会計、関係団体の財政状況及び健全化判断比率'!B72)</f>
        <v>東遠地区聖苑組合</v>
      </c>
      <c r="BZ38" s="378"/>
      <c r="CA38" s="378"/>
      <c r="CB38" s="378"/>
      <c r="CC38" s="378"/>
      <c r="CD38" s="378"/>
      <c r="CE38" s="378"/>
      <c r="CF38" s="378"/>
      <c r="CG38" s="378"/>
      <c r="CH38" s="378"/>
      <c r="CI38" s="378"/>
      <c r="CJ38" s="378"/>
      <c r="CK38" s="378"/>
      <c r="CL38" s="378"/>
      <c r="CM38" s="378"/>
      <c r="CN38" s="172"/>
      <c r="CO38" s="377">
        <f t="shared" si="3"/>
        <v>27</v>
      </c>
      <c r="CP38" s="377"/>
      <c r="CQ38" s="378" t="str">
        <f>IF('各会計、関係団体の財政状況及び健全化判断比率'!BS11="","",'各会計、関係団体の財政状況及び健全化判断比率'!BS11)</f>
        <v>大東マリーナ</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15">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18</v>
      </c>
      <c r="BX39" s="377"/>
      <c r="BY39" s="378" t="str">
        <f>IF('各会計、関係団体の財政状況及び健全化判断比率'!B73="","",'各会計、関係団体の財政状況及び健全化判断比率'!B73)</f>
        <v>中東遠看護専門学校組合</v>
      </c>
      <c r="BZ39" s="378"/>
      <c r="CA39" s="378"/>
      <c r="CB39" s="378"/>
      <c r="CC39" s="378"/>
      <c r="CD39" s="378"/>
      <c r="CE39" s="378"/>
      <c r="CF39" s="378"/>
      <c r="CG39" s="378"/>
      <c r="CH39" s="378"/>
      <c r="CI39" s="378"/>
      <c r="CJ39" s="378"/>
      <c r="CK39" s="378"/>
      <c r="CL39" s="378"/>
      <c r="CM39" s="378"/>
      <c r="CN39" s="172"/>
      <c r="CO39" s="377">
        <f t="shared" si="3"/>
        <v>28</v>
      </c>
      <c r="CP39" s="377"/>
      <c r="CQ39" s="378" t="str">
        <f>IF('各会計、関係団体の財政状況及び健全化判断比率'!BS12="","",'各会計、関係団体の財政状況及び健全化判断比率'!BS12)</f>
        <v>小笠掛川勤労者福祉サービスセンター</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15">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19</v>
      </c>
      <c r="BX40" s="377"/>
      <c r="BY40" s="378" t="str">
        <f>IF('各会計、関係団体の財政状況及び健全化判断比率'!B74="","",'各会計、関係団体の財政状況及び健全化判断比率'!B74)</f>
        <v>掛川市・菊川市衛生施設組合</v>
      </c>
      <c r="BZ40" s="378"/>
      <c r="CA40" s="378"/>
      <c r="CB40" s="378"/>
      <c r="CC40" s="378"/>
      <c r="CD40" s="378"/>
      <c r="CE40" s="378"/>
      <c r="CF40" s="378"/>
      <c r="CG40" s="378"/>
      <c r="CH40" s="378"/>
      <c r="CI40" s="378"/>
      <c r="CJ40" s="378"/>
      <c r="CK40" s="378"/>
      <c r="CL40" s="378"/>
      <c r="CM40" s="378"/>
      <c r="CN40" s="172"/>
      <c r="CO40" s="377">
        <f t="shared" si="3"/>
        <v>29</v>
      </c>
      <c r="CP40" s="377"/>
      <c r="CQ40" s="378" t="str">
        <f>IF('各会計、関係団体の財政状況及び健全化判断比率'!BS13="","",'各会計、関係団体の財政状況及び健全化判断比率'!BS13)</f>
        <v>掛川市土地開発公社</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v>
      </c>
      <c r="DH40" s="375"/>
      <c r="DI40" s="177"/>
    </row>
    <row r="41" spans="1:113" ht="32.25" customHeight="1" x14ac:dyDescent="0.15">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20</v>
      </c>
      <c r="BX41" s="377"/>
      <c r="BY41" s="378" t="str">
        <f>IF('各会計、関係団体の財政状況及び健全化判断比率'!B75="","",'各会計、関係団体の財政状況及び健全化判断比率'!B75)</f>
        <v>静岡地方税滞納整理機構</v>
      </c>
      <c r="BZ41" s="378"/>
      <c r="CA41" s="378"/>
      <c r="CB41" s="378"/>
      <c r="CC41" s="378"/>
      <c r="CD41" s="378"/>
      <c r="CE41" s="378"/>
      <c r="CF41" s="378"/>
      <c r="CG41" s="378"/>
      <c r="CH41" s="378"/>
      <c r="CI41" s="378"/>
      <c r="CJ41" s="378"/>
      <c r="CK41" s="378"/>
      <c r="CL41" s="378"/>
      <c r="CM41" s="378"/>
      <c r="CN41" s="172"/>
      <c r="CO41" s="377">
        <f t="shared" si="3"/>
        <v>30</v>
      </c>
      <c r="CP41" s="377"/>
      <c r="CQ41" s="378" t="str">
        <f>IF('各会計、関係団体の財政状況及び健全化判断比率'!BS14="","",'各会計、関係団体の財政状況及び健全化判断比率'!BS14)</f>
        <v>中東遠タスクフォースセンター</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15">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21</v>
      </c>
      <c r="BX42" s="377"/>
      <c r="BY42" s="378" t="str">
        <f>IF('各会計、関係団体の財政状況及び健全化判断比率'!B76="","",'各会計、関係団体の財政状況及び健全化判断比率'!B76)</f>
        <v>静岡県後期高齢者医療広域連合</v>
      </c>
      <c r="BZ42" s="378"/>
      <c r="CA42" s="378"/>
      <c r="CB42" s="378"/>
      <c r="CC42" s="378"/>
      <c r="CD42" s="378"/>
      <c r="CE42" s="378"/>
      <c r="CF42" s="378"/>
      <c r="CG42" s="378"/>
      <c r="CH42" s="378"/>
      <c r="CI42" s="378"/>
      <c r="CJ42" s="378"/>
      <c r="CK42" s="378"/>
      <c r="CL42" s="378"/>
      <c r="CM42" s="378"/>
      <c r="CN42" s="172"/>
      <c r="CO42" s="377">
        <f t="shared" si="3"/>
        <v>31</v>
      </c>
      <c r="CP42" s="377"/>
      <c r="CQ42" s="378" t="str">
        <f>IF('各会計、関係団体の財政状況及び健全化判断比率'!BS15="","",'各会計、関係団体の財政状況及び健全化判断比率'!BS15)</f>
        <v>かけがわ報徳パワー</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15">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f t="shared" si="2"/>
        <v>22</v>
      </c>
      <c r="BX43" s="377"/>
      <c r="BY43" s="378" t="str">
        <f>IF('各会計、関係団体の財政状況及び健全化判断比率'!B77="","",'各会計、関係団体の財政状況及び健全化判断比率'!B77)</f>
        <v>静岡県後期高齢者医療広域連合（事業会計分）</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74" t="s">
        <v>207</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208</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209</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210</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211</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212</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213</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374" t="s">
        <v>611</v>
      </c>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4"/>
      <c r="BO53" s="374"/>
      <c r="BP53" s="374"/>
      <c r="BQ53" s="374"/>
      <c r="BR53" s="374"/>
      <c r="BS53" s="374"/>
      <c r="BT53" s="374"/>
      <c r="BU53" s="374"/>
      <c r="BV53" s="374"/>
      <c r="BW53" s="374"/>
      <c r="BX53" s="374"/>
      <c r="BY53" s="374"/>
      <c r="BZ53" s="374"/>
      <c r="CA53" s="374"/>
      <c r="CB53" s="374"/>
      <c r="CC53" s="374"/>
      <c r="CD53" s="374"/>
      <c r="CE53" s="374"/>
      <c r="CF53" s="374"/>
      <c r="CG53" s="374"/>
      <c r="CH53" s="374"/>
      <c r="CI53" s="374"/>
      <c r="CJ53" s="374"/>
      <c r="CK53" s="374"/>
      <c r="CL53" s="374"/>
      <c r="CM53" s="374"/>
      <c r="CN53" s="374"/>
      <c r="CO53" s="374"/>
      <c r="CP53" s="374"/>
      <c r="CQ53" s="374"/>
      <c r="CR53" s="374"/>
      <c r="CS53" s="374"/>
      <c r="CT53" s="374"/>
      <c r="CU53" s="374"/>
      <c r="CV53" s="374"/>
      <c r="CW53" s="374"/>
      <c r="CX53" s="374"/>
      <c r="CY53" s="374"/>
      <c r="CZ53" s="374"/>
      <c r="DA53" s="374"/>
      <c r="DB53" s="374"/>
      <c r="DC53" s="374"/>
      <c r="DD53" s="374"/>
      <c r="DE53" s="374"/>
      <c r="DF53" s="374"/>
      <c r="DG53" s="374"/>
      <c r="DH53" s="374"/>
      <c r="DI53" s="374"/>
    </row>
    <row r="54" spans="5:113" x14ac:dyDescent="0.15"/>
    <row r="55" spans="5:113" x14ac:dyDescent="0.15"/>
    <row r="56" spans="5:113" x14ac:dyDescent="0.15"/>
  </sheetData>
  <sheetProtection algorithmName="SHA-512" hashValue="RyWz9lfbEE5fFUKtETzP4Mor/KH6DZOqdRkrqQfE61i2DgWavfd4NVnpF/hHlafyGaRO9gu2lB7ZDNZWl34yyw==" saltValue="hHejndE3KpGSBtgt4AwI8A==" spinCount="100000" sheet="1" objects="1" scenarios="1"/>
  <mergeCells count="446">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8" t="s">
        <v>566</v>
      </c>
      <c r="D34" s="1158"/>
      <c r="E34" s="1159"/>
      <c r="F34" s="32">
        <v>4.42</v>
      </c>
      <c r="G34" s="33">
        <v>5.0599999999999996</v>
      </c>
      <c r="H34" s="33">
        <v>5.34</v>
      </c>
      <c r="I34" s="33">
        <v>5.79</v>
      </c>
      <c r="J34" s="34">
        <v>7.88</v>
      </c>
      <c r="K34" s="22"/>
      <c r="L34" s="22"/>
      <c r="M34" s="22"/>
      <c r="N34" s="22"/>
      <c r="O34" s="22"/>
      <c r="P34" s="22"/>
    </row>
    <row r="35" spans="1:16" ht="39" customHeight="1" x14ac:dyDescent="0.15">
      <c r="A35" s="22"/>
      <c r="B35" s="35"/>
      <c r="C35" s="1154" t="s">
        <v>567</v>
      </c>
      <c r="D35" s="1154"/>
      <c r="E35" s="1155"/>
      <c r="F35" s="36">
        <v>5.65</v>
      </c>
      <c r="G35" s="37">
        <v>6.42</v>
      </c>
      <c r="H35" s="37">
        <v>7.53</v>
      </c>
      <c r="I35" s="37">
        <v>8.36</v>
      </c>
      <c r="J35" s="38">
        <v>7.66</v>
      </c>
      <c r="K35" s="22"/>
      <c r="L35" s="22"/>
      <c r="M35" s="22"/>
      <c r="N35" s="22"/>
      <c r="O35" s="22"/>
      <c r="P35" s="22"/>
    </row>
    <row r="36" spans="1:16" ht="39" customHeight="1" x14ac:dyDescent="0.15">
      <c r="A36" s="22"/>
      <c r="B36" s="35"/>
      <c r="C36" s="1154" t="s">
        <v>568</v>
      </c>
      <c r="D36" s="1154"/>
      <c r="E36" s="1155"/>
      <c r="F36" s="36">
        <v>1.81</v>
      </c>
      <c r="G36" s="37">
        <v>1.99</v>
      </c>
      <c r="H36" s="37">
        <v>1.98</v>
      </c>
      <c r="I36" s="37">
        <v>1.96</v>
      </c>
      <c r="J36" s="38">
        <v>1.87</v>
      </c>
      <c r="K36" s="22"/>
      <c r="L36" s="22"/>
      <c r="M36" s="22"/>
      <c r="N36" s="22"/>
      <c r="O36" s="22"/>
      <c r="P36" s="22"/>
    </row>
    <row r="37" spans="1:16" ht="39" customHeight="1" x14ac:dyDescent="0.15">
      <c r="A37" s="22"/>
      <c r="B37" s="35"/>
      <c r="C37" s="1154" t="s">
        <v>569</v>
      </c>
      <c r="D37" s="1154"/>
      <c r="E37" s="1155"/>
      <c r="F37" s="36">
        <v>0.48</v>
      </c>
      <c r="G37" s="37">
        <v>1.06</v>
      </c>
      <c r="H37" s="37">
        <v>0.56999999999999995</v>
      </c>
      <c r="I37" s="37">
        <v>0.13</v>
      </c>
      <c r="J37" s="38">
        <v>0.99</v>
      </c>
      <c r="K37" s="22"/>
      <c r="L37" s="22"/>
      <c r="M37" s="22"/>
      <c r="N37" s="22"/>
      <c r="O37" s="22"/>
      <c r="P37" s="22"/>
    </row>
    <row r="38" spans="1:16" ht="39" customHeight="1" x14ac:dyDescent="0.15">
      <c r="A38" s="22"/>
      <c r="B38" s="35"/>
      <c r="C38" s="1154" t="s">
        <v>570</v>
      </c>
      <c r="D38" s="1154"/>
      <c r="E38" s="1155"/>
      <c r="F38" s="36">
        <v>2.27</v>
      </c>
      <c r="G38" s="37">
        <v>0.74</v>
      </c>
      <c r="H38" s="37">
        <v>0.94</v>
      </c>
      <c r="I38" s="37">
        <v>0.97</v>
      </c>
      <c r="J38" s="38">
        <v>0.67</v>
      </c>
      <c r="K38" s="22"/>
      <c r="L38" s="22"/>
      <c r="M38" s="22"/>
      <c r="N38" s="22"/>
      <c r="O38" s="22"/>
      <c r="P38" s="22"/>
    </row>
    <row r="39" spans="1:16" ht="39" customHeight="1" x14ac:dyDescent="0.15">
      <c r="A39" s="22"/>
      <c r="B39" s="35"/>
      <c r="C39" s="1154" t="s">
        <v>571</v>
      </c>
      <c r="D39" s="1154"/>
      <c r="E39" s="1155"/>
      <c r="F39" s="36" t="s">
        <v>517</v>
      </c>
      <c r="G39" s="37" t="s">
        <v>517</v>
      </c>
      <c r="H39" s="37" t="s">
        <v>517</v>
      </c>
      <c r="I39" s="37">
        <v>7.0000000000000007E-2</v>
      </c>
      <c r="J39" s="38">
        <v>7.0000000000000007E-2</v>
      </c>
      <c r="K39" s="22"/>
      <c r="L39" s="22"/>
      <c r="M39" s="22"/>
      <c r="N39" s="22"/>
      <c r="O39" s="22"/>
      <c r="P39" s="22"/>
    </row>
    <row r="40" spans="1:16" ht="39" customHeight="1" x14ac:dyDescent="0.15">
      <c r="A40" s="22"/>
      <c r="B40" s="35"/>
      <c r="C40" s="1154" t="s">
        <v>572</v>
      </c>
      <c r="D40" s="1154"/>
      <c r="E40" s="1155"/>
      <c r="F40" s="36" t="s">
        <v>517</v>
      </c>
      <c r="G40" s="37" t="s">
        <v>517</v>
      </c>
      <c r="H40" s="37" t="s">
        <v>517</v>
      </c>
      <c r="I40" s="37">
        <v>0.12</v>
      </c>
      <c r="J40" s="38">
        <v>0.06</v>
      </c>
      <c r="K40" s="22"/>
      <c r="L40" s="22"/>
      <c r="M40" s="22"/>
      <c r="N40" s="22"/>
      <c r="O40" s="22"/>
      <c r="P40" s="22"/>
    </row>
    <row r="41" spans="1:16" ht="39" customHeight="1" x14ac:dyDescent="0.15">
      <c r="A41" s="22"/>
      <c r="B41" s="35"/>
      <c r="C41" s="1154" t="s">
        <v>573</v>
      </c>
      <c r="D41" s="1154"/>
      <c r="E41" s="1155"/>
      <c r="F41" s="36">
        <v>0.04</v>
      </c>
      <c r="G41" s="37">
        <v>0.03</v>
      </c>
      <c r="H41" s="37">
        <v>0.01</v>
      </c>
      <c r="I41" s="37">
        <v>0.01</v>
      </c>
      <c r="J41" s="38">
        <v>0.01</v>
      </c>
      <c r="K41" s="22"/>
      <c r="L41" s="22"/>
      <c r="M41" s="22"/>
      <c r="N41" s="22"/>
      <c r="O41" s="22"/>
      <c r="P41" s="22"/>
    </row>
    <row r="42" spans="1:16" ht="39" customHeight="1" x14ac:dyDescent="0.15">
      <c r="A42" s="22"/>
      <c r="B42" s="39"/>
      <c r="C42" s="1154" t="s">
        <v>574</v>
      </c>
      <c r="D42" s="1154"/>
      <c r="E42" s="1155"/>
      <c r="F42" s="36" t="s">
        <v>517</v>
      </c>
      <c r="G42" s="37" t="s">
        <v>517</v>
      </c>
      <c r="H42" s="37" t="s">
        <v>517</v>
      </c>
      <c r="I42" s="37" t="s">
        <v>517</v>
      </c>
      <c r="J42" s="38" t="s">
        <v>517</v>
      </c>
      <c r="K42" s="22"/>
      <c r="L42" s="22"/>
      <c r="M42" s="22"/>
      <c r="N42" s="22"/>
      <c r="O42" s="22"/>
      <c r="P42" s="22"/>
    </row>
    <row r="43" spans="1:16" ht="39" customHeight="1" thickBot="1" x14ac:dyDescent="0.2">
      <c r="A43" s="22"/>
      <c r="B43" s="40"/>
      <c r="C43" s="1156" t="s">
        <v>575</v>
      </c>
      <c r="D43" s="1156"/>
      <c r="E43" s="1157"/>
      <c r="F43" s="41">
        <v>0.01</v>
      </c>
      <c r="G43" s="42">
        <v>0.03</v>
      </c>
      <c r="H43" s="42">
        <v>0.12</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CiYu84iLj8Sgq1Wuy2Z2teO/hCvcNJjk+Uf6uoJd6LHF530TTHKlGgP5571bq6hocEvzKvUzdSo06A5A9cZBQ==" saltValue="swo1gg7Vlicj0coGOOOR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78" t="s">
        <v>10</v>
      </c>
      <c r="C45" s="1179"/>
      <c r="D45" s="56"/>
      <c r="E45" s="1184" t="s">
        <v>11</v>
      </c>
      <c r="F45" s="1184"/>
      <c r="G45" s="1184"/>
      <c r="H45" s="1184"/>
      <c r="I45" s="1184"/>
      <c r="J45" s="1185"/>
      <c r="K45" s="57">
        <v>5210</v>
      </c>
      <c r="L45" s="58">
        <v>5186</v>
      </c>
      <c r="M45" s="58">
        <v>5388</v>
      </c>
      <c r="N45" s="58">
        <v>5229</v>
      </c>
      <c r="O45" s="59">
        <v>4980</v>
      </c>
      <c r="P45" s="46"/>
      <c r="Q45" s="46"/>
      <c r="R45" s="46"/>
      <c r="S45" s="46"/>
      <c r="T45" s="46"/>
      <c r="U45" s="46"/>
    </row>
    <row r="46" spans="1:21" ht="30.75" customHeight="1" x14ac:dyDescent="0.15">
      <c r="A46" s="46"/>
      <c r="B46" s="1180"/>
      <c r="C46" s="1181"/>
      <c r="D46" s="60"/>
      <c r="E46" s="1162" t="s">
        <v>12</v>
      </c>
      <c r="F46" s="1162"/>
      <c r="G46" s="1162"/>
      <c r="H46" s="1162"/>
      <c r="I46" s="1162"/>
      <c r="J46" s="1163"/>
      <c r="K46" s="61" t="s">
        <v>517</v>
      </c>
      <c r="L46" s="62" t="s">
        <v>517</v>
      </c>
      <c r="M46" s="62" t="s">
        <v>517</v>
      </c>
      <c r="N46" s="62" t="s">
        <v>517</v>
      </c>
      <c r="O46" s="63" t="s">
        <v>517</v>
      </c>
      <c r="P46" s="46"/>
      <c r="Q46" s="46"/>
      <c r="R46" s="46"/>
      <c r="S46" s="46"/>
      <c r="T46" s="46"/>
      <c r="U46" s="46"/>
    </row>
    <row r="47" spans="1:21" ht="30.75" customHeight="1" x14ac:dyDescent="0.15">
      <c r="A47" s="46"/>
      <c r="B47" s="1180"/>
      <c r="C47" s="1181"/>
      <c r="D47" s="60"/>
      <c r="E47" s="1162" t="s">
        <v>13</v>
      </c>
      <c r="F47" s="1162"/>
      <c r="G47" s="1162"/>
      <c r="H47" s="1162"/>
      <c r="I47" s="1162"/>
      <c r="J47" s="1163"/>
      <c r="K47" s="61" t="s">
        <v>517</v>
      </c>
      <c r="L47" s="62" t="s">
        <v>517</v>
      </c>
      <c r="M47" s="62" t="s">
        <v>517</v>
      </c>
      <c r="N47" s="62" t="s">
        <v>517</v>
      </c>
      <c r="O47" s="63" t="s">
        <v>517</v>
      </c>
      <c r="P47" s="46"/>
      <c r="Q47" s="46"/>
      <c r="R47" s="46"/>
      <c r="S47" s="46"/>
      <c r="T47" s="46"/>
      <c r="U47" s="46"/>
    </row>
    <row r="48" spans="1:21" ht="30.75" customHeight="1" x14ac:dyDescent="0.15">
      <c r="A48" s="46"/>
      <c r="B48" s="1180"/>
      <c r="C48" s="1181"/>
      <c r="D48" s="60"/>
      <c r="E48" s="1162" t="s">
        <v>14</v>
      </c>
      <c r="F48" s="1162"/>
      <c r="G48" s="1162"/>
      <c r="H48" s="1162"/>
      <c r="I48" s="1162"/>
      <c r="J48" s="1163"/>
      <c r="K48" s="61">
        <v>1105</v>
      </c>
      <c r="L48" s="62">
        <v>1160</v>
      </c>
      <c r="M48" s="62">
        <v>1173</v>
      </c>
      <c r="N48" s="62">
        <v>1048</v>
      </c>
      <c r="O48" s="63">
        <v>962</v>
      </c>
      <c r="P48" s="46"/>
      <c r="Q48" s="46"/>
      <c r="R48" s="46"/>
      <c r="S48" s="46"/>
      <c r="T48" s="46"/>
      <c r="U48" s="46"/>
    </row>
    <row r="49" spans="1:21" ht="30.75" customHeight="1" x14ac:dyDescent="0.15">
      <c r="A49" s="46"/>
      <c r="B49" s="1180"/>
      <c r="C49" s="1181"/>
      <c r="D49" s="60"/>
      <c r="E49" s="1162" t="s">
        <v>15</v>
      </c>
      <c r="F49" s="1162"/>
      <c r="G49" s="1162"/>
      <c r="H49" s="1162"/>
      <c r="I49" s="1162"/>
      <c r="J49" s="1163"/>
      <c r="K49" s="61">
        <v>885</v>
      </c>
      <c r="L49" s="62">
        <v>691</v>
      </c>
      <c r="M49" s="62">
        <v>646</v>
      </c>
      <c r="N49" s="62">
        <v>556</v>
      </c>
      <c r="O49" s="63">
        <v>496</v>
      </c>
      <c r="P49" s="46"/>
      <c r="Q49" s="46"/>
      <c r="R49" s="46"/>
      <c r="S49" s="46"/>
      <c r="T49" s="46"/>
      <c r="U49" s="46"/>
    </row>
    <row r="50" spans="1:21" ht="30.75" customHeight="1" x14ac:dyDescent="0.15">
      <c r="A50" s="46"/>
      <c r="B50" s="1180"/>
      <c r="C50" s="1181"/>
      <c r="D50" s="60"/>
      <c r="E50" s="1162" t="s">
        <v>16</v>
      </c>
      <c r="F50" s="1162"/>
      <c r="G50" s="1162"/>
      <c r="H50" s="1162"/>
      <c r="I50" s="1162"/>
      <c r="J50" s="1163"/>
      <c r="K50" s="61">
        <v>598</v>
      </c>
      <c r="L50" s="62">
        <v>590</v>
      </c>
      <c r="M50" s="62">
        <v>567</v>
      </c>
      <c r="N50" s="62">
        <v>668</v>
      </c>
      <c r="O50" s="63">
        <v>665</v>
      </c>
      <c r="P50" s="46"/>
      <c r="Q50" s="46"/>
      <c r="R50" s="46"/>
      <c r="S50" s="46"/>
      <c r="T50" s="46"/>
      <c r="U50" s="46"/>
    </row>
    <row r="51" spans="1:21" ht="30.75" customHeight="1" x14ac:dyDescent="0.15">
      <c r="A51" s="46"/>
      <c r="B51" s="1182"/>
      <c r="C51" s="1183"/>
      <c r="D51" s="64"/>
      <c r="E51" s="1162" t="s">
        <v>17</v>
      </c>
      <c r="F51" s="1162"/>
      <c r="G51" s="1162"/>
      <c r="H51" s="1162"/>
      <c r="I51" s="1162"/>
      <c r="J51" s="1163"/>
      <c r="K51" s="61">
        <v>0</v>
      </c>
      <c r="L51" s="62">
        <v>0</v>
      </c>
      <c r="M51" s="62">
        <v>0</v>
      </c>
      <c r="N51" s="62">
        <v>0</v>
      </c>
      <c r="O51" s="63">
        <v>0</v>
      </c>
      <c r="P51" s="46"/>
      <c r="Q51" s="46"/>
      <c r="R51" s="46"/>
      <c r="S51" s="46"/>
      <c r="T51" s="46"/>
      <c r="U51" s="46"/>
    </row>
    <row r="52" spans="1:21" ht="30.75" customHeight="1" x14ac:dyDescent="0.15">
      <c r="A52" s="46"/>
      <c r="B52" s="1160" t="s">
        <v>18</v>
      </c>
      <c r="C52" s="1161"/>
      <c r="D52" s="64"/>
      <c r="E52" s="1162" t="s">
        <v>19</v>
      </c>
      <c r="F52" s="1162"/>
      <c r="G52" s="1162"/>
      <c r="H52" s="1162"/>
      <c r="I52" s="1162"/>
      <c r="J52" s="1163"/>
      <c r="K52" s="61">
        <v>5928</v>
      </c>
      <c r="L52" s="62">
        <v>5855</v>
      </c>
      <c r="M52" s="62">
        <v>5908</v>
      </c>
      <c r="N52" s="62">
        <v>5708</v>
      </c>
      <c r="O52" s="63">
        <v>5362</v>
      </c>
      <c r="P52" s="46"/>
      <c r="Q52" s="46"/>
      <c r="R52" s="46"/>
      <c r="S52" s="46"/>
      <c r="T52" s="46"/>
      <c r="U52" s="46"/>
    </row>
    <row r="53" spans="1:21" ht="30.75" customHeight="1" thickBot="1" x14ac:dyDescent="0.2">
      <c r="A53" s="46"/>
      <c r="B53" s="1164" t="s">
        <v>20</v>
      </c>
      <c r="C53" s="1165"/>
      <c r="D53" s="65"/>
      <c r="E53" s="1166" t="s">
        <v>21</v>
      </c>
      <c r="F53" s="1166"/>
      <c r="G53" s="1166"/>
      <c r="H53" s="1166"/>
      <c r="I53" s="1166"/>
      <c r="J53" s="1167"/>
      <c r="K53" s="66">
        <v>1870</v>
      </c>
      <c r="L53" s="67">
        <v>1772</v>
      </c>
      <c r="M53" s="67">
        <v>1866</v>
      </c>
      <c r="N53" s="67">
        <v>1793</v>
      </c>
      <c r="O53" s="68">
        <v>1741</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576</v>
      </c>
      <c r="P55" s="46"/>
      <c r="Q55" s="46"/>
      <c r="R55" s="46"/>
      <c r="S55" s="46"/>
      <c r="T55" s="46"/>
      <c r="U55" s="46"/>
    </row>
    <row r="56" spans="1:21" ht="31.5" customHeight="1" thickBot="1" x14ac:dyDescent="0.2">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x14ac:dyDescent="0.15">
      <c r="B57" s="1168" t="s">
        <v>24</v>
      </c>
      <c r="C57" s="1169"/>
      <c r="D57" s="1172" t="s">
        <v>25</v>
      </c>
      <c r="E57" s="1173"/>
      <c r="F57" s="1173"/>
      <c r="G57" s="1173"/>
      <c r="H57" s="1173"/>
      <c r="I57" s="1173"/>
      <c r="J57" s="1174"/>
      <c r="K57" s="81"/>
      <c r="L57" s="82"/>
      <c r="M57" s="82"/>
      <c r="N57" s="82"/>
      <c r="O57" s="83"/>
    </row>
    <row r="58" spans="1:21" ht="31.5" customHeight="1" thickBot="1" x14ac:dyDescent="0.2">
      <c r="B58" s="1170"/>
      <c r="C58" s="1171"/>
      <c r="D58" s="1175" t="s">
        <v>26</v>
      </c>
      <c r="E58" s="1176"/>
      <c r="F58" s="1176"/>
      <c r="G58" s="1176"/>
      <c r="H58" s="1176"/>
      <c r="I58" s="1176"/>
      <c r="J58" s="1177"/>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n7NkZLiL9HDwgUSiyktsFKuLJAmBjnKVC4ve09byhHIaHlBHuxiTKzxujEJ/ZFuZSMBjs06Dq6JsayROUSQtFg==" saltValue="0yc4NdcDH/uQpgJ5xYyM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558</v>
      </c>
      <c r="J40" s="98" t="s">
        <v>559</v>
      </c>
      <c r="K40" s="98" t="s">
        <v>560</v>
      </c>
      <c r="L40" s="98" t="s">
        <v>561</v>
      </c>
      <c r="M40" s="99" t="s">
        <v>562</v>
      </c>
    </row>
    <row r="41" spans="2:13" ht="27.75" customHeight="1" x14ac:dyDescent="0.15">
      <c r="B41" s="1198" t="s">
        <v>29</v>
      </c>
      <c r="C41" s="1199"/>
      <c r="D41" s="100"/>
      <c r="E41" s="1200" t="s">
        <v>30</v>
      </c>
      <c r="F41" s="1200"/>
      <c r="G41" s="1200"/>
      <c r="H41" s="1201"/>
      <c r="I41" s="339">
        <v>45954</v>
      </c>
      <c r="J41" s="340">
        <v>45502</v>
      </c>
      <c r="K41" s="340">
        <v>44960</v>
      </c>
      <c r="L41" s="340">
        <v>44755</v>
      </c>
      <c r="M41" s="341">
        <v>45387</v>
      </c>
    </row>
    <row r="42" spans="2:13" ht="27.75" customHeight="1" x14ac:dyDescent="0.15">
      <c r="B42" s="1188"/>
      <c r="C42" s="1189"/>
      <c r="D42" s="101"/>
      <c r="E42" s="1192" t="s">
        <v>31</v>
      </c>
      <c r="F42" s="1192"/>
      <c r="G42" s="1192"/>
      <c r="H42" s="1193"/>
      <c r="I42" s="342">
        <v>5680</v>
      </c>
      <c r="J42" s="343">
        <v>5419</v>
      </c>
      <c r="K42" s="343">
        <v>4900</v>
      </c>
      <c r="L42" s="343">
        <v>4307</v>
      </c>
      <c r="M42" s="344">
        <v>3697</v>
      </c>
    </row>
    <row r="43" spans="2:13" ht="27.75" customHeight="1" x14ac:dyDescent="0.15">
      <c r="B43" s="1188"/>
      <c r="C43" s="1189"/>
      <c r="D43" s="101"/>
      <c r="E43" s="1192" t="s">
        <v>32</v>
      </c>
      <c r="F43" s="1192"/>
      <c r="G43" s="1192"/>
      <c r="H43" s="1193"/>
      <c r="I43" s="342">
        <v>16928</v>
      </c>
      <c r="J43" s="343">
        <v>17337</v>
      </c>
      <c r="K43" s="343">
        <v>16109</v>
      </c>
      <c r="L43" s="343">
        <v>15011</v>
      </c>
      <c r="M43" s="344">
        <v>13465</v>
      </c>
    </row>
    <row r="44" spans="2:13" ht="27.75" customHeight="1" x14ac:dyDescent="0.15">
      <c r="B44" s="1188"/>
      <c r="C44" s="1189"/>
      <c r="D44" s="101"/>
      <c r="E44" s="1192" t="s">
        <v>33</v>
      </c>
      <c r="F44" s="1192"/>
      <c r="G44" s="1192"/>
      <c r="H44" s="1193"/>
      <c r="I44" s="342">
        <v>6427</v>
      </c>
      <c r="J44" s="343">
        <v>6011</v>
      </c>
      <c r="K44" s="343">
        <v>5985</v>
      </c>
      <c r="L44" s="343">
        <v>5537</v>
      </c>
      <c r="M44" s="344">
        <v>5103</v>
      </c>
    </row>
    <row r="45" spans="2:13" ht="27.75" customHeight="1" x14ac:dyDescent="0.15">
      <c r="B45" s="1188"/>
      <c r="C45" s="1189"/>
      <c r="D45" s="101"/>
      <c r="E45" s="1192" t="s">
        <v>34</v>
      </c>
      <c r="F45" s="1192"/>
      <c r="G45" s="1192"/>
      <c r="H45" s="1193"/>
      <c r="I45" s="342">
        <v>6210</v>
      </c>
      <c r="J45" s="343">
        <v>6102</v>
      </c>
      <c r="K45" s="343">
        <v>6081</v>
      </c>
      <c r="L45" s="343">
        <v>5908</v>
      </c>
      <c r="M45" s="344">
        <v>5870</v>
      </c>
    </row>
    <row r="46" spans="2:13" ht="27.75" customHeight="1" x14ac:dyDescent="0.15">
      <c r="B46" s="1188"/>
      <c r="C46" s="1189"/>
      <c r="D46" s="102"/>
      <c r="E46" s="1192" t="s">
        <v>35</v>
      </c>
      <c r="F46" s="1192"/>
      <c r="G46" s="1192"/>
      <c r="H46" s="1193"/>
      <c r="I46" s="342">
        <v>702</v>
      </c>
      <c r="J46" s="343" t="s">
        <v>517</v>
      </c>
      <c r="K46" s="343" t="s">
        <v>517</v>
      </c>
      <c r="L46" s="343" t="s">
        <v>517</v>
      </c>
      <c r="M46" s="344" t="s">
        <v>517</v>
      </c>
    </row>
    <row r="47" spans="2:13" ht="27.75" customHeight="1" x14ac:dyDescent="0.15">
      <c r="B47" s="1188"/>
      <c r="C47" s="1189"/>
      <c r="D47" s="103"/>
      <c r="E47" s="1202" t="s">
        <v>36</v>
      </c>
      <c r="F47" s="1203"/>
      <c r="G47" s="1203"/>
      <c r="H47" s="1204"/>
      <c r="I47" s="342" t="s">
        <v>517</v>
      </c>
      <c r="J47" s="343" t="s">
        <v>517</v>
      </c>
      <c r="K47" s="343" t="s">
        <v>517</v>
      </c>
      <c r="L47" s="343" t="s">
        <v>517</v>
      </c>
      <c r="M47" s="344" t="s">
        <v>517</v>
      </c>
    </row>
    <row r="48" spans="2:13" ht="27.75" customHeight="1" x14ac:dyDescent="0.15">
      <c r="B48" s="1188"/>
      <c r="C48" s="1189"/>
      <c r="D48" s="101"/>
      <c r="E48" s="1192" t="s">
        <v>37</v>
      </c>
      <c r="F48" s="1192"/>
      <c r="G48" s="1192"/>
      <c r="H48" s="1193"/>
      <c r="I48" s="342" t="s">
        <v>517</v>
      </c>
      <c r="J48" s="343" t="s">
        <v>517</v>
      </c>
      <c r="K48" s="343" t="s">
        <v>517</v>
      </c>
      <c r="L48" s="343" t="s">
        <v>517</v>
      </c>
      <c r="M48" s="344" t="s">
        <v>517</v>
      </c>
    </row>
    <row r="49" spans="2:13" ht="27.75" customHeight="1" x14ac:dyDescent="0.15">
      <c r="B49" s="1190"/>
      <c r="C49" s="1191"/>
      <c r="D49" s="101"/>
      <c r="E49" s="1192" t="s">
        <v>38</v>
      </c>
      <c r="F49" s="1192"/>
      <c r="G49" s="1192"/>
      <c r="H49" s="1193"/>
      <c r="I49" s="342" t="s">
        <v>517</v>
      </c>
      <c r="J49" s="343" t="s">
        <v>517</v>
      </c>
      <c r="K49" s="343" t="s">
        <v>517</v>
      </c>
      <c r="L49" s="343" t="s">
        <v>517</v>
      </c>
      <c r="M49" s="344" t="s">
        <v>517</v>
      </c>
    </row>
    <row r="50" spans="2:13" ht="27.75" customHeight="1" x14ac:dyDescent="0.15">
      <c r="B50" s="1186" t="s">
        <v>39</v>
      </c>
      <c r="C50" s="1187"/>
      <c r="D50" s="104"/>
      <c r="E50" s="1192" t="s">
        <v>40</v>
      </c>
      <c r="F50" s="1192"/>
      <c r="G50" s="1192"/>
      <c r="H50" s="1193"/>
      <c r="I50" s="342">
        <v>8069</v>
      </c>
      <c r="J50" s="343">
        <v>7971</v>
      </c>
      <c r="K50" s="343">
        <v>7730</v>
      </c>
      <c r="L50" s="343">
        <v>6818</v>
      </c>
      <c r="M50" s="344">
        <v>8902</v>
      </c>
    </row>
    <row r="51" spans="2:13" ht="27.75" customHeight="1" x14ac:dyDescent="0.15">
      <c r="B51" s="1188"/>
      <c r="C51" s="1189"/>
      <c r="D51" s="101"/>
      <c r="E51" s="1192" t="s">
        <v>41</v>
      </c>
      <c r="F51" s="1192"/>
      <c r="G51" s="1192"/>
      <c r="H51" s="1193"/>
      <c r="I51" s="342">
        <v>13549</v>
      </c>
      <c r="J51" s="343">
        <v>14219</v>
      </c>
      <c r="K51" s="343">
        <v>13763</v>
      </c>
      <c r="L51" s="343">
        <v>13435</v>
      </c>
      <c r="M51" s="344">
        <v>12716</v>
      </c>
    </row>
    <row r="52" spans="2:13" ht="27.75" customHeight="1" x14ac:dyDescent="0.15">
      <c r="B52" s="1190"/>
      <c r="C52" s="1191"/>
      <c r="D52" s="101"/>
      <c r="E52" s="1192" t="s">
        <v>42</v>
      </c>
      <c r="F52" s="1192"/>
      <c r="G52" s="1192"/>
      <c r="H52" s="1193"/>
      <c r="I52" s="342">
        <v>46237</v>
      </c>
      <c r="J52" s="343">
        <v>46195</v>
      </c>
      <c r="K52" s="343">
        <v>45517</v>
      </c>
      <c r="L52" s="343">
        <v>45242</v>
      </c>
      <c r="M52" s="344">
        <v>45092</v>
      </c>
    </row>
    <row r="53" spans="2:13" ht="27.75" customHeight="1" thickBot="1" x14ac:dyDescent="0.2">
      <c r="B53" s="1194" t="s">
        <v>43</v>
      </c>
      <c r="C53" s="1195"/>
      <c r="D53" s="105"/>
      <c r="E53" s="1196" t="s">
        <v>44</v>
      </c>
      <c r="F53" s="1196"/>
      <c r="G53" s="1196"/>
      <c r="H53" s="1197"/>
      <c r="I53" s="345">
        <v>14046</v>
      </c>
      <c r="J53" s="346">
        <v>11986</v>
      </c>
      <c r="K53" s="346">
        <v>11025</v>
      </c>
      <c r="L53" s="346">
        <v>10023</v>
      </c>
      <c r="M53" s="347">
        <v>6812</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yNfJnVGLm6JFlBspNJhagU53S5NPWG7tzUXEF85fGqZOsAOyEjtzJBAdIKtYoqPOs9945e90dEiA0vlyWyOW0A==" saltValue="ihW6JYXGCBJd1PFEsKJw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213" t="s">
        <v>47</v>
      </c>
      <c r="D55" s="1213"/>
      <c r="E55" s="1214"/>
      <c r="F55" s="117">
        <v>3740</v>
      </c>
      <c r="G55" s="117">
        <v>2745</v>
      </c>
      <c r="H55" s="118">
        <v>3511</v>
      </c>
    </row>
    <row r="56" spans="2:8" ht="52.5" customHeight="1" x14ac:dyDescent="0.15">
      <c r="B56" s="119"/>
      <c r="C56" s="1215" t="s">
        <v>48</v>
      </c>
      <c r="D56" s="1215"/>
      <c r="E56" s="1216"/>
      <c r="F56" s="120" t="s">
        <v>517</v>
      </c>
      <c r="G56" s="120" t="s">
        <v>517</v>
      </c>
      <c r="H56" s="121" t="s">
        <v>517</v>
      </c>
    </row>
    <row r="57" spans="2:8" ht="53.25" customHeight="1" x14ac:dyDescent="0.15">
      <c r="B57" s="119"/>
      <c r="C57" s="1217" t="s">
        <v>49</v>
      </c>
      <c r="D57" s="1217"/>
      <c r="E57" s="1218"/>
      <c r="F57" s="122">
        <v>2396</v>
      </c>
      <c r="G57" s="122">
        <v>2461</v>
      </c>
      <c r="H57" s="123">
        <v>3740</v>
      </c>
    </row>
    <row r="58" spans="2:8" ht="45.75" customHeight="1" x14ac:dyDescent="0.15">
      <c r="B58" s="124"/>
      <c r="C58" s="1205" t="s">
        <v>608</v>
      </c>
      <c r="D58" s="1206"/>
      <c r="E58" s="1207"/>
      <c r="F58" s="125">
        <v>96</v>
      </c>
      <c r="G58" s="125">
        <v>96</v>
      </c>
      <c r="H58" s="126">
        <v>815</v>
      </c>
    </row>
    <row r="59" spans="2:8" ht="45.75" customHeight="1" x14ac:dyDescent="0.15">
      <c r="B59" s="124"/>
      <c r="C59" s="1205" t="s">
        <v>606</v>
      </c>
      <c r="D59" s="1206"/>
      <c r="E59" s="1207"/>
      <c r="F59" s="125">
        <v>612</v>
      </c>
      <c r="G59" s="125">
        <v>612</v>
      </c>
      <c r="H59" s="126">
        <v>612</v>
      </c>
    </row>
    <row r="60" spans="2:8" ht="45.75" customHeight="1" x14ac:dyDescent="0.15">
      <c r="B60" s="124"/>
      <c r="C60" s="1205" t="s">
        <v>609</v>
      </c>
      <c r="D60" s="1206"/>
      <c r="E60" s="1207"/>
      <c r="F60" s="125">
        <v>93</v>
      </c>
      <c r="G60" s="125">
        <v>93</v>
      </c>
      <c r="H60" s="126">
        <v>594</v>
      </c>
    </row>
    <row r="61" spans="2:8" ht="45.75" customHeight="1" x14ac:dyDescent="0.15">
      <c r="B61" s="124"/>
      <c r="C61" s="1205" t="s">
        <v>607</v>
      </c>
      <c r="D61" s="1206"/>
      <c r="E61" s="1207"/>
      <c r="F61" s="125">
        <v>367</v>
      </c>
      <c r="G61" s="125">
        <v>501</v>
      </c>
      <c r="H61" s="126">
        <v>580</v>
      </c>
    </row>
    <row r="62" spans="2:8" ht="45.75" customHeight="1" thickBot="1" x14ac:dyDescent="0.2">
      <c r="B62" s="127"/>
      <c r="C62" s="1208" t="s">
        <v>610</v>
      </c>
      <c r="D62" s="1209"/>
      <c r="E62" s="1210"/>
      <c r="F62" s="128">
        <v>149</v>
      </c>
      <c r="G62" s="128">
        <v>156</v>
      </c>
      <c r="H62" s="129">
        <v>198</v>
      </c>
    </row>
    <row r="63" spans="2:8" ht="52.5" customHeight="1" thickBot="1" x14ac:dyDescent="0.2">
      <c r="B63" s="130"/>
      <c r="C63" s="1211" t="s">
        <v>50</v>
      </c>
      <c r="D63" s="1211"/>
      <c r="E63" s="1212"/>
      <c r="F63" s="131">
        <v>6136</v>
      </c>
      <c r="G63" s="131">
        <v>5205</v>
      </c>
      <c r="H63" s="132">
        <v>7251</v>
      </c>
    </row>
    <row r="64" spans="2:8" x14ac:dyDescent="0.15"/>
  </sheetData>
  <sheetProtection algorithmName="SHA-512" hashValue="WGmX64a0betugnlr4OvCHJ75qtWZ8/O4zD2HhbGgniSFIiA5YJ99iTmwAzT2lsAjTsdJWJvF7kswkXRF0ZHH0g==" saltValue="aCfCMLc2+fiF0c/j17J9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6B7A1-CFA4-4084-B19C-14886C244763}">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612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613</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27" t="s">
        <v>622</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x14ac:dyDescent="0.15">
      <c r="B44" s="256"/>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x14ac:dyDescent="0.15">
      <c r="B45" s="256"/>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x14ac:dyDescent="0.15">
      <c r="B46" s="256"/>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x14ac:dyDescent="0.15">
      <c r="B47" s="256"/>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614</v>
      </c>
    </row>
    <row r="50" spans="1:109" x14ac:dyDescent="0.15">
      <c r="B50" s="256"/>
      <c r="G50" s="1219"/>
      <c r="H50" s="1219"/>
      <c r="I50" s="1219"/>
      <c r="J50" s="1219"/>
      <c r="K50" s="357"/>
      <c r="L50" s="357"/>
      <c r="M50" s="358"/>
      <c r="N50" s="358"/>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25" t="s">
        <v>558</v>
      </c>
      <c r="BQ50" s="1225"/>
      <c r="BR50" s="1225"/>
      <c r="BS50" s="1225"/>
      <c r="BT50" s="1225"/>
      <c r="BU50" s="1225"/>
      <c r="BV50" s="1225"/>
      <c r="BW50" s="1225"/>
      <c r="BX50" s="1225" t="s">
        <v>559</v>
      </c>
      <c r="BY50" s="1225"/>
      <c r="BZ50" s="1225"/>
      <c r="CA50" s="1225"/>
      <c r="CB50" s="1225"/>
      <c r="CC50" s="1225"/>
      <c r="CD50" s="1225"/>
      <c r="CE50" s="1225"/>
      <c r="CF50" s="1225" t="s">
        <v>560</v>
      </c>
      <c r="CG50" s="1225"/>
      <c r="CH50" s="1225"/>
      <c r="CI50" s="1225"/>
      <c r="CJ50" s="1225"/>
      <c r="CK50" s="1225"/>
      <c r="CL50" s="1225"/>
      <c r="CM50" s="1225"/>
      <c r="CN50" s="1225" t="s">
        <v>561</v>
      </c>
      <c r="CO50" s="1225"/>
      <c r="CP50" s="1225"/>
      <c r="CQ50" s="1225"/>
      <c r="CR50" s="1225"/>
      <c r="CS50" s="1225"/>
      <c r="CT50" s="1225"/>
      <c r="CU50" s="1225"/>
      <c r="CV50" s="1225" t="s">
        <v>562</v>
      </c>
      <c r="CW50" s="1225"/>
      <c r="CX50" s="1225"/>
      <c r="CY50" s="1225"/>
      <c r="CZ50" s="1225"/>
      <c r="DA50" s="1225"/>
      <c r="DB50" s="1225"/>
      <c r="DC50" s="1225"/>
    </row>
    <row r="51" spans="1:109" ht="13.5" customHeight="1" x14ac:dyDescent="0.15">
      <c r="B51" s="256"/>
      <c r="G51" s="1236"/>
      <c r="H51" s="1236"/>
      <c r="I51" s="1240"/>
      <c r="J51" s="1240"/>
      <c r="K51" s="1226"/>
      <c r="L51" s="1226"/>
      <c r="M51" s="1226"/>
      <c r="N51" s="1226"/>
      <c r="AM51" s="356"/>
      <c r="AN51" s="1224" t="s">
        <v>615</v>
      </c>
      <c r="AO51" s="1224"/>
      <c r="AP51" s="1224"/>
      <c r="AQ51" s="1224"/>
      <c r="AR51" s="1224"/>
      <c r="AS51" s="1224"/>
      <c r="AT51" s="1224"/>
      <c r="AU51" s="1224"/>
      <c r="AV51" s="1224"/>
      <c r="AW51" s="1224"/>
      <c r="AX51" s="1224"/>
      <c r="AY51" s="1224"/>
      <c r="AZ51" s="1224"/>
      <c r="BA51" s="1224"/>
      <c r="BB51" s="1224" t="s">
        <v>616</v>
      </c>
      <c r="BC51" s="1224"/>
      <c r="BD51" s="1224"/>
      <c r="BE51" s="1224"/>
      <c r="BF51" s="1224"/>
      <c r="BG51" s="1224"/>
      <c r="BH51" s="1224"/>
      <c r="BI51" s="1224"/>
      <c r="BJ51" s="1224"/>
      <c r="BK51" s="1224"/>
      <c r="BL51" s="1224"/>
      <c r="BM51" s="1224"/>
      <c r="BN51" s="1224"/>
      <c r="BO51" s="1224"/>
      <c r="BP51" s="1221">
        <v>63</v>
      </c>
      <c r="BQ51" s="1221"/>
      <c r="BR51" s="1221"/>
      <c r="BS51" s="1221"/>
      <c r="BT51" s="1221"/>
      <c r="BU51" s="1221"/>
      <c r="BV51" s="1221"/>
      <c r="BW51" s="1221"/>
      <c r="BX51" s="1221">
        <v>53.6</v>
      </c>
      <c r="BY51" s="1221"/>
      <c r="BZ51" s="1221"/>
      <c r="CA51" s="1221"/>
      <c r="CB51" s="1221"/>
      <c r="CC51" s="1221"/>
      <c r="CD51" s="1221"/>
      <c r="CE51" s="1221"/>
      <c r="CF51" s="1221">
        <v>49</v>
      </c>
      <c r="CG51" s="1221"/>
      <c r="CH51" s="1221"/>
      <c r="CI51" s="1221"/>
      <c r="CJ51" s="1221"/>
      <c r="CK51" s="1221"/>
      <c r="CL51" s="1221"/>
      <c r="CM51" s="1221"/>
      <c r="CN51" s="1221">
        <v>43.6</v>
      </c>
      <c r="CO51" s="1221"/>
      <c r="CP51" s="1221"/>
      <c r="CQ51" s="1221"/>
      <c r="CR51" s="1221"/>
      <c r="CS51" s="1221"/>
      <c r="CT51" s="1221"/>
      <c r="CU51" s="1221"/>
      <c r="CV51" s="1221">
        <v>28.4</v>
      </c>
      <c r="CW51" s="1221"/>
      <c r="CX51" s="1221"/>
      <c r="CY51" s="1221"/>
      <c r="CZ51" s="1221"/>
      <c r="DA51" s="1221"/>
      <c r="DB51" s="1221"/>
      <c r="DC51" s="1221"/>
    </row>
    <row r="52" spans="1:109" x14ac:dyDescent="0.15">
      <c r="B52" s="256"/>
      <c r="G52" s="1236"/>
      <c r="H52" s="1236"/>
      <c r="I52" s="1240"/>
      <c r="J52" s="1240"/>
      <c r="K52" s="1226"/>
      <c r="L52" s="1226"/>
      <c r="M52" s="1226"/>
      <c r="N52" s="1226"/>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x14ac:dyDescent="0.15">
      <c r="A53" s="355"/>
      <c r="B53" s="256"/>
      <c r="G53" s="1236"/>
      <c r="H53" s="1236"/>
      <c r="I53" s="1219"/>
      <c r="J53" s="1219"/>
      <c r="K53" s="1226"/>
      <c r="L53" s="1226"/>
      <c r="M53" s="1226"/>
      <c r="N53" s="1226"/>
      <c r="AM53" s="356"/>
      <c r="AN53" s="1224"/>
      <c r="AO53" s="1224"/>
      <c r="AP53" s="1224"/>
      <c r="AQ53" s="1224"/>
      <c r="AR53" s="1224"/>
      <c r="AS53" s="1224"/>
      <c r="AT53" s="1224"/>
      <c r="AU53" s="1224"/>
      <c r="AV53" s="1224"/>
      <c r="AW53" s="1224"/>
      <c r="AX53" s="1224"/>
      <c r="AY53" s="1224"/>
      <c r="AZ53" s="1224"/>
      <c r="BA53" s="1224"/>
      <c r="BB53" s="1224" t="s">
        <v>617</v>
      </c>
      <c r="BC53" s="1224"/>
      <c r="BD53" s="1224"/>
      <c r="BE53" s="1224"/>
      <c r="BF53" s="1224"/>
      <c r="BG53" s="1224"/>
      <c r="BH53" s="1224"/>
      <c r="BI53" s="1224"/>
      <c r="BJ53" s="1224"/>
      <c r="BK53" s="1224"/>
      <c r="BL53" s="1224"/>
      <c r="BM53" s="1224"/>
      <c r="BN53" s="1224"/>
      <c r="BO53" s="1224"/>
      <c r="BP53" s="1221">
        <v>56.2</v>
      </c>
      <c r="BQ53" s="1221"/>
      <c r="BR53" s="1221"/>
      <c r="BS53" s="1221"/>
      <c r="BT53" s="1221"/>
      <c r="BU53" s="1221"/>
      <c r="BV53" s="1221"/>
      <c r="BW53" s="1221"/>
      <c r="BX53" s="1221">
        <v>57.6</v>
      </c>
      <c r="BY53" s="1221"/>
      <c r="BZ53" s="1221"/>
      <c r="CA53" s="1221"/>
      <c r="CB53" s="1221"/>
      <c r="CC53" s="1221"/>
      <c r="CD53" s="1221"/>
      <c r="CE53" s="1221"/>
      <c r="CF53" s="1221">
        <v>58.9</v>
      </c>
      <c r="CG53" s="1221"/>
      <c r="CH53" s="1221"/>
      <c r="CI53" s="1221"/>
      <c r="CJ53" s="1221"/>
      <c r="CK53" s="1221"/>
      <c r="CL53" s="1221"/>
      <c r="CM53" s="1221"/>
      <c r="CN53" s="1221">
        <v>60.2</v>
      </c>
      <c r="CO53" s="1221"/>
      <c r="CP53" s="1221"/>
      <c r="CQ53" s="1221"/>
      <c r="CR53" s="1221"/>
      <c r="CS53" s="1221"/>
      <c r="CT53" s="1221"/>
      <c r="CU53" s="1221"/>
      <c r="CV53" s="1221">
        <v>61.4</v>
      </c>
      <c r="CW53" s="1221"/>
      <c r="CX53" s="1221"/>
      <c r="CY53" s="1221"/>
      <c r="CZ53" s="1221"/>
      <c r="DA53" s="1221"/>
      <c r="DB53" s="1221"/>
      <c r="DC53" s="1221"/>
    </row>
    <row r="54" spans="1:109" x14ac:dyDescent="0.15">
      <c r="A54" s="355"/>
      <c r="B54" s="256"/>
      <c r="G54" s="1236"/>
      <c r="H54" s="1236"/>
      <c r="I54" s="1219"/>
      <c r="J54" s="1219"/>
      <c r="K54" s="1226"/>
      <c r="L54" s="1226"/>
      <c r="M54" s="1226"/>
      <c r="N54" s="1226"/>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x14ac:dyDescent="0.15">
      <c r="A55" s="355"/>
      <c r="B55" s="256"/>
      <c r="G55" s="1219"/>
      <c r="H55" s="1219"/>
      <c r="I55" s="1219"/>
      <c r="J55" s="1219"/>
      <c r="K55" s="1226"/>
      <c r="L55" s="1226"/>
      <c r="M55" s="1226"/>
      <c r="N55" s="1226"/>
      <c r="AN55" s="1225" t="s">
        <v>618</v>
      </c>
      <c r="AO55" s="1225"/>
      <c r="AP55" s="1225"/>
      <c r="AQ55" s="1225"/>
      <c r="AR55" s="1225"/>
      <c r="AS55" s="1225"/>
      <c r="AT55" s="1225"/>
      <c r="AU55" s="1225"/>
      <c r="AV55" s="1225"/>
      <c r="AW55" s="1225"/>
      <c r="AX55" s="1225"/>
      <c r="AY55" s="1225"/>
      <c r="AZ55" s="1225"/>
      <c r="BA55" s="1225"/>
      <c r="BB55" s="1224" t="s">
        <v>616</v>
      </c>
      <c r="BC55" s="1224"/>
      <c r="BD55" s="1224"/>
      <c r="BE55" s="1224"/>
      <c r="BF55" s="1224"/>
      <c r="BG55" s="1224"/>
      <c r="BH55" s="1224"/>
      <c r="BI55" s="1224"/>
      <c r="BJ55" s="1224"/>
      <c r="BK55" s="1224"/>
      <c r="BL55" s="1224"/>
      <c r="BM55" s="1224"/>
      <c r="BN55" s="1224"/>
      <c r="BO55" s="1224"/>
      <c r="BP55" s="1221">
        <v>5.8</v>
      </c>
      <c r="BQ55" s="1221"/>
      <c r="BR55" s="1221"/>
      <c r="BS55" s="1221"/>
      <c r="BT55" s="1221"/>
      <c r="BU55" s="1221"/>
      <c r="BV55" s="1221"/>
      <c r="BW55" s="1221"/>
      <c r="BX55" s="1221">
        <v>2.7</v>
      </c>
      <c r="BY55" s="1221"/>
      <c r="BZ55" s="1221"/>
      <c r="CA55" s="1221"/>
      <c r="CB55" s="1221"/>
      <c r="CC55" s="1221"/>
      <c r="CD55" s="1221"/>
      <c r="CE55" s="1221"/>
      <c r="CF55" s="1221">
        <v>0.5</v>
      </c>
      <c r="CG55" s="1221"/>
      <c r="CH55" s="1221"/>
      <c r="CI55" s="1221"/>
      <c r="CJ55" s="1221"/>
      <c r="CK55" s="1221"/>
      <c r="CL55" s="1221"/>
      <c r="CM55" s="1221"/>
      <c r="CN55" s="1221">
        <v>5.9</v>
      </c>
      <c r="CO55" s="1221"/>
      <c r="CP55" s="1221"/>
      <c r="CQ55" s="1221"/>
      <c r="CR55" s="1221"/>
      <c r="CS55" s="1221"/>
      <c r="CT55" s="1221"/>
      <c r="CU55" s="1221"/>
      <c r="CV55" s="1221">
        <v>4.0999999999999996</v>
      </c>
      <c r="CW55" s="1221"/>
      <c r="CX55" s="1221"/>
      <c r="CY55" s="1221"/>
      <c r="CZ55" s="1221"/>
      <c r="DA55" s="1221"/>
      <c r="DB55" s="1221"/>
      <c r="DC55" s="1221"/>
    </row>
    <row r="56" spans="1:109" x14ac:dyDescent="0.15">
      <c r="A56" s="355"/>
      <c r="B56" s="256"/>
      <c r="G56" s="1219"/>
      <c r="H56" s="1219"/>
      <c r="I56" s="1219"/>
      <c r="J56" s="1219"/>
      <c r="K56" s="1226"/>
      <c r="L56" s="1226"/>
      <c r="M56" s="1226"/>
      <c r="N56" s="1226"/>
      <c r="AN56" s="1225"/>
      <c r="AO56" s="1225"/>
      <c r="AP56" s="1225"/>
      <c r="AQ56" s="1225"/>
      <c r="AR56" s="1225"/>
      <c r="AS56" s="1225"/>
      <c r="AT56" s="1225"/>
      <c r="AU56" s="1225"/>
      <c r="AV56" s="1225"/>
      <c r="AW56" s="1225"/>
      <c r="AX56" s="1225"/>
      <c r="AY56" s="1225"/>
      <c r="AZ56" s="1225"/>
      <c r="BA56" s="1225"/>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x14ac:dyDescent="0.15">
      <c r="B57" s="359"/>
      <c r="G57" s="1219"/>
      <c r="H57" s="1219"/>
      <c r="I57" s="1222"/>
      <c r="J57" s="1222"/>
      <c r="K57" s="1226"/>
      <c r="L57" s="1226"/>
      <c r="M57" s="1226"/>
      <c r="N57" s="1226"/>
      <c r="AM57" s="252"/>
      <c r="AN57" s="1225"/>
      <c r="AO57" s="1225"/>
      <c r="AP57" s="1225"/>
      <c r="AQ57" s="1225"/>
      <c r="AR57" s="1225"/>
      <c r="AS57" s="1225"/>
      <c r="AT57" s="1225"/>
      <c r="AU57" s="1225"/>
      <c r="AV57" s="1225"/>
      <c r="AW57" s="1225"/>
      <c r="AX57" s="1225"/>
      <c r="AY57" s="1225"/>
      <c r="AZ57" s="1225"/>
      <c r="BA57" s="1225"/>
      <c r="BB57" s="1224" t="s">
        <v>617</v>
      </c>
      <c r="BC57" s="1224"/>
      <c r="BD57" s="1224"/>
      <c r="BE57" s="1224"/>
      <c r="BF57" s="1224"/>
      <c r="BG57" s="1224"/>
      <c r="BH57" s="1224"/>
      <c r="BI57" s="1224"/>
      <c r="BJ57" s="1224"/>
      <c r="BK57" s="1224"/>
      <c r="BL57" s="1224"/>
      <c r="BM57" s="1224"/>
      <c r="BN57" s="1224"/>
      <c r="BO57" s="1224"/>
      <c r="BP57" s="1221">
        <v>58.6</v>
      </c>
      <c r="BQ57" s="1221"/>
      <c r="BR57" s="1221"/>
      <c r="BS57" s="1221"/>
      <c r="BT57" s="1221"/>
      <c r="BU57" s="1221"/>
      <c r="BV57" s="1221"/>
      <c r="BW57" s="1221"/>
      <c r="BX57" s="1221">
        <v>60.2</v>
      </c>
      <c r="BY57" s="1221"/>
      <c r="BZ57" s="1221"/>
      <c r="CA57" s="1221"/>
      <c r="CB57" s="1221"/>
      <c r="CC57" s="1221"/>
      <c r="CD57" s="1221"/>
      <c r="CE57" s="1221"/>
      <c r="CF57" s="1221">
        <v>60.4</v>
      </c>
      <c r="CG57" s="1221"/>
      <c r="CH57" s="1221"/>
      <c r="CI57" s="1221"/>
      <c r="CJ57" s="1221"/>
      <c r="CK57" s="1221"/>
      <c r="CL57" s="1221"/>
      <c r="CM57" s="1221"/>
      <c r="CN57" s="1221">
        <v>61.9</v>
      </c>
      <c r="CO57" s="1221"/>
      <c r="CP57" s="1221"/>
      <c r="CQ57" s="1221"/>
      <c r="CR57" s="1221"/>
      <c r="CS57" s="1221"/>
      <c r="CT57" s="1221"/>
      <c r="CU57" s="1221"/>
      <c r="CV57" s="1221">
        <v>63</v>
      </c>
      <c r="CW57" s="1221"/>
      <c r="CX57" s="1221"/>
      <c r="CY57" s="1221"/>
      <c r="CZ57" s="1221"/>
      <c r="DA57" s="1221"/>
      <c r="DB57" s="1221"/>
      <c r="DC57" s="1221"/>
      <c r="DD57" s="360"/>
      <c r="DE57" s="359"/>
    </row>
    <row r="58" spans="1:109" s="355" customFormat="1" x14ac:dyDescent="0.15">
      <c r="A58" s="252"/>
      <c r="B58" s="359"/>
      <c r="G58" s="1219"/>
      <c r="H58" s="1219"/>
      <c r="I58" s="1222"/>
      <c r="J58" s="1222"/>
      <c r="K58" s="1226"/>
      <c r="L58" s="1226"/>
      <c r="M58" s="1226"/>
      <c r="N58" s="1226"/>
      <c r="AM58" s="252"/>
      <c r="AN58" s="1225"/>
      <c r="AO58" s="1225"/>
      <c r="AP58" s="1225"/>
      <c r="AQ58" s="1225"/>
      <c r="AR58" s="1225"/>
      <c r="AS58" s="1225"/>
      <c r="AT58" s="1225"/>
      <c r="AU58" s="1225"/>
      <c r="AV58" s="1225"/>
      <c r="AW58" s="1225"/>
      <c r="AX58" s="1225"/>
      <c r="AY58" s="1225"/>
      <c r="AZ58" s="1225"/>
      <c r="BA58" s="1225"/>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619</v>
      </c>
    </row>
    <row r="64" spans="1:109" x14ac:dyDescent="0.15">
      <c r="B64" s="256"/>
      <c r="G64" s="354"/>
      <c r="I64" s="366"/>
      <c r="J64" s="366"/>
      <c r="K64" s="366"/>
      <c r="L64" s="366"/>
      <c r="M64" s="366"/>
      <c r="N64" s="367"/>
      <c r="AM64" s="354"/>
      <c r="AN64" s="354" t="s">
        <v>613</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6"/>
      <c r="AN65" s="1227" t="s">
        <v>621</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x14ac:dyDescent="0.15">
      <c r="B66" s="256"/>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x14ac:dyDescent="0.15">
      <c r="B67" s="256"/>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x14ac:dyDescent="0.15">
      <c r="B68" s="256"/>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x14ac:dyDescent="0.15">
      <c r="B69" s="256"/>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614</v>
      </c>
    </row>
    <row r="72" spans="2:107" x14ac:dyDescent="0.15">
      <c r="B72" s="256"/>
      <c r="G72" s="1219"/>
      <c r="H72" s="1219"/>
      <c r="I72" s="1219"/>
      <c r="J72" s="1219"/>
      <c r="K72" s="357"/>
      <c r="L72" s="357"/>
      <c r="M72" s="358"/>
      <c r="N72" s="358"/>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25" t="s">
        <v>558</v>
      </c>
      <c r="BQ72" s="1225"/>
      <c r="BR72" s="1225"/>
      <c r="BS72" s="1225"/>
      <c r="BT72" s="1225"/>
      <c r="BU72" s="1225"/>
      <c r="BV72" s="1225"/>
      <c r="BW72" s="1225"/>
      <c r="BX72" s="1225" t="s">
        <v>559</v>
      </c>
      <c r="BY72" s="1225"/>
      <c r="BZ72" s="1225"/>
      <c r="CA72" s="1225"/>
      <c r="CB72" s="1225"/>
      <c r="CC72" s="1225"/>
      <c r="CD72" s="1225"/>
      <c r="CE72" s="1225"/>
      <c r="CF72" s="1225" t="s">
        <v>560</v>
      </c>
      <c r="CG72" s="1225"/>
      <c r="CH72" s="1225"/>
      <c r="CI72" s="1225"/>
      <c r="CJ72" s="1225"/>
      <c r="CK72" s="1225"/>
      <c r="CL72" s="1225"/>
      <c r="CM72" s="1225"/>
      <c r="CN72" s="1225" t="s">
        <v>561</v>
      </c>
      <c r="CO72" s="1225"/>
      <c r="CP72" s="1225"/>
      <c r="CQ72" s="1225"/>
      <c r="CR72" s="1225"/>
      <c r="CS72" s="1225"/>
      <c r="CT72" s="1225"/>
      <c r="CU72" s="1225"/>
      <c r="CV72" s="1225" t="s">
        <v>562</v>
      </c>
      <c r="CW72" s="1225"/>
      <c r="CX72" s="1225"/>
      <c r="CY72" s="1225"/>
      <c r="CZ72" s="1225"/>
      <c r="DA72" s="1225"/>
      <c r="DB72" s="1225"/>
      <c r="DC72" s="1225"/>
    </row>
    <row r="73" spans="2:107" x14ac:dyDescent="0.15">
      <c r="B73" s="256"/>
      <c r="G73" s="1236"/>
      <c r="H73" s="1236"/>
      <c r="I73" s="1236"/>
      <c r="J73" s="1236"/>
      <c r="K73" s="1220"/>
      <c r="L73" s="1220"/>
      <c r="M73" s="1220"/>
      <c r="N73" s="1220"/>
      <c r="AM73" s="356"/>
      <c r="AN73" s="1224" t="s">
        <v>615</v>
      </c>
      <c r="AO73" s="1224"/>
      <c r="AP73" s="1224"/>
      <c r="AQ73" s="1224"/>
      <c r="AR73" s="1224"/>
      <c r="AS73" s="1224"/>
      <c r="AT73" s="1224"/>
      <c r="AU73" s="1224"/>
      <c r="AV73" s="1224"/>
      <c r="AW73" s="1224"/>
      <c r="AX73" s="1224"/>
      <c r="AY73" s="1224"/>
      <c r="AZ73" s="1224"/>
      <c r="BA73" s="1224"/>
      <c r="BB73" s="1224" t="s">
        <v>616</v>
      </c>
      <c r="BC73" s="1224"/>
      <c r="BD73" s="1224"/>
      <c r="BE73" s="1224"/>
      <c r="BF73" s="1224"/>
      <c r="BG73" s="1224"/>
      <c r="BH73" s="1224"/>
      <c r="BI73" s="1224"/>
      <c r="BJ73" s="1224"/>
      <c r="BK73" s="1224"/>
      <c r="BL73" s="1224"/>
      <c r="BM73" s="1224"/>
      <c r="BN73" s="1224"/>
      <c r="BO73" s="1224"/>
      <c r="BP73" s="1221">
        <v>63</v>
      </c>
      <c r="BQ73" s="1221"/>
      <c r="BR73" s="1221"/>
      <c r="BS73" s="1221"/>
      <c r="BT73" s="1221"/>
      <c r="BU73" s="1221"/>
      <c r="BV73" s="1221"/>
      <c r="BW73" s="1221"/>
      <c r="BX73" s="1221">
        <v>53.6</v>
      </c>
      <c r="BY73" s="1221"/>
      <c r="BZ73" s="1221"/>
      <c r="CA73" s="1221"/>
      <c r="CB73" s="1221"/>
      <c r="CC73" s="1221"/>
      <c r="CD73" s="1221"/>
      <c r="CE73" s="1221"/>
      <c r="CF73" s="1221">
        <v>49</v>
      </c>
      <c r="CG73" s="1221"/>
      <c r="CH73" s="1221"/>
      <c r="CI73" s="1221"/>
      <c r="CJ73" s="1221"/>
      <c r="CK73" s="1221"/>
      <c r="CL73" s="1221"/>
      <c r="CM73" s="1221"/>
      <c r="CN73" s="1221">
        <v>43.6</v>
      </c>
      <c r="CO73" s="1221"/>
      <c r="CP73" s="1221"/>
      <c r="CQ73" s="1221"/>
      <c r="CR73" s="1221"/>
      <c r="CS73" s="1221"/>
      <c r="CT73" s="1221"/>
      <c r="CU73" s="1221"/>
      <c r="CV73" s="1221">
        <v>28.4</v>
      </c>
      <c r="CW73" s="1221"/>
      <c r="CX73" s="1221"/>
      <c r="CY73" s="1221"/>
      <c r="CZ73" s="1221"/>
      <c r="DA73" s="1221"/>
      <c r="DB73" s="1221"/>
      <c r="DC73" s="1221"/>
    </row>
    <row r="74" spans="2:107" x14ac:dyDescent="0.15">
      <c r="B74" s="256"/>
      <c r="G74" s="1236"/>
      <c r="H74" s="1236"/>
      <c r="I74" s="1236"/>
      <c r="J74" s="1236"/>
      <c r="K74" s="1220"/>
      <c r="L74" s="1220"/>
      <c r="M74" s="1220"/>
      <c r="N74" s="1220"/>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x14ac:dyDescent="0.15">
      <c r="B75" s="256"/>
      <c r="G75" s="1236"/>
      <c r="H75" s="1236"/>
      <c r="I75" s="1219"/>
      <c r="J75" s="1219"/>
      <c r="K75" s="1226"/>
      <c r="L75" s="1226"/>
      <c r="M75" s="1226"/>
      <c r="N75" s="1226"/>
      <c r="AM75" s="356"/>
      <c r="AN75" s="1224"/>
      <c r="AO75" s="1224"/>
      <c r="AP75" s="1224"/>
      <c r="AQ75" s="1224"/>
      <c r="AR75" s="1224"/>
      <c r="AS75" s="1224"/>
      <c r="AT75" s="1224"/>
      <c r="AU75" s="1224"/>
      <c r="AV75" s="1224"/>
      <c r="AW75" s="1224"/>
      <c r="AX75" s="1224"/>
      <c r="AY75" s="1224"/>
      <c r="AZ75" s="1224"/>
      <c r="BA75" s="1224"/>
      <c r="BB75" s="1224" t="s">
        <v>620</v>
      </c>
      <c r="BC75" s="1224"/>
      <c r="BD75" s="1224"/>
      <c r="BE75" s="1224"/>
      <c r="BF75" s="1224"/>
      <c r="BG75" s="1224"/>
      <c r="BH75" s="1224"/>
      <c r="BI75" s="1224"/>
      <c r="BJ75" s="1224"/>
      <c r="BK75" s="1224"/>
      <c r="BL75" s="1224"/>
      <c r="BM75" s="1224"/>
      <c r="BN75" s="1224"/>
      <c r="BO75" s="1224"/>
      <c r="BP75" s="1221">
        <v>9.3000000000000007</v>
      </c>
      <c r="BQ75" s="1221"/>
      <c r="BR75" s="1221"/>
      <c r="BS75" s="1221"/>
      <c r="BT75" s="1221"/>
      <c r="BU75" s="1221"/>
      <c r="BV75" s="1221"/>
      <c r="BW75" s="1221"/>
      <c r="BX75" s="1221">
        <v>8.6</v>
      </c>
      <c r="BY75" s="1221"/>
      <c r="BZ75" s="1221"/>
      <c r="CA75" s="1221"/>
      <c r="CB75" s="1221"/>
      <c r="CC75" s="1221"/>
      <c r="CD75" s="1221"/>
      <c r="CE75" s="1221"/>
      <c r="CF75" s="1221">
        <v>8.1999999999999993</v>
      </c>
      <c r="CG75" s="1221"/>
      <c r="CH75" s="1221"/>
      <c r="CI75" s="1221"/>
      <c r="CJ75" s="1221"/>
      <c r="CK75" s="1221"/>
      <c r="CL75" s="1221"/>
      <c r="CM75" s="1221"/>
      <c r="CN75" s="1221">
        <v>8</v>
      </c>
      <c r="CO75" s="1221"/>
      <c r="CP75" s="1221"/>
      <c r="CQ75" s="1221"/>
      <c r="CR75" s="1221"/>
      <c r="CS75" s="1221"/>
      <c r="CT75" s="1221"/>
      <c r="CU75" s="1221"/>
      <c r="CV75" s="1221">
        <v>7.7</v>
      </c>
      <c r="CW75" s="1221"/>
      <c r="CX75" s="1221"/>
      <c r="CY75" s="1221"/>
      <c r="CZ75" s="1221"/>
      <c r="DA75" s="1221"/>
      <c r="DB75" s="1221"/>
      <c r="DC75" s="1221"/>
    </row>
    <row r="76" spans="2:107" x14ac:dyDescent="0.15">
      <c r="B76" s="256"/>
      <c r="G76" s="1236"/>
      <c r="H76" s="1236"/>
      <c r="I76" s="1219"/>
      <c r="J76" s="1219"/>
      <c r="K76" s="1226"/>
      <c r="L76" s="1226"/>
      <c r="M76" s="1226"/>
      <c r="N76" s="1226"/>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x14ac:dyDescent="0.15">
      <c r="B77" s="256"/>
      <c r="G77" s="1219"/>
      <c r="H77" s="1219"/>
      <c r="I77" s="1219"/>
      <c r="J77" s="1219"/>
      <c r="K77" s="1220"/>
      <c r="L77" s="1220"/>
      <c r="M77" s="1220"/>
      <c r="N77" s="1220"/>
      <c r="AN77" s="1225" t="s">
        <v>618</v>
      </c>
      <c r="AO77" s="1225"/>
      <c r="AP77" s="1225"/>
      <c r="AQ77" s="1225"/>
      <c r="AR77" s="1225"/>
      <c r="AS77" s="1225"/>
      <c r="AT77" s="1225"/>
      <c r="AU77" s="1225"/>
      <c r="AV77" s="1225"/>
      <c r="AW77" s="1225"/>
      <c r="AX77" s="1225"/>
      <c r="AY77" s="1225"/>
      <c r="AZ77" s="1225"/>
      <c r="BA77" s="1225"/>
      <c r="BB77" s="1224" t="s">
        <v>616</v>
      </c>
      <c r="BC77" s="1224"/>
      <c r="BD77" s="1224"/>
      <c r="BE77" s="1224"/>
      <c r="BF77" s="1224"/>
      <c r="BG77" s="1224"/>
      <c r="BH77" s="1224"/>
      <c r="BI77" s="1224"/>
      <c r="BJ77" s="1224"/>
      <c r="BK77" s="1224"/>
      <c r="BL77" s="1224"/>
      <c r="BM77" s="1224"/>
      <c r="BN77" s="1224"/>
      <c r="BO77" s="1224"/>
      <c r="BP77" s="1221">
        <v>5.8</v>
      </c>
      <c r="BQ77" s="1221"/>
      <c r="BR77" s="1221"/>
      <c r="BS77" s="1221"/>
      <c r="BT77" s="1221"/>
      <c r="BU77" s="1221"/>
      <c r="BV77" s="1221"/>
      <c r="BW77" s="1221"/>
      <c r="BX77" s="1221">
        <v>2.7</v>
      </c>
      <c r="BY77" s="1221"/>
      <c r="BZ77" s="1221"/>
      <c r="CA77" s="1221"/>
      <c r="CB77" s="1221"/>
      <c r="CC77" s="1221"/>
      <c r="CD77" s="1221"/>
      <c r="CE77" s="1221"/>
      <c r="CF77" s="1221">
        <v>0.5</v>
      </c>
      <c r="CG77" s="1221"/>
      <c r="CH77" s="1221"/>
      <c r="CI77" s="1221"/>
      <c r="CJ77" s="1221"/>
      <c r="CK77" s="1221"/>
      <c r="CL77" s="1221"/>
      <c r="CM77" s="1221"/>
      <c r="CN77" s="1221">
        <v>5.9</v>
      </c>
      <c r="CO77" s="1221"/>
      <c r="CP77" s="1221"/>
      <c r="CQ77" s="1221"/>
      <c r="CR77" s="1221"/>
      <c r="CS77" s="1221"/>
      <c r="CT77" s="1221"/>
      <c r="CU77" s="1221"/>
      <c r="CV77" s="1221">
        <v>4.0999999999999996</v>
      </c>
      <c r="CW77" s="1221"/>
      <c r="CX77" s="1221"/>
      <c r="CY77" s="1221"/>
      <c r="CZ77" s="1221"/>
      <c r="DA77" s="1221"/>
      <c r="DB77" s="1221"/>
      <c r="DC77" s="1221"/>
    </row>
    <row r="78" spans="2:107" x14ac:dyDescent="0.15">
      <c r="B78" s="256"/>
      <c r="G78" s="1219"/>
      <c r="H78" s="1219"/>
      <c r="I78" s="1219"/>
      <c r="J78" s="1219"/>
      <c r="K78" s="1220"/>
      <c r="L78" s="1220"/>
      <c r="M78" s="1220"/>
      <c r="N78" s="1220"/>
      <c r="AN78" s="1225"/>
      <c r="AO78" s="1225"/>
      <c r="AP78" s="1225"/>
      <c r="AQ78" s="1225"/>
      <c r="AR78" s="1225"/>
      <c r="AS78" s="1225"/>
      <c r="AT78" s="1225"/>
      <c r="AU78" s="1225"/>
      <c r="AV78" s="1225"/>
      <c r="AW78" s="1225"/>
      <c r="AX78" s="1225"/>
      <c r="AY78" s="1225"/>
      <c r="AZ78" s="1225"/>
      <c r="BA78" s="1225"/>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x14ac:dyDescent="0.15">
      <c r="B79" s="256"/>
      <c r="G79" s="1219"/>
      <c r="H79" s="1219"/>
      <c r="I79" s="1222"/>
      <c r="J79" s="1222"/>
      <c r="K79" s="1223"/>
      <c r="L79" s="1223"/>
      <c r="M79" s="1223"/>
      <c r="N79" s="1223"/>
      <c r="AN79" s="1225"/>
      <c r="AO79" s="1225"/>
      <c r="AP79" s="1225"/>
      <c r="AQ79" s="1225"/>
      <c r="AR79" s="1225"/>
      <c r="AS79" s="1225"/>
      <c r="AT79" s="1225"/>
      <c r="AU79" s="1225"/>
      <c r="AV79" s="1225"/>
      <c r="AW79" s="1225"/>
      <c r="AX79" s="1225"/>
      <c r="AY79" s="1225"/>
      <c r="AZ79" s="1225"/>
      <c r="BA79" s="1225"/>
      <c r="BB79" s="1224" t="s">
        <v>620</v>
      </c>
      <c r="BC79" s="1224"/>
      <c r="BD79" s="1224"/>
      <c r="BE79" s="1224"/>
      <c r="BF79" s="1224"/>
      <c r="BG79" s="1224"/>
      <c r="BH79" s="1224"/>
      <c r="BI79" s="1224"/>
      <c r="BJ79" s="1224"/>
      <c r="BK79" s="1224"/>
      <c r="BL79" s="1224"/>
      <c r="BM79" s="1224"/>
      <c r="BN79" s="1224"/>
      <c r="BO79" s="1224"/>
      <c r="BP79" s="1221">
        <v>5.3</v>
      </c>
      <c r="BQ79" s="1221"/>
      <c r="BR79" s="1221"/>
      <c r="BS79" s="1221"/>
      <c r="BT79" s="1221"/>
      <c r="BU79" s="1221"/>
      <c r="BV79" s="1221"/>
      <c r="BW79" s="1221"/>
      <c r="BX79" s="1221">
        <v>5</v>
      </c>
      <c r="BY79" s="1221"/>
      <c r="BZ79" s="1221"/>
      <c r="CA79" s="1221"/>
      <c r="CB79" s="1221"/>
      <c r="CC79" s="1221"/>
      <c r="CD79" s="1221"/>
      <c r="CE79" s="1221"/>
      <c r="CF79" s="1221">
        <v>5.0999999999999996</v>
      </c>
      <c r="CG79" s="1221"/>
      <c r="CH79" s="1221"/>
      <c r="CI79" s="1221"/>
      <c r="CJ79" s="1221"/>
      <c r="CK79" s="1221"/>
      <c r="CL79" s="1221"/>
      <c r="CM79" s="1221"/>
      <c r="CN79" s="1221">
        <v>5.2</v>
      </c>
      <c r="CO79" s="1221"/>
      <c r="CP79" s="1221"/>
      <c r="CQ79" s="1221"/>
      <c r="CR79" s="1221"/>
      <c r="CS79" s="1221"/>
      <c r="CT79" s="1221"/>
      <c r="CU79" s="1221"/>
      <c r="CV79" s="1221">
        <v>5.0999999999999996</v>
      </c>
      <c r="CW79" s="1221"/>
      <c r="CX79" s="1221"/>
      <c r="CY79" s="1221"/>
      <c r="CZ79" s="1221"/>
      <c r="DA79" s="1221"/>
      <c r="DB79" s="1221"/>
      <c r="DC79" s="1221"/>
    </row>
    <row r="80" spans="2:107" x14ac:dyDescent="0.15">
      <c r="B80" s="256"/>
      <c r="G80" s="1219"/>
      <c r="H80" s="1219"/>
      <c r="I80" s="1222"/>
      <c r="J80" s="1222"/>
      <c r="K80" s="1223"/>
      <c r="L80" s="1223"/>
      <c r="M80" s="1223"/>
      <c r="N80" s="1223"/>
      <c r="AN80" s="1225"/>
      <c r="AO80" s="1225"/>
      <c r="AP80" s="1225"/>
      <c r="AQ80" s="1225"/>
      <c r="AR80" s="1225"/>
      <c r="AS80" s="1225"/>
      <c r="AT80" s="1225"/>
      <c r="AU80" s="1225"/>
      <c r="AV80" s="1225"/>
      <c r="AW80" s="1225"/>
      <c r="AX80" s="1225"/>
      <c r="AY80" s="1225"/>
      <c r="AZ80" s="1225"/>
      <c r="BA80" s="1225"/>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xQlGmWtRASMotslxnOpmxEmjL2NPKzPyoEsW9rCeIUOGCy6WIQ6xJ8xTAzUgM0CEh6JMsOq3SzC+n1G1C34mdw==" saltValue="XT0ppGNQ0DZswsQmbfdVY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AE5A0-5A06-426E-8959-A31442B9A90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ZiJf4zHDdQxnbslXx8xHWxoOVCU4tficFKRch/dfHrLHr9/64R07UtlG6e2v+3bsT6mu+0DVsvQrUBxvaobDRg==" saltValue="DvkC+vDs8d2RhgOHhHJH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A955C-26E5-439C-A0C8-A90DD874FB09}">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bxzpLjFhg74lN39FpCLr/1raMiOYUs68hc2gSU0UDVSmdqhxZ3ZGyVjUF+1TRSzXxO1tIWQTn5BZpLgzhvz3Q==" saltValue="l79fw5Glq42dFNrh9Ker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555</v>
      </c>
      <c r="G2" s="146"/>
      <c r="H2" s="147"/>
    </row>
    <row r="3" spans="1:8" x14ac:dyDescent="0.15">
      <c r="A3" s="143" t="s">
        <v>548</v>
      </c>
      <c r="B3" s="148"/>
      <c r="C3" s="149"/>
      <c r="D3" s="150">
        <v>61808</v>
      </c>
      <c r="E3" s="151"/>
      <c r="F3" s="152">
        <v>52308</v>
      </c>
      <c r="G3" s="153"/>
      <c r="H3" s="154"/>
    </row>
    <row r="4" spans="1:8" x14ac:dyDescent="0.15">
      <c r="A4" s="155"/>
      <c r="B4" s="156"/>
      <c r="C4" s="157"/>
      <c r="D4" s="158">
        <v>40535</v>
      </c>
      <c r="E4" s="159"/>
      <c r="F4" s="160">
        <v>28695</v>
      </c>
      <c r="G4" s="161"/>
      <c r="H4" s="162"/>
    </row>
    <row r="5" spans="1:8" x14ac:dyDescent="0.15">
      <c r="A5" s="143" t="s">
        <v>550</v>
      </c>
      <c r="B5" s="148"/>
      <c r="C5" s="149"/>
      <c r="D5" s="150">
        <v>60647</v>
      </c>
      <c r="E5" s="151"/>
      <c r="F5" s="152">
        <v>46402</v>
      </c>
      <c r="G5" s="153"/>
      <c r="H5" s="154"/>
    </row>
    <row r="6" spans="1:8" x14ac:dyDescent="0.15">
      <c r="A6" s="155"/>
      <c r="B6" s="156"/>
      <c r="C6" s="157"/>
      <c r="D6" s="158">
        <v>38749</v>
      </c>
      <c r="E6" s="159"/>
      <c r="F6" s="160">
        <v>26897</v>
      </c>
      <c r="G6" s="161"/>
      <c r="H6" s="162"/>
    </row>
    <row r="7" spans="1:8" x14ac:dyDescent="0.15">
      <c r="A7" s="143" t="s">
        <v>551</v>
      </c>
      <c r="B7" s="148"/>
      <c r="C7" s="149"/>
      <c r="D7" s="150">
        <v>57928</v>
      </c>
      <c r="E7" s="151"/>
      <c r="F7" s="152">
        <v>66343</v>
      </c>
      <c r="G7" s="153"/>
      <c r="H7" s="154"/>
    </row>
    <row r="8" spans="1:8" x14ac:dyDescent="0.15">
      <c r="A8" s="155"/>
      <c r="B8" s="156"/>
      <c r="C8" s="157"/>
      <c r="D8" s="158">
        <v>30243</v>
      </c>
      <c r="E8" s="159"/>
      <c r="F8" s="160">
        <v>34529</v>
      </c>
      <c r="G8" s="161"/>
      <c r="H8" s="162"/>
    </row>
    <row r="9" spans="1:8" x14ac:dyDescent="0.15">
      <c r="A9" s="143" t="s">
        <v>552</v>
      </c>
      <c r="B9" s="148"/>
      <c r="C9" s="149"/>
      <c r="D9" s="150">
        <v>62885</v>
      </c>
      <c r="E9" s="151"/>
      <c r="F9" s="152">
        <v>56416</v>
      </c>
      <c r="G9" s="153"/>
      <c r="H9" s="154"/>
    </row>
    <row r="10" spans="1:8" x14ac:dyDescent="0.15">
      <c r="A10" s="155"/>
      <c r="B10" s="156"/>
      <c r="C10" s="157"/>
      <c r="D10" s="158">
        <v>35423</v>
      </c>
      <c r="E10" s="159"/>
      <c r="F10" s="160">
        <v>32623</v>
      </c>
      <c r="G10" s="161"/>
      <c r="H10" s="162"/>
    </row>
    <row r="11" spans="1:8" x14ac:dyDescent="0.15">
      <c r="A11" s="143" t="s">
        <v>553</v>
      </c>
      <c r="B11" s="148"/>
      <c r="C11" s="149"/>
      <c r="D11" s="150">
        <v>52246</v>
      </c>
      <c r="E11" s="151"/>
      <c r="F11" s="152">
        <v>49217</v>
      </c>
      <c r="G11" s="153"/>
      <c r="H11" s="154"/>
    </row>
    <row r="12" spans="1:8" x14ac:dyDescent="0.15">
      <c r="A12" s="155"/>
      <c r="B12" s="156"/>
      <c r="C12" s="163"/>
      <c r="D12" s="158">
        <v>28854</v>
      </c>
      <c r="E12" s="159"/>
      <c r="F12" s="160">
        <v>27232</v>
      </c>
      <c r="G12" s="161"/>
      <c r="H12" s="162"/>
    </row>
    <row r="13" spans="1:8" x14ac:dyDescent="0.15">
      <c r="A13" s="143"/>
      <c r="B13" s="148"/>
      <c r="C13" s="149"/>
      <c r="D13" s="150">
        <v>59103</v>
      </c>
      <c r="E13" s="151"/>
      <c r="F13" s="152">
        <v>54137</v>
      </c>
      <c r="G13" s="164"/>
      <c r="H13" s="154"/>
    </row>
    <row r="14" spans="1:8" x14ac:dyDescent="0.15">
      <c r="A14" s="155"/>
      <c r="B14" s="156"/>
      <c r="C14" s="157"/>
      <c r="D14" s="158">
        <v>34761</v>
      </c>
      <c r="E14" s="159"/>
      <c r="F14" s="160">
        <v>29995</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4.43</v>
      </c>
      <c r="C19" s="165">
        <f>ROUND(VALUE(SUBSTITUTE(実質収支比率等に係る経年分析!G$48,"▲","-")),2)</f>
        <v>5.08</v>
      </c>
      <c r="D19" s="165">
        <f>ROUND(VALUE(SUBSTITUTE(実質収支比率等に係る経年分析!H$48,"▲","-")),2)</f>
        <v>5.34</v>
      </c>
      <c r="E19" s="165">
        <f>ROUND(VALUE(SUBSTITUTE(実質収支比率等に係る経年分析!I$48,"▲","-")),2)</f>
        <v>5.8</v>
      </c>
      <c r="F19" s="165">
        <f>ROUND(VALUE(SUBSTITUTE(実質収支比率等に係る経年分析!J$48,"▲","-")),2)</f>
        <v>7.88</v>
      </c>
    </row>
    <row r="20" spans="1:11" x14ac:dyDescent="0.15">
      <c r="A20" s="165" t="s">
        <v>54</v>
      </c>
      <c r="B20" s="165">
        <f>ROUND(VALUE(SUBSTITUTE(実質収支比率等に係る経年分析!F$47,"▲","-")),2)</f>
        <v>15.32</v>
      </c>
      <c r="C20" s="165">
        <f>ROUND(VALUE(SUBSTITUTE(実質収支比率等に係る経年分析!G$47,"▲","-")),2)</f>
        <v>14.67</v>
      </c>
      <c r="D20" s="165">
        <f>ROUND(VALUE(SUBSTITUTE(実質収支比率等に係る経年分析!H$47,"▲","-")),2)</f>
        <v>13.88</v>
      </c>
      <c r="E20" s="165">
        <f>ROUND(VALUE(SUBSTITUTE(実質収支比率等に係る経年分析!I$47,"▲","-")),2)</f>
        <v>10.06</v>
      </c>
      <c r="F20" s="165">
        <f>ROUND(VALUE(SUBSTITUTE(実質収支比率等に係る経年分析!J$47,"▲","-")),2)</f>
        <v>12.52</v>
      </c>
    </row>
    <row r="21" spans="1:11" x14ac:dyDescent="0.15">
      <c r="A21" s="165" t="s">
        <v>55</v>
      </c>
      <c r="B21" s="165">
        <f>IF(ISNUMBER(VALUE(SUBSTITUTE(実質収支比率等に係る経年分析!F$49,"▲","-"))),ROUND(VALUE(SUBSTITUTE(実質収支比率等に係る経年分析!F$49,"▲","-")),2),NA())</f>
        <v>-0.7</v>
      </c>
      <c r="C21" s="165">
        <f>IF(ISNUMBER(VALUE(SUBSTITUTE(実質収支比率等に係る経年分析!G$49,"▲","-"))),ROUND(VALUE(SUBSTITUTE(実質収支比率等に係る経年分析!G$49,"▲","-")),2),NA())</f>
        <v>0.03</v>
      </c>
      <c r="D21" s="165">
        <f>IF(ISNUMBER(VALUE(SUBSTITUTE(実質収支比率等に係る経年分析!H$49,"▲","-"))),ROUND(VALUE(SUBSTITUTE(実質収支比率等に係る経年分析!H$49,"▲","-")),2),NA())</f>
        <v>-0.35</v>
      </c>
      <c r="E21" s="165">
        <f>IF(ISNUMBER(VALUE(SUBSTITUTE(実質収支比率等に係る経年分析!I$49,"▲","-"))),ROUND(VALUE(SUBSTITUTE(実質収支比率等に係る経年分析!I$49,"▲","-")),2),NA())</f>
        <v>-3.12</v>
      </c>
      <c r="F21" s="165">
        <f>IF(ISNUMBER(VALUE(SUBSTITUTE(実質収支比率等に係る経年分析!J$49,"▲","-"))),ROUND(VALUE(SUBSTITUTE(実質収支比率等に係る経年分析!J$49,"▲","-")),2),NA())</f>
        <v>4.97</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0.03</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後期高齢者医療保険特別会計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0.04</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15">
      <c r="A30" s="166" t="str">
        <f>IF(連結実質赤字比率に係る赤字・黒字の構成分析!C$40="",NA(),連結実質赤字比率に係る赤字・黒字の構成分析!C$40)</f>
        <v>公共下水道事業会計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0.06</v>
      </c>
    </row>
    <row r="31" spans="1:11" x14ac:dyDescent="0.15">
      <c r="A31" s="166" t="str">
        <f>IF(連結実質赤字比率に係る赤字・黒字の構成分析!C$39="",NA(),連結実質赤字比率に係る赤字・黒字の構成分析!C$39)</f>
        <v>簡易水道事業会計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7.0000000000000007E-2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7.0000000000000007E-2</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2.27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0.94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0.97</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0.67</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0.48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0.56999999999999995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0.99</v>
      </c>
    </row>
    <row r="34" spans="1:16" x14ac:dyDescent="0.15">
      <c r="A34" s="166" t="str">
        <f>IF(連結実質赤字比率に係る赤字・黒字の構成分析!C$36="",NA(),連結実質赤字比率に係る赤字・黒字の構成分析!C$36)</f>
        <v>公共用地取得特別会計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1.81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1.99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1.98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1.96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1.87</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5.65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6.42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7.53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7.66</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4.42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5.0599999999999996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5.34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5.79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7.88</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5928</v>
      </c>
      <c r="E42" s="167"/>
      <c r="F42" s="167"/>
      <c r="G42" s="167">
        <f>'実質公債費比率（分子）の構造'!L$52</f>
        <v>5855</v>
      </c>
      <c r="H42" s="167"/>
      <c r="I42" s="167"/>
      <c r="J42" s="167">
        <f>'実質公債費比率（分子）の構造'!M$52</f>
        <v>5908</v>
      </c>
      <c r="K42" s="167"/>
      <c r="L42" s="167"/>
      <c r="M42" s="167">
        <f>'実質公債費比率（分子）の構造'!N$52</f>
        <v>5708</v>
      </c>
      <c r="N42" s="167"/>
      <c r="O42" s="167"/>
      <c r="P42" s="167">
        <f>'実質公債費比率（分子）の構造'!O$52</f>
        <v>5362</v>
      </c>
    </row>
    <row r="43" spans="1:16" x14ac:dyDescent="0.15">
      <c r="A43" s="167" t="s">
        <v>63</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64</v>
      </c>
      <c r="B44" s="167">
        <f>'実質公債費比率（分子）の構造'!K$50</f>
        <v>598</v>
      </c>
      <c r="C44" s="167"/>
      <c r="D44" s="167"/>
      <c r="E44" s="167">
        <f>'実質公債費比率（分子）の構造'!L$50</f>
        <v>590</v>
      </c>
      <c r="F44" s="167"/>
      <c r="G44" s="167"/>
      <c r="H44" s="167">
        <f>'実質公債費比率（分子）の構造'!M$50</f>
        <v>567</v>
      </c>
      <c r="I44" s="167"/>
      <c r="J44" s="167"/>
      <c r="K44" s="167">
        <f>'実質公債費比率（分子）の構造'!N$50</f>
        <v>668</v>
      </c>
      <c r="L44" s="167"/>
      <c r="M44" s="167"/>
      <c r="N44" s="167">
        <f>'実質公債費比率（分子）の構造'!O$50</f>
        <v>665</v>
      </c>
      <c r="O44" s="167"/>
      <c r="P44" s="167"/>
    </row>
    <row r="45" spans="1:16" x14ac:dyDescent="0.15">
      <c r="A45" s="167" t="s">
        <v>65</v>
      </c>
      <c r="B45" s="167">
        <f>'実質公債費比率（分子）の構造'!K$49</f>
        <v>885</v>
      </c>
      <c r="C45" s="167"/>
      <c r="D45" s="167"/>
      <c r="E45" s="167">
        <f>'実質公債費比率（分子）の構造'!L$49</f>
        <v>691</v>
      </c>
      <c r="F45" s="167"/>
      <c r="G45" s="167"/>
      <c r="H45" s="167">
        <f>'実質公債費比率（分子）の構造'!M$49</f>
        <v>646</v>
      </c>
      <c r="I45" s="167"/>
      <c r="J45" s="167"/>
      <c r="K45" s="167">
        <f>'実質公債費比率（分子）の構造'!N$49</f>
        <v>556</v>
      </c>
      <c r="L45" s="167"/>
      <c r="M45" s="167"/>
      <c r="N45" s="167">
        <f>'実質公債費比率（分子）の構造'!O$49</f>
        <v>496</v>
      </c>
      <c r="O45" s="167"/>
      <c r="P45" s="167"/>
    </row>
    <row r="46" spans="1:16" x14ac:dyDescent="0.15">
      <c r="A46" s="167" t="s">
        <v>66</v>
      </c>
      <c r="B46" s="167">
        <f>'実質公債費比率（分子）の構造'!K$48</f>
        <v>1105</v>
      </c>
      <c r="C46" s="167"/>
      <c r="D46" s="167"/>
      <c r="E46" s="167">
        <f>'実質公債費比率（分子）の構造'!L$48</f>
        <v>1160</v>
      </c>
      <c r="F46" s="167"/>
      <c r="G46" s="167"/>
      <c r="H46" s="167">
        <f>'実質公債費比率（分子）の構造'!M$48</f>
        <v>1173</v>
      </c>
      <c r="I46" s="167"/>
      <c r="J46" s="167"/>
      <c r="K46" s="167">
        <f>'実質公債費比率（分子）の構造'!N$48</f>
        <v>1048</v>
      </c>
      <c r="L46" s="167"/>
      <c r="M46" s="167"/>
      <c r="N46" s="167">
        <f>'実質公債費比率（分子）の構造'!O$48</f>
        <v>962</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5210</v>
      </c>
      <c r="C49" s="167"/>
      <c r="D49" s="167"/>
      <c r="E49" s="167">
        <f>'実質公債費比率（分子）の構造'!L$45</f>
        <v>5186</v>
      </c>
      <c r="F49" s="167"/>
      <c r="G49" s="167"/>
      <c r="H49" s="167">
        <f>'実質公債費比率（分子）の構造'!M$45</f>
        <v>5388</v>
      </c>
      <c r="I49" s="167"/>
      <c r="J49" s="167"/>
      <c r="K49" s="167">
        <f>'実質公債費比率（分子）の構造'!N$45</f>
        <v>5229</v>
      </c>
      <c r="L49" s="167"/>
      <c r="M49" s="167"/>
      <c r="N49" s="167">
        <f>'実質公債費比率（分子）の構造'!O$45</f>
        <v>4980</v>
      </c>
      <c r="O49" s="167"/>
      <c r="P49" s="167"/>
    </row>
    <row r="50" spans="1:16" x14ac:dyDescent="0.15">
      <c r="A50" s="167" t="s">
        <v>70</v>
      </c>
      <c r="B50" s="167" t="e">
        <f>NA()</f>
        <v>#N/A</v>
      </c>
      <c r="C50" s="167">
        <f>IF(ISNUMBER('実質公債費比率（分子）の構造'!K$53),'実質公債費比率（分子）の構造'!K$53,NA())</f>
        <v>1870</v>
      </c>
      <c r="D50" s="167" t="e">
        <f>NA()</f>
        <v>#N/A</v>
      </c>
      <c r="E50" s="167" t="e">
        <f>NA()</f>
        <v>#N/A</v>
      </c>
      <c r="F50" s="167">
        <f>IF(ISNUMBER('実質公債費比率（分子）の構造'!L$53),'実質公債費比率（分子）の構造'!L$53,NA())</f>
        <v>1772</v>
      </c>
      <c r="G50" s="167" t="e">
        <f>NA()</f>
        <v>#N/A</v>
      </c>
      <c r="H50" s="167" t="e">
        <f>NA()</f>
        <v>#N/A</v>
      </c>
      <c r="I50" s="167">
        <f>IF(ISNUMBER('実質公債費比率（分子）の構造'!M$53),'実質公債費比率（分子）の構造'!M$53,NA())</f>
        <v>1866</v>
      </c>
      <c r="J50" s="167" t="e">
        <f>NA()</f>
        <v>#N/A</v>
      </c>
      <c r="K50" s="167" t="e">
        <f>NA()</f>
        <v>#N/A</v>
      </c>
      <c r="L50" s="167">
        <f>IF(ISNUMBER('実質公債費比率（分子）の構造'!N$53),'実質公債費比率（分子）の構造'!N$53,NA())</f>
        <v>1793</v>
      </c>
      <c r="M50" s="167" t="e">
        <f>NA()</f>
        <v>#N/A</v>
      </c>
      <c r="N50" s="167" t="e">
        <f>NA()</f>
        <v>#N/A</v>
      </c>
      <c r="O50" s="167">
        <f>IF(ISNUMBER('実質公債費比率（分子）の構造'!O$53),'実質公債費比率（分子）の構造'!O$53,NA())</f>
        <v>1741</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46237</v>
      </c>
      <c r="E56" s="166"/>
      <c r="F56" s="166"/>
      <c r="G56" s="166">
        <f>'将来負担比率（分子）の構造'!J$52</f>
        <v>46195</v>
      </c>
      <c r="H56" s="166"/>
      <c r="I56" s="166"/>
      <c r="J56" s="166">
        <f>'将来負担比率（分子）の構造'!K$52</f>
        <v>45517</v>
      </c>
      <c r="K56" s="166"/>
      <c r="L56" s="166"/>
      <c r="M56" s="166">
        <f>'将来負担比率（分子）の構造'!L$52</f>
        <v>45242</v>
      </c>
      <c r="N56" s="166"/>
      <c r="O56" s="166"/>
      <c r="P56" s="166">
        <f>'将来負担比率（分子）の構造'!M$52</f>
        <v>45092</v>
      </c>
    </row>
    <row r="57" spans="1:16" x14ac:dyDescent="0.15">
      <c r="A57" s="166" t="s">
        <v>41</v>
      </c>
      <c r="B57" s="166"/>
      <c r="C57" s="166"/>
      <c r="D57" s="166">
        <f>'将来負担比率（分子）の構造'!I$51</f>
        <v>13549</v>
      </c>
      <c r="E57" s="166"/>
      <c r="F57" s="166"/>
      <c r="G57" s="166">
        <f>'将来負担比率（分子）の構造'!J$51</f>
        <v>14219</v>
      </c>
      <c r="H57" s="166"/>
      <c r="I57" s="166"/>
      <c r="J57" s="166">
        <f>'将来負担比率（分子）の構造'!K$51</f>
        <v>13763</v>
      </c>
      <c r="K57" s="166"/>
      <c r="L57" s="166"/>
      <c r="M57" s="166">
        <f>'将来負担比率（分子）の構造'!L$51</f>
        <v>13435</v>
      </c>
      <c r="N57" s="166"/>
      <c r="O57" s="166"/>
      <c r="P57" s="166">
        <f>'将来負担比率（分子）の構造'!M$51</f>
        <v>12716</v>
      </c>
    </row>
    <row r="58" spans="1:16" x14ac:dyDescent="0.15">
      <c r="A58" s="166" t="s">
        <v>40</v>
      </c>
      <c r="B58" s="166"/>
      <c r="C58" s="166"/>
      <c r="D58" s="166">
        <f>'将来負担比率（分子）の構造'!I$50</f>
        <v>8069</v>
      </c>
      <c r="E58" s="166"/>
      <c r="F58" s="166"/>
      <c r="G58" s="166">
        <f>'将来負担比率（分子）の構造'!J$50</f>
        <v>7971</v>
      </c>
      <c r="H58" s="166"/>
      <c r="I58" s="166"/>
      <c r="J58" s="166">
        <f>'将来負担比率（分子）の構造'!K$50</f>
        <v>7730</v>
      </c>
      <c r="K58" s="166"/>
      <c r="L58" s="166"/>
      <c r="M58" s="166">
        <f>'将来負担比率（分子）の構造'!L$50</f>
        <v>6818</v>
      </c>
      <c r="N58" s="166"/>
      <c r="O58" s="166"/>
      <c r="P58" s="166">
        <f>'将来負担比率（分子）の構造'!M$50</f>
        <v>8902</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702</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6210</v>
      </c>
      <c r="C62" s="166"/>
      <c r="D62" s="166"/>
      <c r="E62" s="166">
        <f>'将来負担比率（分子）の構造'!J$45</f>
        <v>6102</v>
      </c>
      <c r="F62" s="166"/>
      <c r="G62" s="166"/>
      <c r="H62" s="166">
        <f>'将来負担比率（分子）の構造'!K$45</f>
        <v>6081</v>
      </c>
      <c r="I62" s="166"/>
      <c r="J62" s="166"/>
      <c r="K62" s="166">
        <f>'将来負担比率（分子）の構造'!L$45</f>
        <v>5908</v>
      </c>
      <c r="L62" s="166"/>
      <c r="M62" s="166"/>
      <c r="N62" s="166">
        <f>'将来負担比率（分子）の構造'!M$45</f>
        <v>5870</v>
      </c>
      <c r="O62" s="166"/>
      <c r="P62" s="166"/>
    </row>
    <row r="63" spans="1:16" x14ac:dyDescent="0.15">
      <c r="A63" s="166" t="s">
        <v>33</v>
      </c>
      <c r="B63" s="166">
        <f>'将来負担比率（分子）の構造'!I$44</f>
        <v>6427</v>
      </c>
      <c r="C63" s="166"/>
      <c r="D63" s="166"/>
      <c r="E63" s="166">
        <f>'将来負担比率（分子）の構造'!J$44</f>
        <v>6011</v>
      </c>
      <c r="F63" s="166"/>
      <c r="G63" s="166"/>
      <c r="H63" s="166">
        <f>'将来負担比率（分子）の構造'!K$44</f>
        <v>5985</v>
      </c>
      <c r="I63" s="166"/>
      <c r="J63" s="166"/>
      <c r="K63" s="166">
        <f>'将来負担比率（分子）の構造'!L$44</f>
        <v>5537</v>
      </c>
      <c r="L63" s="166"/>
      <c r="M63" s="166"/>
      <c r="N63" s="166">
        <f>'将来負担比率（分子）の構造'!M$44</f>
        <v>5103</v>
      </c>
      <c r="O63" s="166"/>
      <c r="P63" s="166"/>
    </row>
    <row r="64" spans="1:16" x14ac:dyDescent="0.15">
      <c r="A64" s="166" t="s">
        <v>32</v>
      </c>
      <c r="B64" s="166">
        <f>'将来負担比率（分子）の構造'!I$43</f>
        <v>16928</v>
      </c>
      <c r="C64" s="166"/>
      <c r="D64" s="166"/>
      <c r="E64" s="166">
        <f>'将来負担比率（分子）の構造'!J$43</f>
        <v>17337</v>
      </c>
      <c r="F64" s="166"/>
      <c r="G64" s="166"/>
      <c r="H64" s="166">
        <f>'将来負担比率（分子）の構造'!K$43</f>
        <v>16109</v>
      </c>
      <c r="I64" s="166"/>
      <c r="J64" s="166"/>
      <c r="K64" s="166">
        <f>'将来負担比率（分子）の構造'!L$43</f>
        <v>15011</v>
      </c>
      <c r="L64" s="166"/>
      <c r="M64" s="166"/>
      <c r="N64" s="166">
        <f>'将来負担比率（分子）の構造'!M$43</f>
        <v>13465</v>
      </c>
      <c r="O64" s="166"/>
      <c r="P64" s="166"/>
    </row>
    <row r="65" spans="1:16" x14ac:dyDescent="0.15">
      <c r="A65" s="166" t="s">
        <v>31</v>
      </c>
      <c r="B65" s="166">
        <f>'将来負担比率（分子）の構造'!I$42</f>
        <v>5680</v>
      </c>
      <c r="C65" s="166"/>
      <c r="D65" s="166"/>
      <c r="E65" s="166">
        <f>'将来負担比率（分子）の構造'!J$42</f>
        <v>5419</v>
      </c>
      <c r="F65" s="166"/>
      <c r="G65" s="166"/>
      <c r="H65" s="166">
        <f>'将来負担比率（分子）の構造'!K$42</f>
        <v>4900</v>
      </c>
      <c r="I65" s="166"/>
      <c r="J65" s="166"/>
      <c r="K65" s="166">
        <f>'将来負担比率（分子）の構造'!L$42</f>
        <v>4307</v>
      </c>
      <c r="L65" s="166"/>
      <c r="M65" s="166"/>
      <c r="N65" s="166">
        <f>'将来負担比率（分子）の構造'!M$42</f>
        <v>3697</v>
      </c>
      <c r="O65" s="166"/>
      <c r="P65" s="166"/>
    </row>
    <row r="66" spans="1:16" x14ac:dyDescent="0.15">
      <c r="A66" s="166" t="s">
        <v>30</v>
      </c>
      <c r="B66" s="166">
        <f>'将来負担比率（分子）の構造'!I$41</f>
        <v>45954</v>
      </c>
      <c r="C66" s="166"/>
      <c r="D66" s="166"/>
      <c r="E66" s="166">
        <f>'将来負担比率（分子）の構造'!J$41</f>
        <v>45502</v>
      </c>
      <c r="F66" s="166"/>
      <c r="G66" s="166"/>
      <c r="H66" s="166">
        <f>'将来負担比率（分子）の構造'!K$41</f>
        <v>44960</v>
      </c>
      <c r="I66" s="166"/>
      <c r="J66" s="166"/>
      <c r="K66" s="166">
        <f>'将来負担比率（分子）の構造'!L$41</f>
        <v>44755</v>
      </c>
      <c r="L66" s="166"/>
      <c r="M66" s="166"/>
      <c r="N66" s="166">
        <f>'将来負担比率（分子）の構造'!M$41</f>
        <v>45387</v>
      </c>
      <c r="O66" s="166"/>
      <c r="P66" s="166"/>
    </row>
    <row r="67" spans="1:16" x14ac:dyDescent="0.15">
      <c r="A67" s="166" t="s">
        <v>74</v>
      </c>
      <c r="B67" s="166" t="e">
        <f>NA()</f>
        <v>#N/A</v>
      </c>
      <c r="C67" s="166">
        <f>IF(ISNUMBER('将来負担比率（分子）の構造'!I$53), IF('将来負担比率（分子）の構造'!I$53 &lt; 0, 0, '将来負担比率（分子）の構造'!I$53), NA())</f>
        <v>14046</v>
      </c>
      <c r="D67" s="166" t="e">
        <f>NA()</f>
        <v>#N/A</v>
      </c>
      <c r="E67" s="166" t="e">
        <f>NA()</f>
        <v>#N/A</v>
      </c>
      <c r="F67" s="166">
        <f>IF(ISNUMBER('将来負担比率（分子）の構造'!J$53), IF('将来負担比率（分子）の構造'!J$53 &lt; 0, 0, '将来負担比率（分子）の構造'!J$53), NA())</f>
        <v>11986</v>
      </c>
      <c r="G67" s="166" t="e">
        <f>NA()</f>
        <v>#N/A</v>
      </c>
      <c r="H67" s="166" t="e">
        <f>NA()</f>
        <v>#N/A</v>
      </c>
      <c r="I67" s="166">
        <f>IF(ISNUMBER('将来負担比率（分子）の構造'!K$53), IF('将来負担比率（分子）の構造'!K$53 &lt; 0, 0, '将来負担比率（分子）の構造'!K$53), NA())</f>
        <v>11025</v>
      </c>
      <c r="J67" s="166" t="e">
        <f>NA()</f>
        <v>#N/A</v>
      </c>
      <c r="K67" s="166" t="e">
        <f>NA()</f>
        <v>#N/A</v>
      </c>
      <c r="L67" s="166">
        <f>IF(ISNUMBER('将来負担比率（分子）の構造'!L$53), IF('将来負担比率（分子）の構造'!L$53 &lt; 0, 0, '将来負担比率（分子）の構造'!L$53), NA())</f>
        <v>10023</v>
      </c>
      <c r="M67" s="166" t="e">
        <f>NA()</f>
        <v>#N/A</v>
      </c>
      <c r="N67" s="166" t="e">
        <f>NA()</f>
        <v>#N/A</v>
      </c>
      <c r="O67" s="166">
        <f>IF(ISNUMBER('将来負担比率（分子）の構造'!M$53), IF('将来負担比率（分子）の構造'!M$53 &lt; 0, 0, '将来負担比率（分子）の構造'!M$53), NA())</f>
        <v>6812</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3740</v>
      </c>
      <c r="C72" s="170">
        <f>基金残高に係る経年分析!G55</f>
        <v>2745</v>
      </c>
      <c r="D72" s="170">
        <f>基金残高に係る経年分析!H55</f>
        <v>3511</v>
      </c>
    </row>
    <row r="73" spans="1:16" x14ac:dyDescent="0.15">
      <c r="A73" s="169" t="s">
        <v>77</v>
      </c>
      <c r="B73" s="170" t="str">
        <f>基金残高に係る経年分析!F56</f>
        <v>-</v>
      </c>
      <c r="C73" s="170" t="str">
        <f>基金残高に係る経年分析!G56</f>
        <v>-</v>
      </c>
      <c r="D73" s="170" t="str">
        <f>基金残高に係る経年分析!H56</f>
        <v>-</v>
      </c>
    </row>
    <row r="74" spans="1:16" x14ac:dyDescent="0.15">
      <c r="A74" s="169" t="s">
        <v>78</v>
      </c>
      <c r="B74" s="170">
        <f>基金残高に係る経年分析!F57</f>
        <v>2396</v>
      </c>
      <c r="C74" s="170">
        <f>基金残高に係る経年分析!G57</f>
        <v>2461</v>
      </c>
      <c r="D74" s="170">
        <f>基金残高に係る経年分析!H57</f>
        <v>3740</v>
      </c>
    </row>
  </sheetData>
  <sheetProtection algorithmName="SHA-512" hashValue="8V96rExOv8boFFXOvptCXhVGw9QkAd2yPZcKjq41wwqhkG4QiWuvoKqAFfzGDFYlls/Hv7al5t1zaOt4niMPBg==" saltValue="xNAdVKXA2QovUiNc3CbR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FEEB9-C76F-4F4F-A611-ABA2A90EA89A}">
  <sheetPr>
    <pageSetUpPr fitToPage="1"/>
  </sheetPr>
  <dimension ref="B1:EM50"/>
  <sheetViews>
    <sheetView showGridLines="0" workbookViewId="0"/>
  </sheetViews>
  <sheetFormatPr defaultColWidth="0" defaultRowHeight="0"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214</v>
      </c>
      <c r="DI1" s="727"/>
      <c r="DJ1" s="727"/>
      <c r="DK1" s="727"/>
      <c r="DL1" s="727"/>
      <c r="DM1" s="727"/>
      <c r="DN1" s="728"/>
      <c r="DO1" s="205"/>
      <c r="DP1" s="726" t="s">
        <v>215</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219</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29" t="s">
        <v>223</v>
      </c>
      <c r="AQ4" s="729"/>
      <c r="AR4" s="729"/>
      <c r="AS4" s="729"/>
      <c r="AT4" s="729"/>
      <c r="AU4" s="729"/>
      <c r="AV4" s="729"/>
      <c r="AW4" s="729"/>
      <c r="AX4" s="729"/>
      <c r="AY4" s="729"/>
      <c r="AZ4" s="729"/>
      <c r="BA4" s="729"/>
      <c r="BB4" s="729"/>
      <c r="BC4" s="729"/>
      <c r="BD4" s="729"/>
      <c r="BE4" s="729"/>
      <c r="BF4" s="729"/>
      <c r="BG4" s="729" t="s">
        <v>224</v>
      </c>
      <c r="BH4" s="729"/>
      <c r="BI4" s="729"/>
      <c r="BJ4" s="729"/>
      <c r="BK4" s="729"/>
      <c r="BL4" s="729"/>
      <c r="BM4" s="729"/>
      <c r="BN4" s="729"/>
      <c r="BO4" s="729" t="s">
        <v>221</v>
      </c>
      <c r="BP4" s="729"/>
      <c r="BQ4" s="729"/>
      <c r="BR4" s="729"/>
      <c r="BS4" s="729" t="s">
        <v>225</v>
      </c>
      <c r="BT4" s="729"/>
      <c r="BU4" s="729"/>
      <c r="BV4" s="729"/>
      <c r="BW4" s="729"/>
      <c r="BX4" s="729"/>
      <c r="BY4" s="729"/>
      <c r="BZ4" s="729"/>
      <c r="CA4" s="729"/>
      <c r="CB4" s="729"/>
      <c r="CD4" s="688" t="s">
        <v>226</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227</v>
      </c>
      <c r="C5" s="686"/>
      <c r="D5" s="686"/>
      <c r="E5" s="686"/>
      <c r="F5" s="686"/>
      <c r="G5" s="686"/>
      <c r="H5" s="686"/>
      <c r="I5" s="686"/>
      <c r="J5" s="686"/>
      <c r="K5" s="686"/>
      <c r="L5" s="686"/>
      <c r="M5" s="686"/>
      <c r="N5" s="686"/>
      <c r="O5" s="686"/>
      <c r="P5" s="686"/>
      <c r="Q5" s="687"/>
      <c r="R5" s="682">
        <v>20558351</v>
      </c>
      <c r="S5" s="683"/>
      <c r="T5" s="683"/>
      <c r="U5" s="683"/>
      <c r="V5" s="683"/>
      <c r="W5" s="683"/>
      <c r="X5" s="683"/>
      <c r="Y5" s="711"/>
      <c r="Z5" s="724">
        <v>36.9</v>
      </c>
      <c r="AA5" s="724"/>
      <c r="AB5" s="724"/>
      <c r="AC5" s="724"/>
      <c r="AD5" s="725">
        <v>18944065</v>
      </c>
      <c r="AE5" s="725"/>
      <c r="AF5" s="725"/>
      <c r="AG5" s="725"/>
      <c r="AH5" s="725"/>
      <c r="AI5" s="725"/>
      <c r="AJ5" s="725"/>
      <c r="AK5" s="725"/>
      <c r="AL5" s="712">
        <v>70</v>
      </c>
      <c r="AM5" s="695"/>
      <c r="AN5" s="695"/>
      <c r="AO5" s="713"/>
      <c r="AP5" s="685" t="s">
        <v>228</v>
      </c>
      <c r="AQ5" s="686"/>
      <c r="AR5" s="686"/>
      <c r="AS5" s="686"/>
      <c r="AT5" s="686"/>
      <c r="AU5" s="686"/>
      <c r="AV5" s="686"/>
      <c r="AW5" s="686"/>
      <c r="AX5" s="686"/>
      <c r="AY5" s="686"/>
      <c r="AZ5" s="686"/>
      <c r="BA5" s="686"/>
      <c r="BB5" s="686"/>
      <c r="BC5" s="686"/>
      <c r="BD5" s="686"/>
      <c r="BE5" s="686"/>
      <c r="BF5" s="687"/>
      <c r="BG5" s="643">
        <v>18926762</v>
      </c>
      <c r="BH5" s="613"/>
      <c r="BI5" s="613"/>
      <c r="BJ5" s="613"/>
      <c r="BK5" s="613"/>
      <c r="BL5" s="613"/>
      <c r="BM5" s="613"/>
      <c r="BN5" s="614"/>
      <c r="BO5" s="661">
        <v>92.1</v>
      </c>
      <c r="BP5" s="661"/>
      <c r="BQ5" s="661"/>
      <c r="BR5" s="661"/>
      <c r="BS5" s="662" t="s">
        <v>127</v>
      </c>
      <c r="BT5" s="662"/>
      <c r="BU5" s="662"/>
      <c r="BV5" s="662"/>
      <c r="BW5" s="662"/>
      <c r="BX5" s="662"/>
      <c r="BY5" s="662"/>
      <c r="BZ5" s="662"/>
      <c r="CA5" s="662"/>
      <c r="CB5" s="700"/>
      <c r="CD5" s="688" t="s">
        <v>223</v>
      </c>
      <c r="CE5" s="689"/>
      <c r="CF5" s="689"/>
      <c r="CG5" s="689"/>
      <c r="CH5" s="689"/>
      <c r="CI5" s="689"/>
      <c r="CJ5" s="689"/>
      <c r="CK5" s="689"/>
      <c r="CL5" s="689"/>
      <c r="CM5" s="689"/>
      <c r="CN5" s="689"/>
      <c r="CO5" s="689"/>
      <c r="CP5" s="689"/>
      <c r="CQ5" s="690"/>
      <c r="CR5" s="688" t="s">
        <v>229</v>
      </c>
      <c r="CS5" s="689"/>
      <c r="CT5" s="689"/>
      <c r="CU5" s="689"/>
      <c r="CV5" s="689"/>
      <c r="CW5" s="689"/>
      <c r="CX5" s="689"/>
      <c r="CY5" s="690"/>
      <c r="CZ5" s="688" t="s">
        <v>221</v>
      </c>
      <c r="DA5" s="689"/>
      <c r="DB5" s="689"/>
      <c r="DC5" s="690"/>
      <c r="DD5" s="688" t="s">
        <v>230</v>
      </c>
      <c r="DE5" s="689"/>
      <c r="DF5" s="689"/>
      <c r="DG5" s="689"/>
      <c r="DH5" s="689"/>
      <c r="DI5" s="689"/>
      <c r="DJ5" s="689"/>
      <c r="DK5" s="689"/>
      <c r="DL5" s="689"/>
      <c r="DM5" s="689"/>
      <c r="DN5" s="689"/>
      <c r="DO5" s="689"/>
      <c r="DP5" s="690"/>
      <c r="DQ5" s="688" t="s">
        <v>231</v>
      </c>
      <c r="DR5" s="689"/>
      <c r="DS5" s="689"/>
      <c r="DT5" s="689"/>
      <c r="DU5" s="689"/>
      <c r="DV5" s="689"/>
      <c r="DW5" s="689"/>
      <c r="DX5" s="689"/>
      <c r="DY5" s="689"/>
      <c r="DZ5" s="689"/>
      <c r="EA5" s="689"/>
      <c r="EB5" s="689"/>
      <c r="EC5" s="690"/>
    </row>
    <row r="6" spans="2:143" ht="11.25" customHeight="1" x14ac:dyDescent="0.15">
      <c r="B6" s="622" t="s">
        <v>232</v>
      </c>
      <c r="C6" s="623"/>
      <c r="D6" s="623"/>
      <c r="E6" s="623"/>
      <c r="F6" s="623"/>
      <c r="G6" s="623"/>
      <c r="H6" s="623"/>
      <c r="I6" s="623"/>
      <c r="J6" s="623"/>
      <c r="K6" s="623"/>
      <c r="L6" s="623"/>
      <c r="M6" s="623"/>
      <c r="N6" s="623"/>
      <c r="O6" s="623"/>
      <c r="P6" s="623"/>
      <c r="Q6" s="624"/>
      <c r="R6" s="643">
        <v>558990</v>
      </c>
      <c r="S6" s="613"/>
      <c r="T6" s="613"/>
      <c r="U6" s="613"/>
      <c r="V6" s="613"/>
      <c r="W6" s="613"/>
      <c r="X6" s="613"/>
      <c r="Y6" s="614"/>
      <c r="Z6" s="661">
        <v>1</v>
      </c>
      <c r="AA6" s="661"/>
      <c r="AB6" s="661"/>
      <c r="AC6" s="661"/>
      <c r="AD6" s="662">
        <v>558990</v>
      </c>
      <c r="AE6" s="662"/>
      <c r="AF6" s="662"/>
      <c r="AG6" s="662"/>
      <c r="AH6" s="662"/>
      <c r="AI6" s="662"/>
      <c r="AJ6" s="662"/>
      <c r="AK6" s="662"/>
      <c r="AL6" s="644">
        <v>2.1</v>
      </c>
      <c r="AM6" s="647"/>
      <c r="AN6" s="647"/>
      <c r="AO6" s="663"/>
      <c r="AP6" s="622" t="s">
        <v>233</v>
      </c>
      <c r="AQ6" s="623"/>
      <c r="AR6" s="623"/>
      <c r="AS6" s="623"/>
      <c r="AT6" s="623"/>
      <c r="AU6" s="623"/>
      <c r="AV6" s="623"/>
      <c r="AW6" s="623"/>
      <c r="AX6" s="623"/>
      <c r="AY6" s="623"/>
      <c r="AZ6" s="623"/>
      <c r="BA6" s="623"/>
      <c r="BB6" s="623"/>
      <c r="BC6" s="623"/>
      <c r="BD6" s="623"/>
      <c r="BE6" s="623"/>
      <c r="BF6" s="624"/>
      <c r="BG6" s="643">
        <v>18926762</v>
      </c>
      <c r="BH6" s="613"/>
      <c r="BI6" s="613"/>
      <c r="BJ6" s="613"/>
      <c r="BK6" s="613"/>
      <c r="BL6" s="613"/>
      <c r="BM6" s="613"/>
      <c r="BN6" s="614"/>
      <c r="BO6" s="661">
        <v>92.1</v>
      </c>
      <c r="BP6" s="661"/>
      <c r="BQ6" s="661"/>
      <c r="BR6" s="661"/>
      <c r="BS6" s="662" t="s">
        <v>127</v>
      </c>
      <c r="BT6" s="662"/>
      <c r="BU6" s="662"/>
      <c r="BV6" s="662"/>
      <c r="BW6" s="662"/>
      <c r="BX6" s="662"/>
      <c r="BY6" s="662"/>
      <c r="BZ6" s="662"/>
      <c r="CA6" s="662"/>
      <c r="CB6" s="700"/>
      <c r="CD6" s="685" t="s">
        <v>234</v>
      </c>
      <c r="CE6" s="686"/>
      <c r="CF6" s="686"/>
      <c r="CG6" s="686"/>
      <c r="CH6" s="686"/>
      <c r="CI6" s="686"/>
      <c r="CJ6" s="686"/>
      <c r="CK6" s="686"/>
      <c r="CL6" s="686"/>
      <c r="CM6" s="686"/>
      <c r="CN6" s="686"/>
      <c r="CO6" s="686"/>
      <c r="CP6" s="686"/>
      <c r="CQ6" s="687"/>
      <c r="CR6" s="643">
        <v>247704</v>
      </c>
      <c r="CS6" s="613"/>
      <c r="CT6" s="613"/>
      <c r="CU6" s="613"/>
      <c r="CV6" s="613"/>
      <c r="CW6" s="613"/>
      <c r="CX6" s="613"/>
      <c r="CY6" s="614"/>
      <c r="CZ6" s="712">
        <v>0.5</v>
      </c>
      <c r="DA6" s="695"/>
      <c r="DB6" s="695"/>
      <c r="DC6" s="714"/>
      <c r="DD6" s="612" t="s">
        <v>127</v>
      </c>
      <c r="DE6" s="613"/>
      <c r="DF6" s="613"/>
      <c r="DG6" s="613"/>
      <c r="DH6" s="613"/>
      <c r="DI6" s="613"/>
      <c r="DJ6" s="613"/>
      <c r="DK6" s="613"/>
      <c r="DL6" s="613"/>
      <c r="DM6" s="613"/>
      <c r="DN6" s="613"/>
      <c r="DO6" s="613"/>
      <c r="DP6" s="614"/>
      <c r="DQ6" s="612">
        <v>247704</v>
      </c>
      <c r="DR6" s="613"/>
      <c r="DS6" s="613"/>
      <c r="DT6" s="613"/>
      <c r="DU6" s="613"/>
      <c r="DV6" s="613"/>
      <c r="DW6" s="613"/>
      <c r="DX6" s="613"/>
      <c r="DY6" s="613"/>
      <c r="DZ6" s="613"/>
      <c r="EA6" s="613"/>
      <c r="EB6" s="613"/>
      <c r="EC6" s="670"/>
    </row>
    <row r="7" spans="2:143" ht="11.25" customHeight="1" x14ac:dyDescent="0.15">
      <c r="B7" s="622" t="s">
        <v>235</v>
      </c>
      <c r="C7" s="623"/>
      <c r="D7" s="623"/>
      <c r="E7" s="623"/>
      <c r="F7" s="623"/>
      <c r="G7" s="623"/>
      <c r="H7" s="623"/>
      <c r="I7" s="623"/>
      <c r="J7" s="623"/>
      <c r="K7" s="623"/>
      <c r="L7" s="623"/>
      <c r="M7" s="623"/>
      <c r="N7" s="623"/>
      <c r="O7" s="623"/>
      <c r="P7" s="623"/>
      <c r="Q7" s="624"/>
      <c r="R7" s="643">
        <v>12248</v>
      </c>
      <c r="S7" s="613"/>
      <c r="T7" s="613"/>
      <c r="U7" s="613"/>
      <c r="V7" s="613"/>
      <c r="W7" s="613"/>
      <c r="X7" s="613"/>
      <c r="Y7" s="614"/>
      <c r="Z7" s="661">
        <v>0</v>
      </c>
      <c r="AA7" s="661"/>
      <c r="AB7" s="661"/>
      <c r="AC7" s="661"/>
      <c r="AD7" s="662">
        <v>12248</v>
      </c>
      <c r="AE7" s="662"/>
      <c r="AF7" s="662"/>
      <c r="AG7" s="662"/>
      <c r="AH7" s="662"/>
      <c r="AI7" s="662"/>
      <c r="AJ7" s="662"/>
      <c r="AK7" s="662"/>
      <c r="AL7" s="644">
        <v>0</v>
      </c>
      <c r="AM7" s="647"/>
      <c r="AN7" s="647"/>
      <c r="AO7" s="663"/>
      <c r="AP7" s="622" t="s">
        <v>236</v>
      </c>
      <c r="AQ7" s="623"/>
      <c r="AR7" s="623"/>
      <c r="AS7" s="623"/>
      <c r="AT7" s="623"/>
      <c r="AU7" s="623"/>
      <c r="AV7" s="623"/>
      <c r="AW7" s="623"/>
      <c r="AX7" s="623"/>
      <c r="AY7" s="623"/>
      <c r="AZ7" s="623"/>
      <c r="BA7" s="623"/>
      <c r="BB7" s="623"/>
      <c r="BC7" s="623"/>
      <c r="BD7" s="623"/>
      <c r="BE7" s="623"/>
      <c r="BF7" s="624"/>
      <c r="BG7" s="643">
        <v>8248498</v>
      </c>
      <c r="BH7" s="613"/>
      <c r="BI7" s="613"/>
      <c r="BJ7" s="613"/>
      <c r="BK7" s="613"/>
      <c r="BL7" s="613"/>
      <c r="BM7" s="613"/>
      <c r="BN7" s="614"/>
      <c r="BO7" s="661">
        <v>40.1</v>
      </c>
      <c r="BP7" s="661"/>
      <c r="BQ7" s="661"/>
      <c r="BR7" s="661"/>
      <c r="BS7" s="662" t="s">
        <v>127</v>
      </c>
      <c r="BT7" s="662"/>
      <c r="BU7" s="662"/>
      <c r="BV7" s="662"/>
      <c r="BW7" s="662"/>
      <c r="BX7" s="662"/>
      <c r="BY7" s="662"/>
      <c r="BZ7" s="662"/>
      <c r="CA7" s="662"/>
      <c r="CB7" s="700"/>
      <c r="CD7" s="622" t="s">
        <v>237</v>
      </c>
      <c r="CE7" s="623"/>
      <c r="CF7" s="623"/>
      <c r="CG7" s="623"/>
      <c r="CH7" s="623"/>
      <c r="CI7" s="623"/>
      <c r="CJ7" s="623"/>
      <c r="CK7" s="623"/>
      <c r="CL7" s="623"/>
      <c r="CM7" s="623"/>
      <c r="CN7" s="623"/>
      <c r="CO7" s="623"/>
      <c r="CP7" s="623"/>
      <c r="CQ7" s="624"/>
      <c r="CR7" s="643">
        <v>6592601</v>
      </c>
      <c r="CS7" s="613"/>
      <c r="CT7" s="613"/>
      <c r="CU7" s="613"/>
      <c r="CV7" s="613"/>
      <c r="CW7" s="613"/>
      <c r="CX7" s="613"/>
      <c r="CY7" s="614"/>
      <c r="CZ7" s="661">
        <v>12.4</v>
      </c>
      <c r="DA7" s="661"/>
      <c r="DB7" s="661"/>
      <c r="DC7" s="661"/>
      <c r="DD7" s="612">
        <v>282239</v>
      </c>
      <c r="DE7" s="613"/>
      <c r="DF7" s="613"/>
      <c r="DG7" s="613"/>
      <c r="DH7" s="613"/>
      <c r="DI7" s="613"/>
      <c r="DJ7" s="613"/>
      <c r="DK7" s="613"/>
      <c r="DL7" s="613"/>
      <c r="DM7" s="613"/>
      <c r="DN7" s="613"/>
      <c r="DO7" s="613"/>
      <c r="DP7" s="614"/>
      <c r="DQ7" s="612">
        <v>5610255</v>
      </c>
      <c r="DR7" s="613"/>
      <c r="DS7" s="613"/>
      <c r="DT7" s="613"/>
      <c r="DU7" s="613"/>
      <c r="DV7" s="613"/>
      <c r="DW7" s="613"/>
      <c r="DX7" s="613"/>
      <c r="DY7" s="613"/>
      <c r="DZ7" s="613"/>
      <c r="EA7" s="613"/>
      <c r="EB7" s="613"/>
      <c r="EC7" s="670"/>
    </row>
    <row r="8" spans="2:143" ht="11.25" customHeight="1" x14ac:dyDescent="0.15">
      <c r="B8" s="622" t="s">
        <v>238</v>
      </c>
      <c r="C8" s="623"/>
      <c r="D8" s="623"/>
      <c r="E8" s="623"/>
      <c r="F8" s="623"/>
      <c r="G8" s="623"/>
      <c r="H8" s="623"/>
      <c r="I8" s="623"/>
      <c r="J8" s="623"/>
      <c r="K8" s="623"/>
      <c r="L8" s="623"/>
      <c r="M8" s="623"/>
      <c r="N8" s="623"/>
      <c r="O8" s="623"/>
      <c r="P8" s="623"/>
      <c r="Q8" s="624"/>
      <c r="R8" s="643">
        <v>104169</v>
      </c>
      <c r="S8" s="613"/>
      <c r="T8" s="613"/>
      <c r="U8" s="613"/>
      <c r="V8" s="613"/>
      <c r="W8" s="613"/>
      <c r="X8" s="613"/>
      <c r="Y8" s="614"/>
      <c r="Z8" s="661">
        <v>0.2</v>
      </c>
      <c r="AA8" s="661"/>
      <c r="AB8" s="661"/>
      <c r="AC8" s="661"/>
      <c r="AD8" s="662">
        <v>104169</v>
      </c>
      <c r="AE8" s="662"/>
      <c r="AF8" s="662"/>
      <c r="AG8" s="662"/>
      <c r="AH8" s="662"/>
      <c r="AI8" s="662"/>
      <c r="AJ8" s="662"/>
      <c r="AK8" s="662"/>
      <c r="AL8" s="644">
        <v>0.4</v>
      </c>
      <c r="AM8" s="647"/>
      <c r="AN8" s="647"/>
      <c r="AO8" s="663"/>
      <c r="AP8" s="622" t="s">
        <v>239</v>
      </c>
      <c r="AQ8" s="623"/>
      <c r="AR8" s="623"/>
      <c r="AS8" s="623"/>
      <c r="AT8" s="623"/>
      <c r="AU8" s="623"/>
      <c r="AV8" s="623"/>
      <c r="AW8" s="623"/>
      <c r="AX8" s="623"/>
      <c r="AY8" s="623"/>
      <c r="AZ8" s="623"/>
      <c r="BA8" s="623"/>
      <c r="BB8" s="623"/>
      <c r="BC8" s="623"/>
      <c r="BD8" s="623"/>
      <c r="BE8" s="623"/>
      <c r="BF8" s="624"/>
      <c r="BG8" s="643">
        <v>226102</v>
      </c>
      <c r="BH8" s="613"/>
      <c r="BI8" s="613"/>
      <c r="BJ8" s="613"/>
      <c r="BK8" s="613"/>
      <c r="BL8" s="613"/>
      <c r="BM8" s="613"/>
      <c r="BN8" s="614"/>
      <c r="BO8" s="661">
        <v>1.1000000000000001</v>
      </c>
      <c r="BP8" s="661"/>
      <c r="BQ8" s="661"/>
      <c r="BR8" s="661"/>
      <c r="BS8" s="662" t="s">
        <v>127</v>
      </c>
      <c r="BT8" s="662"/>
      <c r="BU8" s="662"/>
      <c r="BV8" s="662"/>
      <c r="BW8" s="662"/>
      <c r="BX8" s="662"/>
      <c r="BY8" s="662"/>
      <c r="BZ8" s="662"/>
      <c r="CA8" s="662"/>
      <c r="CB8" s="700"/>
      <c r="CD8" s="622" t="s">
        <v>240</v>
      </c>
      <c r="CE8" s="623"/>
      <c r="CF8" s="623"/>
      <c r="CG8" s="623"/>
      <c r="CH8" s="623"/>
      <c r="CI8" s="623"/>
      <c r="CJ8" s="623"/>
      <c r="CK8" s="623"/>
      <c r="CL8" s="623"/>
      <c r="CM8" s="623"/>
      <c r="CN8" s="623"/>
      <c r="CO8" s="623"/>
      <c r="CP8" s="623"/>
      <c r="CQ8" s="624"/>
      <c r="CR8" s="643">
        <v>17929339</v>
      </c>
      <c r="CS8" s="613"/>
      <c r="CT8" s="613"/>
      <c r="CU8" s="613"/>
      <c r="CV8" s="613"/>
      <c r="CW8" s="613"/>
      <c r="CX8" s="613"/>
      <c r="CY8" s="614"/>
      <c r="CZ8" s="661">
        <v>33.6</v>
      </c>
      <c r="DA8" s="661"/>
      <c r="DB8" s="661"/>
      <c r="DC8" s="661"/>
      <c r="DD8" s="612">
        <v>530693</v>
      </c>
      <c r="DE8" s="613"/>
      <c r="DF8" s="613"/>
      <c r="DG8" s="613"/>
      <c r="DH8" s="613"/>
      <c r="DI8" s="613"/>
      <c r="DJ8" s="613"/>
      <c r="DK8" s="613"/>
      <c r="DL8" s="613"/>
      <c r="DM8" s="613"/>
      <c r="DN8" s="613"/>
      <c r="DO8" s="613"/>
      <c r="DP8" s="614"/>
      <c r="DQ8" s="612">
        <v>7473757</v>
      </c>
      <c r="DR8" s="613"/>
      <c r="DS8" s="613"/>
      <c r="DT8" s="613"/>
      <c r="DU8" s="613"/>
      <c r="DV8" s="613"/>
      <c r="DW8" s="613"/>
      <c r="DX8" s="613"/>
      <c r="DY8" s="613"/>
      <c r="DZ8" s="613"/>
      <c r="EA8" s="613"/>
      <c r="EB8" s="613"/>
      <c r="EC8" s="670"/>
    </row>
    <row r="9" spans="2:143" ht="11.25" customHeight="1" x14ac:dyDescent="0.15">
      <c r="B9" s="622" t="s">
        <v>241</v>
      </c>
      <c r="C9" s="623"/>
      <c r="D9" s="623"/>
      <c r="E9" s="623"/>
      <c r="F9" s="623"/>
      <c r="G9" s="623"/>
      <c r="H9" s="623"/>
      <c r="I9" s="623"/>
      <c r="J9" s="623"/>
      <c r="K9" s="623"/>
      <c r="L9" s="623"/>
      <c r="M9" s="623"/>
      <c r="N9" s="623"/>
      <c r="O9" s="623"/>
      <c r="P9" s="623"/>
      <c r="Q9" s="624"/>
      <c r="R9" s="643">
        <v>148686</v>
      </c>
      <c r="S9" s="613"/>
      <c r="T9" s="613"/>
      <c r="U9" s="613"/>
      <c r="V9" s="613"/>
      <c r="W9" s="613"/>
      <c r="X9" s="613"/>
      <c r="Y9" s="614"/>
      <c r="Z9" s="661">
        <v>0.3</v>
      </c>
      <c r="AA9" s="661"/>
      <c r="AB9" s="661"/>
      <c r="AC9" s="661"/>
      <c r="AD9" s="662">
        <v>148686</v>
      </c>
      <c r="AE9" s="662"/>
      <c r="AF9" s="662"/>
      <c r="AG9" s="662"/>
      <c r="AH9" s="662"/>
      <c r="AI9" s="662"/>
      <c r="AJ9" s="662"/>
      <c r="AK9" s="662"/>
      <c r="AL9" s="644">
        <v>0.5</v>
      </c>
      <c r="AM9" s="647"/>
      <c r="AN9" s="647"/>
      <c r="AO9" s="663"/>
      <c r="AP9" s="622" t="s">
        <v>242</v>
      </c>
      <c r="AQ9" s="623"/>
      <c r="AR9" s="623"/>
      <c r="AS9" s="623"/>
      <c r="AT9" s="623"/>
      <c r="AU9" s="623"/>
      <c r="AV9" s="623"/>
      <c r="AW9" s="623"/>
      <c r="AX9" s="623"/>
      <c r="AY9" s="623"/>
      <c r="AZ9" s="623"/>
      <c r="BA9" s="623"/>
      <c r="BB9" s="623"/>
      <c r="BC9" s="623"/>
      <c r="BD9" s="623"/>
      <c r="BE9" s="623"/>
      <c r="BF9" s="624"/>
      <c r="BG9" s="643">
        <v>6457091</v>
      </c>
      <c r="BH9" s="613"/>
      <c r="BI9" s="613"/>
      <c r="BJ9" s="613"/>
      <c r="BK9" s="613"/>
      <c r="BL9" s="613"/>
      <c r="BM9" s="613"/>
      <c r="BN9" s="614"/>
      <c r="BO9" s="661">
        <v>31.4</v>
      </c>
      <c r="BP9" s="661"/>
      <c r="BQ9" s="661"/>
      <c r="BR9" s="661"/>
      <c r="BS9" s="662" t="s">
        <v>127</v>
      </c>
      <c r="BT9" s="662"/>
      <c r="BU9" s="662"/>
      <c r="BV9" s="662"/>
      <c r="BW9" s="662"/>
      <c r="BX9" s="662"/>
      <c r="BY9" s="662"/>
      <c r="BZ9" s="662"/>
      <c r="CA9" s="662"/>
      <c r="CB9" s="700"/>
      <c r="CD9" s="622" t="s">
        <v>243</v>
      </c>
      <c r="CE9" s="623"/>
      <c r="CF9" s="623"/>
      <c r="CG9" s="623"/>
      <c r="CH9" s="623"/>
      <c r="CI9" s="623"/>
      <c r="CJ9" s="623"/>
      <c r="CK9" s="623"/>
      <c r="CL9" s="623"/>
      <c r="CM9" s="623"/>
      <c r="CN9" s="623"/>
      <c r="CO9" s="623"/>
      <c r="CP9" s="623"/>
      <c r="CQ9" s="624"/>
      <c r="CR9" s="643">
        <v>5391017</v>
      </c>
      <c r="CS9" s="613"/>
      <c r="CT9" s="613"/>
      <c r="CU9" s="613"/>
      <c r="CV9" s="613"/>
      <c r="CW9" s="613"/>
      <c r="CX9" s="613"/>
      <c r="CY9" s="614"/>
      <c r="CZ9" s="661">
        <v>10.1</v>
      </c>
      <c r="DA9" s="661"/>
      <c r="DB9" s="661"/>
      <c r="DC9" s="661"/>
      <c r="DD9" s="612">
        <v>316451</v>
      </c>
      <c r="DE9" s="613"/>
      <c r="DF9" s="613"/>
      <c r="DG9" s="613"/>
      <c r="DH9" s="613"/>
      <c r="DI9" s="613"/>
      <c r="DJ9" s="613"/>
      <c r="DK9" s="613"/>
      <c r="DL9" s="613"/>
      <c r="DM9" s="613"/>
      <c r="DN9" s="613"/>
      <c r="DO9" s="613"/>
      <c r="DP9" s="614"/>
      <c r="DQ9" s="612">
        <v>4076933</v>
      </c>
      <c r="DR9" s="613"/>
      <c r="DS9" s="613"/>
      <c r="DT9" s="613"/>
      <c r="DU9" s="613"/>
      <c r="DV9" s="613"/>
      <c r="DW9" s="613"/>
      <c r="DX9" s="613"/>
      <c r="DY9" s="613"/>
      <c r="DZ9" s="613"/>
      <c r="EA9" s="613"/>
      <c r="EB9" s="613"/>
      <c r="EC9" s="670"/>
    </row>
    <row r="10" spans="2:143" ht="11.25" customHeight="1" x14ac:dyDescent="0.15">
      <c r="B10" s="622" t="s">
        <v>244</v>
      </c>
      <c r="C10" s="623"/>
      <c r="D10" s="623"/>
      <c r="E10" s="623"/>
      <c r="F10" s="623"/>
      <c r="G10" s="623"/>
      <c r="H10" s="623"/>
      <c r="I10" s="623"/>
      <c r="J10" s="623"/>
      <c r="K10" s="623"/>
      <c r="L10" s="623"/>
      <c r="M10" s="623"/>
      <c r="N10" s="623"/>
      <c r="O10" s="623"/>
      <c r="P10" s="623"/>
      <c r="Q10" s="624"/>
      <c r="R10" s="643" t="s">
        <v>127</v>
      </c>
      <c r="S10" s="613"/>
      <c r="T10" s="613"/>
      <c r="U10" s="613"/>
      <c r="V10" s="613"/>
      <c r="W10" s="613"/>
      <c r="X10" s="613"/>
      <c r="Y10" s="614"/>
      <c r="Z10" s="661" t="s">
        <v>127</v>
      </c>
      <c r="AA10" s="661"/>
      <c r="AB10" s="661"/>
      <c r="AC10" s="661"/>
      <c r="AD10" s="662" t="s">
        <v>127</v>
      </c>
      <c r="AE10" s="662"/>
      <c r="AF10" s="662"/>
      <c r="AG10" s="662"/>
      <c r="AH10" s="662"/>
      <c r="AI10" s="662"/>
      <c r="AJ10" s="662"/>
      <c r="AK10" s="662"/>
      <c r="AL10" s="644" t="s">
        <v>127</v>
      </c>
      <c r="AM10" s="647"/>
      <c r="AN10" s="647"/>
      <c r="AO10" s="663"/>
      <c r="AP10" s="622" t="s">
        <v>245</v>
      </c>
      <c r="AQ10" s="623"/>
      <c r="AR10" s="623"/>
      <c r="AS10" s="623"/>
      <c r="AT10" s="623"/>
      <c r="AU10" s="623"/>
      <c r="AV10" s="623"/>
      <c r="AW10" s="623"/>
      <c r="AX10" s="623"/>
      <c r="AY10" s="623"/>
      <c r="AZ10" s="623"/>
      <c r="BA10" s="623"/>
      <c r="BB10" s="623"/>
      <c r="BC10" s="623"/>
      <c r="BD10" s="623"/>
      <c r="BE10" s="623"/>
      <c r="BF10" s="624"/>
      <c r="BG10" s="643">
        <v>399489</v>
      </c>
      <c r="BH10" s="613"/>
      <c r="BI10" s="613"/>
      <c r="BJ10" s="613"/>
      <c r="BK10" s="613"/>
      <c r="BL10" s="613"/>
      <c r="BM10" s="613"/>
      <c r="BN10" s="614"/>
      <c r="BO10" s="661">
        <v>1.9</v>
      </c>
      <c r="BP10" s="661"/>
      <c r="BQ10" s="661"/>
      <c r="BR10" s="661"/>
      <c r="BS10" s="662" t="s">
        <v>127</v>
      </c>
      <c r="BT10" s="662"/>
      <c r="BU10" s="662"/>
      <c r="BV10" s="662"/>
      <c r="BW10" s="662"/>
      <c r="BX10" s="662"/>
      <c r="BY10" s="662"/>
      <c r="BZ10" s="662"/>
      <c r="CA10" s="662"/>
      <c r="CB10" s="700"/>
      <c r="CD10" s="622" t="s">
        <v>246</v>
      </c>
      <c r="CE10" s="623"/>
      <c r="CF10" s="623"/>
      <c r="CG10" s="623"/>
      <c r="CH10" s="623"/>
      <c r="CI10" s="623"/>
      <c r="CJ10" s="623"/>
      <c r="CK10" s="623"/>
      <c r="CL10" s="623"/>
      <c r="CM10" s="623"/>
      <c r="CN10" s="623"/>
      <c r="CO10" s="623"/>
      <c r="CP10" s="623"/>
      <c r="CQ10" s="624"/>
      <c r="CR10" s="643">
        <v>1503159</v>
      </c>
      <c r="CS10" s="613"/>
      <c r="CT10" s="613"/>
      <c r="CU10" s="613"/>
      <c r="CV10" s="613"/>
      <c r="CW10" s="613"/>
      <c r="CX10" s="613"/>
      <c r="CY10" s="614"/>
      <c r="CZ10" s="661">
        <v>2.8</v>
      </c>
      <c r="DA10" s="661"/>
      <c r="DB10" s="661"/>
      <c r="DC10" s="661"/>
      <c r="DD10" s="612" t="s">
        <v>127</v>
      </c>
      <c r="DE10" s="613"/>
      <c r="DF10" s="613"/>
      <c r="DG10" s="613"/>
      <c r="DH10" s="613"/>
      <c r="DI10" s="613"/>
      <c r="DJ10" s="613"/>
      <c r="DK10" s="613"/>
      <c r="DL10" s="613"/>
      <c r="DM10" s="613"/>
      <c r="DN10" s="613"/>
      <c r="DO10" s="613"/>
      <c r="DP10" s="614"/>
      <c r="DQ10" s="612">
        <v>11821</v>
      </c>
      <c r="DR10" s="613"/>
      <c r="DS10" s="613"/>
      <c r="DT10" s="613"/>
      <c r="DU10" s="613"/>
      <c r="DV10" s="613"/>
      <c r="DW10" s="613"/>
      <c r="DX10" s="613"/>
      <c r="DY10" s="613"/>
      <c r="DZ10" s="613"/>
      <c r="EA10" s="613"/>
      <c r="EB10" s="613"/>
      <c r="EC10" s="670"/>
    </row>
    <row r="11" spans="2:143" ht="11.25" customHeight="1" x14ac:dyDescent="0.15">
      <c r="B11" s="622" t="s">
        <v>247</v>
      </c>
      <c r="C11" s="623"/>
      <c r="D11" s="623"/>
      <c r="E11" s="623"/>
      <c r="F11" s="623"/>
      <c r="G11" s="623"/>
      <c r="H11" s="623"/>
      <c r="I11" s="623"/>
      <c r="J11" s="623"/>
      <c r="K11" s="623"/>
      <c r="L11" s="623"/>
      <c r="M11" s="623"/>
      <c r="N11" s="623"/>
      <c r="O11" s="623"/>
      <c r="P11" s="623"/>
      <c r="Q11" s="624"/>
      <c r="R11" s="643">
        <v>2832522</v>
      </c>
      <c r="S11" s="613"/>
      <c r="T11" s="613"/>
      <c r="U11" s="613"/>
      <c r="V11" s="613"/>
      <c r="W11" s="613"/>
      <c r="X11" s="613"/>
      <c r="Y11" s="614"/>
      <c r="Z11" s="644">
        <v>5.0999999999999996</v>
      </c>
      <c r="AA11" s="647"/>
      <c r="AB11" s="647"/>
      <c r="AC11" s="648"/>
      <c r="AD11" s="612">
        <v>2832522</v>
      </c>
      <c r="AE11" s="613"/>
      <c r="AF11" s="613"/>
      <c r="AG11" s="613"/>
      <c r="AH11" s="613"/>
      <c r="AI11" s="613"/>
      <c r="AJ11" s="613"/>
      <c r="AK11" s="614"/>
      <c r="AL11" s="644">
        <v>10.5</v>
      </c>
      <c r="AM11" s="647"/>
      <c r="AN11" s="647"/>
      <c r="AO11" s="663"/>
      <c r="AP11" s="622" t="s">
        <v>248</v>
      </c>
      <c r="AQ11" s="623"/>
      <c r="AR11" s="623"/>
      <c r="AS11" s="623"/>
      <c r="AT11" s="623"/>
      <c r="AU11" s="623"/>
      <c r="AV11" s="623"/>
      <c r="AW11" s="623"/>
      <c r="AX11" s="623"/>
      <c r="AY11" s="623"/>
      <c r="AZ11" s="623"/>
      <c r="BA11" s="623"/>
      <c r="BB11" s="623"/>
      <c r="BC11" s="623"/>
      <c r="BD11" s="623"/>
      <c r="BE11" s="623"/>
      <c r="BF11" s="624"/>
      <c r="BG11" s="643">
        <v>1165816</v>
      </c>
      <c r="BH11" s="613"/>
      <c r="BI11" s="613"/>
      <c r="BJ11" s="613"/>
      <c r="BK11" s="613"/>
      <c r="BL11" s="613"/>
      <c r="BM11" s="613"/>
      <c r="BN11" s="614"/>
      <c r="BO11" s="661">
        <v>5.7</v>
      </c>
      <c r="BP11" s="661"/>
      <c r="BQ11" s="661"/>
      <c r="BR11" s="661"/>
      <c r="BS11" s="662" t="s">
        <v>127</v>
      </c>
      <c r="BT11" s="662"/>
      <c r="BU11" s="662"/>
      <c r="BV11" s="662"/>
      <c r="BW11" s="662"/>
      <c r="BX11" s="662"/>
      <c r="BY11" s="662"/>
      <c r="BZ11" s="662"/>
      <c r="CA11" s="662"/>
      <c r="CB11" s="700"/>
      <c r="CD11" s="622" t="s">
        <v>249</v>
      </c>
      <c r="CE11" s="623"/>
      <c r="CF11" s="623"/>
      <c r="CG11" s="623"/>
      <c r="CH11" s="623"/>
      <c r="CI11" s="623"/>
      <c r="CJ11" s="623"/>
      <c r="CK11" s="623"/>
      <c r="CL11" s="623"/>
      <c r="CM11" s="623"/>
      <c r="CN11" s="623"/>
      <c r="CO11" s="623"/>
      <c r="CP11" s="623"/>
      <c r="CQ11" s="624"/>
      <c r="CR11" s="643">
        <v>1444965</v>
      </c>
      <c r="CS11" s="613"/>
      <c r="CT11" s="613"/>
      <c r="CU11" s="613"/>
      <c r="CV11" s="613"/>
      <c r="CW11" s="613"/>
      <c r="CX11" s="613"/>
      <c r="CY11" s="614"/>
      <c r="CZ11" s="661">
        <v>2.7</v>
      </c>
      <c r="DA11" s="661"/>
      <c r="DB11" s="661"/>
      <c r="DC11" s="661"/>
      <c r="DD11" s="612">
        <v>566884</v>
      </c>
      <c r="DE11" s="613"/>
      <c r="DF11" s="613"/>
      <c r="DG11" s="613"/>
      <c r="DH11" s="613"/>
      <c r="DI11" s="613"/>
      <c r="DJ11" s="613"/>
      <c r="DK11" s="613"/>
      <c r="DL11" s="613"/>
      <c r="DM11" s="613"/>
      <c r="DN11" s="613"/>
      <c r="DO11" s="613"/>
      <c r="DP11" s="614"/>
      <c r="DQ11" s="612">
        <v>989043</v>
      </c>
      <c r="DR11" s="613"/>
      <c r="DS11" s="613"/>
      <c r="DT11" s="613"/>
      <c r="DU11" s="613"/>
      <c r="DV11" s="613"/>
      <c r="DW11" s="613"/>
      <c r="DX11" s="613"/>
      <c r="DY11" s="613"/>
      <c r="DZ11" s="613"/>
      <c r="EA11" s="613"/>
      <c r="EB11" s="613"/>
      <c r="EC11" s="670"/>
    </row>
    <row r="12" spans="2:143" ht="11.25" customHeight="1" x14ac:dyDescent="0.15">
      <c r="B12" s="622" t="s">
        <v>250</v>
      </c>
      <c r="C12" s="623"/>
      <c r="D12" s="623"/>
      <c r="E12" s="623"/>
      <c r="F12" s="623"/>
      <c r="G12" s="623"/>
      <c r="H12" s="623"/>
      <c r="I12" s="623"/>
      <c r="J12" s="623"/>
      <c r="K12" s="623"/>
      <c r="L12" s="623"/>
      <c r="M12" s="623"/>
      <c r="N12" s="623"/>
      <c r="O12" s="623"/>
      <c r="P12" s="623"/>
      <c r="Q12" s="624"/>
      <c r="R12" s="643">
        <v>73180</v>
      </c>
      <c r="S12" s="613"/>
      <c r="T12" s="613"/>
      <c r="U12" s="613"/>
      <c r="V12" s="613"/>
      <c r="W12" s="613"/>
      <c r="X12" s="613"/>
      <c r="Y12" s="614"/>
      <c r="Z12" s="661">
        <v>0.1</v>
      </c>
      <c r="AA12" s="661"/>
      <c r="AB12" s="661"/>
      <c r="AC12" s="661"/>
      <c r="AD12" s="662">
        <v>73180</v>
      </c>
      <c r="AE12" s="662"/>
      <c r="AF12" s="662"/>
      <c r="AG12" s="662"/>
      <c r="AH12" s="662"/>
      <c r="AI12" s="662"/>
      <c r="AJ12" s="662"/>
      <c r="AK12" s="662"/>
      <c r="AL12" s="644">
        <v>0.3</v>
      </c>
      <c r="AM12" s="647"/>
      <c r="AN12" s="647"/>
      <c r="AO12" s="663"/>
      <c r="AP12" s="622" t="s">
        <v>251</v>
      </c>
      <c r="AQ12" s="623"/>
      <c r="AR12" s="623"/>
      <c r="AS12" s="623"/>
      <c r="AT12" s="623"/>
      <c r="AU12" s="623"/>
      <c r="AV12" s="623"/>
      <c r="AW12" s="623"/>
      <c r="AX12" s="623"/>
      <c r="AY12" s="623"/>
      <c r="AZ12" s="623"/>
      <c r="BA12" s="623"/>
      <c r="BB12" s="623"/>
      <c r="BC12" s="623"/>
      <c r="BD12" s="623"/>
      <c r="BE12" s="623"/>
      <c r="BF12" s="624"/>
      <c r="BG12" s="643">
        <v>9517015</v>
      </c>
      <c r="BH12" s="613"/>
      <c r="BI12" s="613"/>
      <c r="BJ12" s="613"/>
      <c r="BK12" s="613"/>
      <c r="BL12" s="613"/>
      <c r="BM12" s="613"/>
      <c r="BN12" s="614"/>
      <c r="BO12" s="661">
        <v>46.3</v>
      </c>
      <c r="BP12" s="661"/>
      <c r="BQ12" s="661"/>
      <c r="BR12" s="661"/>
      <c r="BS12" s="662" t="s">
        <v>127</v>
      </c>
      <c r="BT12" s="662"/>
      <c r="BU12" s="662"/>
      <c r="BV12" s="662"/>
      <c r="BW12" s="662"/>
      <c r="BX12" s="662"/>
      <c r="BY12" s="662"/>
      <c r="BZ12" s="662"/>
      <c r="CA12" s="662"/>
      <c r="CB12" s="700"/>
      <c r="CD12" s="622" t="s">
        <v>252</v>
      </c>
      <c r="CE12" s="623"/>
      <c r="CF12" s="623"/>
      <c r="CG12" s="623"/>
      <c r="CH12" s="623"/>
      <c r="CI12" s="623"/>
      <c r="CJ12" s="623"/>
      <c r="CK12" s="623"/>
      <c r="CL12" s="623"/>
      <c r="CM12" s="623"/>
      <c r="CN12" s="623"/>
      <c r="CO12" s="623"/>
      <c r="CP12" s="623"/>
      <c r="CQ12" s="624"/>
      <c r="CR12" s="643">
        <v>2030871</v>
      </c>
      <c r="CS12" s="613"/>
      <c r="CT12" s="613"/>
      <c r="CU12" s="613"/>
      <c r="CV12" s="613"/>
      <c r="CW12" s="613"/>
      <c r="CX12" s="613"/>
      <c r="CY12" s="614"/>
      <c r="CZ12" s="661">
        <v>3.8</v>
      </c>
      <c r="DA12" s="661"/>
      <c r="DB12" s="661"/>
      <c r="DC12" s="661"/>
      <c r="DD12" s="612" t="s">
        <v>127</v>
      </c>
      <c r="DE12" s="613"/>
      <c r="DF12" s="613"/>
      <c r="DG12" s="613"/>
      <c r="DH12" s="613"/>
      <c r="DI12" s="613"/>
      <c r="DJ12" s="613"/>
      <c r="DK12" s="613"/>
      <c r="DL12" s="613"/>
      <c r="DM12" s="613"/>
      <c r="DN12" s="613"/>
      <c r="DO12" s="613"/>
      <c r="DP12" s="614"/>
      <c r="DQ12" s="612">
        <v>1464944</v>
      </c>
      <c r="DR12" s="613"/>
      <c r="DS12" s="613"/>
      <c r="DT12" s="613"/>
      <c r="DU12" s="613"/>
      <c r="DV12" s="613"/>
      <c r="DW12" s="613"/>
      <c r="DX12" s="613"/>
      <c r="DY12" s="613"/>
      <c r="DZ12" s="613"/>
      <c r="EA12" s="613"/>
      <c r="EB12" s="613"/>
      <c r="EC12" s="670"/>
    </row>
    <row r="13" spans="2:143" ht="11.25" customHeight="1" x14ac:dyDescent="0.15">
      <c r="B13" s="622" t="s">
        <v>253</v>
      </c>
      <c r="C13" s="623"/>
      <c r="D13" s="623"/>
      <c r="E13" s="623"/>
      <c r="F13" s="623"/>
      <c r="G13" s="623"/>
      <c r="H13" s="623"/>
      <c r="I13" s="623"/>
      <c r="J13" s="623"/>
      <c r="K13" s="623"/>
      <c r="L13" s="623"/>
      <c r="M13" s="623"/>
      <c r="N13" s="623"/>
      <c r="O13" s="623"/>
      <c r="P13" s="623"/>
      <c r="Q13" s="624"/>
      <c r="R13" s="643" t="s">
        <v>127</v>
      </c>
      <c r="S13" s="613"/>
      <c r="T13" s="613"/>
      <c r="U13" s="613"/>
      <c r="V13" s="613"/>
      <c r="W13" s="613"/>
      <c r="X13" s="613"/>
      <c r="Y13" s="614"/>
      <c r="Z13" s="661" t="s">
        <v>127</v>
      </c>
      <c r="AA13" s="661"/>
      <c r="AB13" s="661"/>
      <c r="AC13" s="661"/>
      <c r="AD13" s="662" t="s">
        <v>127</v>
      </c>
      <c r="AE13" s="662"/>
      <c r="AF13" s="662"/>
      <c r="AG13" s="662"/>
      <c r="AH13" s="662"/>
      <c r="AI13" s="662"/>
      <c r="AJ13" s="662"/>
      <c r="AK13" s="662"/>
      <c r="AL13" s="644" t="s">
        <v>127</v>
      </c>
      <c r="AM13" s="647"/>
      <c r="AN13" s="647"/>
      <c r="AO13" s="663"/>
      <c r="AP13" s="622" t="s">
        <v>254</v>
      </c>
      <c r="AQ13" s="623"/>
      <c r="AR13" s="623"/>
      <c r="AS13" s="623"/>
      <c r="AT13" s="623"/>
      <c r="AU13" s="623"/>
      <c r="AV13" s="623"/>
      <c r="AW13" s="623"/>
      <c r="AX13" s="623"/>
      <c r="AY13" s="623"/>
      <c r="AZ13" s="623"/>
      <c r="BA13" s="623"/>
      <c r="BB13" s="623"/>
      <c r="BC13" s="623"/>
      <c r="BD13" s="623"/>
      <c r="BE13" s="623"/>
      <c r="BF13" s="624"/>
      <c r="BG13" s="643">
        <v>9512948</v>
      </c>
      <c r="BH13" s="613"/>
      <c r="BI13" s="613"/>
      <c r="BJ13" s="613"/>
      <c r="BK13" s="613"/>
      <c r="BL13" s="613"/>
      <c r="BM13" s="613"/>
      <c r="BN13" s="614"/>
      <c r="BO13" s="661">
        <v>46.3</v>
      </c>
      <c r="BP13" s="661"/>
      <c r="BQ13" s="661"/>
      <c r="BR13" s="661"/>
      <c r="BS13" s="662" t="s">
        <v>127</v>
      </c>
      <c r="BT13" s="662"/>
      <c r="BU13" s="662"/>
      <c r="BV13" s="662"/>
      <c r="BW13" s="662"/>
      <c r="BX13" s="662"/>
      <c r="BY13" s="662"/>
      <c r="BZ13" s="662"/>
      <c r="CA13" s="662"/>
      <c r="CB13" s="700"/>
      <c r="CD13" s="622" t="s">
        <v>255</v>
      </c>
      <c r="CE13" s="623"/>
      <c r="CF13" s="623"/>
      <c r="CG13" s="623"/>
      <c r="CH13" s="623"/>
      <c r="CI13" s="623"/>
      <c r="CJ13" s="623"/>
      <c r="CK13" s="623"/>
      <c r="CL13" s="623"/>
      <c r="CM13" s="623"/>
      <c r="CN13" s="623"/>
      <c r="CO13" s="623"/>
      <c r="CP13" s="623"/>
      <c r="CQ13" s="624"/>
      <c r="CR13" s="643">
        <v>5391371</v>
      </c>
      <c r="CS13" s="613"/>
      <c r="CT13" s="613"/>
      <c r="CU13" s="613"/>
      <c r="CV13" s="613"/>
      <c r="CW13" s="613"/>
      <c r="CX13" s="613"/>
      <c r="CY13" s="614"/>
      <c r="CZ13" s="661">
        <v>10.1</v>
      </c>
      <c r="DA13" s="661"/>
      <c r="DB13" s="661"/>
      <c r="DC13" s="661"/>
      <c r="DD13" s="612">
        <v>3213514</v>
      </c>
      <c r="DE13" s="613"/>
      <c r="DF13" s="613"/>
      <c r="DG13" s="613"/>
      <c r="DH13" s="613"/>
      <c r="DI13" s="613"/>
      <c r="DJ13" s="613"/>
      <c r="DK13" s="613"/>
      <c r="DL13" s="613"/>
      <c r="DM13" s="613"/>
      <c r="DN13" s="613"/>
      <c r="DO13" s="613"/>
      <c r="DP13" s="614"/>
      <c r="DQ13" s="612">
        <v>2527278</v>
      </c>
      <c r="DR13" s="613"/>
      <c r="DS13" s="613"/>
      <c r="DT13" s="613"/>
      <c r="DU13" s="613"/>
      <c r="DV13" s="613"/>
      <c r="DW13" s="613"/>
      <c r="DX13" s="613"/>
      <c r="DY13" s="613"/>
      <c r="DZ13" s="613"/>
      <c r="EA13" s="613"/>
      <c r="EB13" s="613"/>
      <c r="EC13" s="670"/>
    </row>
    <row r="14" spans="2:143" ht="11.25" customHeight="1" x14ac:dyDescent="0.15">
      <c r="B14" s="622" t="s">
        <v>256</v>
      </c>
      <c r="C14" s="623"/>
      <c r="D14" s="623"/>
      <c r="E14" s="623"/>
      <c r="F14" s="623"/>
      <c r="G14" s="623"/>
      <c r="H14" s="623"/>
      <c r="I14" s="623"/>
      <c r="J14" s="623"/>
      <c r="K14" s="623"/>
      <c r="L14" s="623"/>
      <c r="M14" s="623"/>
      <c r="N14" s="623"/>
      <c r="O14" s="623"/>
      <c r="P14" s="623"/>
      <c r="Q14" s="624"/>
      <c r="R14" s="643" t="s">
        <v>127</v>
      </c>
      <c r="S14" s="613"/>
      <c r="T14" s="613"/>
      <c r="U14" s="613"/>
      <c r="V14" s="613"/>
      <c r="W14" s="613"/>
      <c r="X14" s="613"/>
      <c r="Y14" s="614"/>
      <c r="Z14" s="661" t="s">
        <v>127</v>
      </c>
      <c r="AA14" s="661"/>
      <c r="AB14" s="661"/>
      <c r="AC14" s="661"/>
      <c r="AD14" s="662" t="s">
        <v>127</v>
      </c>
      <c r="AE14" s="662"/>
      <c r="AF14" s="662"/>
      <c r="AG14" s="662"/>
      <c r="AH14" s="662"/>
      <c r="AI14" s="662"/>
      <c r="AJ14" s="662"/>
      <c r="AK14" s="662"/>
      <c r="AL14" s="644" t="s">
        <v>127</v>
      </c>
      <c r="AM14" s="647"/>
      <c r="AN14" s="647"/>
      <c r="AO14" s="663"/>
      <c r="AP14" s="622" t="s">
        <v>257</v>
      </c>
      <c r="AQ14" s="623"/>
      <c r="AR14" s="623"/>
      <c r="AS14" s="623"/>
      <c r="AT14" s="623"/>
      <c r="AU14" s="623"/>
      <c r="AV14" s="623"/>
      <c r="AW14" s="623"/>
      <c r="AX14" s="623"/>
      <c r="AY14" s="623"/>
      <c r="AZ14" s="623"/>
      <c r="BA14" s="623"/>
      <c r="BB14" s="623"/>
      <c r="BC14" s="623"/>
      <c r="BD14" s="623"/>
      <c r="BE14" s="623"/>
      <c r="BF14" s="624"/>
      <c r="BG14" s="643">
        <v>432604</v>
      </c>
      <c r="BH14" s="613"/>
      <c r="BI14" s="613"/>
      <c r="BJ14" s="613"/>
      <c r="BK14" s="613"/>
      <c r="BL14" s="613"/>
      <c r="BM14" s="613"/>
      <c r="BN14" s="614"/>
      <c r="BO14" s="661">
        <v>2.1</v>
      </c>
      <c r="BP14" s="661"/>
      <c r="BQ14" s="661"/>
      <c r="BR14" s="661"/>
      <c r="BS14" s="662" t="s">
        <v>127</v>
      </c>
      <c r="BT14" s="662"/>
      <c r="BU14" s="662"/>
      <c r="BV14" s="662"/>
      <c r="BW14" s="662"/>
      <c r="BX14" s="662"/>
      <c r="BY14" s="662"/>
      <c r="BZ14" s="662"/>
      <c r="CA14" s="662"/>
      <c r="CB14" s="700"/>
      <c r="CD14" s="622" t="s">
        <v>258</v>
      </c>
      <c r="CE14" s="623"/>
      <c r="CF14" s="623"/>
      <c r="CG14" s="623"/>
      <c r="CH14" s="623"/>
      <c r="CI14" s="623"/>
      <c r="CJ14" s="623"/>
      <c r="CK14" s="623"/>
      <c r="CL14" s="623"/>
      <c r="CM14" s="623"/>
      <c r="CN14" s="623"/>
      <c r="CO14" s="623"/>
      <c r="CP14" s="623"/>
      <c r="CQ14" s="624"/>
      <c r="CR14" s="643">
        <v>1584642</v>
      </c>
      <c r="CS14" s="613"/>
      <c r="CT14" s="613"/>
      <c r="CU14" s="613"/>
      <c r="CV14" s="613"/>
      <c r="CW14" s="613"/>
      <c r="CX14" s="613"/>
      <c r="CY14" s="614"/>
      <c r="CZ14" s="661">
        <v>3</v>
      </c>
      <c r="DA14" s="661"/>
      <c r="DB14" s="661"/>
      <c r="DC14" s="661"/>
      <c r="DD14" s="612">
        <v>357344</v>
      </c>
      <c r="DE14" s="613"/>
      <c r="DF14" s="613"/>
      <c r="DG14" s="613"/>
      <c r="DH14" s="613"/>
      <c r="DI14" s="613"/>
      <c r="DJ14" s="613"/>
      <c r="DK14" s="613"/>
      <c r="DL14" s="613"/>
      <c r="DM14" s="613"/>
      <c r="DN14" s="613"/>
      <c r="DO14" s="613"/>
      <c r="DP14" s="614"/>
      <c r="DQ14" s="612">
        <v>1192764</v>
      </c>
      <c r="DR14" s="613"/>
      <c r="DS14" s="613"/>
      <c r="DT14" s="613"/>
      <c r="DU14" s="613"/>
      <c r="DV14" s="613"/>
      <c r="DW14" s="613"/>
      <c r="DX14" s="613"/>
      <c r="DY14" s="613"/>
      <c r="DZ14" s="613"/>
      <c r="EA14" s="613"/>
      <c r="EB14" s="613"/>
      <c r="EC14" s="670"/>
    </row>
    <row r="15" spans="2:143" ht="11.25" customHeight="1" x14ac:dyDescent="0.15">
      <c r="B15" s="622" t="s">
        <v>259</v>
      </c>
      <c r="C15" s="623"/>
      <c r="D15" s="623"/>
      <c r="E15" s="623"/>
      <c r="F15" s="623"/>
      <c r="G15" s="623"/>
      <c r="H15" s="623"/>
      <c r="I15" s="623"/>
      <c r="J15" s="623"/>
      <c r="K15" s="623"/>
      <c r="L15" s="623"/>
      <c r="M15" s="623"/>
      <c r="N15" s="623"/>
      <c r="O15" s="623"/>
      <c r="P15" s="623"/>
      <c r="Q15" s="624"/>
      <c r="R15" s="643" t="s">
        <v>127</v>
      </c>
      <c r="S15" s="613"/>
      <c r="T15" s="613"/>
      <c r="U15" s="613"/>
      <c r="V15" s="613"/>
      <c r="W15" s="613"/>
      <c r="X15" s="613"/>
      <c r="Y15" s="614"/>
      <c r="Z15" s="661" t="s">
        <v>127</v>
      </c>
      <c r="AA15" s="661"/>
      <c r="AB15" s="661"/>
      <c r="AC15" s="661"/>
      <c r="AD15" s="662" t="s">
        <v>127</v>
      </c>
      <c r="AE15" s="662"/>
      <c r="AF15" s="662"/>
      <c r="AG15" s="662"/>
      <c r="AH15" s="662"/>
      <c r="AI15" s="662"/>
      <c r="AJ15" s="662"/>
      <c r="AK15" s="662"/>
      <c r="AL15" s="644" t="s">
        <v>127</v>
      </c>
      <c r="AM15" s="647"/>
      <c r="AN15" s="647"/>
      <c r="AO15" s="663"/>
      <c r="AP15" s="622" t="s">
        <v>260</v>
      </c>
      <c r="AQ15" s="623"/>
      <c r="AR15" s="623"/>
      <c r="AS15" s="623"/>
      <c r="AT15" s="623"/>
      <c r="AU15" s="623"/>
      <c r="AV15" s="623"/>
      <c r="AW15" s="623"/>
      <c r="AX15" s="623"/>
      <c r="AY15" s="623"/>
      <c r="AZ15" s="623"/>
      <c r="BA15" s="623"/>
      <c r="BB15" s="623"/>
      <c r="BC15" s="623"/>
      <c r="BD15" s="623"/>
      <c r="BE15" s="623"/>
      <c r="BF15" s="624"/>
      <c r="BG15" s="643">
        <v>728645</v>
      </c>
      <c r="BH15" s="613"/>
      <c r="BI15" s="613"/>
      <c r="BJ15" s="613"/>
      <c r="BK15" s="613"/>
      <c r="BL15" s="613"/>
      <c r="BM15" s="613"/>
      <c r="BN15" s="614"/>
      <c r="BO15" s="661">
        <v>3.5</v>
      </c>
      <c r="BP15" s="661"/>
      <c r="BQ15" s="661"/>
      <c r="BR15" s="661"/>
      <c r="BS15" s="662" t="s">
        <v>127</v>
      </c>
      <c r="BT15" s="662"/>
      <c r="BU15" s="662"/>
      <c r="BV15" s="662"/>
      <c r="BW15" s="662"/>
      <c r="BX15" s="662"/>
      <c r="BY15" s="662"/>
      <c r="BZ15" s="662"/>
      <c r="CA15" s="662"/>
      <c r="CB15" s="700"/>
      <c r="CD15" s="622" t="s">
        <v>261</v>
      </c>
      <c r="CE15" s="623"/>
      <c r="CF15" s="623"/>
      <c r="CG15" s="623"/>
      <c r="CH15" s="623"/>
      <c r="CI15" s="623"/>
      <c r="CJ15" s="623"/>
      <c r="CK15" s="623"/>
      <c r="CL15" s="623"/>
      <c r="CM15" s="623"/>
      <c r="CN15" s="623"/>
      <c r="CO15" s="623"/>
      <c r="CP15" s="623"/>
      <c r="CQ15" s="624"/>
      <c r="CR15" s="643">
        <v>6107866</v>
      </c>
      <c r="CS15" s="613"/>
      <c r="CT15" s="613"/>
      <c r="CU15" s="613"/>
      <c r="CV15" s="613"/>
      <c r="CW15" s="613"/>
      <c r="CX15" s="613"/>
      <c r="CY15" s="614"/>
      <c r="CZ15" s="661">
        <v>11.4</v>
      </c>
      <c r="DA15" s="661"/>
      <c r="DB15" s="661"/>
      <c r="DC15" s="661"/>
      <c r="DD15" s="612">
        <v>815251</v>
      </c>
      <c r="DE15" s="613"/>
      <c r="DF15" s="613"/>
      <c r="DG15" s="613"/>
      <c r="DH15" s="613"/>
      <c r="DI15" s="613"/>
      <c r="DJ15" s="613"/>
      <c r="DK15" s="613"/>
      <c r="DL15" s="613"/>
      <c r="DM15" s="613"/>
      <c r="DN15" s="613"/>
      <c r="DO15" s="613"/>
      <c r="DP15" s="614"/>
      <c r="DQ15" s="612">
        <v>4490274</v>
      </c>
      <c r="DR15" s="613"/>
      <c r="DS15" s="613"/>
      <c r="DT15" s="613"/>
      <c r="DU15" s="613"/>
      <c r="DV15" s="613"/>
      <c r="DW15" s="613"/>
      <c r="DX15" s="613"/>
      <c r="DY15" s="613"/>
      <c r="DZ15" s="613"/>
      <c r="EA15" s="613"/>
      <c r="EB15" s="613"/>
      <c r="EC15" s="670"/>
    </row>
    <row r="16" spans="2:143" ht="11.25" customHeight="1" x14ac:dyDescent="0.15">
      <c r="B16" s="622" t="s">
        <v>262</v>
      </c>
      <c r="C16" s="623"/>
      <c r="D16" s="623"/>
      <c r="E16" s="623"/>
      <c r="F16" s="623"/>
      <c r="G16" s="623"/>
      <c r="H16" s="623"/>
      <c r="I16" s="623"/>
      <c r="J16" s="623"/>
      <c r="K16" s="623"/>
      <c r="L16" s="623"/>
      <c r="M16" s="623"/>
      <c r="N16" s="623"/>
      <c r="O16" s="623"/>
      <c r="P16" s="623"/>
      <c r="Q16" s="624"/>
      <c r="R16" s="643">
        <v>59305</v>
      </c>
      <c r="S16" s="613"/>
      <c r="T16" s="613"/>
      <c r="U16" s="613"/>
      <c r="V16" s="613"/>
      <c r="W16" s="613"/>
      <c r="X16" s="613"/>
      <c r="Y16" s="614"/>
      <c r="Z16" s="661">
        <v>0.1</v>
      </c>
      <c r="AA16" s="661"/>
      <c r="AB16" s="661"/>
      <c r="AC16" s="661"/>
      <c r="AD16" s="662">
        <v>59305</v>
      </c>
      <c r="AE16" s="662"/>
      <c r="AF16" s="662"/>
      <c r="AG16" s="662"/>
      <c r="AH16" s="662"/>
      <c r="AI16" s="662"/>
      <c r="AJ16" s="662"/>
      <c r="AK16" s="662"/>
      <c r="AL16" s="644">
        <v>0.2</v>
      </c>
      <c r="AM16" s="647"/>
      <c r="AN16" s="647"/>
      <c r="AO16" s="663"/>
      <c r="AP16" s="622" t="s">
        <v>263</v>
      </c>
      <c r="AQ16" s="623"/>
      <c r="AR16" s="623"/>
      <c r="AS16" s="623"/>
      <c r="AT16" s="623"/>
      <c r="AU16" s="623"/>
      <c r="AV16" s="623"/>
      <c r="AW16" s="623"/>
      <c r="AX16" s="623"/>
      <c r="AY16" s="623"/>
      <c r="AZ16" s="623"/>
      <c r="BA16" s="623"/>
      <c r="BB16" s="623"/>
      <c r="BC16" s="623"/>
      <c r="BD16" s="623"/>
      <c r="BE16" s="623"/>
      <c r="BF16" s="624"/>
      <c r="BG16" s="643" t="s">
        <v>127</v>
      </c>
      <c r="BH16" s="613"/>
      <c r="BI16" s="613"/>
      <c r="BJ16" s="613"/>
      <c r="BK16" s="613"/>
      <c r="BL16" s="613"/>
      <c r="BM16" s="613"/>
      <c r="BN16" s="614"/>
      <c r="BO16" s="661" t="s">
        <v>127</v>
      </c>
      <c r="BP16" s="661"/>
      <c r="BQ16" s="661"/>
      <c r="BR16" s="661"/>
      <c r="BS16" s="662" t="s">
        <v>127</v>
      </c>
      <c r="BT16" s="662"/>
      <c r="BU16" s="662"/>
      <c r="BV16" s="662"/>
      <c r="BW16" s="662"/>
      <c r="BX16" s="662"/>
      <c r="BY16" s="662"/>
      <c r="BZ16" s="662"/>
      <c r="CA16" s="662"/>
      <c r="CB16" s="700"/>
      <c r="CD16" s="622" t="s">
        <v>264</v>
      </c>
      <c r="CE16" s="623"/>
      <c r="CF16" s="623"/>
      <c r="CG16" s="623"/>
      <c r="CH16" s="623"/>
      <c r="CI16" s="623"/>
      <c r="CJ16" s="623"/>
      <c r="CK16" s="623"/>
      <c r="CL16" s="623"/>
      <c r="CM16" s="623"/>
      <c r="CN16" s="623"/>
      <c r="CO16" s="623"/>
      <c r="CP16" s="623"/>
      <c r="CQ16" s="624"/>
      <c r="CR16" s="643">
        <v>158443</v>
      </c>
      <c r="CS16" s="613"/>
      <c r="CT16" s="613"/>
      <c r="CU16" s="613"/>
      <c r="CV16" s="613"/>
      <c r="CW16" s="613"/>
      <c r="CX16" s="613"/>
      <c r="CY16" s="614"/>
      <c r="CZ16" s="661">
        <v>0.3</v>
      </c>
      <c r="DA16" s="661"/>
      <c r="DB16" s="661"/>
      <c r="DC16" s="661"/>
      <c r="DD16" s="612" t="s">
        <v>127</v>
      </c>
      <c r="DE16" s="613"/>
      <c r="DF16" s="613"/>
      <c r="DG16" s="613"/>
      <c r="DH16" s="613"/>
      <c r="DI16" s="613"/>
      <c r="DJ16" s="613"/>
      <c r="DK16" s="613"/>
      <c r="DL16" s="613"/>
      <c r="DM16" s="613"/>
      <c r="DN16" s="613"/>
      <c r="DO16" s="613"/>
      <c r="DP16" s="614"/>
      <c r="DQ16" s="612">
        <v>61297</v>
      </c>
      <c r="DR16" s="613"/>
      <c r="DS16" s="613"/>
      <c r="DT16" s="613"/>
      <c r="DU16" s="613"/>
      <c r="DV16" s="613"/>
      <c r="DW16" s="613"/>
      <c r="DX16" s="613"/>
      <c r="DY16" s="613"/>
      <c r="DZ16" s="613"/>
      <c r="EA16" s="613"/>
      <c r="EB16" s="613"/>
      <c r="EC16" s="670"/>
    </row>
    <row r="17" spans="2:133" ht="11.25" customHeight="1" x14ac:dyDescent="0.15">
      <c r="B17" s="622" t="s">
        <v>265</v>
      </c>
      <c r="C17" s="623"/>
      <c r="D17" s="623"/>
      <c r="E17" s="623"/>
      <c r="F17" s="623"/>
      <c r="G17" s="623"/>
      <c r="H17" s="623"/>
      <c r="I17" s="623"/>
      <c r="J17" s="623"/>
      <c r="K17" s="623"/>
      <c r="L17" s="623"/>
      <c r="M17" s="623"/>
      <c r="N17" s="623"/>
      <c r="O17" s="623"/>
      <c r="P17" s="623"/>
      <c r="Q17" s="624"/>
      <c r="R17" s="643">
        <v>316949</v>
      </c>
      <c r="S17" s="613"/>
      <c r="T17" s="613"/>
      <c r="U17" s="613"/>
      <c r="V17" s="613"/>
      <c r="W17" s="613"/>
      <c r="X17" s="613"/>
      <c r="Y17" s="614"/>
      <c r="Z17" s="661">
        <v>0.6</v>
      </c>
      <c r="AA17" s="661"/>
      <c r="AB17" s="661"/>
      <c r="AC17" s="661"/>
      <c r="AD17" s="662">
        <v>316949</v>
      </c>
      <c r="AE17" s="662"/>
      <c r="AF17" s="662"/>
      <c r="AG17" s="662"/>
      <c r="AH17" s="662"/>
      <c r="AI17" s="662"/>
      <c r="AJ17" s="662"/>
      <c r="AK17" s="662"/>
      <c r="AL17" s="644">
        <v>1.2</v>
      </c>
      <c r="AM17" s="647"/>
      <c r="AN17" s="647"/>
      <c r="AO17" s="663"/>
      <c r="AP17" s="622" t="s">
        <v>266</v>
      </c>
      <c r="AQ17" s="623"/>
      <c r="AR17" s="623"/>
      <c r="AS17" s="623"/>
      <c r="AT17" s="623"/>
      <c r="AU17" s="623"/>
      <c r="AV17" s="623"/>
      <c r="AW17" s="623"/>
      <c r="AX17" s="623"/>
      <c r="AY17" s="623"/>
      <c r="AZ17" s="623"/>
      <c r="BA17" s="623"/>
      <c r="BB17" s="623"/>
      <c r="BC17" s="623"/>
      <c r="BD17" s="623"/>
      <c r="BE17" s="623"/>
      <c r="BF17" s="624"/>
      <c r="BG17" s="643" t="s">
        <v>127</v>
      </c>
      <c r="BH17" s="613"/>
      <c r="BI17" s="613"/>
      <c r="BJ17" s="613"/>
      <c r="BK17" s="613"/>
      <c r="BL17" s="613"/>
      <c r="BM17" s="613"/>
      <c r="BN17" s="614"/>
      <c r="BO17" s="661" t="s">
        <v>127</v>
      </c>
      <c r="BP17" s="661"/>
      <c r="BQ17" s="661"/>
      <c r="BR17" s="661"/>
      <c r="BS17" s="662" t="s">
        <v>127</v>
      </c>
      <c r="BT17" s="662"/>
      <c r="BU17" s="662"/>
      <c r="BV17" s="662"/>
      <c r="BW17" s="662"/>
      <c r="BX17" s="662"/>
      <c r="BY17" s="662"/>
      <c r="BZ17" s="662"/>
      <c r="CA17" s="662"/>
      <c r="CB17" s="700"/>
      <c r="CD17" s="622" t="s">
        <v>267</v>
      </c>
      <c r="CE17" s="623"/>
      <c r="CF17" s="623"/>
      <c r="CG17" s="623"/>
      <c r="CH17" s="623"/>
      <c r="CI17" s="623"/>
      <c r="CJ17" s="623"/>
      <c r="CK17" s="623"/>
      <c r="CL17" s="623"/>
      <c r="CM17" s="623"/>
      <c r="CN17" s="623"/>
      <c r="CO17" s="623"/>
      <c r="CP17" s="623"/>
      <c r="CQ17" s="624"/>
      <c r="CR17" s="643">
        <v>4980510</v>
      </c>
      <c r="CS17" s="613"/>
      <c r="CT17" s="613"/>
      <c r="CU17" s="613"/>
      <c r="CV17" s="613"/>
      <c r="CW17" s="613"/>
      <c r="CX17" s="613"/>
      <c r="CY17" s="614"/>
      <c r="CZ17" s="661">
        <v>9.3000000000000007</v>
      </c>
      <c r="DA17" s="661"/>
      <c r="DB17" s="661"/>
      <c r="DC17" s="661"/>
      <c r="DD17" s="612" t="s">
        <v>127</v>
      </c>
      <c r="DE17" s="613"/>
      <c r="DF17" s="613"/>
      <c r="DG17" s="613"/>
      <c r="DH17" s="613"/>
      <c r="DI17" s="613"/>
      <c r="DJ17" s="613"/>
      <c r="DK17" s="613"/>
      <c r="DL17" s="613"/>
      <c r="DM17" s="613"/>
      <c r="DN17" s="613"/>
      <c r="DO17" s="613"/>
      <c r="DP17" s="614"/>
      <c r="DQ17" s="612">
        <v>4886067</v>
      </c>
      <c r="DR17" s="613"/>
      <c r="DS17" s="613"/>
      <c r="DT17" s="613"/>
      <c r="DU17" s="613"/>
      <c r="DV17" s="613"/>
      <c r="DW17" s="613"/>
      <c r="DX17" s="613"/>
      <c r="DY17" s="613"/>
      <c r="DZ17" s="613"/>
      <c r="EA17" s="613"/>
      <c r="EB17" s="613"/>
      <c r="EC17" s="670"/>
    </row>
    <row r="18" spans="2:133" ht="11.25" customHeight="1" x14ac:dyDescent="0.15">
      <c r="B18" s="622" t="s">
        <v>268</v>
      </c>
      <c r="C18" s="623"/>
      <c r="D18" s="623"/>
      <c r="E18" s="623"/>
      <c r="F18" s="623"/>
      <c r="G18" s="623"/>
      <c r="H18" s="623"/>
      <c r="I18" s="623"/>
      <c r="J18" s="623"/>
      <c r="K18" s="623"/>
      <c r="L18" s="623"/>
      <c r="M18" s="623"/>
      <c r="N18" s="623"/>
      <c r="O18" s="623"/>
      <c r="P18" s="623"/>
      <c r="Q18" s="624"/>
      <c r="R18" s="643">
        <v>486345</v>
      </c>
      <c r="S18" s="613"/>
      <c r="T18" s="613"/>
      <c r="U18" s="613"/>
      <c r="V18" s="613"/>
      <c r="W18" s="613"/>
      <c r="X18" s="613"/>
      <c r="Y18" s="614"/>
      <c r="Z18" s="661">
        <v>0.9</v>
      </c>
      <c r="AA18" s="661"/>
      <c r="AB18" s="661"/>
      <c r="AC18" s="661"/>
      <c r="AD18" s="662">
        <v>448102</v>
      </c>
      <c r="AE18" s="662"/>
      <c r="AF18" s="662"/>
      <c r="AG18" s="662"/>
      <c r="AH18" s="662"/>
      <c r="AI18" s="662"/>
      <c r="AJ18" s="662"/>
      <c r="AK18" s="662"/>
      <c r="AL18" s="644">
        <v>1.7000000476837158</v>
      </c>
      <c r="AM18" s="647"/>
      <c r="AN18" s="647"/>
      <c r="AO18" s="663"/>
      <c r="AP18" s="622" t="s">
        <v>269</v>
      </c>
      <c r="AQ18" s="623"/>
      <c r="AR18" s="623"/>
      <c r="AS18" s="623"/>
      <c r="AT18" s="623"/>
      <c r="AU18" s="623"/>
      <c r="AV18" s="623"/>
      <c r="AW18" s="623"/>
      <c r="AX18" s="623"/>
      <c r="AY18" s="623"/>
      <c r="AZ18" s="623"/>
      <c r="BA18" s="623"/>
      <c r="BB18" s="623"/>
      <c r="BC18" s="623"/>
      <c r="BD18" s="623"/>
      <c r="BE18" s="623"/>
      <c r="BF18" s="624"/>
      <c r="BG18" s="643" t="s">
        <v>127</v>
      </c>
      <c r="BH18" s="613"/>
      <c r="BI18" s="613"/>
      <c r="BJ18" s="613"/>
      <c r="BK18" s="613"/>
      <c r="BL18" s="613"/>
      <c r="BM18" s="613"/>
      <c r="BN18" s="614"/>
      <c r="BO18" s="661" t="s">
        <v>127</v>
      </c>
      <c r="BP18" s="661"/>
      <c r="BQ18" s="661"/>
      <c r="BR18" s="661"/>
      <c r="BS18" s="662" t="s">
        <v>127</v>
      </c>
      <c r="BT18" s="662"/>
      <c r="BU18" s="662"/>
      <c r="BV18" s="662"/>
      <c r="BW18" s="662"/>
      <c r="BX18" s="662"/>
      <c r="BY18" s="662"/>
      <c r="BZ18" s="662"/>
      <c r="CA18" s="662"/>
      <c r="CB18" s="700"/>
      <c r="CD18" s="622" t="s">
        <v>270</v>
      </c>
      <c r="CE18" s="623"/>
      <c r="CF18" s="623"/>
      <c r="CG18" s="623"/>
      <c r="CH18" s="623"/>
      <c r="CI18" s="623"/>
      <c r="CJ18" s="623"/>
      <c r="CK18" s="623"/>
      <c r="CL18" s="623"/>
      <c r="CM18" s="623"/>
      <c r="CN18" s="623"/>
      <c r="CO18" s="623"/>
      <c r="CP18" s="623"/>
      <c r="CQ18" s="624"/>
      <c r="CR18" s="643" t="s">
        <v>127</v>
      </c>
      <c r="CS18" s="613"/>
      <c r="CT18" s="613"/>
      <c r="CU18" s="613"/>
      <c r="CV18" s="613"/>
      <c r="CW18" s="613"/>
      <c r="CX18" s="613"/>
      <c r="CY18" s="614"/>
      <c r="CZ18" s="661" t="s">
        <v>127</v>
      </c>
      <c r="DA18" s="661"/>
      <c r="DB18" s="661"/>
      <c r="DC18" s="661"/>
      <c r="DD18" s="612" t="s">
        <v>127</v>
      </c>
      <c r="DE18" s="613"/>
      <c r="DF18" s="613"/>
      <c r="DG18" s="613"/>
      <c r="DH18" s="613"/>
      <c r="DI18" s="613"/>
      <c r="DJ18" s="613"/>
      <c r="DK18" s="613"/>
      <c r="DL18" s="613"/>
      <c r="DM18" s="613"/>
      <c r="DN18" s="613"/>
      <c r="DO18" s="613"/>
      <c r="DP18" s="614"/>
      <c r="DQ18" s="612" t="s">
        <v>127</v>
      </c>
      <c r="DR18" s="613"/>
      <c r="DS18" s="613"/>
      <c r="DT18" s="613"/>
      <c r="DU18" s="613"/>
      <c r="DV18" s="613"/>
      <c r="DW18" s="613"/>
      <c r="DX18" s="613"/>
      <c r="DY18" s="613"/>
      <c r="DZ18" s="613"/>
      <c r="EA18" s="613"/>
      <c r="EB18" s="613"/>
      <c r="EC18" s="670"/>
    </row>
    <row r="19" spans="2:133" ht="11.25" customHeight="1" x14ac:dyDescent="0.15">
      <c r="B19" s="622" t="s">
        <v>271</v>
      </c>
      <c r="C19" s="623"/>
      <c r="D19" s="623"/>
      <c r="E19" s="623"/>
      <c r="F19" s="623"/>
      <c r="G19" s="623"/>
      <c r="H19" s="623"/>
      <c r="I19" s="623"/>
      <c r="J19" s="623"/>
      <c r="K19" s="623"/>
      <c r="L19" s="623"/>
      <c r="M19" s="623"/>
      <c r="N19" s="623"/>
      <c r="O19" s="623"/>
      <c r="P19" s="623"/>
      <c r="Q19" s="624"/>
      <c r="R19" s="643">
        <v>126665</v>
      </c>
      <c r="S19" s="613"/>
      <c r="T19" s="613"/>
      <c r="U19" s="613"/>
      <c r="V19" s="613"/>
      <c r="W19" s="613"/>
      <c r="X19" s="613"/>
      <c r="Y19" s="614"/>
      <c r="Z19" s="661">
        <v>0.2</v>
      </c>
      <c r="AA19" s="661"/>
      <c r="AB19" s="661"/>
      <c r="AC19" s="661"/>
      <c r="AD19" s="662">
        <v>126665</v>
      </c>
      <c r="AE19" s="662"/>
      <c r="AF19" s="662"/>
      <c r="AG19" s="662"/>
      <c r="AH19" s="662"/>
      <c r="AI19" s="662"/>
      <c r="AJ19" s="662"/>
      <c r="AK19" s="662"/>
      <c r="AL19" s="644">
        <v>0.5</v>
      </c>
      <c r="AM19" s="647"/>
      <c r="AN19" s="647"/>
      <c r="AO19" s="663"/>
      <c r="AP19" s="622" t="s">
        <v>272</v>
      </c>
      <c r="AQ19" s="623"/>
      <c r="AR19" s="623"/>
      <c r="AS19" s="623"/>
      <c r="AT19" s="623"/>
      <c r="AU19" s="623"/>
      <c r="AV19" s="623"/>
      <c r="AW19" s="623"/>
      <c r="AX19" s="623"/>
      <c r="AY19" s="623"/>
      <c r="AZ19" s="623"/>
      <c r="BA19" s="623"/>
      <c r="BB19" s="623"/>
      <c r="BC19" s="623"/>
      <c r="BD19" s="623"/>
      <c r="BE19" s="623"/>
      <c r="BF19" s="624"/>
      <c r="BG19" s="643">
        <v>1631589</v>
      </c>
      <c r="BH19" s="613"/>
      <c r="BI19" s="613"/>
      <c r="BJ19" s="613"/>
      <c r="BK19" s="613"/>
      <c r="BL19" s="613"/>
      <c r="BM19" s="613"/>
      <c r="BN19" s="614"/>
      <c r="BO19" s="661">
        <v>7.9</v>
      </c>
      <c r="BP19" s="661"/>
      <c r="BQ19" s="661"/>
      <c r="BR19" s="661"/>
      <c r="BS19" s="662" t="s">
        <v>127</v>
      </c>
      <c r="BT19" s="662"/>
      <c r="BU19" s="662"/>
      <c r="BV19" s="662"/>
      <c r="BW19" s="662"/>
      <c r="BX19" s="662"/>
      <c r="BY19" s="662"/>
      <c r="BZ19" s="662"/>
      <c r="CA19" s="662"/>
      <c r="CB19" s="700"/>
      <c r="CD19" s="622" t="s">
        <v>273</v>
      </c>
      <c r="CE19" s="623"/>
      <c r="CF19" s="623"/>
      <c r="CG19" s="623"/>
      <c r="CH19" s="623"/>
      <c r="CI19" s="623"/>
      <c r="CJ19" s="623"/>
      <c r="CK19" s="623"/>
      <c r="CL19" s="623"/>
      <c r="CM19" s="623"/>
      <c r="CN19" s="623"/>
      <c r="CO19" s="623"/>
      <c r="CP19" s="623"/>
      <c r="CQ19" s="624"/>
      <c r="CR19" s="643" t="s">
        <v>127</v>
      </c>
      <c r="CS19" s="613"/>
      <c r="CT19" s="613"/>
      <c r="CU19" s="613"/>
      <c r="CV19" s="613"/>
      <c r="CW19" s="613"/>
      <c r="CX19" s="613"/>
      <c r="CY19" s="614"/>
      <c r="CZ19" s="661" t="s">
        <v>127</v>
      </c>
      <c r="DA19" s="661"/>
      <c r="DB19" s="661"/>
      <c r="DC19" s="661"/>
      <c r="DD19" s="612" t="s">
        <v>127</v>
      </c>
      <c r="DE19" s="613"/>
      <c r="DF19" s="613"/>
      <c r="DG19" s="613"/>
      <c r="DH19" s="613"/>
      <c r="DI19" s="613"/>
      <c r="DJ19" s="613"/>
      <c r="DK19" s="613"/>
      <c r="DL19" s="613"/>
      <c r="DM19" s="613"/>
      <c r="DN19" s="613"/>
      <c r="DO19" s="613"/>
      <c r="DP19" s="614"/>
      <c r="DQ19" s="612" t="s">
        <v>127</v>
      </c>
      <c r="DR19" s="613"/>
      <c r="DS19" s="613"/>
      <c r="DT19" s="613"/>
      <c r="DU19" s="613"/>
      <c r="DV19" s="613"/>
      <c r="DW19" s="613"/>
      <c r="DX19" s="613"/>
      <c r="DY19" s="613"/>
      <c r="DZ19" s="613"/>
      <c r="EA19" s="613"/>
      <c r="EB19" s="613"/>
      <c r="EC19" s="670"/>
    </row>
    <row r="20" spans="2:133" ht="11.25" customHeight="1" x14ac:dyDescent="0.15">
      <c r="B20" s="622" t="s">
        <v>274</v>
      </c>
      <c r="C20" s="623"/>
      <c r="D20" s="623"/>
      <c r="E20" s="623"/>
      <c r="F20" s="623"/>
      <c r="G20" s="623"/>
      <c r="H20" s="623"/>
      <c r="I20" s="623"/>
      <c r="J20" s="623"/>
      <c r="K20" s="623"/>
      <c r="L20" s="623"/>
      <c r="M20" s="623"/>
      <c r="N20" s="623"/>
      <c r="O20" s="623"/>
      <c r="P20" s="623"/>
      <c r="Q20" s="624"/>
      <c r="R20" s="643">
        <v>19976</v>
      </c>
      <c r="S20" s="613"/>
      <c r="T20" s="613"/>
      <c r="U20" s="613"/>
      <c r="V20" s="613"/>
      <c r="W20" s="613"/>
      <c r="X20" s="613"/>
      <c r="Y20" s="614"/>
      <c r="Z20" s="661">
        <v>0</v>
      </c>
      <c r="AA20" s="661"/>
      <c r="AB20" s="661"/>
      <c r="AC20" s="661"/>
      <c r="AD20" s="662">
        <v>19976</v>
      </c>
      <c r="AE20" s="662"/>
      <c r="AF20" s="662"/>
      <c r="AG20" s="662"/>
      <c r="AH20" s="662"/>
      <c r="AI20" s="662"/>
      <c r="AJ20" s="662"/>
      <c r="AK20" s="662"/>
      <c r="AL20" s="644">
        <v>0.1</v>
      </c>
      <c r="AM20" s="647"/>
      <c r="AN20" s="647"/>
      <c r="AO20" s="663"/>
      <c r="AP20" s="622" t="s">
        <v>275</v>
      </c>
      <c r="AQ20" s="623"/>
      <c r="AR20" s="623"/>
      <c r="AS20" s="623"/>
      <c r="AT20" s="623"/>
      <c r="AU20" s="623"/>
      <c r="AV20" s="623"/>
      <c r="AW20" s="623"/>
      <c r="AX20" s="623"/>
      <c r="AY20" s="623"/>
      <c r="AZ20" s="623"/>
      <c r="BA20" s="623"/>
      <c r="BB20" s="623"/>
      <c r="BC20" s="623"/>
      <c r="BD20" s="623"/>
      <c r="BE20" s="623"/>
      <c r="BF20" s="624"/>
      <c r="BG20" s="643">
        <v>1631589</v>
      </c>
      <c r="BH20" s="613"/>
      <c r="BI20" s="613"/>
      <c r="BJ20" s="613"/>
      <c r="BK20" s="613"/>
      <c r="BL20" s="613"/>
      <c r="BM20" s="613"/>
      <c r="BN20" s="614"/>
      <c r="BO20" s="661">
        <v>7.9</v>
      </c>
      <c r="BP20" s="661"/>
      <c r="BQ20" s="661"/>
      <c r="BR20" s="661"/>
      <c r="BS20" s="662" t="s">
        <v>127</v>
      </c>
      <c r="BT20" s="662"/>
      <c r="BU20" s="662"/>
      <c r="BV20" s="662"/>
      <c r="BW20" s="662"/>
      <c r="BX20" s="662"/>
      <c r="BY20" s="662"/>
      <c r="BZ20" s="662"/>
      <c r="CA20" s="662"/>
      <c r="CB20" s="700"/>
      <c r="CD20" s="622" t="s">
        <v>276</v>
      </c>
      <c r="CE20" s="623"/>
      <c r="CF20" s="623"/>
      <c r="CG20" s="623"/>
      <c r="CH20" s="623"/>
      <c r="CI20" s="623"/>
      <c r="CJ20" s="623"/>
      <c r="CK20" s="623"/>
      <c r="CL20" s="623"/>
      <c r="CM20" s="623"/>
      <c r="CN20" s="623"/>
      <c r="CO20" s="623"/>
      <c r="CP20" s="623"/>
      <c r="CQ20" s="624"/>
      <c r="CR20" s="643">
        <v>53362488</v>
      </c>
      <c r="CS20" s="613"/>
      <c r="CT20" s="613"/>
      <c r="CU20" s="613"/>
      <c r="CV20" s="613"/>
      <c r="CW20" s="613"/>
      <c r="CX20" s="613"/>
      <c r="CY20" s="614"/>
      <c r="CZ20" s="661">
        <v>100</v>
      </c>
      <c r="DA20" s="661"/>
      <c r="DB20" s="661"/>
      <c r="DC20" s="661"/>
      <c r="DD20" s="612">
        <v>6082376</v>
      </c>
      <c r="DE20" s="613"/>
      <c r="DF20" s="613"/>
      <c r="DG20" s="613"/>
      <c r="DH20" s="613"/>
      <c r="DI20" s="613"/>
      <c r="DJ20" s="613"/>
      <c r="DK20" s="613"/>
      <c r="DL20" s="613"/>
      <c r="DM20" s="613"/>
      <c r="DN20" s="613"/>
      <c r="DO20" s="613"/>
      <c r="DP20" s="614"/>
      <c r="DQ20" s="612">
        <v>33032137</v>
      </c>
      <c r="DR20" s="613"/>
      <c r="DS20" s="613"/>
      <c r="DT20" s="613"/>
      <c r="DU20" s="613"/>
      <c r="DV20" s="613"/>
      <c r="DW20" s="613"/>
      <c r="DX20" s="613"/>
      <c r="DY20" s="613"/>
      <c r="DZ20" s="613"/>
      <c r="EA20" s="613"/>
      <c r="EB20" s="613"/>
      <c r="EC20" s="670"/>
    </row>
    <row r="21" spans="2:133" ht="11.25" customHeight="1" x14ac:dyDescent="0.15">
      <c r="B21" s="622" t="s">
        <v>277</v>
      </c>
      <c r="C21" s="623"/>
      <c r="D21" s="623"/>
      <c r="E21" s="623"/>
      <c r="F21" s="623"/>
      <c r="G21" s="623"/>
      <c r="H21" s="623"/>
      <c r="I21" s="623"/>
      <c r="J21" s="623"/>
      <c r="K21" s="623"/>
      <c r="L21" s="623"/>
      <c r="M21" s="623"/>
      <c r="N21" s="623"/>
      <c r="O21" s="623"/>
      <c r="P21" s="623"/>
      <c r="Q21" s="624"/>
      <c r="R21" s="643">
        <v>7762</v>
      </c>
      <c r="S21" s="613"/>
      <c r="T21" s="613"/>
      <c r="U21" s="613"/>
      <c r="V21" s="613"/>
      <c r="W21" s="613"/>
      <c r="X21" s="613"/>
      <c r="Y21" s="614"/>
      <c r="Z21" s="661">
        <v>0</v>
      </c>
      <c r="AA21" s="661"/>
      <c r="AB21" s="661"/>
      <c r="AC21" s="661"/>
      <c r="AD21" s="662">
        <v>7762</v>
      </c>
      <c r="AE21" s="662"/>
      <c r="AF21" s="662"/>
      <c r="AG21" s="662"/>
      <c r="AH21" s="662"/>
      <c r="AI21" s="662"/>
      <c r="AJ21" s="662"/>
      <c r="AK21" s="662"/>
      <c r="AL21" s="644">
        <v>0</v>
      </c>
      <c r="AM21" s="647"/>
      <c r="AN21" s="647"/>
      <c r="AO21" s="663"/>
      <c r="AP21" s="622" t="s">
        <v>278</v>
      </c>
      <c r="AQ21" s="708"/>
      <c r="AR21" s="708"/>
      <c r="AS21" s="708"/>
      <c r="AT21" s="708"/>
      <c r="AU21" s="708"/>
      <c r="AV21" s="708"/>
      <c r="AW21" s="708"/>
      <c r="AX21" s="708"/>
      <c r="AY21" s="708"/>
      <c r="AZ21" s="708"/>
      <c r="BA21" s="708"/>
      <c r="BB21" s="708"/>
      <c r="BC21" s="708"/>
      <c r="BD21" s="708"/>
      <c r="BE21" s="708"/>
      <c r="BF21" s="709"/>
      <c r="BG21" s="643">
        <v>17303</v>
      </c>
      <c r="BH21" s="613"/>
      <c r="BI21" s="613"/>
      <c r="BJ21" s="613"/>
      <c r="BK21" s="613"/>
      <c r="BL21" s="613"/>
      <c r="BM21" s="613"/>
      <c r="BN21" s="614"/>
      <c r="BO21" s="661">
        <v>0.1</v>
      </c>
      <c r="BP21" s="661"/>
      <c r="BQ21" s="661"/>
      <c r="BR21" s="661"/>
      <c r="BS21" s="662" t="s">
        <v>127</v>
      </c>
      <c r="BT21" s="662"/>
      <c r="BU21" s="662"/>
      <c r="BV21" s="662"/>
      <c r="BW21" s="662"/>
      <c r="BX21" s="662"/>
      <c r="BY21" s="662"/>
      <c r="BZ21" s="662"/>
      <c r="CA21" s="662"/>
      <c r="CB21" s="700"/>
      <c r="CD21" s="625"/>
      <c r="CE21" s="626"/>
      <c r="CF21" s="626"/>
      <c r="CG21" s="626"/>
      <c r="CH21" s="626"/>
      <c r="CI21" s="626"/>
      <c r="CJ21" s="626"/>
      <c r="CK21" s="626"/>
      <c r="CL21" s="626"/>
      <c r="CM21" s="626"/>
      <c r="CN21" s="626"/>
      <c r="CO21" s="626"/>
      <c r="CP21" s="626"/>
      <c r="CQ21" s="627"/>
      <c r="CR21" s="721"/>
      <c r="CS21" s="719"/>
      <c r="CT21" s="719"/>
      <c r="CU21" s="719"/>
      <c r="CV21" s="719"/>
      <c r="CW21" s="719"/>
      <c r="CX21" s="719"/>
      <c r="CY21" s="722"/>
      <c r="CZ21" s="723"/>
      <c r="DA21" s="723"/>
      <c r="DB21" s="723"/>
      <c r="DC21" s="723"/>
      <c r="DD21" s="718"/>
      <c r="DE21" s="719"/>
      <c r="DF21" s="719"/>
      <c r="DG21" s="719"/>
      <c r="DH21" s="719"/>
      <c r="DI21" s="719"/>
      <c r="DJ21" s="719"/>
      <c r="DK21" s="719"/>
      <c r="DL21" s="719"/>
      <c r="DM21" s="719"/>
      <c r="DN21" s="719"/>
      <c r="DO21" s="719"/>
      <c r="DP21" s="722"/>
      <c r="DQ21" s="718"/>
      <c r="DR21" s="719"/>
      <c r="DS21" s="719"/>
      <c r="DT21" s="719"/>
      <c r="DU21" s="719"/>
      <c r="DV21" s="719"/>
      <c r="DW21" s="719"/>
      <c r="DX21" s="719"/>
      <c r="DY21" s="719"/>
      <c r="DZ21" s="719"/>
      <c r="EA21" s="719"/>
      <c r="EB21" s="719"/>
      <c r="EC21" s="720"/>
    </row>
    <row r="22" spans="2:133" ht="11.25" customHeight="1" x14ac:dyDescent="0.15">
      <c r="B22" s="692" t="s">
        <v>279</v>
      </c>
      <c r="C22" s="693"/>
      <c r="D22" s="693"/>
      <c r="E22" s="693"/>
      <c r="F22" s="693"/>
      <c r="G22" s="693"/>
      <c r="H22" s="693"/>
      <c r="I22" s="693"/>
      <c r="J22" s="693"/>
      <c r="K22" s="693"/>
      <c r="L22" s="693"/>
      <c r="M22" s="693"/>
      <c r="N22" s="693"/>
      <c r="O22" s="693"/>
      <c r="P22" s="693"/>
      <c r="Q22" s="694"/>
      <c r="R22" s="643">
        <v>331942</v>
      </c>
      <c r="S22" s="613"/>
      <c r="T22" s="613"/>
      <c r="U22" s="613"/>
      <c r="V22" s="613"/>
      <c r="W22" s="613"/>
      <c r="X22" s="613"/>
      <c r="Y22" s="614"/>
      <c r="Z22" s="661">
        <v>0.6</v>
      </c>
      <c r="AA22" s="661"/>
      <c r="AB22" s="661"/>
      <c r="AC22" s="661"/>
      <c r="AD22" s="662">
        <v>293699</v>
      </c>
      <c r="AE22" s="662"/>
      <c r="AF22" s="662"/>
      <c r="AG22" s="662"/>
      <c r="AH22" s="662"/>
      <c r="AI22" s="662"/>
      <c r="AJ22" s="662"/>
      <c r="AK22" s="662"/>
      <c r="AL22" s="644">
        <v>1.1000000238418579</v>
      </c>
      <c r="AM22" s="647"/>
      <c r="AN22" s="647"/>
      <c r="AO22" s="663"/>
      <c r="AP22" s="622" t="s">
        <v>280</v>
      </c>
      <c r="AQ22" s="708"/>
      <c r="AR22" s="708"/>
      <c r="AS22" s="708"/>
      <c r="AT22" s="708"/>
      <c r="AU22" s="708"/>
      <c r="AV22" s="708"/>
      <c r="AW22" s="708"/>
      <c r="AX22" s="708"/>
      <c r="AY22" s="708"/>
      <c r="AZ22" s="708"/>
      <c r="BA22" s="708"/>
      <c r="BB22" s="708"/>
      <c r="BC22" s="708"/>
      <c r="BD22" s="708"/>
      <c r="BE22" s="708"/>
      <c r="BF22" s="709"/>
      <c r="BG22" s="643" t="s">
        <v>127</v>
      </c>
      <c r="BH22" s="613"/>
      <c r="BI22" s="613"/>
      <c r="BJ22" s="613"/>
      <c r="BK22" s="613"/>
      <c r="BL22" s="613"/>
      <c r="BM22" s="613"/>
      <c r="BN22" s="614"/>
      <c r="BO22" s="661" t="s">
        <v>127</v>
      </c>
      <c r="BP22" s="661"/>
      <c r="BQ22" s="661"/>
      <c r="BR22" s="661"/>
      <c r="BS22" s="662" t="s">
        <v>127</v>
      </c>
      <c r="BT22" s="662"/>
      <c r="BU22" s="662"/>
      <c r="BV22" s="662"/>
      <c r="BW22" s="662"/>
      <c r="BX22" s="662"/>
      <c r="BY22" s="662"/>
      <c r="BZ22" s="662"/>
      <c r="CA22" s="662"/>
      <c r="CB22" s="700"/>
      <c r="CD22" s="688" t="s">
        <v>281</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22" t="s">
        <v>282</v>
      </c>
      <c r="C23" s="623"/>
      <c r="D23" s="623"/>
      <c r="E23" s="623"/>
      <c r="F23" s="623"/>
      <c r="G23" s="623"/>
      <c r="H23" s="623"/>
      <c r="I23" s="623"/>
      <c r="J23" s="623"/>
      <c r="K23" s="623"/>
      <c r="L23" s="623"/>
      <c r="M23" s="623"/>
      <c r="N23" s="623"/>
      <c r="O23" s="623"/>
      <c r="P23" s="623"/>
      <c r="Q23" s="624"/>
      <c r="R23" s="643">
        <v>4290995</v>
      </c>
      <c r="S23" s="613"/>
      <c r="T23" s="613"/>
      <c r="U23" s="613"/>
      <c r="V23" s="613"/>
      <c r="W23" s="613"/>
      <c r="X23" s="613"/>
      <c r="Y23" s="614"/>
      <c r="Z23" s="661">
        <v>7.7</v>
      </c>
      <c r="AA23" s="661"/>
      <c r="AB23" s="661"/>
      <c r="AC23" s="661"/>
      <c r="AD23" s="662">
        <v>3506186</v>
      </c>
      <c r="AE23" s="662"/>
      <c r="AF23" s="662"/>
      <c r="AG23" s="662"/>
      <c r="AH23" s="662"/>
      <c r="AI23" s="662"/>
      <c r="AJ23" s="662"/>
      <c r="AK23" s="662"/>
      <c r="AL23" s="644">
        <v>13</v>
      </c>
      <c r="AM23" s="647"/>
      <c r="AN23" s="647"/>
      <c r="AO23" s="663"/>
      <c r="AP23" s="622" t="s">
        <v>283</v>
      </c>
      <c r="AQ23" s="708"/>
      <c r="AR23" s="708"/>
      <c r="AS23" s="708"/>
      <c r="AT23" s="708"/>
      <c r="AU23" s="708"/>
      <c r="AV23" s="708"/>
      <c r="AW23" s="708"/>
      <c r="AX23" s="708"/>
      <c r="AY23" s="708"/>
      <c r="AZ23" s="708"/>
      <c r="BA23" s="708"/>
      <c r="BB23" s="708"/>
      <c r="BC23" s="708"/>
      <c r="BD23" s="708"/>
      <c r="BE23" s="708"/>
      <c r="BF23" s="709"/>
      <c r="BG23" s="643">
        <v>1614286</v>
      </c>
      <c r="BH23" s="613"/>
      <c r="BI23" s="613"/>
      <c r="BJ23" s="613"/>
      <c r="BK23" s="613"/>
      <c r="BL23" s="613"/>
      <c r="BM23" s="613"/>
      <c r="BN23" s="614"/>
      <c r="BO23" s="661">
        <v>7.9</v>
      </c>
      <c r="BP23" s="661"/>
      <c r="BQ23" s="661"/>
      <c r="BR23" s="661"/>
      <c r="BS23" s="662" t="s">
        <v>127</v>
      </c>
      <c r="BT23" s="662"/>
      <c r="BU23" s="662"/>
      <c r="BV23" s="662"/>
      <c r="BW23" s="662"/>
      <c r="BX23" s="662"/>
      <c r="BY23" s="662"/>
      <c r="BZ23" s="662"/>
      <c r="CA23" s="662"/>
      <c r="CB23" s="700"/>
      <c r="CD23" s="688" t="s">
        <v>223</v>
      </c>
      <c r="CE23" s="689"/>
      <c r="CF23" s="689"/>
      <c r="CG23" s="689"/>
      <c r="CH23" s="689"/>
      <c r="CI23" s="689"/>
      <c r="CJ23" s="689"/>
      <c r="CK23" s="689"/>
      <c r="CL23" s="689"/>
      <c r="CM23" s="689"/>
      <c r="CN23" s="689"/>
      <c r="CO23" s="689"/>
      <c r="CP23" s="689"/>
      <c r="CQ23" s="690"/>
      <c r="CR23" s="688" t="s">
        <v>284</v>
      </c>
      <c r="CS23" s="689"/>
      <c r="CT23" s="689"/>
      <c r="CU23" s="689"/>
      <c r="CV23" s="689"/>
      <c r="CW23" s="689"/>
      <c r="CX23" s="689"/>
      <c r="CY23" s="690"/>
      <c r="CZ23" s="688" t="s">
        <v>285</v>
      </c>
      <c r="DA23" s="689"/>
      <c r="DB23" s="689"/>
      <c r="DC23" s="690"/>
      <c r="DD23" s="688" t="s">
        <v>286</v>
      </c>
      <c r="DE23" s="689"/>
      <c r="DF23" s="689"/>
      <c r="DG23" s="689"/>
      <c r="DH23" s="689"/>
      <c r="DI23" s="689"/>
      <c r="DJ23" s="689"/>
      <c r="DK23" s="690"/>
      <c r="DL23" s="715" t="s">
        <v>287</v>
      </c>
      <c r="DM23" s="716"/>
      <c r="DN23" s="716"/>
      <c r="DO23" s="716"/>
      <c r="DP23" s="716"/>
      <c r="DQ23" s="716"/>
      <c r="DR23" s="716"/>
      <c r="DS23" s="716"/>
      <c r="DT23" s="716"/>
      <c r="DU23" s="716"/>
      <c r="DV23" s="717"/>
      <c r="DW23" s="688" t="s">
        <v>288</v>
      </c>
      <c r="DX23" s="689"/>
      <c r="DY23" s="689"/>
      <c r="DZ23" s="689"/>
      <c r="EA23" s="689"/>
      <c r="EB23" s="689"/>
      <c r="EC23" s="690"/>
    </row>
    <row r="24" spans="2:133" ht="11.25" customHeight="1" x14ac:dyDescent="0.15">
      <c r="B24" s="622" t="s">
        <v>289</v>
      </c>
      <c r="C24" s="623"/>
      <c r="D24" s="623"/>
      <c r="E24" s="623"/>
      <c r="F24" s="623"/>
      <c r="G24" s="623"/>
      <c r="H24" s="623"/>
      <c r="I24" s="623"/>
      <c r="J24" s="623"/>
      <c r="K24" s="623"/>
      <c r="L24" s="623"/>
      <c r="M24" s="623"/>
      <c r="N24" s="623"/>
      <c r="O24" s="623"/>
      <c r="P24" s="623"/>
      <c r="Q24" s="624"/>
      <c r="R24" s="643">
        <v>3506186</v>
      </c>
      <c r="S24" s="613"/>
      <c r="T24" s="613"/>
      <c r="U24" s="613"/>
      <c r="V24" s="613"/>
      <c r="W24" s="613"/>
      <c r="X24" s="613"/>
      <c r="Y24" s="614"/>
      <c r="Z24" s="661">
        <v>6.3</v>
      </c>
      <c r="AA24" s="661"/>
      <c r="AB24" s="661"/>
      <c r="AC24" s="661"/>
      <c r="AD24" s="662">
        <v>3506186</v>
      </c>
      <c r="AE24" s="662"/>
      <c r="AF24" s="662"/>
      <c r="AG24" s="662"/>
      <c r="AH24" s="662"/>
      <c r="AI24" s="662"/>
      <c r="AJ24" s="662"/>
      <c r="AK24" s="662"/>
      <c r="AL24" s="644">
        <v>13</v>
      </c>
      <c r="AM24" s="647"/>
      <c r="AN24" s="647"/>
      <c r="AO24" s="663"/>
      <c r="AP24" s="622" t="s">
        <v>290</v>
      </c>
      <c r="AQ24" s="708"/>
      <c r="AR24" s="708"/>
      <c r="AS24" s="708"/>
      <c r="AT24" s="708"/>
      <c r="AU24" s="708"/>
      <c r="AV24" s="708"/>
      <c r="AW24" s="708"/>
      <c r="AX24" s="708"/>
      <c r="AY24" s="708"/>
      <c r="AZ24" s="708"/>
      <c r="BA24" s="708"/>
      <c r="BB24" s="708"/>
      <c r="BC24" s="708"/>
      <c r="BD24" s="708"/>
      <c r="BE24" s="708"/>
      <c r="BF24" s="709"/>
      <c r="BG24" s="643" t="s">
        <v>127</v>
      </c>
      <c r="BH24" s="613"/>
      <c r="BI24" s="613"/>
      <c r="BJ24" s="613"/>
      <c r="BK24" s="613"/>
      <c r="BL24" s="613"/>
      <c r="BM24" s="613"/>
      <c r="BN24" s="614"/>
      <c r="BO24" s="661" t="s">
        <v>127</v>
      </c>
      <c r="BP24" s="661"/>
      <c r="BQ24" s="661"/>
      <c r="BR24" s="661"/>
      <c r="BS24" s="662" t="s">
        <v>127</v>
      </c>
      <c r="BT24" s="662"/>
      <c r="BU24" s="662"/>
      <c r="BV24" s="662"/>
      <c r="BW24" s="662"/>
      <c r="BX24" s="662"/>
      <c r="BY24" s="662"/>
      <c r="BZ24" s="662"/>
      <c r="CA24" s="662"/>
      <c r="CB24" s="700"/>
      <c r="CD24" s="685" t="s">
        <v>291</v>
      </c>
      <c r="CE24" s="686"/>
      <c r="CF24" s="686"/>
      <c r="CG24" s="686"/>
      <c r="CH24" s="686"/>
      <c r="CI24" s="686"/>
      <c r="CJ24" s="686"/>
      <c r="CK24" s="686"/>
      <c r="CL24" s="686"/>
      <c r="CM24" s="686"/>
      <c r="CN24" s="686"/>
      <c r="CO24" s="686"/>
      <c r="CP24" s="686"/>
      <c r="CQ24" s="687"/>
      <c r="CR24" s="682">
        <v>24082534</v>
      </c>
      <c r="CS24" s="683"/>
      <c r="CT24" s="683"/>
      <c r="CU24" s="683"/>
      <c r="CV24" s="683"/>
      <c r="CW24" s="683"/>
      <c r="CX24" s="683"/>
      <c r="CY24" s="711"/>
      <c r="CZ24" s="712">
        <v>45.1</v>
      </c>
      <c r="DA24" s="695"/>
      <c r="DB24" s="695"/>
      <c r="DC24" s="714"/>
      <c r="DD24" s="710">
        <v>14155473</v>
      </c>
      <c r="DE24" s="683"/>
      <c r="DF24" s="683"/>
      <c r="DG24" s="683"/>
      <c r="DH24" s="683"/>
      <c r="DI24" s="683"/>
      <c r="DJ24" s="683"/>
      <c r="DK24" s="711"/>
      <c r="DL24" s="710">
        <v>13228206</v>
      </c>
      <c r="DM24" s="683"/>
      <c r="DN24" s="683"/>
      <c r="DO24" s="683"/>
      <c r="DP24" s="683"/>
      <c r="DQ24" s="683"/>
      <c r="DR24" s="683"/>
      <c r="DS24" s="683"/>
      <c r="DT24" s="683"/>
      <c r="DU24" s="683"/>
      <c r="DV24" s="711"/>
      <c r="DW24" s="712">
        <v>44.6</v>
      </c>
      <c r="DX24" s="695"/>
      <c r="DY24" s="695"/>
      <c r="DZ24" s="695"/>
      <c r="EA24" s="695"/>
      <c r="EB24" s="695"/>
      <c r="EC24" s="713"/>
    </row>
    <row r="25" spans="2:133" ht="11.25" customHeight="1" x14ac:dyDescent="0.15">
      <c r="B25" s="622" t="s">
        <v>292</v>
      </c>
      <c r="C25" s="623"/>
      <c r="D25" s="623"/>
      <c r="E25" s="623"/>
      <c r="F25" s="623"/>
      <c r="G25" s="623"/>
      <c r="H25" s="623"/>
      <c r="I25" s="623"/>
      <c r="J25" s="623"/>
      <c r="K25" s="623"/>
      <c r="L25" s="623"/>
      <c r="M25" s="623"/>
      <c r="N25" s="623"/>
      <c r="O25" s="623"/>
      <c r="P25" s="623"/>
      <c r="Q25" s="624"/>
      <c r="R25" s="643">
        <v>784809</v>
      </c>
      <c r="S25" s="613"/>
      <c r="T25" s="613"/>
      <c r="U25" s="613"/>
      <c r="V25" s="613"/>
      <c r="W25" s="613"/>
      <c r="X25" s="613"/>
      <c r="Y25" s="614"/>
      <c r="Z25" s="661">
        <v>1.4</v>
      </c>
      <c r="AA25" s="661"/>
      <c r="AB25" s="661"/>
      <c r="AC25" s="661"/>
      <c r="AD25" s="662" t="s">
        <v>127</v>
      </c>
      <c r="AE25" s="662"/>
      <c r="AF25" s="662"/>
      <c r="AG25" s="662"/>
      <c r="AH25" s="662"/>
      <c r="AI25" s="662"/>
      <c r="AJ25" s="662"/>
      <c r="AK25" s="662"/>
      <c r="AL25" s="644" t="s">
        <v>127</v>
      </c>
      <c r="AM25" s="647"/>
      <c r="AN25" s="647"/>
      <c r="AO25" s="663"/>
      <c r="AP25" s="622" t="s">
        <v>293</v>
      </c>
      <c r="AQ25" s="708"/>
      <c r="AR25" s="708"/>
      <c r="AS25" s="708"/>
      <c r="AT25" s="708"/>
      <c r="AU25" s="708"/>
      <c r="AV25" s="708"/>
      <c r="AW25" s="708"/>
      <c r="AX25" s="708"/>
      <c r="AY25" s="708"/>
      <c r="AZ25" s="708"/>
      <c r="BA25" s="708"/>
      <c r="BB25" s="708"/>
      <c r="BC25" s="708"/>
      <c r="BD25" s="708"/>
      <c r="BE25" s="708"/>
      <c r="BF25" s="709"/>
      <c r="BG25" s="643" t="s">
        <v>127</v>
      </c>
      <c r="BH25" s="613"/>
      <c r="BI25" s="613"/>
      <c r="BJ25" s="613"/>
      <c r="BK25" s="613"/>
      <c r="BL25" s="613"/>
      <c r="BM25" s="613"/>
      <c r="BN25" s="614"/>
      <c r="BO25" s="661" t="s">
        <v>127</v>
      </c>
      <c r="BP25" s="661"/>
      <c r="BQ25" s="661"/>
      <c r="BR25" s="661"/>
      <c r="BS25" s="662" t="s">
        <v>127</v>
      </c>
      <c r="BT25" s="662"/>
      <c r="BU25" s="662"/>
      <c r="BV25" s="662"/>
      <c r="BW25" s="662"/>
      <c r="BX25" s="662"/>
      <c r="BY25" s="662"/>
      <c r="BZ25" s="662"/>
      <c r="CA25" s="662"/>
      <c r="CB25" s="700"/>
      <c r="CD25" s="622" t="s">
        <v>294</v>
      </c>
      <c r="CE25" s="623"/>
      <c r="CF25" s="623"/>
      <c r="CG25" s="623"/>
      <c r="CH25" s="623"/>
      <c r="CI25" s="623"/>
      <c r="CJ25" s="623"/>
      <c r="CK25" s="623"/>
      <c r="CL25" s="623"/>
      <c r="CM25" s="623"/>
      <c r="CN25" s="623"/>
      <c r="CO25" s="623"/>
      <c r="CP25" s="623"/>
      <c r="CQ25" s="624"/>
      <c r="CR25" s="643">
        <v>6955968</v>
      </c>
      <c r="CS25" s="641"/>
      <c r="CT25" s="641"/>
      <c r="CU25" s="641"/>
      <c r="CV25" s="641"/>
      <c r="CW25" s="641"/>
      <c r="CX25" s="641"/>
      <c r="CY25" s="642"/>
      <c r="CZ25" s="644">
        <v>13</v>
      </c>
      <c r="DA25" s="645"/>
      <c r="DB25" s="645"/>
      <c r="DC25" s="646"/>
      <c r="DD25" s="612">
        <v>6360929</v>
      </c>
      <c r="DE25" s="641"/>
      <c r="DF25" s="641"/>
      <c r="DG25" s="641"/>
      <c r="DH25" s="641"/>
      <c r="DI25" s="641"/>
      <c r="DJ25" s="641"/>
      <c r="DK25" s="642"/>
      <c r="DL25" s="612">
        <v>5492823</v>
      </c>
      <c r="DM25" s="641"/>
      <c r="DN25" s="641"/>
      <c r="DO25" s="641"/>
      <c r="DP25" s="641"/>
      <c r="DQ25" s="641"/>
      <c r="DR25" s="641"/>
      <c r="DS25" s="641"/>
      <c r="DT25" s="641"/>
      <c r="DU25" s="641"/>
      <c r="DV25" s="642"/>
      <c r="DW25" s="644">
        <v>18.5</v>
      </c>
      <c r="DX25" s="645"/>
      <c r="DY25" s="645"/>
      <c r="DZ25" s="645"/>
      <c r="EA25" s="645"/>
      <c r="EB25" s="645"/>
      <c r="EC25" s="678"/>
    </row>
    <row r="26" spans="2:133" ht="11.25" customHeight="1" x14ac:dyDescent="0.15">
      <c r="B26" s="622" t="s">
        <v>295</v>
      </c>
      <c r="C26" s="623"/>
      <c r="D26" s="623"/>
      <c r="E26" s="623"/>
      <c r="F26" s="623"/>
      <c r="G26" s="623"/>
      <c r="H26" s="623"/>
      <c r="I26" s="623"/>
      <c r="J26" s="623"/>
      <c r="K26" s="623"/>
      <c r="L26" s="623"/>
      <c r="M26" s="623"/>
      <c r="N26" s="623"/>
      <c r="O26" s="623"/>
      <c r="P26" s="623"/>
      <c r="Q26" s="624"/>
      <c r="R26" s="643" t="s">
        <v>127</v>
      </c>
      <c r="S26" s="613"/>
      <c r="T26" s="613"/>
      <c r="U26" s="613"/>
      <c r="V26" s="613"/>
      <c r="W26" s="613"/>
      <c r="X26" s="613"/>
      <c r="Y26" s="614"/>
      <c r="Z26" s="661" t="s">
        <v>127</v>
      </c>
      <c r="AA26" s="661"/>
      <c r="AB26" s="661"/>
      <c r="AC26" s="661"/>
      <c r="AD26" s="662" t="s">
        <v>127</v>
      </c>
      <c r="AE26" s="662"/>
      <c r="AF26" s="662"/>
      <c r="AG26" s="662"/>
      <c r="AH26" s="662"/>
      <c r="AI26" s="662"/>
      <c r="AJ26" s="662"/>
      <c r="AK26" s="662"/>
      <c r="AL26" s="644" t="s">
        <v>127</v>
      </c>
      <c r="AM26" s="647"/>
      <c r="AN26" s="647"/>
      <c r="AO26" s="663"/>
      <c r="AP26" s="622" t="s">
        <v>296</v>
      </c>
      <c r="AQ26" s="708"/>
      <c r="AR26" s="708"/>
      <c r="AS26" s="708"/>
      <c r="AT26" s="708"/>
      <c r="AU26" s="708"/>
      <c r="AV26" s="708"/>
      <c r="AW26" s="708"/>
      <c r="AX26" s="708"/>
      <c r="AY26" s="708"/>
      <c r="AZ26" s="708"/>
      <c r="BA26" s="708"/>
      <c r="BB26" s="708"/>
      <c r="BC26" s="708"/>
      <c r="BD26" s="708"/>
      <c r="BE26" s="708"/>
      <c r="BF26" s="709"/>
      <c r="BG26" s="643" t="s">
        <v>127</v>
      </c>
      <c r="BH26" s="613"/>
      <c r="BI26" s="613"/>
      <c r="BJ26" s="613"/>
      <c r="BK26" s="613"/>
      <c r="BL26" s="613"/>
      <c r="BM26" s="613"/>
      <c r="BN26" s="614"/>
      <c r="BO26" s="661" t="s">
        <v>127</v>
      </c>
      <c r="BP26" s="661"/>
      <c r="BQ26" s="661"/>
      <c r="BR26" s="661"/>
      <c r="BS26" s="662" t="s">
        <v>127</v>
      </c>
      <c r="BT26" s="662"/>
      <c r="BU26" s="662"/>
      <c r="BV26" s="662"/>
      <c r="BW26" s="662"/>
      <c r="BX26" s="662"/>
      <c r="BY26" s="662"/>
      <c r="BZ26" s="662"/>
      <c r="CA26" s="662"/>
      <c r="CB26" s="700"/>
      <c r="CD26" s="622" t="s">
        <v>297</v>
      </c>
      <c r="CE26" s="623"/>
      <c r="CF26" s="623"/>
      <c r="CG26" s="623"/>
      <c r="CH26" s="623"/>
      <c r="CI26" s="623"/>
      <c r="CJ26" s="623"/>
      <c r="CK26" s="623"/>
      <c r="CL26" s="623"/>
      <c r="CM26" s="623"/>
      <c r="CN26" s="623"/>
      <c r="CO26" s="623"/>
      <c r="CP26" s="623"/>
      <c r="CQ26" s="624"/>
      <c r="CR26" s="643">
        <v>4521559</v>
      </c>
      <c r="CS26" s="613"/>
      <c r="CT26" s="613"/>
      <c r="CU26" s="613"/>
      <c r="CV26" s="613"/>
      <c r="CW26" s="613"/>
      <c r="CX26" s="613"/>
      <c r="CY26" s="614"/>
      <c r="CZ26" s="644">
        <v>8.5</v>
      </c>
      <c r="DA26" s="645"/>
      <c r="DB26" s="645"/>
      <c r="DC26" s="646"/>
      <c r="DD26" s="612">
        <v>4027964</v>
      </c>
      <c r="DE26" s="613"/>
      <c r="DF26" s="613"/>
      <c r="DG26" s="613"/>
      <c r="DH26" s="613"/>
      <c r="DI26" s="613"/>
      <c r="DJ26" s="613"/>
      <c r="DK26" s="614"/>
      <c r="DL26" s="612" t="s">
        <v>127</v>
      </c>
      <c r="DM26" s="613"/>
      <c r="DN26" s="613"/>
      <c r="DO26" s="613"/>
      <c r="DP26" s="613"/>
      <c r="DQ26" s="613"/>
      <c r="DR26" s="613"/>
      <c r="DS26" s="613"/>
      <c r="DT26" s="613"/>
      <c r="DU26" s="613"/>
      <c r="DV26" s="614"/>
      <c r="DW26" s="644" t="s">
        <v>127</v>
      </c>
      <c r="DX26" s="645"/>
      <c r="DY26" s="645"/>
      <c r="DZ26" s="645"/>
      <c r="EA26" s="645"/>
      <c r="EB26" s="645"/>
      <c r="EC26" s="678"/>
    </row>
    <row r="27" spans="2:133" ht="11.25" customHeight="1" x14ac:dyDescent="0.15">
      <c r="B27" s="622" t="s">
        <v>298</v>
      </c>
      <c r="C27" s="623"/>
      <c r="D27" s="623"/>
      <c r="E27" s="623"/>
      <c r="F27" s="623"/>
      <c r="G27" s="623"/>
      <c r="H27" s="623"/>
      <c r="I27" s="623"/>
      <c r="J27" s="623"/>
      <c r="K27" s="623"/>
      <c r="L27" s="623"/>
      <c r="M27" s="623"/>
      <c r="N27" s="623"/>
      <c r="O27" s="623"/>
      <c r="P27" s="623"/>
      <c r="Q27" s="624"/>
      <c r="R27" s="643">
        <v>29441740</v>
      </c>
      <c r="S27" s="613"/>
      <c r="T27" s="613"/>
      <c r="U27" s="613"/>
      <c r="V27" s="613"/>
      <c r="W27" s="613"/>
      <c r="X27" s="613"/>
      <c r="Y27" s="614"/>
      <c r="Z27" s="661">
        <v>52.9</v>
      </c>
      <c r="AA27" s="661"/>
      <c r="AB27" s="661"/>
      <c r="AC27" s="661"/>
      <c r="AD27" s="662">
        <v>27004402</v>
      </c>
      <c r="AE27" s="662"/>
      <c r="AF27" s="662"/>
      <c r="AG27" s="662"/>
      <c r="AH27" s="662"/>
      <c r="AI27" s="662"/>
      <c r="AJ27" s="662"/>
      <c r="AK27" s="662"/>
      <c r="AL27" s="644">
        <v>99.900001525878906</v>
      </c>
      <c r="AM27" s="647"/>
      <c r="AN27" s="647"/>
      <c r="AO27" s="663"/>
      <c r="AP27" s="622" t="s">
        <v>299</v>
      </c>
      <c r="AQ27" s="623"/>
      <c r="AR27" s="623"/>
      <c r="AS27" s="623"/>
      <c r="AT27" s="623"/>
      <c r="AU27" s="623"/>
      <c r="AV27" s="623"/>
      <c r="AW27" s="623"/>
      <c r="AX27" s="623"/>
      <c r="AY27" s="623"/>
      <c r="AZ27" s="623"/>
      <c r="BA27" s="623"/>
      <c r="BB27" s="623"/>
      <c r="BC27" s="623"/>
      <c r="BD27" s="623"/>
      <c r="BE27" s="623"/>
      <c r="BF27" s="624"/>
      <c r="BG27" s="643">
        <v>20558351</v>
      </c>
      <c r="BH27" s="613"/>
      <c r="BI27" s="613"/>
      <c r="BJ27" s="613"/>
      <c r="BK27" s="613"/>
      <c r="BL27" s="613"/>
      <c r="BM27" s="613"/>
      <c r="BN27" s="614"/>
      <c r="BO27" s="661">
        <v>100</v>
      </c>
      <c r="BP27" s="661"/>
      <c r="BQ27" s="661"/>
      <c r="BR27" s="661"/>
      <c r="BS27" s="662" t="s">
        <v>127</v>
      </c>
      <c r="BT27" s="662"/>
      <c r="BU27" s="662"/>
      <c r="BV27" s="662"/>
      <c r="BW27" s="662"/>
      <c r="BX27" s="662"/>
      <c r="BY27" s="662"/>
      <c r="BZ27" s="662"/>
      <c r="CA27" s="662"/>
      <c r="CB27" s="700"/>
      <c r="CD27" s="622" t="s">
        <v>300</v>
      </c>
      <c r="CE27" s="623"/>
      <c r="CF27" s="623"/>
      <c r="CG27" s="623"/>
      <c r="CH27" s="623"/>
      <c r="CI27" s="623"/>
      <c r="CJ27" s="623"/>
      <c r="CK27" s="623"/>
      <c r="CL27" s="623"/>
      <c r="CM27" s="623"/>
      <c r="CN27" s="623"/>
      <c r="CO27" s="623"/>
      <c r="CP27" s="623"/>
      <c r="CQ27" s="624"/>
      <c r="CR27" s="643">
        <v>12146056</v>
      </c>
      <c r="CS27" s="641"/>
      <c r="CT27" s="641"/>
      <c r="CU27" s="641"/>
      <c r="CV27" s="641"/>
      <c r="CW27" s="641"/>
      <c r="CX27" s="641"/>
      <c r="CY27" s="642"/>
      <c r="CZ27" s="644">
        <v>22.8</v>
      </c>
      <c r="DA27" s="645"/>
      <c r="DB27" s="645"/>
      <c r="DC27" s="646"/>
      <c r="DD27" s="612">
        <v>2908477</v>
      </c>
      <c r="DE27" s="641"/>
      <c r="DF27" s="641"/>
      <c r="DG27" s="641"/>
      <c r="DH27" s="641"/>
      <c r="DI27" s="641"/>
      <c r="DJ27" s="641"/>
      <c r="DK27" s="642"/>
      <c r="DL27" s="612">
        <v>2849316</v>
      </c>
      <c r="DM27" s="641"/>
      <c r="DN27" s="641"/>
      <c r="DO27" s="641"/>
      <c r="DP27" s="641"/>
      <c r="DQ27" s="641"/>
      <c r="DR27" s="641"/>
      <c r="DS27" s="641"/>
      <c r="DT27" s="641"/>
      <c r="DU27" s="641"/>
      <c r="DV27" s="642"/>
      <c r="DW27" s="644">
        <v>9.6</v>
      </c>
      <c r="DX27" s="645"/>
      <c r="DY27" s="645"/>
      <c r="DZ27" s="645"/>
      <c r="EA27" s="645"/>
      <c r="EB27" s="645"/>
      <c r="EC27" s="678"/>
    </row>
    <row r="28" spans="2:133" ht="11.25" customHeight="1" x14ac:dyDescent="0.15">
      <c r="B28" s="622" t="s">
        <v>301</v>
      </c>
      <c r="C28" s="623"/>
      <c r="D28" s="623"/>
      <c r="E28" s="623"/>
      <c r="F28" s="623"/>
      <c r="G28" s="623"/>
      <c r="H28" s="623"/>
      <c r="I28" s="623"/>
      <c r="J28" s="623"/>
      <c r="K28" s="623"/>
      <c r="L28" s="623"/>
      <c r="M28" s="623"/>
      <c r="N28" s="623"/>
      <c r="O28" s="623"/>
      <c r="P28" s="623"/>
      <c r="Q28" s="624"/>
      <c r="R28" s="643">
        <v>24656</v>
      </c>
      <c r="S28" s="613"/>
      <c r="T28" s="613"/>
      <c r="U28" s="613"/>
      <c r="V28" s="613"/>
      <c r="W28" s="613"/>
      <c r="X28" s="613"/>
      <c r="Y28" s="614"/>
      <c r="Z28" s="661">
        <v>0</v>
      </c>
      <c r="AA28" s="661"/>
      <c r="AB28" s="661"/>
      <c r="AC28" s="661"/>
      <c r="AD28" s="662">
        <v>24656</v>
      </c>
      <c r="AE28" s="662"/>
      <c r="AF28" s="662"/>
      <c r="AG28" s="662"/>
      <c r="AH28" s="662"/>
      <c r="AI28" s="662"/>
      <c r="AJ28" s="662"/>
      <c r="AK28" s="662"/>
      <c r="AL28" s="644">
        <v>0.1</v>
      </c>
      <c r="AM28" s="647"/>
      <c r="AN28" s="647"/>
      <c r="AO28" s="663"/>
      <c r="AP28" s="622"/>
      <c r="AQ28" s="623"/>
      <c r="AR28" s="623"/>
      <c r="AS28" s="623"/>
      <c r="AT28" s="623"/>
      <c r="AU28" s="623"/>
      <c r="AV28" s="623"/>
      <c r="AW28" s="623"/>
      <c r="AX28" s="623"/>
      <c r="AY28" s="623"/>
      <c r="AZ28" s="623"/>
      <c r="BA28" s="623"/>
      <c r="BB28" s="623"/>
      <c r="BC28" s="623"/>
      <c r="BD28" s="623"/>
      <c r="BE28" s="623"/>
      <c r="BF28" s="624"/>
      <c r="BG28" s="643"/>
      <c r="BH28" s="613"/>
      <c r="BI28" s="613"/>
      <c r="BJ28" s="613"/>
      <c r="BK28" s="613"/>
      <c r="BL28" s="613"/>
      <c r="BM28" s="613"/>
      <c r="BN28" s="614"/>
      <c r="BO28" s="661"/>
      <c r="BP28" s="661"/>
      <c r="BQ28" s="661"/>
      <c r="BR28" s="661"/>
      <c r="BS28" s="612"/>
      <c r="BT28" s="613"/>
      <c r="BU28" s="613"/>
      <c r="BV28" s="613"/>
      <c r="BW28" s="613"/>
      <c r="BX28" s="613"/>
      <c r="BY28" s="613"/>
      <c r="BZ28" s="613"/>
      <c r="CA28" s="613"/>
      <c r="CB28" s="670"/>
      <c r="CD28" s="622" t="s">
        <v>302</v>
      </c>
      <c r="CE28" s="623"/>
      <c r="CF28" s="623"/>
      <c r="CG28" s="623"/>
      <c r="CH28" s="623"/>
      <c r="CI28" s="623"/>
      <c r="CJ28" s="623"/>
      <c r="CK28" s="623"/>
      <c r="CL28" s="623"/>
      <c r="CM28" s="623"/>
      <c r="CN28" s="623"/>
      <c r="CO28" s="623"/>
      <c r="CP28" s="623"/>
      <c r="CQ28" s="624"/>
      <c r="CR28" s="643">
        <v>4980510</v>
      </c>
      <c r="CS28" s="613"/>
      <c r="CT28" s="613"/>
      <c r="CU28" s="613"/>
      <c r="CV28" s="613"/>
      <c r="CW28" s="613"/>
      <c r="CX28" s="613"/>
      <c r="CY28" s="614"/>
      <c r="CZ28" s="644">
        <v>9.3000000000000007</v>
      </c>
      <c r="DA28" s="645"/>
      <c r="DB28" s="645"/>
      <c r="DC28" s="646"/>
      <c r="DD28" s="612">
        <v>4886067</v>
      </c>
      <c r="DE28" s="613"/>
      <c r="DF28" s="613"/>
      <c r="DG28" s="613"/>
      <c r="DH28" s="613"/>
      <c r="DI28" s="613"/>
      <c r="DJ28" s="613"/>
      <c r="DK28" s="614"/>
      <c r="DL28" s="612">
        <v>4886067</v>
      </c>
      <c r="DM28" s="613"/>
      <c r="DN28" s="613"/>
      <c r="DO28" s="613"/>
      <c r="DP28" s="613"/>
      <c r="DQ28" s="613"/>
      <c r="DR28" s="613"/>
      <c r="DS28" s="613"/>
      <c r="DT28" s="613"/>
      <c r="DU28" s="613"/>
      <c r="DV28" s="614"/>
      <c r="DW28" s="644">
        <v>16.5</v>
      </c>
      <c r="DX28" s="645"/>
      <c r="DY28" s="645"/>
      <c r="DZ28" s="645"/>
      <c r="EA28" s="645"/>
      <c r="EB28" s="645"/>
      <c r="EC28" s="678"/>
    </row>
    <row r="29" spans="2:133" ht="11.25" customHeight="1" x14ac:dyDescent="0.15">
      <c r="B29" s="622" t="s">
        <v>303</v>
      </c>
      <c r="C29" s="623"/>
      <c r="D29" s="623"/>
      <c r="E29" s="623"/>
      <c r="F29" s="623"/>
      <c r="G29" s="623"/>
      <c r="H29" s="623"/>
      <c r="I29" s="623"/>
      <c r="J29" s="623"/>
      <c r="K29" s="623"/>
      <c r="L29" s="623"/>
      <c r="M29" s="623"/>
      <c r="N29" s="623"/>
      <c r="O29" s="623"/>
      <c r="P29" s="623"/>
      <c r="Q29" s="624"/>
      <c r="R29" s="643">
        <v>264060</v>
      </c>
      <c r="S29" s="613"/>
      <c r="T29" s="613"/>
      <c r="U29" s="613"/>
      <c r="V29" s="613"/>
      <c r="W29" s="613"/>
      <c r="X29" s="613"/>
      <c r="Y29" s="614"/>
      <c r="Z29" s="661">
        <v>0.5</v>
      </c>
      <c r="AA29" s="661"/>
      <c r="AB29" s="661"/>
      <c r="AC29" s="661"/>
      <c r="AD29" s="662" t="s">
        <v>127</v>
      </c>
      <c r="AE29" s="662"/>
      <c r="AF29" s="662"/>
      <c r="AG29" s="662"/>
      <c r="AH29" s="662"/>
      <c r="AI29" s="662"/>
      <c r="AJ29" s="662"/>
      <c r="AK29" s="662"/>
      <c r="AL29" s="644" t="s">
        <v>127</v>
      </c>
      <c r="AM29" s="647"/>
      <c r="AN29" s="647"/>
      <c r="AO29" s="663"/>
      <c r="AP29" s="625"/>
      <c r="AQ29" s="626"/>
      <c r="AR29" s="626"/>
      <c r="AS29" s="626"/>
      <c r="AT29" s="626"/>
      <c r="AU29" s="626"/>
      <c r="AV29" s="626"/>
      <c r="AW29" s="626"/>
      <c r="AX29" s="626"/>
      <c r="AY29" s="626"/>
      <c r="AZ29" s="626"/>
      <c r="BA29" s="626"/>
      <c r="BB29" s="626"/>
      <c r="BC29" s="626"/>
      <c r="BD29" s="626"/>
      <c r="BE29" s="626"/>
      <c r="BF29" s="627"/>
      <c r="BG29" s="643"/>
      <c r="BH29" s="613"/>
      <c r="BI29" s="613"/>
      <c r="BJ29" s="613"/>
      <c r="BK29" s="613"/>
      <c r="BL29" s="613"/>
      <c r="BM29" s="613"/>
      <c r="BN29" s="614"/>
      <c r="BO29" s="661"/>
      <c r="BP29" s="661"/>
      <c r="BQ29" s="661"/>
      <c r="BR29" s="661"/>
      <c r="BS29" s="662"/>
      <c r="BT29" s="662"/>
      <c r="BU29" s="662"/>
      <c r="BV29" s="662"/>
      <c r="BW29" s="662"/>
      <c r="BX29" s="662"/>
      <c r="BY29" s="662"/>
      <c r="BZ29" s="662"/>
      <c r="CA29" s="662"/>
      <c r="CB29" s="700"/>
      <c r="CD29" s="655" t="s">
        <v>304</v>
      </c>
      <c r="CE29" s="656"/>
      <c r="CF29" s="622" t="s">
        <v>69</v>
      </c>
      <c r="CG29" s="623"/>
      <c r="CH29" s="623"/>
      <c r="CI29" s="623"/>
      <c r="CJ29" s="623"/>
      <c r="CK29" s="623"/>
      <c r="CL29" s="623"/>
      <c r="CM29" s="623"/>
      <c r="CN29" s="623"/>
      <c r="CO29" s="623"/>
      <c r="CP29" s="623"/>
      <c r="CQ29" s="624"/>
      <c r="CR29" s="643">
        <v>4980065</v>
      </c>
      <c r="CS29" s="641"/>
      <c r="CT29" s="641"/>
      <c r="CU29" s="641"/>
      <c r="CV29" s="641"/>
      <c r="CW29" s="641"/>
      <c r="CX29" s="641"/>
      <c r="CY29" s="642"/>
      <c r="CZ29" s="644">
        <v>9.3000000000000007</v>
      </c>
      <c r="DA29" s="645"/>
      <c r="DB29" s="645"/>
      <c r="DC29" s="646"/>
      <c r="DD29" s="612">
        <v>4885622</v>
      </c>
      <c r="DE29" s="641"/>
      <c r="DF29" s="641"/>
      <c r="DG29" s="641"/>
      <c r="DH29" s="641"/>
      <c r="DI29" s="641"/>
      <c r="DJ29" s="641"/>
      <c r="DK29" s="642"/>
      <c r="DL29" s="612">
        <v>4885622</v>
      </c>
      <c r="DM29" s="641"/>
      <c r="DN29" s="641"/>
      <c r="DO29" s="641"/>
      <c r="DP29" s="641"/>
      <c r="DQ29" s="641"/>
      <c r="DR29" s="641"/>
      <c r="DS29" s="641"/>
      <c r="DT29" s="641"/>
      <c r="DU29" s="641"/>
      <c r="DV29" s="642"/>
      <c r="DW29" s="644">
        <v>16.5</v>
      </c>
      <c r="DX29" s="645"/>
      <c r="DY29" s="645"/>
      <c r="DZ29" s="645"/>
      <c r="EA29" s="645"/>
      <c r="EB29" s="645"/>
      <c r="EC29" s="678"/>
    </row>
    <row r="30" spans="2:133" ht="11.25" customHeight="1" x14ac:dyDescent="0.15">
      <c r="B30" s="622" t="s">
        <v>305</v>
      </c>
      <c r="C30" s="623"/>
      <c r="D30" s="623"/>
      <c r="E30" s="623"/>
      <c r="F30" s="623"/>
      <c r="G30" s="623"/>
      <c r="H30" s="623"/>
      <c r="I30" s="623"/>
      <c r="J30" s="623"/>
      <c r="K30" s="623"/>
      <c r="L30" s="623"/>
      <c r="M30" s="623"/>
      <c r="N30" s="623"/>
      <c r="O30" s="623"/>
      <c r="P30" s="623"/>
      <c r="Q30" s="624"/>
      <c r="R30" s="643">
        <v>343501</v>
      </c>
      <c r="S30" s="613"/>
      <c r="T30" s="613"/>
      <c r="U30" s="613"/>
      <c r="V30" s="613"/>
      <c r="W30" s="613"/>
      <c r="X30" s="613"/>
      <c r="Y30" s="614"/>
      <c r="Z30" s="661">
        <v>0.6</v>
      </c>
      <c r="AA30" s="661"/>
      <c r="AB30" s="661"/>
      <c r="AC30" s="661"/>
      <c r="AD30" s="662" t="s">
        <v>127</v>
      </c>
      <c r="AE30" s="662"/>
      <c r="AF30" s="662"/>
      <c r="AG30" s="662"/>
      <c r="AH30" s="662"/>
      <c r="AI30" s="662"/>
      <c r="AJ30" s="662"/>
      <c r="AK30" s="662"/>
      <c r="AL30" s="644" t="s">
        <v>127</v>
      </c>
      <c r="AM30" s="647"/>
      <c r="AN30" s="647"/>
      <c r="AO30" s="663"/>
      <c r="AP30" s="688" t="s">
        <v>223</v>
      </c>
      <c r="AQ30" s="689"/>
      <c r="AR30" s="689"/>
      <c r="AS30" s="689"/>
      <c r="AT30" s="689"/>
      <c r="AU30" s="689"/>
      <c r="AV30" s="689"/>
      <c r="AW30" s="689"/>
      <c r="AX30" s="689"/>
      <c r="AY30" s="689"/>
      <c r="AZ30" s="689"/>
      <c r="BA30" s="689"/>
      <c r="BB30" s="689"/>
      <c r="BC30" s="689"/>
      <c r="BD30" s="689"/>
      <c r="BE30" s="689"/>
      <c r="BF30" s="690"/>
      <c r="BG30" s="688" t="s">
        <v>306</v>
      </c>
      <c r="BH30" s="698"/>
      <c r="BI30" s="698"/>
      <c r="BJ30" s="698"/>
      <c r="BK30" s="698"/>
      <c r="BL30" s="698"/>
      <c r="BM30" s="698"/>
      <c r="BN30" s="698"/>
      <c r="BO30" s="698"/>
      <c r="BP30" s="698"/>
      <c r="BQ30" s="699"/>
      <c r="BR30" s="688" t="s">
        <v>307</v>
      </c>
      <c r="BS30" s="698"/>
      <c r="BT30" s="698"/>
      <c r="BU30" s="698"/>
      <c r="BV30" s="698"/>
      <c r="BW30" s="698"/>
      <c r="BX30" s="698"/>
      <c r="BY30" s="698"/>
      <c r="BZ30" s="698"/>
      <c r="CA30" s="698"/>
      <c r="CB30" s="699"/>
      <c r="CD30" s="657"/>
      <c r="CE30" s="658"/>
      <c r="CF30" s="622" t="s">
        <v>308</v>
      </c>
      <c r="CG30" s="623"/>
      <c r="CH30" s="623"/>
      <c r="CI30" s="623"/>
      <c r="CJ30" s="623"/>
      <c r="CK30" s="623"/>
      <c r="CL30" s="623"/>
      <c r="CM30" s="623"/>
      <c r="CN30" s="623"/>
      <c r="CO30" s="623"/>
      <c r="CP30" s="623"/>
      <c r="CQ30" s="624"/>
      <c r="CR30" s="643">
        <v>4804144</v>
      </c>
      <c r="CS30" s="613"/>
      <c r="CT30" s="613"/>
      <c r="CU30" s="613"/>
      <c r="CV30" s="613"/>
      <c r="CW30" s="613"/>
      <c r="CX30" s="613"/>
      <c r="CY30" s="614"/>
      <c r="CZ30" s="644">
        <v>9</v>
      </c>
      <c r="DA30" s="645"/>
      <c r="DB30" s="645"/>
      <c r="DC30" s="646"/>
      <c r="DD30" s="612">
        <v>4713783</v>
      </c>
      <c r="DE30" s="613"/>
      <c r="DF30" s="613"/>
      <c r="DG30" s="613"/>
      <c r="DH30" s="613"/>
      <c r="DI30" s="613"/>
      <c r="DJ30" s="613"/>
      <c r="DK30" s="614"/>
      <c r="DL30" s="612">
        <v>4713783</v>
      </c>
      <c r="DM30" s="613"/>
      <c r="DN30" s="613"/>
      <c r="DO30" s="613"/>
      <c r="DP30" s="613"/>
      <c r="DQ30" s="613"/>
      <c r="DR30" s="613"/>
      <c r="DS30" s="613"/>
      <c r="DT30" s="613"/>
      <c r="DU30" s="613"/>
      <c r="DV30" s="614"/>
      <c r="DW30" s="644">
        <v>15.9</v>
      </c>
      <c r="DX30" s="645"/>
      <c r="DY30" s="645"/>
      <c r="DZ30" s="645"/>
      <c r="EA30" s="645"/>
      <c r="EB30" s="645"/>
      <c r="EC30" s="678"/>
    </row>
    <row r="31" spans="2:133" ht="11.25" customHeight="1" x14ac:dyDescent="0.15">
      <c r="B31" s="622" t="s">
        <v>309</v>
      </c>
      <c r="C31" s="623"/>
      <c r="D31" s="623"/>
      <c r="E31" s="623"/>
      <c r="F31" s="623"/>
      <c r="G31" s="623"/>
      <c r="H31" s="623"/>
      <c r="I31" s="623"/>
      <c r="J31" s="623"/>
      <c r="K31" s="623"/>
      <c r="L31" s="623"/>
      <c r="M31" s="623"/>
      <c r="N31" s="623"/>
      <c r="O31" s="623"/>
      <c r="P31" s="623"/>
      <c r="Q31" s="624"/>
      <c r="R31" s="643">
        <v>199745</v>
      </c>
      <c r="S31" s="613"/>
      <c r="T31" s="613"/>
      <c r="U31" s="613"/>
      <c r="V31" s="613"/>
      <c r="W31" s="613"/>
      <c r="X31" s="613"/>
      <c r="Y31" s="614"/>
      <c r="Z31" s="661">
        <v>0.4</v>
      </c>
      <c r="AA31" s="661"/>
      <c r="AB31" s="661"/>
      <c r="AC31" s="661"/>
      <c r="AD31" s="662" t="s">
        <v>127</v>
      </c>
      <c r="AE31" s="662"/>
      <c r="AF31" s="662"/>
      <c r="AG31" s="662"/>
      <c r="AH31" s="662"/>
      <c r="AI31" s="662"/>
      <c r="AJ31" s="662"/>
      <c r="AK31" s="662"/>
      <c r="AL31" s="644" t="s">
        <v>127</v>
      </c>
      <c r="AM31" s="647"/>
      <c r="AN31" s="647"/>
      <c r="AO31" s="663"/>
      <c r="AP31" s="702" t="s">
        <v>310</v>
      </c>
      <c r="AQ31" s="703"/>
      <c r="AR31" s="703"/>
      <c r="AS31" s="703"/>
      <c r="AT31" s="704" t="s">
        <v>311</v>
      </c>
      <c r="AU31" s="209"/>
      <c r="AV31" s="209"/>
      <c r="AW31" s="209"/>
      <c r="AX31" s="685" t="s">
        <v>187</v>
      </c>
      <c r="AY31" s="686"/>
      <c r="AZ31" s="686"/>
      <c r="BA31" s="686"/>
      <c r="BB31" s="686"/>
      <c r="BC31" s="686"/>
      <c r="BD31" s="686"/>
      <c r="BE31" s="686"/>
      <c r="BF31" s="687"/>
      <c r="BG31" s="701">
        <v>99.4</v>
      </c>
      <c r="BH31" s="696"/>
      <c r="BI31" s="696"/>
      <c r="BJ31" s="696"/>
      <c r="BK31" s="696"/>
      <c r="BL31" s="696"/>
      <c r="BM31" s="695">
        <v>97.8</v>
      </c>
      <c r="BN31" s="696"/>
      <c r="BO31" s="696"/>
      <c r="BP31" s="696"/>
      <c r="BQ31" s="697"/>
      <c r="BR31" s="701">
        <v>98.3</v>
      </c>
      <c r="BS31" s="696"/>
      <c r="BT31" s="696"/>
      <c r="BU31" s="696"/>
      <c r="BV31" s="696"/>
      <c r="BW31" s="696"/>
      <c r="BX31" s="695">
        <v>96.6</v>
      </c>
      <c r="BY31" s="696"/>
      <c r="BZ31" s="696"/>
      <c r="CA31" s="696"/>
      <c r="CB31" s="697"/>
      <c r="CD31" s="657"/>
      <c r="CE31" s="658"/>
      <c r="CF31" s="622" t="s">
        <v>312</v>
      </c>
      <c r="CG31" s="623"/>
      <c r="CH31" s="623"/>
      <c r="CI31" s="623"/>
      <c r="CJ31" s="623"/>
      <c r="CK31" s="623"/>
      <c r="CL31" s="623"/>
      <c r="CM31" s="623"/>
      <c r="CN31" s="623"/>
      <c r="CO31" s="623"/>
      <c r="CP31" s="623"/>
      <c r="CQ31" s="624"/>
      <c r="CR31" s="643">
        <v>175921</v>
      </c>
      <c r="CS31" s="641"/>
      <c r="CT31" s="641"/>
      <c r="CU31" s="641"/>
      <c r="CV31" s="641"/>
      <c r="CW31" s="641"/>
      <c r="CX31" s="641"/>
      <c r="CY31" s="642"/>
      <c r="CZ31" s="644">
        <v>0.3</v>
      </c>
      <c r="DA31" s="645"/>
      <c r="DB31" s="645"/>
      <c r="DC31" s="646"/>
      <c r="DD31" s="612">
        <v>171839</v>
      </c>
      <c r="DE31" s="641"/>
      <c r="DF31" s="641"/>
      <c r="DG31" s="641"/>
      <c r="DH31" s="641"/>
      <c r="DI31" s="641"/>
      <c r="DJ31" s="641"/>
      <c r="DK31" s="642"/>
      <c r="DL31" s="612">
        <v>171839</v>
      </c>
      <c r="DM31" s="641"/>
      <c r="DN31" s="641"/>
      <c r="DO31" s="641"/>
      <c r="DP31" s="641"/>
      <c r="DQ31" s="641"/>
      <c r="DR31" s="641"/>
      <c r="DS31" s="641"/>
      <c r="DT31" s="641"/>
      <c r="DU31" s="641"/>
      <c r="DV31" s="642"/>
      <c r="DW31" s="644">
        <v>0.6</v>
      </c>
      <c r="DX31" s="645"/>
      <c r="DY31" s="645"/>
      <c r="DZ31" s="645"/>
      <c r="EA31" s="645"/>
      <c r="EB31" s="645"/>
      <c r="EC31" s="678"/>
    </row>
    <row r="32" spans="2:133" ht="11.25" customHeight="1" x14ac:dyDescent="0.15">
      <c r="B32" s="622" t="s">
        <v>313</v>
      </c>
      <c r="C32" s="623"/>
      <c r="D32" s="623"/>
      <c r="E32" s="623"/>
      <c r="F32" s="623"/>
      <c r="G32" s="623"/>
      <c r="H32" s="623"/>
      <c r="I32" s="623"/>
      <c r="J32" s="623"/>
      <c r="K32" s="623"/>
      <c r="L32" s="623"/>
      <c r="M32" s="623"/>
      <c r="N32" s="623"/>
      <c r="O32" s="623"/>
      <c r="P32" s="623"/>
      <c r="Q32" s="624"/>
      <c r="R32" s="643">
        <v>10975232</v>
      </c>
      <c r="S32" s="613"/>
      <c r="T32" s="613"/>
      <c r="U32" s="613"/>
      <c r="V32" s="613"/>
      <c r="W32" s="613"/>
      <c r="X32" s="613"/>
      <c r="Y32" s="614"/>
      <c r="Z32" s="661">
        <v>19.7</v>
      </c>
      <c r="AA32" s="661"/>
      <c r="AB32" s="661"/>
      <c r="AC32" s="661"/>
      <c r="AD32" s="662" t="s">
        <v>127</v>
      </c>
      <c r="AE32" s="662"/>
      <c r="AF32" s="662"/>
      <c r="AG32" s="662"/>
      <c r="AH32" s="662"/>
      <c r="AI32" s="662"/>
      <c r="AJ32" s="662"/>
      <c r="AK32" s="662"/>
      <c r="AL32" s="644" t="s">
        <v>127</v>
      </c>
      <c r="AM32" s="647"/>
      <c r="AN32" s="647"/>
      <c r="AO32" s="663"/>
      <c r="AP32" s="674"/>
      <c r="AQ32" s="675"/>
      <c r="AR32" s="675"/>
      <c r="AS32" s="675"/>
      <c r="AT32" s="705"/>
      <c r="AU32" s="205" t="s">
        <v>314</v>
      </c>
      <c r="AX32" s="622" t="s">
        <v>315</v>
      </c>
      <c r="AY32" s="623"/>
      <c r="AZ32" s="623"/>
      <c r="BA32" s="623"/>
      <c r="BB32" s="623"/>
      <c r="BC32" s="623"/>
      <c r="BD32" s="623"/>
      <c r="BE32" s="623"/>
      <c r="BF32" s="624"/>
      <c r="BG32" s="707">
        <v>99.1</v>
      </c>
      <c r="BH32" s="641"/>
      <c r="BI32" s="641"/>
      <c r="BJ32" s="641"/>
      <c r="BK32" s="641"/>
      <c r="BL32" s="641"/>
      <c r="BM32" s="647">
        <v>97.5</v>
      </c>
      <c r="BN32" s="641"/>
      <c r="BO32" s="641"/>
      <c r="BP32" s="641"/>
      <c r="BQ32" s="669"/>
      <c r="BR32" s="707">
        <v>98.1</v>
      </c>
      <c r="BS32" s="641"/>
      <c r="BT32" s="641"/>
      <c r="BU32" s="641"/>
      <c r="BV32" s="641"/>
      <c r="BW32" s="641"/>
      <c r="BX32" s="647">
        <v>96.3</v>
      </c>
      <c r="BY32" s="641"/>
      <c r="BZ32" s="641"/>
      <c r="CA32" s="641"/>
      <c r="CB32" s="669"/>
      <c r="CD32" s="659"/>
      <c r="CE32" s="660"/>
      <c r="CF32" s="622" t="s">
        <v>316</v>
      </c>
      <c r="CG32" s="623"/>
      <c r="CH32" s="623"/>
      <c r="CI32" s="623"/>
      <c r="CJ32" s="623"/>
      <c r="CK32" s="623"/>
      <c r="CL32" s="623"/>
      <c r="CM32" s="623"/>
      <c r="CN32" s="623"/>
      <c r="CO32" s="623"/>
      <c r="CP32" s="623"/>
      <c r="CQ32" s="624"/>
      <c r="CR32" s="643">
        <v>445</v>
      </c>
      <c r="CS32" s="613"/>
      <c r="CT32" s="613"/>
      <c r="CU32" s="613"/>
      <c r="CV32" s="613"/>
      <c r="CW32" s="613"/>
      <c r="CX32" s="613"/>
      <c r="CY32" s="614"/>
      <c r="CZ32" s="644">
        <v>0</v>
      </c>
      <c r="DA32" s="645"/>
      <c r="DB32" s="645"/>
      <c r="DC32" s="646"/>
      <c r="DD32" s="612">
        <v>445</v>
      </c>
      <c r="DE32" s="613"/>
      <c r="DF32" s="613"/>
      <c r="DG32" s="613"/>
      <c r="DH32" s="613"/>
      <c r="DI32" s="613"/>
      <c r="DJ32" s="613"/>
      <c r="DK32" s="614"/>
      <c r="DL32" s="612">
        <v>445</v>
      </c>
      <c r="DM32" s="613"/>
      <c r="DN32" s="613"/>
      <c r="DO32" s="613"/>
      <c r="DP32" s="613"/>
      <c r="DQ32" s="613"/>
      <c r="DR32" s="613"/>
      <c r="DS32" s="613"/>
      <c r="DT32" s="613"/>
      <c r="DU32" s="613"/>
      <c r="DV32" s="614"/>
      <c r="DW32" s="644">
        <v>0</v>
      </c>
      <c r="DX32" s="645"/>
      <c r="DY32" s="645"/>
      <c r="DZ32" s="645"/>
      <c r="EA32" s="645"/>
      <c r="EB32" s="645"/>
      <c r="EC32" s="678"/>
    </row>
    <row r="33" spans="2:133" ht="11.25" customHeight="1" x14ac:dyDescent="0.15">
      <c r="B33" s="692" t="s">
        <v>317</v>
      </c>
      <c r="C33" s="693"/>
      <c r="D33" s="693"/>
      <c r="E33" s="693"/>
      <c r="F33" s="693"/>
      <c r="G33" s="693"/>
      <c r="H33" s="693"/>
      <c r="I33" s="693"/>
      <c r="J33" s="693"/>
      <c r="K33" s="693"/>
      <c r="L33" s="693"/>
      <c r="M33" s="693"/>
      <c r="N33" s="693"/>
      <c r="O33" s="693"/>
      <c r="P33" s="693"/>
      <c r="Q33" s="694"/>
      <c r="R33" s="643" t="s">
        <v>127</v>
      </c>
      <c r="S33" s="613"/>
      <c r="T33" s="613"/>
      <c r="U33" s="613"/>
      <c r="V33" s="613"/>
      <c r="W33" s="613"/>
      <c r="X33" s="613"/>
      <c r="Y33" s="614"/>
      <c r="Z33" s="661" t="s">
        <v>127</v>
      </c>
      <c r="AA33" s="661"/>
      <c r="AB33" s="661"/>
      <c r="AC33" s="661"/>
      <c r="AD33" s="662" t="s">
        <v>127</v>
      </c>
      <c r="AE33" s="662"/>
      <c r="AF33" s="662"/>
      <c r="AG33" s="662"/>
      <c r="AH33" s="662"/>
      <c r="AI33" s="662"/>
      <c r="AJ33" s="662"/>
      <c r="AK33" s="662"/>
      <c r="AL33" s="644" t="s">
        <v>127</v>
      </c>
      <c r="AM33" s="647"/>
      <c r="AN33" s="647"/>
      <c r="AO33" s="663"/>
      <c r="AP33" s="676"/>
      <c r="AQ33" s="677"/>
      <c r="AR33" s="677"/>
      <c r="AS33" s="677"/>
      <c r="AT33" s="706"/>
      <c r="AU33" s="210"/>
      <c r="AV33" s="210"/>
      <c r="AW33" s="210"/>
      <c r="AX33" s="625" t="s">
        <v>318</v>
      </c>
      <c r="AY33" s="626"/>
      <c r="AZ33" s="626"/>
      <c r="BA33" s="626"/>
      <c r="BB33" s="626"/>
      <c r="BC33" s="626"/>
      <c r="BD33" s="626"/>
      <c r="BE33" s="626"/>
      <c r="BF33" s="627"/>
      <c r="BG33" s="691">
        <v>99.6</v>
      </c>
      <c r="BH33" s="629"/>
      <c r="BI33" s="629"/>
      <c r="BJ33" s="629"/>
      <c r="BK33" s="629"/>
      <c r="BL33" s="629"/>
      <c r="BM33" s="653">
        <v>97.9</v>
      </c>
      <c r="BN33" s="629"/>
      <c r="BO33" s="629"/>
      <c r="BP33" s="629"/>
      <c r="BQ33" s="664"/>
      <c r="BR33" s="691">
        <v>98.3</v>
      </c>
      <c r="BS33" s="629"/>
      <c r="BT33" s="629"/>
      <c r="BU33" s="629"/>
      <c r="BV33" s="629"/>
      <c r="BW33" s="629"/>
      <c r="BX33" s="653">
        <v>96.5</v>
      </c>
      <c r="BY33" s="629"/>
      <c r="BZ33" s="629"/>
      <c r="CA33" s="629"/>
      <c r="CB33" s="664"/>
      <c r="CD33" s="622" t="s">
        <v>319</v>
      </c>
      <c r="CE33" s="623"/>
      <c r="CF33" s="623"/>
      <c r="CG33" s="623"/>
      <c r="CH33" s="623"/>
      <c r="CI33" s="623"/>
      <c r="CJ33" s="623"/>
      <c r="CK33" s="623"/>
      <c r="CL33" s="623"/>
      <c r="CM33" s="623"/>
      <c r="CN33" s="623"/>
      <c r="CO33" s="623"/>
      <c r="CP33" s="623"/>
      <c r="CQ33" s="624"/>
      <c r="CR33" s="643">
        <v>23039135</v>
      </c>
      <c r="CS33" s="641"/>
      <c r="CT33" s="641"/>
      <c r="CU33" s="641"/>
      <c r="CV33" s="641"/>
      <c r="CW33" s="641"/>
      <c r="CX33" s="641"/>
      <c r="CY33" s="642"/>
      <c r="CZ33" s="644">
        <v>43.2</v>
      </c>
      <c r="DA33" s="645"/>
      <c r="DB33" s="645"/>
      <c r="DC33" s="646"/>
      <c r="DD33" s="612">
        <v>17108081</v>
      </c>
      <c r="DE33" s="641"/>
      <c r="DF33" s="641"/>
      <c r="DG33" s="641"/>
      <c r="DH33" s="641"/>
      <c r="DI33" s="641"/>
      <c r="DJ33" s="641"/>
      <c r="DK33" s="642"/>
      <c r="DL33" s="612">
        <v>10539998</v>
      </c>
      <c r="DM33" s="641"/>
      <c r="DN33" s="641"/>
      <c r="DO33" s="641"/>
      <c r="DP33" s="641"/>
      <c r="DQ33" s="641"/>
      <c r="DR33" s="641"/>
      <c r="DS33" s="641"/>
      <c r="DT33" s="641"/>
      <c r="DU33" s="641"/>
      <c r="DV33" s="642"/>
      <c r="DW33" s="644">
        <v>35.5</v>
      </c>
      <c r="DX33" s="645"/>
      <c r="DY33" s="645"/>
      <c r="DZ33" s="645"/>
      <c r="EA33" s="645"/>
      <c r="EB33" s="645"/>
      <c r="EC33" s="678"/>
    </row>
    <row r="34" spans="2:133" ht="11.25" customHeight="1" x14ac:dyDescent="0.15">
      <c r="B34" s="622" t="s">
        <v>320</v>
      </c>
      <c r="C34" s="623"/>
      <c r="D34" s="623"/>
      <c r="E34" s="623"/>
      <c r="F34" s="623"/>
      <c r="G34" s="623"/>
      <c r="H34" s="623"/>
      <c r="I34" s="623"/>
      <c r="J34" s="623"/>
      <c r="K34" s="623"/>
      <c r="L34" s="623"/>
      <c r="M34" s="623"/>
      <c r="N34" s="623"/>
      <c r="O34" s="623"/>
      <c r="P34" s="623"/>
      <c r="Q34" s="624"/>
      <c r="R34" s="643">
        <v>3381148</v>
      </c>
      <c r="S34" s="613"/>
      <c r="T34" s="613"/>
      <c r="U34" s="613"/>
      <c r="V34" s="613"/>
      <c r="W34" s="613"/>
      <c r="X34" s="613"/>
      <c r="Y34" s="614"/>
      <c r="Z34" s="661">
        <v>6.1</v>
      </c>
      <c r="AA34" s="661"/>
      <c r="AB34" s="661"/>
      <c r="AC34" s="661"/>
      <c r="AD34" s="662" t="s">
        <v>127</v>
      </c>
      <c r="AE34" s="662"/>
      <c r="AF34" s="662"/>
      <c r="AG34" s="662"/>
      <c r="AH34" s="662"/>
      <c r="AI34" s="662"/>
      <c r="AJ34" s="662"/>
      <c r="AK34" s="662"/>
      <c r="AL34" s="644" t="s">
        <v>127</v>
      </c>
      <c r="AM34" s="647"/>
      <c r="AN34" s="647"/>
      <c r="AO34" s="663"/>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22" t="s">
        <v>321</v>
      </c>
      <c r="CE34" s="623"/>
      <c r="CF34" s="623"/>
      <c r="CG34" s="623"/>
      <c r="CH34" s="623"/>
      <c r="CI34" s="623"/>
      <c r="CJ34" s="623"/>
      <c r="CK34" s="623"/>
      <c r="CL34" s="623"/>
      <c r="CM34" s="623"/>
      <c r="CN34" s="623"/>
      <c r="CO34" s="623"/>
      <c r="CP34" s="623"/>
      <c r="CQ34" s="624"/>
      <c r="CR34" s="643">
        <v>8564213</v>
      </c>
      <c r="CS34" s="613"/>
      <c r="CT34" s="613"/>
      <c r="CU34" s="613"/>
      <c r="CV34" s="613"/>
      <c r="CW34" s="613"/>
      <c r="CX34" s="613"/>
      <c r="CY34" s="614"/>
      <c r="CZ34" s="644">
        <v>16</v>
      </c>
      <c r="DA34" s="645"/>
      <c r="DB34" s="645"/>
      <c r="DC34" s="646"/>
      <c r="DD34" s="612">
        <v>5457560</v>
      </c>
      <c r="DE34" s="613"/>
      <c r="DF34" s="613"/>
      <c r="DG34" s="613"/>
      <c r="DH34" s="613"/>
      <c r="DI34" s="613"/>
      <c r="DJ34" s="613"/>
      <c r="DK34" s="614"/>
      <c r="DL34" s="612">
        <v>4632208</v>
      </c>
      <c r="DM34" s="613"/>
      <c r="DN34" s="613"/>
      <c r="DO34" s="613"/>
      <c r="DP34" s="613"/>
      <c r="DQ34" s="613"/>
      <c r="DR34" s="613"/>
      <c r="DS34" s="613"/>
      <c r="DT34" s="613"/>
      <c r="DU34" s="613"/>
      <c r="DV34" s="614"/>
      <c r="DW34" s="644">
        <v>15.6</v>
      </c>
      <c r="DX34" s="645"/>
      <c r="DY34" s="645"/>
      <c r="DZ34" s="645"/>
      <c r="EA34" s="645"/>
      <c r="EB34" s="645"/>
      <c r="EC34" s="678"/>
    </row>
    <row r="35" spans="2:133" ht="11.25" customHeight="1" x14ac:dyDescent="0.15">
      <c r="B35" s="622" t="s">
        <v>322</v>
      </c>
      <c r="C35" s="623"/>
      <c r="D35" s="623"/>
      <c r="E35" s="623"/>
      <c r="F35" s="623"/>
      <c r="G35" s="623"/>
      <c r="H35" s="623"/>
      <c r="I35" s="623"/>
      <c r="J35" s="623"/>
      <c r="K35" s="623"/>
      <c r="L35" s="623"/>
      <c r="M35" s="623"/>
      <c r="N35" s="623"/>
      <c r="O35" s="623"/>
      <c r="P35" s="623"/>
      <c r="Q35" s="624"/>
      <c r="R35" s="643">
        <v>71997</v>
      </c>
      <c r="S35" s="613"/>
      <c r="T35" s="613"/>
      <c r="U35" s="613"/>
      <c r="V35" s="613"/>
      <c r="W35" s="613"/>
      <c r="X35" s="613"/>
      <c r="Y35" s="614"/>
      <c r="Z35" s="661">
        <v>0.1</v>
      </c>
      <c r="AA35" s="661"/>
      <c r="AB35" s="661"/>
      <c r="AC35" s="661"/>
      <c r="AD35" s="662" t="s">
        <v>127</v>
      </c>
      <c r="AE35" s="662"/>
      <c r="AF35" s="662"/>
      <c r="AG35" s="662"/>
      <c r="AH35" s="662"/>
      <c r="AI35" s="662"/>
      <c r="AJ35" s="662"/>
      <c r="AK35" s="662"/>
      <c r="AL35" s="644" t="s">
        <v>127</v>
      </c>
      <c r="AM35" s="647"/>
      <c r="AN35" s="647"/>
      <c r="AO35" s="663"/>
      <c r="AP35" s="215"/>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2" t="s">
        <v>325</v>
      </c>
      <c r="CE35" s="623"/>
      <c r="CF35" s="623"/>
      <c r="CG35" s="623"/>
      <c r="CH35" s="623"/>
      <c r="CI35" s="623"/>
      <c r="CJ35" s="623"/>
      <c r="CK35" s="623"/>
      <c r="CL35" s="623"/>
      <c r="CM35" s="623"/>
      <c r="CN35" s="623"/>
      <c r="CO35" s="623"/>
      <c r="CP35" s="623"/>
      <c r="CQ35" s="624"/>
      <c r="CR35" s="643">
        <v>305275</v>
      </c>
      <c r="CS35" s="641"/>
      <c r="CT35" s="641"/>
      <c r="CU35" s="641"/>
      <c r="CV35" s="641"/>
      <c r="CW35" s="641"/>
      <c r="CX35" s="641"/>
      <c r="CY35" s="642"/>
      <c r="CZ35" s="644">
        <v>0.6</v>
      </c>
      <c r="DA35" s="645"/>
      <c r="DB35" s="645"/>
      <c r="DC35" s="646"/>
      <c r="DD35" s="612">
        <v>297814</v>
      </c>
      <c r="DE35" s="641"/>
      <c r="DF35" s="641"/>
      <c r="DG35" s="641"/>
      <c r="DH35" s="641"/>
      <c r="DI35" s="641"/>
      <c r="DJ35" s="641"/>
      <c r="DK35" s="642"/>
      <c r="DL35" s="612">
        <v>296012</v>
      </c>
      <c r="DM35" s="641"/>
      <c r="DN35" s="641"/>
      <c r="DO35" s="641"/>
      <c r="DP35" s="641"/>
      <c r="DQ35" s="641"/>
      <c r="DR35" s="641"/>
      <c r="DS35" s="641"/>
      <c r="DT35" s="641"/>
      <c r="DU35" s="641"/>
      <c r="DV35" s="642"/>
      <c r="DW35" s="644">
        <v>1</v>
      </c>
      <c r="DX35" s="645"/>
      <c r="DY35" s="645"/>
      <c r="DZ35" s="645"/>
      <c r="EA35" s="645"/>
      <c r="EB35" s="645"/>
      <c r="EC35" s="678"/>
    </row>
    <row r="36" spans="2:133" ht="11.25" customHeight="1" x14ac:dyDescent="0.15">
      <c r="B36" s="622" t="s">
        <v>326</v>
      </c>
      <c r="C36" s="623"/>
      <c r="D36" s="623"/>
      <c r="E36" s="623"/>
      <c r="F36" s="623"/>
      <c r="G36" s="623"/>
      <c r="H36" s="623"/>
      <c r="I36" s="623"/>
      <c r="J36" s="623"/>
      <c r="K36" s="623"/>
      <c r="L36" s="623"/>
      <c r="M36" s="623"/>
      <c r="N36" s="623"/>
      <c r="O36" s="623"/>
      <c r="P36" s="623"/>
      <c r="Q36" s="624"/>
      <c r="R36" s="643">
        <v>1056695</v>
      </c>
      <c r="S36" s="613"/>
      <c r="T36" s="613"/>
      <c r="U36" s="613"/>
      <c r="V36" s="613"/>
      <c r="W36" s="613"/>
      <c r="X36" s="613"/>
      <c r="Y36" s="614"/>
      <c r="Z36" s="661">
        <v>1.9</v>
      </c>
      <c r="AA36" s="661"/>
      <c r="AB36" s="661"/>
      <c r="AC36" s="661"/>
      <c r="AD36" s="662" t="s">
        <v>127</v>
      </c>
      <c r="AE36" s="662"/>
      <c r="AF36" s="662"/>
      <c r="AG36" s="662"/>
      <c r="AH36" s="662"/>
      <c r="AI36" s="662"/>
      <c r="AJ36" s="662"/>
      <c r="AK36" s="662"/>
      <c r="AL36" s="644" t="s">
        <v>127</v>
      </c>
      <c r="AM36" s="647"/>
      <c r="AN36" s="647"/>
      <c r="AO36" s="663"/>
      <c r="AP36" s="215"/>
      <c r="AQ36" s="679" t="s">
        <v>327</v>
      </c>
      <c r="AR36" s="680"/>
      <c r="AS36" s="680"/>
      <c r="AT36" s="680"/>
      <c r="AU36" s="680"/>
      <c r="AV36" s="680"/>
      <c r="AW36" s="680"/>
      <c r="AX36" s="680"/>
      <c r="AY36" s="681"/>
      <c r="AZ36" s="682">
        <v>6648665</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189179</v>
      </c>
      <c r="BW36" s="683"/>
      <c r="BX36" s="683"/>
      <c r="BY36" s="683"/>
      <c r="BZ36" s="683"/>
      <c r="CA36" s="683"/>
      <c r="CB36" s="684"/>
      <c r="CD36" s="622" t="s">
        <v>329</v>
      </c>
      <c r="CE36" s="623"/>
      <c r="CF36" s="623"/>
      <c r="CG36" s="623"/>
      <c r="CH36" s="623"/>
      <c r="CI36" s="623"/>
      <c r="CJ36" s="623"/>
      <c r="CK36" s="623"/>
      <c r="CL36" s="623"/>
      <c r="CM36" s="623"/>
      <c r="CN36" s="623"/>
      <c r="CO36" s="623"/>
      <c r="CP36" s="623"/>
      <c r="CQ36" s="624"/>
      <c r="CR36" s="643">
        <v>6201094</v>
      </c>
      <c r="CS36" s="613"/>
      <c r="CT36" s="613"/>
      <c r="CU36" s="613"/>
      <c r="CV36" s="613"/>
      <c r="CW36" s="613"/>
      <c r="CX36" s="613"/>
      <c r="CY36" s="614"/>
      <c r="CZ36" s="644">
        <v>11.6</v>
      </c>
      <c r="DA36" s="645"/>
      <c r="DB36" s="645"/>
      <c r="DC36" s="646"/>
      <c r="DD36" s="612">
        <v>5592503</v>
      </c>
      <c r="DE36" s="613"/>
      <c r="DF36" s="613"/>
      <c r="DG36" s="613"/>
      <c r="DH36" s="613"/>
      <c r="DI36" s="613"/>
      <c r="DJ36" s="613"/>
      <c r="DK36" s="614"/>
      <c r="DL36" s="612">
        <v>2896293</v>
      </c>
      <c r="DM36" s="613"/>
      <c r="DN36" s="613"/>
      <c r="DO36" s="613"/>
      <c r="DP36" s="613"/>
      <c r="DQ36" s="613"/>
      <c r="DR36" s="613"/>
      <c r="DS36" s="613"/>
      <c r="DT36" s="613"/>
      <c r="DU36" s="613"/>
      <c r="DV36" s="614"/>
      <c r="DW36" s="644">
        <v>9.8000000000000007</v>
      </c>
      <c r="DX36" s="645"/>
      <c r="DY36" s="645"/>
      <c r="DZ36" s="645"/>
      <c r="EA36" s="645"/>
      <c r="EB36" s="645"/>
      <c r="EC36" s="678"/>
    </row>
    <row r="37" spans="2:133" ht="11.25" customHeight="1" x14ac:dyDescent="0.15">
      <c r="B37" s="622" t="s">
        <v>330</v>
      </c>
      <c r="C37" s="623"/>
      <c r="D37" s="623"/>
      <c r="E37" s="623"/>
      <c r="F37" s="623"/>
      <c r="G37" s="623"/>
      <c r="H37" s="623"/>
      <c r="I37" s="623"/>
      <c r="J37" s="623"/>
      <c r="K37" s="623"/>
      <c r="L37" s="623"/>
      <c r="M37" s="623"/>
      <c r="N37" s="623"/>
      <c r="O37" s="623"/>
      <c r="P37" s="623"/>
      <c r="Q37" s="624"/>
      <c r="R37" s="643">
        <v>118313</v>
      </c>
      <c r="S37" s="613"/>
      <c r="T37" s="613"/>
      <c r="U37" s="613"/>
      <c r="V37" s="613"/>
      <c r="W37" s="613"/>
      <c r="X37" s="613"/>
      <c r="Y37" s="614"/>
      <c r="Z37" s="661">
        <v>0.2</v>
      </c>
      <c r="AA37" s="661"/>
      <c r="AB37" s="661"/>
      <c r="AC37" s="661"/>
      <c r="AD37" s="662" t="s">
        <v>127</v>
      </c>
      <c r="AE37" s="662"/>
      <c r="AF37" s="662"/>
      <c r="AG37" s="662"/>
      <c r="AH37" s="662"/>
      <c r="AI37" s="662"/>
      <c r="AJ37" s="662"/>
      <c r="AK37" s="662"/>
      <c r="AL37" s="644" t="s">
        <v>127</v>
      </c>
      <c r="AM37" s="647"/>
      <c r="AN37" s="647"/>
      <c r="AO37" s="663"/>
      <c r="AQ37" s="671" t="s">
        <v>331</v>
      </c>
      <c r="AR37" s="672"/>
      <c r="AS37" s="672"/>
      <c r="AT37" s="672"/>
      <c r="AU37" s="672"/>
      <c r="AV37" s="672"/>
      <c r="AW37" s="672"/>
      <c r="AX37" s="672"/>
      <c r="AY37" s="673"/>
      <c r="AZ37" s="643">
        <v>1292933</v>
      </c>
      <c r="BA37" s="613"/>
      <c r="BB37" s="613"/>
      <c r="BC37" s="613"/>
      <c r="BD37" s="641"/>
      <c r="BE37" s="641"/>
      <c r="BF37" s="669"/>
      <c r="BG37" s="622" t="s">
        <v>332</v>
      </c>
      <c r="BH37" s="623"/>
      <c r="BI37" s="623"/>
      <c r="BJ37" s="623"/>
      <c r="BK37" s="623"/>
      <c r="BL37" s="623"/>
      <c r="BM37" s="623"/>
      <c r="BN37" s="623"/>
      <c r="BO37" s="623"/>
      <c r="BP37" s="623"/>
      <c r="BQ37" s="623"/>
      <c r="BR37" s="623"/>
      <c r="BS37" s="623"/>
      <c r="BT37" s="623"/>
      <c r="BU37" s="624"/>
      <c r="BV37" s="643">
        <v>-15644</v>
      </c>
      <c r="BW37" s="613"/>
      <c r="BX37" s="613"/>
      <c r="BY37" s="613"/>
      <c r="BZ37" s="613"/>
      <c r="CA37" s="613"/>
      <c r="CB37" s="670"/>
      <c r="CD37" s="622" t="s">
        <v>333</v>
      </c>
      <c r="CE37" s="623"/>
      <c r="CF37" s="623"/>
      <c r="CG37" s="623"/>
      <c r="CH37" s="623"/>
      <c r="CI37" s="623"/>
      <c r="CJ37" s="623"/>
      <c r="CK37" s="623"/>
      <c r="CL37" s="623"/>
      <c r="CM37" s="623"/>
      <c r="CN37" s="623"/>
      <c r="CO37" s="623"/>
      <c r="CP37" s="623"/>
      <c r="CQ37" s="624"/>
      <c r="CR37" s="643">
        <v>1395491</v>
      </c>
      <c r="CS37" s="641"/>
      <c r="CT37" s="641"/>
      <c r="CU37" s="641"/>
      <c r="CV37" s="641"/>
      <c r="CW37" s="641"/>
      <c r="CX37" s="641"/>
      <c r="CY37" s="642"/>
      <c r="CZ37" s="644">
        <v>2.6</v>
      </c>
      <c r="DA37" s="645"/>
      <c r="DB37" s="645"/>
      <c r="DC37" s="646"/>
      <c r="DD37" s="612">
        <v>1324271</v>
      </c>
      <c r="DE37" s="641"/>
      <c r="DF37" s="641"/>
      <c r="DG37" s="641"/>
      <c r="DH37" s="641"/>
      <c r="DI37" s="641"/>
      <c r="DJ37" s="641"/>
      <c r="DK37" s="642"/>
      <c r="DL37" s="612">
        <v>847184</v>
      </c>
      <c r="DM37" s="641"/>
      <c r="DN37" s="641"/>
      <c r="DO37" s="641"/>
      <c r="DP37" s="641"/>
      <c r="DQ37" s="641"/>
      <c r="DR37" s="641"/>
      <c r="DS37" s="641"/>
      <c r="DT37" s="641"/>
      <c r="DU37" s="641"/>
      <c r="DV37" s="642"/>
      <c r="DW37" s="644">
        <v>2.9</v>
      </c>
      <c r="DX37" s="645"/>
      <c r="DY37" s="645"/>
      <c r="DZ37" s="645"/>
      <c r="EA37" s="645"/>
      <c r="EB37" s="645"/>
      <c r="EC37" s="678"/>
    </row>
    <row r="38" spans="2:133" ht="11.25" customHeight="1" x14ac:dyDescent="0.15">
      <c r="B38" s="622" t="s">
        <v>334</v>
      </c>
      <c r="C38" s="623"/>
      <c r="D38" s="623"/>
      <c r="E38" s="623"/>
      <c r="F38" s="623"/>
      <c r="G38" s="623"/>
      <c r="H38" s="623"/>
      <c r="I38" s="623"/>
      <c r="J38" s="623"/>
      <c r="K38" s="623"/>
      <c r="L38" s="623"/>
      <c r="M38" s="623"/>
      <c r="N38" s="623"/>
      <c r="O38" s="623"/>
      <c r="P38" s="623"/>
      <c r="Q38" s="624"/>
      <c r="R38" s="643">
        <v>1777264</v>
      </c>
      <c r="S38" s="613"/>
      <c r="T38" s="613"/>
      <c r="U38" s="613"/>
      <c r="V38" s="613"/>
      <c r="W38" s="613"/>
      <c r="X38" s="613"/>
      <c r="Y38" s="614"/>
      <c r="Z38" s="661">
        <v>3.2</v>
      </c>
      <c r="AA38" s="661"/>
      <c r="AB38" s="661"/>
      <c r="AC38" s="661"/>
      <c r="AD38" s="662" t="s">
        <v>127</v>
      </c>
      <c r="AE38" s="662"/>
      <c r="AF38" s="662"/>
      <c r="AG38" s="662"/>
      <c r="AH38" s="662"/>
      <c r="AI38" s="662"/>
      <c r="AJ38" s="662"/>
      <c r="AK38" s="662"/>
      <c r="AL38" s="644" t="s">
        <v>127</v>
      </c>
      <c r="AM38" s="647"/>
      <c r="AN38" s="647"/>
      <c r="AO38" s="663"/>
      <c r="AQ38" s="671" t="s">
        <v>335</v>
      </c>
      <c r="AR38" s="672"/>
      <c r="AS38" s="672"/>
      <c r="AT38" s="672"/>
      <c r="AU38" s="672"/>
      <c r="AV38" s="672"/>
      <c r="AW38" s="672"/>
      <c r="AX38" s="672"/>
      <c r="AY38" s="673"/>
      <c r="AZ38" s="643">
        <v>1021368</v>
      </c>
      <c r="BA38" s="613"/>
      <c r="BB38" s="613"/>
      <c r="BC38" s="613"/>
      <c r="BD38" s="641"/>
      <c r="BE38" s="641"/>
      <c r="BF38" s="669"/>
      <c r="BG38" s="622" t="s">
        <v>336</v>
      </c>
      <c r="BH38" s="623"/>
      <c r="BI38" s="623"/>
      <c r="BJ38" s="623"/>
      <c r="BK38" s="623"/>
      <c r="BL38" s="623"/>
      <c r="BM38" s="623"/>
      <c r="BN38" s="623"/>
      <c r="BO38" s="623"/>
      <c r="BP38" s="623"/>
      <c r="BQ38" s="623"/>
      <c r="BR38" s="623"/>
      <c r="BS38" s="623"/>
      <c r="BT38" s="623"/>
      <c r="BU38" s="624"/>
      <c r="BV38" s="643">
        <v>14925</v>
      </c>
      <c r="BW38" s="613"/>
      <c r="BX38" s="613"/>
      <c r="BY38" s="613"/>
      <c r="BZ38" s="613"/>
      <c r="CA38" s="613"/>
      <c r="CB38" s="670"/>
      <c r="CD38" s="622" t="s">
        <v>337</v>
      </c>
      <c r="CE38" s="623"/>
      <c r="CF38" s="623"/>
      <c r="CG38" s="623"/>
      <c r="CH38" s="623"/>
      <c r="CI38" s="623"/>
      <c r="CJ38" s="623"/>
      <c r="CK38" s="623"/>
      <c r="CL38" s="623"/>
      <c r="CM38" s="623"/>
      <c r="CN38" s="623"/>
      <c r="CO38" s="623"/>
      <c r="CP38" s="623"/>
      <c r="CQ38" s="624"/>
      <c r="CR38" s="643">
        <v>4314616</v>
      </c>
      <c r="CS38" s="613"/>
      <c r="CT38" s="613"/>
      <c r="CU38" s="613"/>
      <c r="CV38" s="613"/>
      <c r="CW38" s="613"/>
      <c r="CX38" s="613"/>
      <c r="CY38" s="614"/>
      <c r="CZ38" s="644">
        <v>8.1</v>
      </c>
      <c r="DA38" s="645"/>
      <c r="DB38" s="645"/>
      <c r="DC38" s="646"/>
      <c r="DD38" s="612">
        <v>3738499</v>
      </c>
      <c r="DE38" s="613"/>
      <c r="DF38" s="613"/>
      <c r="DG38" s="613"/>
      <c r="DH38" s="613"/>
      <c r="DI38" s="613"/>
      <c r="DJ38" s="613"/>
      <c r="DK38" s="614"/>
      <c r="DL38" s="612">
        <v>2715485</v>
      </c>
      <c r="DM38" s="613"/>
      <c r="DN38" s="613"/>
      <c r="DO38" s="613"/>
      <c r="DP38" s="613"/>
      <c r="DQ38" s="613"/>
      <c r="DR38" s="613"/>
      <c r="DS38" s="613"/>
      <c r="DT38" s="613"/>
      <c r="DU38" s="613"/>
      <c r="DV38" s="614"/>
      <c r="DW38" s="644">
        <v>9.1999999999999993</v>
      </c>
      <c r="DX38" s="645"/>
      <c r="DY38" s="645"/>
      <c r="DZ38" s="645"/>
      <c r="EA38" s="645"/>
      <c r="EB38" s="645"/>
      <c r="EC38" s="678"/>
    </row>
    <row r="39" spans="2:133" ht="11.25" customHeight="1" x14ac:dyDescent="0.15">
      <c r="B39" s="622" t="s">
        <v>338</v>
      </c>
      <c r="C39" s="623"/>
      <c r="D39" s="623"/>
      <c r="E39" s="623"/>
      <c r="F39" s="623"/>
      <c r="G39" s="623"/>
      <c r="H39" s="623"/>
      <c r="I39" s="623"/>
      <c r="J39" s="623"/>
      <c r="K39" s="623"/>
      <c r="L39" s="623"/>
      <c r="M39" s="623"/>
      <c r="N39" s="623"/>
      <c r="O39" s="623"/>
      <c r="P39" s="623"/>
      <c r="Q39" s="624"/>
      <c r="R39" s="643">
        <v>2595415</v>
      </c>
      <c r="S39" s="613"/>
      <c r="T39" s="613"/>
      <c r="U39" s="613"/>
      <c r="V39" s="613"/>
      <c r="W39" s="613"/>
      <c r="X39" s="613"/>
      <c r="Y39" s="614"/>
      <c r="Z39" s="661">
        <v>4.7</v>
      </c>
      <c r="AA39" s="661"/>
      <c r="AB39" s="661"/>
      <c r="AC39" s="661"/>
      <c r="AD39" s="662">
        <v>14580</v>
      </c>
      <c r="AE39" s="662"/>
      <c r="AF39" s="662"/>
      <c r="AG39" s="662"/>
      <c r="AH39" s="662"/>
      <c r="AI39" s="662"/>
      <c r="AJ39" s="662"/>
      <c r="AK39" s="662"/>
      <c r="AL39" s="644">
        <v>0.1</v>
      </c>
      <c r="AM39" s="647"/>
      <c r="AN39" s="647"/>
      <c r="AO39" s="663"/>
      <c r="AQ39" s="671" t="s">
        <v>339</v>
      </c>
      <c r="AR39" s="672"/>
      <c r="AS39" s="672"/>
      <c r="AT39" s="672"/>
      <c r="AU39" s="672"/>
      <c r="AV39" s="672"/>
      <c r="AW39" s="672"/>
      <c r="AX39" s="672"/>
      <c r="AY39" s="673"/>
      <c r="AZ39" s="643">
        <v>785481</v>
      </c>
      <c r="BA39" s="613"/>
      <c r="BB39" s="613"/>
      <c r="BC39" s="613"/>
      <c r="BD39" s="641"/>
      <c r="BE39" s="641"/>
      <c r="BF39" s="669"/>
      <c r="BG39" s="622" t="s">
        <v>340</v>
      </c>
      <c r="BH39" s="623"/>
      <c r="BI39" s="623"/>
      <c r="BJ39" s="623"/>
      <c r="BK39" s="623"/>
      <c r="BL39" s="623"/>
      <c r="BM39" s="623"/>
      <c r="BN39" s="623"/>
      <c r="BO39" s="623"/>
      <c r="BP39" s="623"/>
      <c r="BQ39" s="623"/>
      <c r="BR39" s="623"/>
      <c r="BS39" s="623"/>
      <c r="BT39" s="623"/>
      <c r="BU39" s="624"/>
      <c r="BV39" s="643">
        <v>23681</v>
      </c>
      <c r="BW39" s="613"/>
      <c r="BX39" s="613"/>
      <c r="BY39" s="613"/>
      <c r="BZ39" s="613"/>
      <c r="CA39" s="613"/>
      <c r="CB39" s="670"/>
      <c r="CD39" s="622" t="s">
        <v>341</v>
      </c>
      <c r="CE39" s="623"/>
      <c r="CF39" s="623"/>
      <c r="CG39" s="623"/>
      <c r="CH39" s="623"/>
      <c r="CI39" s="623"/>
      <c r="CJ39" s="623"/>
      <c r="CK39" s="623"/>
      <c r="CL39" s="623"/>
      <c r="CM39" s="623"/>
      <c r="CN39" s="623"/>
      <c r="CO39" s="623"/>
      <c r="CP39" s="623"/>
      <c r="CQ39" s="624"/>
      <c r="CR39" s="643">
        <v>2153785</v>
      </c>
      <c r="CS39" s="641"/>
      <c r="CT39" s="641"/>
      <c r="CU39" s="641"/>
      <c r="CV39" s="641"/>
      <c r="CW39" s="641"/>
      <c r="CX39" s="641"/>
      <c r="CY39" s="642"/>
      <c r="CZ39" s="644">
        <v>4</v>
      </c>
      <c r="DA39" s="645"/>
      <c r="DB39" s="645"/>
      <c r="DC39" s="646"/>
      <c r="DD39" s="612">
        <v>2012605</v>
      </c>
      <c r="DE39" s="641"/>
      <c r="DF39" s="641"/>
      <c r="DG39" s="641"/>
      <c r="DH39" s="641"/>
      <c r="DI39" s="641"/>
      <c r="DJ39" s="641"/>
      <c r="DK39" s="642"/>
      <c r="DL39" s="612" t="s">
        <v>127</v>
      </c>
      <c r="DM39" s="641"/>
      <c r="DN39" s="641"/>
      <c r="DO39" s="641"/>
      <c r="DP39" s="641"/>
      <c r="DQ39" s="641"/>
      <c r="DR39" s="641"/>
      <c r="DS39" s="641"/>
      <c r="DT39" s="641"/>
      <c r="DU39" s="641"/>
      <c r="DV39" s="642"/>
      <c r="DW39" s="644" t="s">
        <v>127</v>
      </c>
      <c r="DX39" s="645"/>
      <c r="DY39" s="645"/>
      <c r="DZ39" s="645"/>
      <c r="EA39" s="645"/>
      <c r="EB39" s="645"/>
      <c r="EC39" s="678"/>
    </row>
    <row r="40" spans="2:133" ht="11.25" customHeight="1" x14ac:dyDescent="0.15">
      <c r="B40" s="622" t="s">
        <v>342</v>
      </c>
      <c r="C40" s="623"/>
      <c r="D40" s="623"/>
      <c r="E40" s="623"/>
      <c r="F40" s="623"/>
      <c r="G40" s="623"/>
      <c r="H40" s="623"/>
      <c r="I40" s="623"/>
      <c r="J40" s="623"/>
      <c r="K40" s="623"/>
      <c r="L40" s="623"/>
      <c r="M40" s="623"/>
      <c r="N40" s="623"/>
      <c r="O40" s="623"/>
      <c r="P40" s="623"/>
      <c r="Q40" s="624"/>
      <c r="R40" s="643">
        <v>5435800</v>
      </c>
      <c r="S40" s="613"/>
      <c r="T40" s="613"/>
      <c r="U40" s="613"/>
      <c r="V40" s="613"/>
      <c r="W40" s="613"/>
      <c r="X40" s="613"/>
      <c r="Y40" s="614"/>
      <c r="Z40" s="661">
        <v>9.8000000000000007</v>
      </c>
      <c r="AA40" s="661"/>
      <c r="AB40" s="661"/>
      <c r="AC40" s="661"/>
      <c r="AD40" s="662" t="s">
        <v>127</v>
      </c>
      <c r="AE40" s="662"/>
      <c r="AF40" s="662"/>
      <c r="AG40" s="662"/>
      <c r="AH40" s="662"/>
      <c r="AI40" s="662"/>
      <c r="AJ40" s="662"/>
      <c r="AK40" s="662"/>
      <c r="AL40" s="644" t="s">
        <v>127</v>
      </c>
      <c r="AM40" s="647"/>
      <c r="AN40" s="647"/>
      <c r="AO40" s="663"/>
      <c r="AQ40" s="671" t="s">
        <v>343</v>
      </c>
      <c r="AR40" s="672"/>
      <c r="AS40" s="672"/>
      <c r="AT40" s="672"/>
      <c r="AU40" s="672"/>
      <c r="AV40" s="672"/>
      <c r="AW40" s="672"/>
      <c r="AX40" s="672"/>
      <c r="AY40" s="673"/>
      <c r="AZ40" s="643">
        <v>13265</v>
      </c>
      <c r="BA40" s="613"/>
      <c r="BB40" s="613"/>
      <c r="BC40" s="613"/>
      <c r="BD40" s="641"/>
      <c r="BE40" s="641"/>
      <c r="BF40" s="669"/>
      <c r="BG40" s="674" t="s">
        <v>344</v>
      </c>
      <c r="BH40" s="675"/>
      <c r="BI40" s="675"/>
      <c r="BJ40" s="675"/>
      <c r="BK40" s="675"/>
      <c r="BL40" s="211"/>
      <c r="BM40" s="623" t="s">
        <v>345</v>
      </c>
      <c r="BN40" s="623"/>
      <c r="BO40" s="623"/>
      <c r="BP40" s="623"/>
      <c r="BQ40" s="623"/>
      <c r="BR40" s="623"/>
      <c r="BS40" s="623"/>
      <c r="BT40" s="623"/>
      <c r="BU40" s="624"/>
      <c r="BV40" s="643">
        <v>100</v>
      </c>
      <c r="BW40" s="613"/>
      <c r="BX40" s="613"/>
      <c r="BY40" s="613"/>
      <c r="BZ40" s="613"/>
      <c r="CA40" s="613"/>
      <c r="CB40" s="670"/>
      <c r="CD40" s="622" t="s">
        <v>346</v>
      </c>
      <c r="CE40" s="623"/>
      <c r="CF40" s="623"/>
      <c r="CG40" s="623"/>
      <c r="CH40" s="623"/>
      <c r="CI40" s="623"/>
      <c r="CJ40" s="623"/>
      <c r="CK40" s="623"/>
      <c r="CL40" s="623"/>
      <c r="CM40" s="623"/>
      <c r="CN40" s="623"/>
      <c r="CO40" s="623"/>
      <c r="CP40" s="623"/>
      <c r="CQ40" s="624"/>
      <c r="CR40" s="643">
        <v>1500152</v>
      </c>
      <c r="CS40" s="613"/>
      <c r="CT40" s="613"/>
      <c r="CU40" s="613"/>
      <c r="CV40" s="613"/>
      <c r="CW40" s="613"/>
      <c r="CX40" s="613"/>
      <c r="CY40" s="614"/>
      <c r="CZ40" s="644">
        <v>2.8</v>
      </c>
      <c r="DA40" s="645"/>
      <c r="DB40" s="645"/>
      <c r="DC40" s="646"/>
      <c r="DD40" s="612">
        <v>9100</v>
      </c>
      <c r="DE40" s="613"/>
      <c r="DF40" s="613"/>
      <c r="DG40" s="613"/>
      <c r="DH40" s="613"/>
      <c r="DI40" s="613"/>
      <c r="DJ40" s="613"/>
      <c r="DK40" s="614"/>
      <c r="DL40" s="612" t="s">
        <v>127</v>
      </c>
      <c r="DM40" s="613"/>
      <c r="DN40" s="613"/>
      <c r="DO40" s="613"/>
      <c r="DP40" s="613"/>
      <c r="DQ40" s="613"/>
      <c r="DR40" s="613"/>
      <c r="DS40" s="613"/>
      <c r="DT40" s="613"/>
      <c r="DU40" s="613"/>
      <c r="DV40" s="614"/>
      <c r="DW40" s="644" t="s">
        <v>127</v>
      </c>
      <c r="DX40" s="645"/>
      <c r="DY40" s="645"/>
      <c r="DZ40" s="645"/>
      <c r="EA40" s="645"/>
      <c r="EB40" s="645"/>
      <c r="EC40" s="678"/>
    </row>
    <row r="41" spans="2:133" ht="11.25" customHeight="1" x14ac:dyDescent="0.15">
      <c r="B41" s="622" t="s">
        <v>347</v>
      </c>
      <c r="C41" s="623"/>
      <c r="D41" s="623"/>
      <c r="E41" s="623"/>
      <c r="F41" s="623"/>
      <c r="G41" s="623"/>
      <c r="H41" s="623"/>
      <c r="I41" s="623"/>
      <c r="J41" s="623"/>
      <c r="K41" s="623"/>
      <c r="L41" s="623"/>
      <c r="M41" s="623"/>
      <c r="N41" s="623"/>
      <c r="O41" s="623"/>
      <c r="P41" s="623"/>
      <c r="Q41" s="624"/>
      <c r="R41" s="643" t="s">
        <v>127</v>
      </c>
      <c r="S41" s="613"/>
      <c r="T41" s="613"/>
      <c r="U41" s="613"/>
      <c r="V41" s="613"/>
      <c r="W41" s="613"/>
      <c r="X41" s="613"/>
      <c r="Y41" s="614"/>
      <c r="Z41" s="661" t="s">
        <v>127</v>
      </c>
      <c r="AA41" s="661"/>
      <c r="AB41" s="661"/>
      <c r="AC41" s="661"/>
      <c r="AD41" s="662" t="s">
        <v>127</v>
      </c>
      <c r="AE41" s="662"/>
      <c r="AF41" s="662"/>
      <c r="AG41" s="662"/>
      <c r="AH41" s="662"/>
      <c r="AI41" s="662"/>
      <c r="AJ41" s="662"/>
      <c r="AK41" s="662"/>
      <c r="AL41" s="644" t="s">
        <v>127</v>
      </c>
      <c r="AM41" s="647"/>
      <c r="AN41" s="647"/>
      <c r="AO41" s="663"/>
      <c r="AQ41" s="671" t="s">
        <v>348</v>
      </c>
      <c r="AR41" s="672"/>
      <c r="AS41" s="672"/>
      <c r="AT41" s="672"/>
      <c r="AU41" s="672"/>
      <c r="AV41" s="672"/>
      <c r="AW41" s="672"/>
      <c r="AX41" s="672"/>
      <c r="AY41" s="673"/>
      <c r="AZ41" s="643">
        <v>822372</v>
      </c>
      <c r="BA41" s="613"/>
      <c r="BB41" s="613"/>
      <c r="BC41" s="613"/>
      <c r="BD41" s="641"/>
      <c r="BE41" s="641"/>
      <c r="BF41" s="669"/>
      <c r="BG41" s="674"/>
      <c r="BH41" s="675"/>
      <c r="BI41" s="675"/>
      <c r="BJ41" s="675"/>
      <c r="BK41" s="675"/>
      <c r="BL41" s="211"/>
      <c r="BM41" s="623" t="s">
        <v>349</v>
      </c>
      <c r="BN41" s="623"/>
      <c r="BO41" s="623"/>
      <c r="BP41" s="623"/>
      <c r="BQ41" s="623"/>
      <c r="BR41" s="623"/>
      <c r="BS41" s="623"/>
      <c r="BT41" s="623"/>
      <c r="BU41" s="624"/>
      <c r="BV41" s="643" t="s">
        <v>127</v>
      </c>
      <c r="BW41" s="613"/>
      <c r="BX41" s="613"/>
      <c r="BY41" s="613"/>
      <c r="BZ41" s="613"/>
      <c r="CA41" s="613"/>
      <c r="CB41" s="670"/>
      <c r="CD41" s="622" t="s">
        <v>350</v>
      </c>
      <c r="CE41" s="623"/>
      <c r="CF41" s="623"/>
      <c r="CG41" s="623"/>
      <c r="CH41" s="623"/>
      <c r="CI41" s="623"/>
      <c r="CJ41" s="623"/>
      <c r="CK41" s="623"/>
      <c r="CL41" s="623"/>
      <c r="CM41" s="623"/>
      <c r="CN41" s="623"/>
      <c r="CO41" s="623"/>
      <c r="CP41" s="623"/>
      <c r="CQ41" s="624"/>
      <c r="CR41" s="643" t="s">
        <v>127</v>
      </c>
      <c r="CS41" s="641"/>
      <c r="CT41" s="641"/>
      <c r="CU41" s="641"/>
      <c r="CV41" s="641"/>
      <c r="CW41" s="641"/>
      <c r="CX41" s="641"/>
      <c r="CY41" s="642"/>
      <c r="CZ41" s="644" t="s">
        <v>127</v>
      </c>
      <c r="DA41" s="645"/>
      <c r="DB41" s="645"/>
      <c r="DC41" s="646"/>
      <c r="DD41" s="612" t="s">
        <v>127</v>
      </c>
      <c r="DE41" s="641"/>
      <c r="DF41" s="641"/>
      <c r="DG41" s="641"/>
      <c r="DH41" s="641"/>
      <c r="DI41" s="641"/>
      <c r="DJ41" s="641"/>
      <c r="DK41" s="64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B42" s="622" t="s">
        <v>351</v>
      </c>
      <c r="C42" s="623"/>
      <c r="D42" s="623"/>
      <c r="E42" s="623"/>
      <c r="F42" s="623"/>
      <c r="G42" s="623"/>
      <c r="H42" s="623"/>
      <c r="I42" s="623"/>
      <c r="J42" s="623"/>
      <c r="K42" s="623"/>
      <c r="L42" s="623"/>
      <c r="M42" s="623"/>
      <c r="N42" s="623"/>
      <c r="O42" s="623"/>
      <c r="P42" s="623"/>
      <c r="Q42" s="624"/>
      <c r="R42" s="643" t="s">
        <v>127</v>
      </c>
      <c r="S42" s="613"/>
      <c r="T42" s="613"/>
      <c r="U42" s="613"/>
      <c r="V42" s="613"/>
      <c r="W42" s="613"/>
      <c r="X42" s="613"/>
      <c r="Y42" s="614"/>
      <c r="Z42" s="661" t="s">
        <v>127</v>
      </c>
      <c r="AA42" s="661"/>
      <c r="AB42" s="661"/>
      <c r="AC42" s="661"/>
      <c r="AD42" s="662" t="s">
        <v>127</v>
      </c>
      <c r="AE42" s="662"/>
      <c r="AF42" s="662"/>
      <c r="AG42" s="662"/>
      <c r="AH42" s="662"/>
      <c r="AI42" s="662"/>
      <c r="AJ42" s="662"/>
      <c r="AK42" s="662"/>
      <c r="AL42" s="644" t="s">
        <v>127</v>
      </c>
      <c r="AM42" s="647"/>
      <c r="AN42" s="647"/>
      <c r="AO42" s="663"/>
      <c r="AQ42" s="666" t="s">
        <v>352</v>
      </c>
      <c r="AR42" s="667"/>
      <c r="AS42" s="667"/>
      <c r="AT42" s="667"/>
      <c r="AU42" s="667"/>
      <c r="AV42" s="667"/>
      <c r="AW42" s="667"/>
      <c r="AX42" s="667"/>
      <c r="AY42" s="668"/>
      <c r="AZ42" s="628">
        <v>2713246</v>
      </c>
      <c r="BA42" s="649"/>
      <c r="BB42" s="649"/>
      <c r="BC42" s="649"/>
      <c r="BD42" s="629"/>
      <c r="BE42" s="629"/>
      <c r="BF42" s="664"/>
      <c r="BG42" s="676"/>
      <c r="BH42" s="677"/>
      <c r="BI42" s="677"/>
      <c r="BJ42" s="677"/>
      <c r="BK42" s="677"/>
      <c r="BL42" s="212"/>
      <c r="BM42" s="626" t="s">
        <v>353</v>
      </c>
      <c r="BN42" s="626"/>
      <c r="BO42" s="626"/>
      <c r="BP42" s="626"/>
      <c r="BQ42" s="626"/>
      <c r="BR42" s="626"/>
      <c r="BS42" s="626"/>
      <c r="BT42" s="626"/>
      <c r="BU42" s="627"/>
      <c r="BV42" s="628">
        <v>341</v>
      </c>
      <c r="BW42" s="649"/>
      <c r="BX42" s="649"/>
      <c r="BY42" s="649"/>
      <c r="BZ42" s="649"/>
      <c r="CA42" s="649"/>
      <c r="CB42" s="665"/>
      <c r="CD42" s="622" t="s">
        <v>354</v>
      </c>
      <c r="CE42" s="623"/>
      <c r="CF42" s="623"/>
      <c r="CG42" s="623"/>
      <c r="CH42" s="623"/>
      <c r="CI42" s="623"/>
      <c r="CJ42" s="623"/>
      <c r="CK42" s="623"/>
      <c r="CL42" s="623"/>
      <c r="CM42" s="623"/>
      <c r="CN42" s="623"/>
      <c r="CO42" s="623"/>
      <c r="CP42" s="623"/>
      <c r="CQ42" s="624"/>
      <c r="CR42" s="643">
        <v>6240819</v>
      </c>
      <c r="CS42" s="641"/>
      <c r="CT42" s="641"/>
      <c r="CU42" s="641"/>
      <c r="CV42" s="641"/>
      <c r="CW42" s="641"/>
      <c r="CX42" s="641"/>
      <c r="CY42" s="642"/>
      <c r="CZ42" s="644">
        <v>11.7</v>
      </c>
      <c r="DA42" s="645"/>
      <c r="DB42" s="645"/>
      <c r="DC42" s="646"/>
      <c r="DD42" s="612">
        <v>1768583</v>
      </c>
      <c r="DE42" s="641"/>
      <c r="DF42" s="641"/>
      <c r="DG42" s="641"/>
      <c r="DH42" s="641"/>
      <c r="DI42" s="641"/>
      <c r="DJ42" s="641"/>
      <c r="DK42" s="64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622" t="s">
        <v>355</v>
      </c>
      <c r="C43" s="623"/>
      <c r="D43" s="623"/>
      <c r="E43" s="623"/>
      <c r="F43" s="623"/>
      <c r="G43" s="623"/>
      <c r="H43" s="623"/>
      <c r="I43" s="623"/>
      <c r="J43" s="623"/>
      <c r="K43" s="623"/>
      <c r="L43" s="623"/>
      <c r="M43" s="623"/>
      <c r="N43" s="623"/>
      <c r="O43" s="623"/>
      <c r="P43" s="623"/>
      <c r="Q43" s="624"/>
      <c r="R43" s="643">
        <v>2623700</v>
      </c>
      <c r="S43" s="613"/>
      <c r="T43" s="613"/>
      <c r="U43" s="613"/>
      <c r="V43" s="613"/>
      <c r="W43" s="613"/>
      <c r="X43" s="613"/>
      <c r="Y43" s="614"/>
      <c r="Z43" s="661">
        <v>4.7</v>
      </c>
      <c r="AA43" s="661"/>
      <c r="AB43" s="661"/>
      <c r="AC43" s="661"/>
      <c r="AD43" s="662" t="s">
        <v>127</v>
      </c>
      <c r="AE43" s="662"/>
      <c r="AF43" s="662"/>
      <c r="AG43" s="662"/>
      <c r="AH43" s="662"/>
      <c r="AI43" s="662"/>
      <c r="AJ43" s="662"/>
      <c r="AK43" s="662"/>
      <c r="AL43" s="644" t="s">
        <v>127</v>
      </c>
      <c r="AM43" s="647"/>
      <c r="AN43" s="647"/>
      <c r="AO43" s="663"/>
      <c r="CD43" s="622" t="s">
        <v>356</v>
      </c>
      <c r="CE43" s="623"/>
      <c r="CF43" s="623"/>
      <c r="CG43" s="623"/>
      <c r="CH43" s="623"/>
      <c r="CI43" s="623"/>
      <c r="CJ43" s="623"/>
      <c r="CK43" s="623"/>
      <c r="CL43" s="623"/>
      <c r="CM43" s="623"/>
      <c r="CN43" s="623"/>
      <c r="CO43" s="623"/>
      <c r="CP43" s="623"/>
      <c r="CQ43" s="624"/>
      <c r="CR43" s="643">
        <v>26355</v>
      </c>
      <c r="CS43" s="641"/>
      <c r="CT43" s="641"/>
      <c r="CU43" s="641"/>
      <c r="CV43" s="641"/>
      <c r="CW43" s="641"/>
      <c r="CX43" s="641"/>
      <c r="CY43" s="642"/>
      <c r="CZ43" s="644">
        <v>0</v>
      </c>
      <c r="DA43" s="645"/>
      <c r="DB43" s="645"/>
      <c r="DC43" s="646"/>
      <c r="DD43" s="612">
        <v>26355</v>
      </c>
      <c r="DE43" s="641"/>
      <c r="DF43" s="641"/>
      <c r="DG43" s="641"/>
      <c r="DH43" s="641"/>
      <c r="DI43" s="641"/>
      <c r="DJ43" s="641"/>
      <c r="DK43" s="64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357</v>
      </c>
      <c r="C44" s="626"/>
      <c r="D44" s="626"/>
      <c r="E44" s="626"/>
      <c r="F44" s="626"/>
      <c r="G44" s="626"/>
      <c r="H44" s="626"/>
      <c r="I44" s="626"/>
      <c r="J44" s="626"/>
      <c r="K44" s="626"/>
      <c r="L44" s="626"/>
      <c r="M44" s="626"/>
      <c r="N44" s="626"/>
      <c r="O44" s="626"/>
      <c r="P44" s="626"/>
      <c r="Q44" s="627"/>
      <c r="R44" s="628">
        <v>55685566</v>
      </c>
      <c r="S44" s="649"/>
      <c r="T44" s="649"/>
      <c r="U44" s="649"/>
      <c r="V44" s="649"/>
      <c r="W44" s="649"/>
      <c r="X44" s="649"/>
      <c r="Y44" s="650"/>
      <c r="Z44" s="651">
        <v>100</v>
      </c>
      <c r="AA44" s="651"/>
      <c r="AB44" s="651"/>
      <c r="AC44" s="651"/>
      <c r="AD44" s="652">
        <v>27043638</v>
      </c>
      <c r="AE44" s="652"/>
      <c r="AF44" s="652"/>
      <c r="AG44" s="652"/>
      <c r="AH44" s="652"/>
      <c r="AI44" s="652"/>
      <c r="AJ44" s="652"/>
      <c r="AK44" s="652"/>
      <c r="AL44" s="631">
        <v>100</v>
      </c>
      <c r="AM44" s="653"/>
      <c r="AN44" s="653"/>
      <c r="AO44" s="654"/>
      <c r="CD44" s="655" t="s">
        <v>304</v>
      </c>
      <c r="CE44" s="656"/>
      <c r="CF44" s="622" t="s">
        <v>358</v>
      </c>
      <c r="CG44" s="623"/>
      <c r="CH44" s="623"/>
      <c r="CI44" s="623"/>
      <c r="CJ44" s="623"/>
      <c r="CK44" s="623"/>
      <c r="CL44" s="623"/>
      <c r="CM44" s="623"/>
      <c r="CN44" s="623"/>
      <c r="CO44" s="623"/>
      <c r="CP44" s="623"/>
      <c r="CQ44" s="624"/>
      <c r="CR44" s="643">
        <v>6082376</v>
      </c>
      <c r="CS44" s="613"/>
      <c r="CT44" s="613"/>
      <c r="CU44" s="613"/>
      <c r="CV44" s="613"/>
      <c r="CW44" s="613"/>
      <c r="CX44" s="613"/>
      <c r="CY44" s="614"/>
      <c r="CZ44" s="644">
        <v>11.4</v>
      </c>
      <c r="DA44" s="647"/>
      <c r="DB44" s="647"/>
      <c r="DC44" s="648"/>
      <c r="DD44" s="612">
        <v>1707286</v>
      </c>
      <c r="DE44" s="613"/>
      <c r="DF44" s="613"/>
      <c r="DG44" s="613"/>
      <c r="DH44" s="613"/>
      <c r="DI44" s="613"/>
      <c r="DJ44" s="613"/>
      <c r="DK44" s="614"/>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CD45" s="657"/>
      <c r="CE45" s="658"/>
      <c r="CF45" s="622" t="s">
        <v>359</v>
      </c>
      <c r="CG45" s="623"/>
      <c r="CH45" s="623"/>
      <c r="CI45" s="623"/>
      <c r="CJ45" s="623"/>
      <c r="CK45" s="623"/>
      <c r="CL45" s="623"/>
      <c r="CM45" s="623"/>
      <c r="CN45" s="623"/>
      <c r="CO45" s="623"/>
      <c r="CP45" s="623"/>
      <c r="CQ45" s="624"/>
      <c r="CR45" s="643">
        <v>2565232</v>
      </c>
      <c r="CS45" s="641"/>
      <c r="CT45" s="641"/>
      <c r="CU45" s="641"/>
      <c r="CV45" s="641"/>
      <c r="CW45" s="641"/>
      <c r="CX45" s="641"/>
      <c r="CY45" s="642"/>
      <c r="CZ45" s="644">
        <v>4.8</v>
      </c>
      <c r="DA45" s="645"/>
      <c r="DB45" s="645"/>
      <c r="DC45" s="646"/>
      <c r="DD45" s="612">
        <v>189555</v>
      </c>
      <c r="DE45" s="641"/>
      <c r="DF45" s="641"/>
      <c r="DG45" s="641"/>
      <c r="DH45" s="641"/>
      <c r="DI45" s="641"/>
      <c r="DJ45" s="641"/>
      <c r="DK45" s="64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05" t="s">
        <v>360</v>
      </c>
      <c r="CD46" s="657"/>
      <c r="CE46" s="658"/>
      <c r="CF46" s="622" t="s">
        <v>361</v>
      </c>
      <c r="CG46" s="623"/>
      <c r="CH46" s="623"/>
      <c r="CI46" s="623"/>
      <c r="CJ46" s="623"/>
      <c r="CK46" s="623"/>
      <c r="CL46" s="623"/>
      <c r="CM46" s="623"/>
      <c r="CN46" s="623"/>
      <c r="CO46" s="623"/>
      <c r="CP46" s="623"/>
      <c r="CQ46" s="624"/>
      <c r="CR46" s="643">
        <v>3359135</v>
      </c>
      <c r="CS46" s="613"/>
      <c r="CT46" s="613"/>
      <c r="CU46" s="613"/>
      <c r="CV46" s="613"/>
      <c r="CW46" s="613"/>
      <c r="CX46" s="613"/>
      <c r="CY46" s="614"/>
      <c r="CZ46" s="644">
        <v>6.3</v>
      </c>
      <c r="DA46" s="647"/>
      <c r="DB46" s="647"/>
      <c r="DC46" s="648"/>
      <c r="DD46" s="612">
        <v>1475936</v>
      </c>
      <c r="DE46" s="613"/>
      <c r="DF46" s="613"/>
      <c r="DG46" s="613"/>
      <c r="DH46" s="613"/>
      <c r="DI46" s="613"/>
      <c r="DJ46" s="613"/>
      <c r="DK46" s="614"/>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621" t="s">
        <v>362</v>
      </c>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1"/>
      <c r="AY47" s="621"/>
      <c r="AZ47" s="621"/>
      <c r="BA47" s="621"/>
      <c r="BB47" s="621"/>
      <c r="BC47" s="621"/>
      <c r="BD47" s="621"/>
      <c r="BE47" s="621"/>
      <c r="BF47" s="621"/>
      <c r="BG47" s="621"/>
      <c r="BH47" s="621"/>
      <c r="BI47" s="621"/>
      <c r="BJ47" s="621"/>
      <c r="BK47" s="621"/>
      <c r="BL47" s="621"/>
      <c r="BM47" s="621"/>
      <c r="BN47" s="621"/>
      <c r="BO47" s="621"/>
      <c r="BP47" s="621"/>
      <c r="BQ47" s="621"/>
      <c r="BR47" s="621"/>
      <c r="BS47" s="621"/>
      <c r="BT47" s="621"/>
      <c r="BU47" s="621"/>
      <c r="BV47" s="621"/>
      <c r="BW47" s="621"/>
      <c r="BX47" s="621"/>
      <c r="BY47" s="621"/>
      <c r="BZ47" s="621"/>
      <c r="CA47" s="621"/>
      <c r="CB47" s="621"/>
      <c r="CD47" s="657"/>
      <c r="CE47" s="658"/>
      <c r="CF47" s="622" t="s">
        <v>363</v>
      </c>
      <c r="CG47" s="623"/>
      <c r="CH47" s="623"/>
      <c r="CI47" s="623"/>
      <c r="CJ47" s="623"/>
      <c r="CK47" s="623"/>
      <c r="CL47" s="623"/>
      <c r="CM47" s="623"/>
      <c r="CN47" s="623"/>
      <c r="CO47" s="623"/>
      <c r="CP47" s="623"/>
      <c r="CQ47" s="624"/>
      <c r="CR47" s="643">
        <v>158443</v>
      </c>
      <c r="CS47" s="641"/>
      <c r="CT47" s="641"/>
      <c r="CU47" s="641"/>
      <c r="CV47" s="641"/>
      <c r="CW47" s="641"/>
      <c r="CX47" s="641"/>
      <c r="CY47" s="642"/>
      <c r="CZ47" s="644">
        <v>0.3</v>
      </c>
      <c r="DA47" s="645"/>
      <c r="DB47" s="645"/>
      <c r="DC47" s="646"/>
      <c r="DD47" s="612">
        <v>61297</v>
      </c>
      <c r="DE47" s="641"/>
      <c r="DF47" s="641"/>
      <c r="DG47" s="641"/>
      <c r="DH47" s="641"/>
      <c r="DI47" s="641"/>
      <c r="DJ47" s="641"/>
      <c r="DK47" s="642"/>
      <c r="DL47" s="615"/>
      <c r="DM47" s="616"/>
      <c r="DN47" s="616"/>
      <c r="DO47" s="616"/>
      <c r="DP47" s="616"/>
      <c r="DQ47" s="616"/>
      <c r="DR47" s="616"/>
      <c r="DS47" s="616"/>
      <c r="DT47" s="616"/>
      <c r="DU47" s="616"/>
      <c r="DV47" s="617"/>
      <c r="DW47" s="618"/>
      <c r="DX47" s="619"/>
      <c r="DY47" s="619"/>
      <c r="DZ47" s="619"/>
      <c r="EA47" s="619"/>
      <c r="EB47" s="619"/>
      <c r="EC47" s="620"/>
    </row>
    <row r="48" spans="2:133" ht="11.25" x14ac:dyDescent="0.15">
      <c r="B48" s="621" t="s">
        <v>364</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1"/>
      <c r="CA48" s="621"/>
      <c r="CB48" s="621"/>
      <c r="CD48" s="659"/>
      <c r="CE48" s="660"/>
      <c r="CF48" s="622" t="s">
        <v>365</v>
      </c>
      <c r="CG48" s="623"/>
      <c r="CH48" s="623"/>
      <c r="CI48" s="623"/>
      <c r="CJ48" s="623"/>
      <c r="CK48" s="623"/>
      <c r="CL48" s="623"/>
      <c r="CM48" s="623"/>
      <c r="CN48" s="623"/>
      <c r="CO48" s="623"/>
      <c r="CP48" s="623"/>
      <c r="CQ48" s="624"/>
      <c r="CR48" s="643" t="s">
        <v>127</v>
      </c>
      <c r="CS48" s="613"/>
      <c r="CT48" s="613"/>
      <c r="CU48" s="613"/>
      <c r="CV48" s="613"/>
      <c r="CW48" s="613"/>
      <c r="CX48" s="613"/>
      <c r="CY48" s="614"/>
      <c r="CZ48" s="644" t="s">
        <v>127</v>
      </c>
      <c r="DA48" s="647"/>
      <c r="DB48" s="647"/>
      <c r="DC48" s="648"/>
      <c r="DD48" s="612" t="s">
        <v>127</v>
      </c>
      <c r="DE48" s="613"/>
      <c r="DF48" s="613"/>
      <c r="DG48" s="613"/>
      <c r="DH48" s="613"/>
      <c r="DI48" s="613"/>
      <c r="DJ48" s="613"/>
      <c r="DK48" s="614"/>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6"/>
      <c r="CD49" s="625" t="s">
        <v>366</v>
      </c>
      <c r="CE49" s="626"/>
      <c r="CF49" s="626"/>
      <c r="CG49" s="626"/>
      <c r="CH49" s="626"/>
      <c r="CI49" s="626"/>
      <c r="CJ49" s="626"/>
      <c r="CK49" s="626"/>
      <c r="CL49" s="626"/>
      <c r="CM49" s="626"/>
      <c r="CN49" s="626"/>
      <c r="CO49" s="626"/>
      <c r="CP49" s="626"/>
      <c r="CQ49" s="627"/>
      <c r="CR49" s="628">
        <v>53362488</v>
      </c>
      <c r="CS49" s="629"/>
      <c r="CT49" s="629"/>
      <c r="CU49" s="629"/>
      <c r="CV49" s="629"/>
      <c r="CW49" s="629"/>
      <c r="CX49" s="629"/>
      <c r="CY49" s="630"/>
      <c r="CZ49" s="631">
        <v>100</v>
      </c>
      <c r="DA49" s="632"/>
      <c r="DB49" s="632"/>
      <c r="DC49" s="633"/>
      <c r="DD49" s="634">
        <v>33032137</v>
      </c>
      <c r="DE49" s="629"/>
      <c r="DF49" s="629"/>
      <c r="DG49" s="629"/>
      <c r="DH49" s="629"/>
      <c r="DI49" s="629"/>
      <c r="DJ49" s="629"/>
      <c r="DK49" s="630"/>
      <c r="DL49" s="635"/>
      <c r="DM49" s="636"/>
      <c r="DN49" s="636"/>
      <c r="DO49" s="636"/>
      <c r="DP49" s="636"/>
      <c r="DQ49" s="636"/>
      <c r="DR49" s="636"/>
      <c r="DS49" s="636"/>
      <c r="DT49" s="636"/>
      <c r="DU49" s="636"/>
      <c r="DV49" s="637"/>
      <c r="DW49" s="638"/>
      <c r="DX49" s="639"/>
      <c r="DY49" s="639"/>
      <c r="DZ49" s="639"/>
      <c r="EA49" s="639"/>
      <c r="EB49" s="639"/>
      <c r="EC49" s="640"/>
    </row>
    <row r="50" spans="2:133" ht="11.25" hidden="1" x14ac:dyDescent="0.15">
      <c r="B50" s="216"/>
    </row>
  </sheetData>
  <sheetProtection algorithmName="SHA-512" hashValue="gwY2kYKCPegI8qURPV4j4mFW/x0hUh6I20fpnnSG2uJIcsvLJ7XcMyFO6q3t7ADSMllFPulefREC2ofRKkn1vg==" saltValue="uBoRGTcAlpAkBqv1mHnwr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99" t="s">
        <v>367</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368</v>
      </c>
      <c r="DK2" s="1101"/>
      <c r="DL2" s="1101"/>
      <c r="DM2" s="1101"/>
      <c r="DN2" s="1101"/>
      <c r="DO2" s="1102"/>
      <c r="DP2" s="219"/>
      <c r="DQ2" s="1100" t="s">
        <v>369</v>
      </c>
      <c r="DR2" s="1101"/>
      <c r="DS2" s="1101"/>
      <c r="DT2" s="1101"/>
      <c r="DU2" s="1101"/>
      <c r="DV2" s="1101"/>
      <c r="DW2" s="1101"/>
      <c r="DX2" s="1101"/>
      <c r="DY2" s="1101"/>
      <c r="DZ2" s="1102"/>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68" t="s">
        <v>370</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371</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6"/>
    </row>
    <row r="5" spans="1:131" s="227" customFormat="1" ht="26.25" customHeight="1" x14ac:dyDescent="0.15">
      <c r="A5" s="1004" t="s">
        <v>372</v>
      </c>
      <c r="B5" s="1005"/>
      <c r="C5" s="1005"/>
      <c r="D5" s="1005"/>
      <c r="E5" s="1005"/>
      <c r="F5" s="1005"/>
      <c r="G5" s="1005"/>
      <c r="H5" s="1005"/>
      <c r="I5" s="1005"/>
      <c r="J5" s="1005"/>
      <c r="K5" s="1005"/>
      <c r="L5" s="1005"/>
      <c r="M5" s="1005"/>
      <c r="N5" s="1005"/>
      <c r="O5" s="1005"/>
      <c r="P5" s="1006"/>
      <c r="Q5" s="1010" t="s">
        <v>373</v>
      </c>
      <c r="R5" s="1011"/>
      <c r="S5" s="1011"/>
      <c r="T5" s="1011"/>
      <c r="U5" s="1012"/>
      <c r="V5" s="1010" t="s">
        <v>374</v>
      </c>
      <c r="W5" s="1011"/>
      <c r="X5" s="1011"/>
      <c r="Y5" s="1011"/>
      <c r="Z5" s="1012"/>
      <c r="AA5" s="1010" t="s">
        <v>375</v>
      </c>
      <c r="AB5" s="1011"/>
      <c r="AC5" s="1011"/>
      <c r="AD5" s="1011"/>
      <c r="AE5" s="1011"/>
      <c r="AF5" s="1103" t="s">
        <v>376</v>
      </c>
      <c r="AG5" s="1011"/>
      <c r="AH5" s="1011"/>
      <c r="AI5" s="1011"/>
      <c r="AJ5" s="1024"/>
      <c r="AK5" s="1011" t="s">
        <v>377</v>
      </c>
      <c r="AL5" s="1011"/>
      <c r="AM5" s="1011"/>
      <c r="AN5" s="1011"/>
      <c r="AO5" s="1012"/>
      <c r="AP5" s="1010" t="s">
        <v>378</v>
      </c>
      <c r="AQ5" s="1011"/>
      <c r="AR5" s="1011"/>
      <c r="AS5" s="1011"/>
      <c r="AT5" s="1012"/>
      <c r="AU5" s="1010" t="s">
        <v>379</v>
      </c>
      <c r="AV5" s="1011"/>
      <c r="AW5" s="1011"/>
      <c r="AX5" s="1011"/>
      <c r="AY5" s="1024"/>
      <c r="AZ5" s="223"/>
      <c r="BA5" s="223"/>
      <c r="BB5" s="223"/>
      <c r="BC5" s="223"/>
      <c r="BD5" s="223"/>
      <c r="BE5" s="224"/>
      <c r="BF5" s="224"/>
      <c r="BG5" s="224"/>
      <c r="BH5" s="224"/>
      <c r="BI5" s="224"/>
      <c r="BJ5" s="224"/>
      <c r="BK5" s="224"/>
      <c r="BL5" s="224"/>
      <c r="BM5" s="224"/>
      <c r="BN5" s="224"/>
      <c r="BO5" s="224"/>
      <c r="BP5" s="224"/>
      <c r="BQ5" s="1004" t="s">
        <v>380</v>
      </c>
      <c r="BR5" s="1005"/>
      <c r="BS5" s="1005"/>
      <c r="BT5" s="1005"/>
      <c r="BU5" s="1005"/>
      <c r="BV5" s="1005"/>
      <c r="BW5" s="1005"/>
      <c r="BX5" s="1005"/>
      <c r="BY5" s="1005"/>
      <c r="BZ5" s="1005"/>
      <c r="CA5" s="1005"/>
      <c r="CB5" s="1005"/>
      <c r="CC5" s="1005"/>
      <c r="CD5" s="1005"/>
      <c r="CE5" s="1005"/>
      <c r="CF5" s="1005"/>
      <c r="CG5" s="1006"/>
      <c r="CH5" s="1010" t="s">
        <v>381</v>
      </c>
      <c r="CI5" s="1011"/>
      <c r="CJ5" s="1011"/>
      <c r="CK5" s="1011"/>
      <c r="CL5" s="1012"/>
      <c r="CM5" s="1010" t="s">
        <v>382</v>
      </c>
      <c r="CN5" s="1011"/>
      <c r="CO5" s="1011"/>
      <c r="CP5" s="1011"/>
      <c r="CQ5" s="1012"/>
      <c r="CR5" s="1010" t="s">
        <v>383</v>
      </c>
      <c r="CS5" s="1011"/>
      <c r="CT5" s="1011"/>
      <c r="CU5" s="1011"/>
      <c r="CV5" s="1012"/>
      <c r="CW5" s="1010" t="s">
        <v>384</v>
      </c>
      <c r="CX5" s="1011"/>
      <c r="CY5" s="1011"/>
      <c r="CZ5" s="1011"/>
      <c r="DA5" s="1012"/>
      <c r="DB5" s="1010" t="s">
        <v>385</v>
      </c>
      <c r="DC5" s="1011"/>
      <c r="DD5" s="1011"/>
      <c r="DE5" s="1011"/>
      <c r="DF5" s="1012"/>
      <c r="DG5" s="1093" t="s">
        <v>386</v>
      </c>
      <c r="DH5" s="1094"/>
      <c r="DI5" s="1094"/>
      <c r="DJ5" s="1094"/>
      <c r="DK5" s="1095"/>
      <c r="DL5" s="1093" t="s">
        <v>387</v>
      </c>
      <c r="DM5" s="1094"/>
      <c r="DN5" s="1094"/>
      <c r="DO5" s="1094"/>
      <c r="DP5" s="1095"/>
      <c r="DQ5" s="1010" t="s">
        <v>388</v>
      </c>
      <c r="DR5" s="1011"/>
      <c r="DS5" s="1011"/>
      <c r="DT5" s="1011"/>
      <c r="DU5" s="1012"/>
      <c r="DV5" s="1010" t="s">
        <v>379</v>
      </c>
      <c r="DW5" s="1011"/>
      <c r="DX5" s="1011"/>
      <c r="DY5" s="1011"/>
      <c r="DZ5" s="1024"/>
      <c r="EA5" s="226"/>
    </row>
    <row r="6" spans="1:131" s="227"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6"/>
    </row>
    <row r="7" spans="1:131" s="227" customFormat="1" ht="26.25" customHeight="1" thickTop="1" x14ac:dyDescent="0.15">
      <c r="A7" s="228">
        <v>1</v>
      </c>
      <c r="B7" s="1056" t="s">
        <v>389</v>
      </c>
      <c r="C7" s="1057"/>
      <c r="D7" s="1057"/>
      <c r="E7" s="1057"/>
      <c r="F7" s="1057"/>
      <c r="G7" s="1057"/>
      <c r="H7" s="1057"/>
      <c r="I7" s="1057"/>
      <c r="J7" s="1057"/>
      <c r="K7" s="1057"/>
      <c r="L7" s="1057"/>
      <c r="M7" s="1057"/>
      <c r="N7" s="1057"/>
      <c r="O7" s="1057"/>
      <c r="P7" s="1058"/>
      <c r="Q7" s="1111">
        <v>56091</v>
      </c>
      <c r="R7" s="1112"/>
      <c r="S7" s="1112"/>
      <c r="T7" s="1112"/>
      <c r="U7" s="1112"/>
      <c r="V7" s="1112">
        <v>53768</v>
      </c>
      <c r="W7" s="1112"/>
      <c r="X7" s="1112"/>
      <c r="Y7" s="1112"/>
      <c r="Z7" s="1112"/>
      <c r="AA7" s="1112">
        <v>2323</v>
      </c>
      <c r="AB7" s="1112"/>
      <c r="AC7" s="1112"/>
      <c r="AD7" s="1112"/>
      <c r="AE7" s="1113"/>
      <c r="AF7" s="1114">
        <v>2212</v>
      </c>
      <c r="AG7" s="1115"/>
      <c r="AH7" s="1115"/>
      <c r="AI7" s="1115"/>
      <c r="AJ7" s="1116"/>
      <c r="AK7" s="1117">
        <v>495</v>
      </c>
      <c r="AL7" s="1118"/>
      <c r="AM7" s="1118"/>
      <c r="AN7" s="1118"/>
      <c r="AO7" s="1118"/>
      <c r="AP7" s="1118">
        <v>45374</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8">
        <v>1</v>
      </c>
      <c r="BR7" s="229"/>
      <c r="BS7" s="1108" t="s">
        <v>582</v>
      </c>
      <c r="BT7" s="1109"/>
      <c r="BU7" s="1109"/>
      <c r="BV7" s="1109"/>
      <c r="BW7" s="1109"/>
      <c r="BX7" s="1109"/>
      <c r="BY7" s="1109"/>
      <c r="BZ7" s="1109"/>
      <c r="CA7" s="1109"/>
      <c r="CB7" s="1109"/>
      <c r="CC7" s="1109"/>
      <c r="CD7" s="1109"/>
      <c r="CE7" s="1109"/>
      <c r="CF7" s="1109"/>
      <c r="CG7" s="1121"/>
      <c r="CH7" s="1105">
        <v>-45</v>
      </c>
      <c r="CI7" s="1106"/>
      <c r="CJ7" s="1106"/>
      <c r="CK7" s="1106"/>
      <c r="CL7" s="1107"/>
      <c r="CM7" s="1105">
        <v>212</v>
      </c>
      <c r="CN7" s="1106"/>
      <c r="CO7" s="1106"/>
      <c r="CP7" s="1106"/>
      <c r="CQ7" s="1107"/>
      <c r="CR7" s="1105">
        <v>73</v>
      </c>
      <c r="CS7" s="1106"/>
      <c r="CT7" s="1106"/>
      <c r="CU7" s="1106"/>
      <c r="CV7" s="1107"/>
      <c r="CW7" s="1105" t="s">
        <v>517</v>
      </c>
      <c r="CX7" s="1106"/>
      <c r="CY7" s="1106"/>
      <c r="CZ7" s="1106"/>
      <c r="DA7" s="1107"/>
      <c r="DB7" s="1105" t="s">
        <v>517</v>
      </c>
      <c r="DC7" s="1106"/>
      <c r="DD7" s="1106"/>
      <c r="DE7" s="1106"/>
      <c r="DF7" s="1107"/>
      <c r="DG7" s="1105" t="s">
        <v>517</v>
      </c>
      <c r="DH7" s="1106"/>
      <c r="DI7" s="1106"/>
      <c r="DJ7" s="1106"/>
      <c r="DK7" s="1107"/>
      <c r="DL7" s="1105" t="s">
        <v>517</v>
      </c>
      <c r="DM7" s="1106"/>
      <c r="DN7" s="1106"/>
      <c r="DO7" s="1106"/>
      <c r="DP7" s="1107"/>
      <c r="DQ7" s="1105" t="s">
        <v>517</v>
      </c>
      <c r="DR7" s="1106"/>
      <c r="DS7" s="1106"/>
      <c r="DT7" s="1106"/>
      <c r="DU7" s="1107"/>
      <c r="DV7" s="1108"/>
      <c r="DW7" s="1109"/>
      <c r="DX7" s="1109"/>
      <c r="DY7" s="1109"/>
      <c r="DZ7" s="1110"/>
      <c r="EA7" s="226"/>
    </row>
    <row r="8" spans="1:131" s="227" customFormat="1" ht="26.25" customHeight="1" x14ac:dyDescent="0.15">
      <c r="A8" s="230">
        <v>2</v>
      </c>
      <c r="B8" s="1039" t="s">
        <v>390</v>
      </c>
      <c r="C8" s="1040"/>
      <c r="D8" s="1040"/>
      <c r="E8" s="1040"/>
      <c r="F8" s="1040"/>
      <c r="G8" s="1040"/>
      <c r="H8" s="1040"/>
      <c r="I8" s="1040"/>
      <c r="J8" s="1040"/>
      <c r="K8" s="1040"/>
      <c r="L8" s="1040"/>
      <c r="M8" s="1040"/>
      <c r="N8" s="1040"/>
      <c r="O8" s="1040"/>
      <c r="P8" s="1041"/>
      <c r="Q8" s="1047">
        <v>538</v>
      </c>
      <c r="R8" s="1048"/>
      <c r="S8" s="1048"/>
      <c r="T8" s="1048"/>
      <c r="U8" s="1048"/>
      <c r="V8" s="1048">
        <v>11</v>
      </c>
      <c r="W8" s="1048"/>
      <c r="X8" s="1048"/>
      <c r="Y8" s="1048"/>
      <c r="Z8" s="1048"/>
      <c r="AA8" s="1048">
        <v>527</v>
      </c>
      <c r="AB8" s="1048"/>
      <c r="AC8" s="1048"/>
      <c r="AD8" s="1048"/>
      <c r="AE8" s="1049"/>
      <c r="AF8" s="1044">
        <v>527</v>
      </c>
      <c r="AG8" s="1045"/>
      <c r="AH8" s="1045"/>
      <c r="AI8" s="1045"/>
      <c r="AJ8" s="1046"/>
      <c r="AK8" s="1089">
        <v>2</v>
      </c>
      <c r="AL8" s="1090"/>
      <c r="AM8" s="1090"/>
      <c r="AN8" s="1090"/>
      <c r="AO8" s="1090"/>
      <c r="AP8" s="1090" t="s">
        <v>605</v>
      </c>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30">
        <v>2</v>
      </c>
      <c r="BR8" s="231"/>
      <c r="BS8" s="1001" t="s">
        <v>583</v>
      </c>
      <c r="BT8" s="1002"/>
      <c r="BU8" s="1002"/>
      <c r="BV8" s="1002"/>
      <c r="BW8" s="1002"/>
      <c r="BX8" s="1002"/>
      <c r="BY8" s="1002"/>
      <c r="BZ8" s="1002"/>
      <c r="CA8" s="1002"/>
      <c r="CB8" s="1002"/>
      <c r="CC8" s="1002"/>
      <c r="CD8" s="1002"/>
      <c r="CE8" s="1002"/>
      <c r="CF8" s="1002"/>
      <c r="CG8" s="1023"/>
      <c r="CH8" s="998">
        <v>-15</v>
      </c>
      <c r="CI8" s="999"/>
      <c r="CJ8" s="999"/>
      <c r="CK8" s="999"/>
      <c r="CL8" s="1000"/>
      <c r="CM8" s="998">
        <v>39</v>
      </c>
      <c r="CN8" s="999"/>
      <c r="CO8" s="999"/>
      <c r="CP8" s="999"/>
      <c r="CQ8" s="1000"/>
      <c r="CR8" s="998">
        <v>20</v>
      </c>
      <c r="CS8" s="999"/>
      <c r="CT8" s="999"/>
      <c r="CU8" s="999"/>
      <c r="CV8" s="1000"/>
      <c r="CW8" s="998" t="s">
        <v>517</v>
      </c>
      <c r="CX8" s="999"/>
      <c r="CY8" s="999"/>
      <c r="CZ8" s="999"/>
      <c r="DA8" s="1000"/>
      <c r="DB8" s="998" t="s">
        <v>517</v>
      </c>
      <c r="DC8" s="999"/>
      <c r="DD8" s="999"/>
      <c r="DE8" s="999"/>
      <c r="DF8" s="1000"/>
      <c r="DG8" s="998" t="s">
        <v>517</v>
      </c>
      <c r="DH8" s="999"/>
      <c r="DI8" s="999"/>
      <c r="DJ8" s="999"/>
      <c r="DK8" s="1000"/>
      <c r="DL8" s="998" t="s">
        <v>517</v>
      </c>
      <c r="DM8" s="999"/>
      <c r="DN8" s="999"/>
      <c r="DO8" s="999"/>
      <c r="DP8" s="1000"/>
      <c r="DQ8" s="998" t="s">
        <v>517</v>
      </c>
      <c r="DR8" s="999"/>
      <c r="DS8" s="999"/>
      <c r="DT8" s="999"/>
      <c r="DU8" s="1000"/>
      <c r="DV8" s="1001"/>
      <c r="DW8" s="1002"/>
      <c r="DX8" s="1002"/>
      <c r="DY8" s="1002"/>
      <c r="DZ8" s="1003"/>
      <c r="EA8" s="226"/>
    </row>
    <row r="9" spans="1:131" s="227" customFormat="1" ht="26.25" customHeight="1" x14ac:dyDescent="0.15">
      <c r="A9" s="230">
        <v>3</v>
      </c>
      <c r="B9" s="1039" t="s">
        <v>391</v>
      </c>
      <c r="C9" s="1040"/>
      <c r="D9" s="1040"/>
      <c r="E9" s="1040"/>
      <c r="F9" s="1040"/>
      <c r="G9" s="1040"/>
      <c r="H9" s="1040"/>
      <c r="I9" s="1040"/>
      <c r="J9" s="1040"/>
      <c r="K9" s="1040"/>
      <c r="L9" s="1040"/>
      <c r="M9" s="1040"/>
      <c r="N9" s="1040"/>
      <c r="O9" s="1040"/>
      <c r="P9" s="1041"/>
      <c r="Q9" s="1047">
        <v>67</v>
      </c>
      <c r="R9" s="1048"/>
      <c r="S9" s="1048"/>
      <c r="T9" s="1048"/>
      <c r="U9" s="1048"/>
      <c r="V9" s="1048">
        <v>67</v>
      </c>
      <c r="W9" s="1048"/>
      <c r="X9" s="1048"/>
      <c r="Y9" s="1048"/>
      <c r="Z9" s="1048"/>
      <c r="AA9" s="1048" t="s">
        <v>605</v>
      </c>
      <c r="AB9" s="1048"/>
      <c r="AC9" s="1048"/>
      <c r="AD9" s="1048"/>
      <c r="AE9" s="1049"/>
      <c r="AF9" s="1044" t="s">
        <v>392</v>
      </c>
      <c r="AG9" s="1045"/>
      <c r="AH9" s="1045"/>
      <c r="AI9" s="1045"/>
      <c r="AJ9" s="1046"/>
      <c r="AK9" s="1089">
        <v>16</v>
      </c>
      <c r="AL9" s="1090"/>
      <c r="AM9" s="1090"/>
      <c r="AN9" s="1090"/>
      <c r="AO9" s="1090"/>
      <c r="AP9" s="1090">
        <v>13</v>
      </c>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30">
        <v>3</v>
      </c>
      <c r="BR9" s="231"/>
      <c r="BS9" s="1001" t="s">
        <v>584</v>
      </c>
      <c r="BT9" s="1002"/>
      <c r="BU9" s="1002"/>
      <c r="BV9" s="1002"/>
      <c r="BW9" s="1002"/>
      <c r="BX9" s="1002"/>
      <c r="BY9" s="1002"/>
      <c r="BZ9" s="1002"/>
      <c r="CA9" s="1002"/>
      <c r="CB9" s="1002"/>
      <c r="CC9" s="1002"/>
      <c r="CD9" s="1002"/>
      <c r="CE9" s="1002"/>
      <c r="CF9" s="1002"/>
      <c r="CG9" s="1023"/>
      <c r="CH9" s="998">
        <v>-3</v>
      </c>
      <c r="CI9" s="999"/>
      <c r="CJ9" s="999"/>
      <c r="CK9" s="999"/>
      <c r="CL9" s="1000"/>
      <c r="CM9" s="998">
        <v>65</v>
      </c>
      <c r="CN9" s="999"/>
      <c r="CO9" s="999"/>
      <c r="CP9" s="999"/>
      <c r="CQ9" s="1000"/>
      <c r="CR9" s="998">
        <v>20</v>
      </c>
      <c r="CS9" s="999"/>
      <c r="CT9" s="999"/>
      <c r="CU9" s="999"/>
      <c r="CV9" s="1000"/>
      <c r="CW9" s="998" t="s">
        <v>517</v>
      </c>
      <c r="CX9" s="999"/>
      <c r="CY9" s="999"/>
      <c r="CZ9" s="999"/>
      <c r="DA9" s="1000"/>
      <c r="DB9" s="998" t="s">
        <v>517</v>
      </c>
      <c r="DC9" s="999"/>
      <c r="DD9" s="999"/>
      <c r="DE9" s="999"/>
      <c r="DF9" s="1000"/>
      <c r="DG9" s="998" t="s">
        <v>517</v>
      </c>
      <c r="DH9" s="999"/>
      <c r="DI9" s="999"/>
      <c r="DJ9" s="999"/>
      <c r="DK9" s="1000"/>
      <c r="DL9" s="998" t="s">
        <v>517</v>
      </c>
      <c r="DM9" s="999"/>
      <c r="DN9" s="999"/>
      <c r="DO9" s="999"/>
      <c r="DP9" s="1000"/>
      <c r="DQ9" s="998" t="s">
        <v>517</v>
      </c>
      <c r="DR9" s="999"/>
      <c r="DS9" s="999"/>
      <c r="DT9" s="999"/>
      <c r="DU9" s="1000"/>
      <c r="DV9" s="1001"/>
      <c r="DW9" s="1002"/>
      <c r="DX9" s="1002"/>
      <c r="DY9" s="1002"/>
      <c r="DZ9" s="1003"/>
      <c r="EA9" s="226"/>
    </row>
    <row r="10" spans="1:131" s="227" customFormat="1" ht="26.25" customHeight="1" x14ac:dyDescent="0.15">
      <c r="A10" s="230">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30">
        <v>4</v>
      </c>
      <c r="BR10" s="231"/>
      <c r="BS10" s="1001" t="s">
        <v>585</v>
      </c>
      <c r="BT10" s="1002"/>
      <c r="BU10" s="1002"/>
      <c r="BV10" s="1002"/>
      <c r="BW10" s="1002"/>
      <c r="BX10" s="1002"/>
      <c r="BY10" s="1002"/>
      <c r="BZ10" s="1002"/>
      <c r="CA10" s="1002"/>
      <c r="CB10" s="1002"/>
      <c r="CC10" s="1002"/>
      <c r="CD10" s="1002"/>
      <c r="CE10" s="1002"/>
      <c r="CF10" s="1002"/>
      <c r="CG10" s="1023"/>
      <c r="CH10" s="998">
        <v>-7</v>
      </c>
      <c r="CI10" s="999"/>
      <c r="CJ10" s="999"/>
      <c r="CK10" s="999"/>
      <c r="CL10" s="1000"/>
      <c r="CM10" s="998">
        <v>119</v>
      </c>
      <c r="CN10" s="999"/>
      <c r="CO10" s="999"/>
      <c r="CP10" s="999"/>
      <c r="CQ10" s="1000"/>
      <c r="CR10" s="998">
        <v>100</v>
      </c>
      <c r="CS10" s="999"/>
      <c r="CT10" s="999"/>
      <c r="CU10" s="999"/>
      <c r="CV10" s="1000"/>
      <c r="CW10" s="998" t="s">
        <v>517</v>
      </c>
      <c r="CX10" s="999"/>
      <c r="CY10" s="999"/>
      <c r="CZ10" s="999"/>
      <c r="DA10" s="1000"/>
      <c r="DB10" s="998" t="s">
        <v>517</v>
      </c>
      <c r="DC10" s="999"/>
      <c r="DD10" s="999"/>
      <c r="DE10" s="999"/>
      <c r="DF10" s="1000"/>
      <c r="DG10" s="998" t="s">
        <v>517</v>
      </c>
      <c r="DH10" s="999"/>
      <c r="DI10" s="999"/>
      <c r="DJ10" s="999"/>
      <c r="DK10" s="1000"/>
      <c r="DL10" s="998" t="s">
        <v>517</v>
      </c>
      <c r="DM10" s="999"/>
      <c r="DN10" s="999"/>
      <c r="DO10" s="999"/>
      <c r="DP10" s="1000"/>
      <c r="DQ10" s="998" t="s">
        <v>517</v>
      </c>
      <c r="DR10" s="999"/>
      <c r="DS10" s="999"/>
      <c r="DT10" s="999"/>
      <c r="DU10" s="1000"/>
      <c r="DV10" s="1001"/>
      <c r="DW10" s="1002"/>
      <c r="DX10" s="1002"/>
      <c r="DY10" s="1002"/>
      <c r="DZ10" s="1003"/>
      <c r="EA10" s="226"/>
    </row>
    <row r="11" spans="1:131" s="227" customFormat="1" ht="26.25" customHeight="1" x14ac:dyDescent="0.15">
      <c r="A11" s="230">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30">
        <v>5</v>
      </c>
      <c r="BR11" s="231"/>
      <c r="BS11" s="1001" t="s">
        <v>586</v>
      </c>
      <c r="BT11" s="1002"/>
      <c r="BU11" s="1002"/>
      <c r="BV11" s="1002"/>
      <c r="BW11" s="1002"/>
      <c r="BX11" s="1002"/>
      <c r="BY11" s="1002"/>
      <c r="BZ11" s="1002"/>
      <c r="CA11" s="1002"/>
      <c r="CB11" s="1002"/>
      <c r="CC11" s="1002"/>
      <c r="CD11" s="1002"/>
      <c r="CE11" s="1002"/>
      <c r="CF11" s="1002"/>
      <c r="CG11" s="1023"/>
      <c r="CH11" s="998">
        <v>-3</v>
      </c>
      <c r="CI11" s="999"/>
      <c r="CJ11" s="999"/>
      <c r="CK11" s="999"/>
      <c r="CL11" s="1000"/>
      <c r="CM11" s="998">
        <v>30</v>
      </c>
      <c r="CN11" s="999"/>
      <c r="CO11" s="999"/>
      <c r="CP11" s="999"/>
      <c r="CQ11" s="1000"/>
      <c r="CR11" s="998">
        <v>59</v>
      </c>
      <c r="CS11" s="999"/>
      <c r="CT11" s="999"/>
      <c r="CU11" s="999"/>
      <c r="CV11" s="1000"/>
      <c r="CW11" s="998" t="s">
        <v>517</v>
      </c>
      <c r="CX11" s="999"/>
      <c r="CY11" s="999"/>
      <c r="CZ11" s="999"/>
      <c r="DA11" s="1000"/>
      <c r="DB11" s="998" t="s">
        <v>517</v>
      </c>
      <c r="DC11" s="999"/>
      <c r="DD11" s="999"/>
      <c r="DE11" s="999"/>
      <c r="DF11" s="1000"/>
      <c r="DG11" s="998" t="s">
        <v>517</v>
      </c>
      <c r="DH11" s="999"/>
      <c r="DI11" s="999"/>
      <c r="DJ11" s="999"/>
      <c r="DK11" s="1000"/>
      <c r="DL11" s="998" t="s">
        <v>517</v>
      </c>
      <c r="DM11" s="999"/>
      <c r="DN11" s="999"/>
      <c r="DO11" s="999"/>
      <c r="DP11" s="1000"/>
      <c r="DQ11" s="998" t="s">
        <v>517</v>
      </c>
      <c r="DR11" s="999"/>
      <c r="DS11" s="999"/>
      <c r="DT11" s="999"/>
      <c r="DU11" s="1000"/>
      <c r="DV11" s="1001"/>
      <c r="DW11" s="1002"/>
      <c r="DX11" s="1002"/>
      <c r="DY11" s="1002"/>
      <c r="DZ11" s="1003"/>
      <c r="EA11" s="226"/>
    </row>
    <row r="12" spans="1:131" s="227" customFormat="1" ht="26.25" customHeight="1" x14ac:dyDescent="0.15">
      <c r="A12" s="230">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30">
        <v>6</v>
      </c>
      <c r="BR12" s="231"/>
      <c r="BS12" s="1001" t="s">
        <v>587</v>
      </c>
      <c r="BT12" s="1002"/>
      <c r="BU12" s="1002"/>
      <c r="BV12" s="1002"/>
      <c r="BW12" s="1002"/>
      <c r="BX12" s="1002"/>
      <c r="BY12" s="1002"/>
      <c r="BZ12" s="1002"/>
      <c r="CA12" s="1002"/>
      <c r="CB12" s="1002"/>
      <c r="CC12" s="1002"/>
      <c r="CD12" s="1002"/>
      <c r="CE12" s="1002"/>
      <c r="CF12" s="1002"/>
      <c r="CG12" s="1023"/>
      <c r="CH12" s="998">
        <v>10</v>
      </c>
      <c r="CI12" s="999"/>
      <c r="CJ12" s="999"/>
      <c r="CK12" s="999"/>
      <c r="CL12" s="1000"/>
      <c r="CM12" s="998">
        <v>79</v>
      </c>
      <c r="CN12" s="999"/>
      <c r="CO12" s="999"/>
      <c r="CP12" s="999"/>
      <c r="CQ12" s="1000"/>
      <c r="CR12" s="998">
        <v>30</v>
      </c>
      <c r="CS12" s="999"/>
      <c r="CT12" s="999"/>
      <c r="CU12" s="999"/>
      <c r="CV12" s="1000"/>
      <c r="CW12" s="998">
        <v>8</v>
      </c>
      <c r="CX12" s="999"/>
      <c r="CY12" s="999"/>
      <c r="CZ12" s="999"/>
      <c r="DA12" s="1000"/>
      <c r="DB12" s="998" t="s">
        <v>517</v>
      </c>
      <c r="DC12" s="999"/>
      <c r="DD12" s="999"/>
      <c r="DE12" s="999"/>
      <c r="DF12" s="1000"/>
      <c r="DG12" s="998" t="s">
        <v>517</v>
      </c>
      <c r="DH12" s="999"/>
      <c r="DI12" s="999"/>
      <c r="DJ12" s="999"/>
      <c r="DK12" s="1000"/>
      <c r="DL12" s="998" t="s">
        <v>517</v>
      </c>
      <c r="DM12" s="999"/>
      <c r="DN12" s="999"/>
      <c r="DO12" s="999"/>
      <c r="DP12" s="1000"/>
      <c r="DQ12" s="998" t="s">
        <v>517</v>
      </c>
      <c r="DR12" s="999"/>
      <c r="DS12" s="999"/>
      <c r="DT12" s="999"/>
      <c r="DU12" s="1000"/>
      <c r="DV12" s="1001"/>
      <c r="DW12" s="1002"/>
      <c r="DX12" s="1002"/>
      <c r="DY12" s="1002"/>
      <c r="DZ12" s="1003"/>
      <c r="EA12" s="226"/>
    </row>
    <row r="13" spans="1:131" s="227" customFormat="1" ht="26.25" customHeight="1" x14ac:dyDescent="0.15">
      <c r="A13" s="230">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30">
        <v>7</v>
      </c>
      <c r="BR13" s="231" t="s">
        <v>591</v>
      </c>
      <c r="BS13" s="1001" t="s">
        <v>588</v>
      </c>
      <c r="BT13" s="1002"/>
      <c r="BU13" s="1002"/>
      <c r="BV13" s="1002"/>
      <c r="BW13" s="1002"/>
      <c r="BX13" s="1002"/>
      <c r="BY13" s="1002"/>
      <c r="BZ13" s="1002"/>
      <c r="CA13" s="1002"/>
      <c r="CB13" s="1002"/>
      <c r="CC13" s="1002"/>
      <c r="CD13" s="1002"/>
      <c r="CE13" s="1002"/>
      <c r="CF13" s="1002"/>
      <c r="CG13" s="1023"/>
      <c r="CH13" s="998">
        <v>33</v>
      </c>
      <c r="CI13" s="999"/>
      <c r="CJ13" s="999"/>
      <c r="CK13" s="999"/>
      <c r="CL13" s="1000"/>
      <c r="CM13" s="998">
        <v>1819</v>
      </c>
      <c r="CN13" s="999"/>
      <c r="CO13" s="999"/>
      <c r="CP13" s="999"/>
      <c r="CQ13" s="1000"/>
      <c r="CR13" s="998">
        <v>10</v>
      </c>
      <c r="CS13" s="999"/>
      <c r="CT13" s="999"/>
      <c r="CU13" s="999"/>
      <c r="CV13" s="1000"/>
      <c r="CW13" s="998" t="s">
        <v>517</v>
      </c>
      <c r="CX13" s="999"/>
      <c r="CY13" s="999"/>
      <c r="CZ13" s="999"/>
      <c r="DA13" s="1000"/>
      <c r="DB13" s="998" t="s">
        <v>517</v>
      </c>
      <c r="DC13" s="999"/>
      <c r="DD13" s="999"/>
      <c r="DE13" s="999"/>
      <c r="DF13" s="1000"/>
      <c r="DG13" s="998" t="s">
        <v>517</v>
      </c>
      <c r="DH13" s="999"/>
      <c r="DI13" s="999"/>
      <c r="DJ13" s="999"/>
      <c r="DK13" s="1000"/>
      <c r="DL13" s="998" t="s">
        <v>517</v>
      </c>
      <c r="DM13" s="999"/>
      <c r="DN13" s="999"/>
      <c r="DO13" s="999"/>
      <c r="DP13" s="1000"/>
      <c r="DQ13" s="998" t="s">
        <v>517</v>
      </c>
      <c r="DR13" s="999"/>
      <c r="DS13" s="999"/>
      <c r="DT13" s="999"/>
      <c r="DU13" s="1000"/>
      <c r="DV13" s="1001"/>
      <c r="DW13" s="1002"/>
      <c r="DX13" s="1002"/>
      <c r="DY13" s="1002"/>
      <c r="DZ13" s="1003"/>
      <c r="EA13" s="226"/>
    </row>
    <row r="14" spans="1:131" s="227" customFormat="1" ht="26.25" customHeight="1" x14ac:dyDescent="0.15">
      <c r="A14" s="230">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30">
        <v>8</v>
      </c>
      <c r="BR14" s="231"/>
      <c r="BS14" s="1001" t="s">
        <v>589</v>
      </c>
      <c r="BT14" s="1002"/>
      <c r="BU14" s="1002"/>
      <c r="BV14" s="1002"/>
      <c r="BW14" s="1002"/>
      <c r="BX14" s="1002"/>
      <c r="BY14" s="1002"/>
      <c r="BZ14" s="1002"/>
      <c r="CA14" s="1002"/>
      <c r="CB14" s="1002"/>
      <c r="CC14" s="1002"/>
      <c r="CD14" s="1002"/>
      <c r="CE14" s="1002"/>
      <c r="CF14" s="1002"/>
      <c r="CG14" s="1023"/>
      <c r="CH14" s="998">
        <v>-3</v>
      </c>
      <c r="CI14" s="999"/>
      <c r="CJ14" s="999"/>
      <c r="CK14" s="999"/>
      <c r="CL14" s="1000"/>
      <c r="CM14" s="998">
        <v>16</v>
      </c>
      <c r="CN14" s="999"/>
      <c r="CO14" s="999"/>
      <c r="CP14" s="999"/>
      <c r="CQ14" s="1000"/>
      <c r="CR14" s="998">
        <v>10</v>
      </c>
      <c r="CS14" s="999"/>
      <c r="CT14" s="999"/>
      <c r="CU14" s="999"/>
      <c r="CV14" s="1000"/>
      <c r="CW14" s="998" t="s">
        <v>517</v>
      </c>
      <c r="CX14" s="999"/>
      <c r="CY14" s="999"/>
      <c r="CZ14" s="999"/>
      <c r="DA14" s="1000"/>
      <c r="DB14" s="998" t="s">
        <v>517</v>
      </c>
      <c r="DC14" s="999"/>
      <c r="DD14" s="999"/>
      <c r="DE14" s="999"/>
      <c r="DF14" s="1000"/>
      <c r="DG14" s="998" t="s">
        <v>517</v>
      </c>
      <c r="DH14" s="999"/>
      <c r="DI14" s="999"/>
      <c r="DJ14" s="999"/>
      <c r="DK14" s="1000"/>
      <c r="DL14" s="998" t="s">
        <v>517</v>
      </c>
      <c r="DM14" s="999"/>
      <c r="DN14" s="999"/>
      <c r="DO14" s="999"/>
      <c r="DP14" s="1000"/>
      <c r="DQ14" s="998" t="s">
        <v>517</v>
      </c>
      <c r="DR14" s="999"/>
      <c r="DS14" s="999"/>
      <c r="DT14" s="999"/>
      <c r="DU14" s="1000"/>
      <c r="DV14" s="1001"/>
      <c r="DW14" s="1002"/>
      <c r="DX14" s="1002"/>
      <c r="DY14" s="1002"/>
      <c r="DZ14" s="1003"/>
      <c r="EA14" s="226"/>
    </row>
    <row r="15" spans="1:131" s="227" customFormat="1" ht="26.25" customHeight="1" x14ac:dyDescent="0.15">
      <c r="A15" s="230">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30">
        <v>9</v>
      </c>
      <c r="BR15" s="231"/>
      <c r="BS15" s="1001" t="s">
        <v>590</v>
      </c>
      <c r="BT15" s="1002"/>
      <c r="BU15" s="1002"/>
      <c r="BV15" s="1002"/>
      <c r="BW15" s="1002"/>
      <c r="BX15" s="1002"/>
      <c r="BY15" s="1002"/>
      <c r="BZ15" s="1002"/>
      <c r="CA15" s="1002"/>
      <c r="CB15" s="1002"/>
      <c r="CC15" s="1002"/>
      <c r="CD15" s="1002"/>
      <c r="CE15" s="1002"/>
      <c r="CF15" s="1002"/>
      <c r="CG15" s="1023"/>
      <c r="CH15" s="998">
        <v>-5</v>
      </c>
      <c r="CI15" s="999"/>
      <c r="CJ15" s="999"/>
      <c r="CK15" s="999"/>
      <c r="CL15" s="1000"/>
      <c r="CM15" s="998">
        <v>25</v>
      </c>
      <c r="CN15" s="999"/>
      <c r="CO15" s="999"/>
      <c r="CP15" s="999"/>
      <c r="CQ15" s="1000"/>
      <c r="CR15" s="998">
        <v>10</v>
      </c>
      <c r="CS15" s="999"/>
      <c r="CT15" s="999"/>
      <c r="CU15" s="999"/>
      <c r="CV15" s="1000"/>
      <c r="CW15" s="998" t="s">
        <v>517</v>
      </c>
      <c r="CX15" s="999"/>
      <c r="CY15" s="999"/>
      <c r="CZ15" s="999"/>
      <c r="DA15" s="1000"/>
      <c r="DB15" s="998" t="s">
        <v>517</v>
      </c>
      <c r="DC15" s="999"/>
      <c r="DD15" s="999"/>
      <c r="DE15" s="999"/>
      <c r="DF15" s="1000"/>
      <c r="DG15" s="998" t="s">
        <v>517</v>
      </c>
      <c r="DH15" s="999"/>
      <c r="DI15" s="999"/>
      <c r="DJ15" s="999"/>
      <c r="DK15" s="1000"/>
      <c r="DL15" s="998" t="s">
        <v>517</v>
      </c>
      <c r="DM15" s="999"/>
      <c r="DN15" s="999"/>
      <c r="DO15" s="999"/>
      <c r="DP15" s="1000"/>
      <c r="DQ15" s="998" t="s">
        <v>517</v>
      </c>
      <c r="DR15" s="999"/>
      <c r="DS15" s="999"/>
      <c r="DT15" s="999"/>
      <c r="DU15" s="1000"/>
      <c r="DV15" s="1001"/>
      <c r="DW15" s="1002"/>
      <c r="DX15" s="1002"/>
      <c r="DY15" s="1002"/>
      <c r="DZ15" s="1003"/>
      <c r="EA15" s="226"/>
    </row>
    <row r="16" spans="1:131" s="227" customFormat="1" ht="26.25" customHeight="1" x14ac:dyDescent="0.15">
      <c r="A16" s="230">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30">
        <v>10</v>
      </c>
      <c r="BR16" s="231"/>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6"/>
    </row>
    <row r="17" spans="1:131" s="227" customFormat="1" ht="26.25" customHeight="1" x14ac:dyDescent="0.15">
      <c r="A17" s="230">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30">
        <v>11</v>
      </c>
      <c r="BR17" s="231"/>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6"/>
    </row>
    <row r="18" spans="1:131" s="227" customFormat="1" ht="26.25" customHeight="1" x14ac:dyDescent="0.15">
      <c r="A18" s="230">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30">
        <v>12</v>
      </c>
      <c r="BR18" s="231"/>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6"/>
    </row>
    <row r="19" spans="1:131" s="227" customFormat="1" ht="26.25" customHeight="1" x14ac:dyDescent="0.15">
      <c r="A19" s="230">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30">
        <v>13</v>
      </c>
      <c r="BR19" s="231"/>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6"/>
    </row>
    <row r="20" spans="1:131" s="227" customFormat="1" ht="26.25" customHeight="1" x14ac:dyDescent="0.15">
      <c r="A20" s="230">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30">
        <v>14</v>
      </c>
      <c r="BR20" s="231"/>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6"/>
    </row>
    <row r="21" spans="1:131" s="227" customFormat="1" ht="26.25" customHeight="1" thickBot="1" x14ac:dyDescent="0.2">
      <c r="A21" s="230">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30">
        <v>15</v>
      </c>
      <c r="BR21" s="231"/>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6"/>
    </row>
    <row r="22" spans="1:131" s="227" customFormat="1" ht="26.25" customHeight="1" x14ac:dyDescent="0.15">
      <c r="A22" s="230">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393</v>
      </c>
      <c r="BA22" s="1037"/>
      <c r="BB22" s="1037"/>
      <c r="BC22" s="1037"/>
      <c r="BD22" s="1038"/>
      <c r="BE22" s="224"/>
      <c r="BF22" s="224"/>
      <c r="BG22" s="224"/>
      <c r="BH22" s="224"/>
      <c r="BI22" s="224"/>
      <c r="BJ22" s="224"/>
      <c r="BK22" s="224"/>
      <c r="BL22" s="224"/>
      <c r="BM22" s="224"/>
      <c r="BN22" s="224"/>
      <c r="BO22" s="224"/>
      <c r="BP22" s="224"/>
      <c r="BQ22" s="230">
        <v>16</v>
      </c>
      <c r="BR22" s="231"/>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6"/>
    </row>
    <row r="23" spans="1:131" s="227" customFormat="1" ht="26.25" customHeight="1" thickBot="1" x14ac:dyDescent="0.2">
      <c r="A23" s="232" t="s">
        <v>394</v>
      </c>
      <c r="B23" s="946" t="s">
        <v>395</v>
      </c>
      <c r="C23" s="947"/>
      <c r="D23" s="947"/>
      <c r="E23" s="947"/>
      <c r="F23" s="947"/>
      <c r="G23" s="947"/>
      <c r="H23" s="947"/>
      <c r="I23" s="947"/>
      <c r="J23" s="947"/>
      <c r="K23" s="947"/>
      <c r="L23" s="947"/>
      <c r="M23" s="947"/>
      <c r="N23" s="947"/>
      <c r="O23" s="947"/>
      <c r="P23" s="957"/>
      <c r="Q23" s="1076">
        <v>56696</v>
      </c>
      <c r="R23" s="1070"/>
      <c r="S23" s="1070"/>
      <c r="T23" s="1070"/>
      <c r="U23" s="1070"/>
      <c r="V23" s="1070">
        <v>53846</v>
      </c>
      <c r="W23" s="1070"/>
      <c r="X23" s="1070"/>
      <c r="Y23" s="1070"/>
      <c r="Z23" s="1070"/>
      <c r="AA23" s="1070">
        <v>2850</v>
      </c>
      <c r="AB23" s="1070"/>
      <c r="AC23" s="1070"/>
      <c r="AD23" s="1070"/>
      <c r="AE23" s="1077"/>
      <c r="AF23" s="1078">
        <v>2739</v>
      </c>
      <c r="AG23" s="1070"/>
      <c r="AH23" s="1070"/>
      <c r="AI23" s="1070"/>
      <c r="AJ23" s="1079"/>
      <c r="AK23" s="1080"/>
      <c r="AL23" s="1081"/>
      <c r="AM23" s="1081"/>
      <c r="AN23" s="1081"/>
      <c r="AO23" s="1081"/>
      <c r="AP23" s="1070">
        <v>45387</v>
      </c>
      <c r="AQ23" s="1070"/>
      <c r="AR23" s="1070"/>
      <c r="AS23" s="1070"/>
      <c r="AT23" s="1070"/>
      <c r="AU23" s="1071"/>
      <c r="AV23" s="1071"/>
      <c r="AW23" s="1071"/>
      <c r="AX23" s="1071"/>
      <c r="AY23" s="1072"/>
      <c r="AZ23" s="1073" t="s">
        <v>127</v>
      </c>
      <c r="BA23" s="1074"/>
      <c r="BB23" s="1074"/>
      <c r="BC23" s="1074"/>
      <c r="BD23" s="1075"/>
      <c r="BE23" s="224"/>
      <c r="BF23" s="224"/>
      <c r="BG23" s="224"/>
      <c r="BH23" s="224"/>
      <c r="BI23" s="224"/>
      <c r="BJ23" s="224"/>
      <c r="BK23" s="224"/>
      <c r="BL23" s="224"/>
      <c r="BM23" s="224"/>
      <c r="BN23" s="224"/>
      <c r="BO23" s="224"/>
      <c r="BP23" s="224"/>
      <c r="BQ23" s="230">
        <v>17</v>
      </c>
      <c r="BR23" s="231"/>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6"/>
    </row>
    <row r="24" spans="1:131" s="227" customFormat="1" ht="26.25" customHeight="1" x14ac:dyDescent="0.15">
      <c r="A24" s="1069" t="s">
        <v>396</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30">
        <v>18</v>
      </c>
      <c r="BR24" s="231"/>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6"/>
    </row>
    <row r="25" spans="1:131" ht="26.25" customHeight="1" thickBot="1" x14ac:dyDescent="0.2">
      <c r="A25" s="1068" t="s">
        <v>397</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3"/>
      <c r="BP25" s="233"/>
      <c r="BQ25" s="230">
        <v>19</v>
      </c>
      <c r="BR25" s="231"/>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15">
      <c r="A26" s="1004" t="s">
        <v>372</v>
      </c>
      <c r="B26" s="1005"/>
      <c r="C26" s="1005"/>
      <c r="D26" s="1005"/>
      <c r="E26" s="1005"/>
      <c r="F26" s="1005"/>
      <c r="G26" s="1005"/>
      <c r="H26" s="1005"/>
      <c r="I26" s="1005"/>
      <c r="J26" s="1005"/>
      <c r="K26" s="1005"/>
      <c r="L26" s="1005"/>
      <c r="M26" s="1005"/>
      <c r="N26" s="1005"/>
      <c r="O26" s="1005"/>
      <c r="P26" s="1006"/>
      <c r="Q26" s="1010" t="s">
        <v>398</v>
      </c>
      <c r="R26" s="1011"/>
      <c r="S26" s="1011"/>
      <c r="T26" s="1011"/>
      <c r="U26" s="1012"/>
      <c r="V26" s="1010" t="s">
        <v>399</v>
      </c>
      <c r="W26" s="1011"/>
      <c r="X26" s="1011"/>
      <c r="Y26" s="1011"/>
      <c r="Z26" s="1012"/>
      <c r="AA26" s="1010" t="s">
        <v>400</v>
      </c>
      <c r="AB26" s="1011"/>
      <c r="AC26" s="1011"/>
      <c r="AD26" s="1011"/>
      <c r="AE26" s="1011"/>
      <c r="AF26" s="1064" t="s">
        <v>401</v>
      </c>
      <c r="AG26" s="1017"/>
      <c r="AH26" s="1017"/>
      <c r="AI26" s="1017"/>
      <c r="AJ26" s="1065"/>
      <c r="AK26" s="1011" t="s">
        <v>402</v>
      </c>
      <c r="AL26" s="1011"/>
      <c r="AM26" s="1011"/>
      <c r="AN26" s="1011"/>
      <c r="AO26" s="1012"/>
      <c r="AP26" s="1010" t="s">
        <v>403</v>
      </c>
      <c r="AQ26" s="1011"/>
      <c r="AR26" s="1011"/>
      <c r="AS26" s="1011"/>
      <c r="AT26" s="1012"/>
      <c r="AU26" s="1010" t="s">
        <v>404</v>
      </c>
      <c r="AV26" s="1011"/>
      <c r="AW26" s="1011"/>
      <c r="AX26" s="1011"/>
      <c r="AY26" s="1012"/>
      <c r="AZ26" s="1010" t="s">
        <v>405</v>
      </c>
      <c r="BA26" s="1011"/>
      <c r="BB26" s="1011"/>
      <c r="BC26" s="1011"/>
      <c r="BD26" s="1012"/>
      <c r="BE26" s="1010" t="s">
        <v>379</v>
      </c>
      <c r="BF26" s="1011"/>
      <c r="BG26" s="1011"/>
      <c r="BH26" s="1011"/>
      <c r="BI26" s="1024"/>
      <c r="BJ26" s="223"/>
      <c r="BK26" s="223"/>
      <c r="BL26" s="223"/>
      <c r="BM26" s="223"/>
      <c r="BN26" s="223"/>
      <c r="BO26" s="233"/>
      <c r="BP26" s="233"/>
      <c r="BQ26" s="230">
        <v>20</v>
      </c>
      <c r="BR26" s="231"/>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3"/>
      <c r="BP27" s="233"/>
      <c r="BQ27" s="230">
        <v>21</v>
      </c>
      <c r="BR27" s="231"/>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15">
      <c r="A28" s="234">
        <v>1</v>
      </c>
      <c r="B28" s="1056" t="s">
        <v>406</v>
      </c>
      <c r="C28" s="1057"/>
      <c r="D28" s="1057"/>
      <c r="E28" s="1057"/>
      <c r="F28" s="1057"/>
      <c r="G28" s="1057"/>
      <c r="H28" s="1057"/>
      <c r="I28" s="1057"/>
      <c r="J28" s="1057"/>
      <c r="K28" s="1057"/>
      <c r="L28" s="1057"/>
      <c r="M28" s="1057"/>
      <c r="N28" s="1057"/>
      <c r="O28" s="1057"/>
      <c r="P28" s="1058"/>
      <c r="Q28" s="1059">
        <v>12018</v>
      </c>
      <c r="R28" s="1060"/>
      <c r="S28" s="1060"/>
      <c r="T28" s="1060"/>
      <c r="U28" s="1060"/>
      <c r="V28" s="1060">
        <v>11829</v>
      </c>
      <c r="W28" s="1060"/>
      <c r="X28" s="1060"/>
      <c r="Y28" s="1060"/>
      <c r="Z28" s="1060"/>
      <c r="AA28" s="1060">
        <v>189</v>
      </c>
      <c r="AB28" s="1060"/>
      <c r="AC28" s="1060"/>
      <c r="AD28" s="1060"/>
      <c r="AE28" s="1061"/>
      <c r="AF28" s="1062">
        <v>189</v>
      </c>
      <c r="AG28" s="1060"/>
      <c r="AH28" s="1060"/>
      <c r="AI28" s="1060"/>
      <c r="AJ28" s="1063"/>
      <c r="AK28" s="1051">
        <v>1022</v>
      </c>
      <c r="AL28" s="1052"/>
      <c r="AM28" s="1052"/>
      <c r="AN28" s="1052"/>
      <c r="AO28" s="1052"/>
      <c r="AP28" s="1052" t="s">
        <v>605</v>
      </c>
      <c r="AQ28" s="1052"/>
      <c r="AR28" s="1052"/>
      <c r="AS28" s="1052"/>
      <c r="AT28" s="1052"/>
      <c r="AU28" s="1052" t="s">
        <v>605</v>
      </c>
      <c r="AV28" s="1052"/>
      <c r="AW28" s="1052"/>
      <c r="AX28" s="1052"/>
      <c r="AY28" s="1052"/>
      <c r="AZ28" s="1053" t="s">
        <v>605</v>
      </c>
      <c r="BA28" s="1053"/>
      <c r="BB28" s="1053"/>
      <c r="BC28" s="1053"/>
      <c r="BD28" s="1053"/>
      <c r="BE28" s="1054"/>
      <c r="BF28" s="1054"/>
      <c r="BG28" s="1054"/>
      <c r="BH28" s="1054"/>
      <c r="BI28" s="1055"/>
      <c r="BJ28" s="223"/>
      <c r="BK28" s="223"/>
      <c r="BL28" s="223"/>
      <c r="BM28" s="223"/>
      <c r="BN28" s="223"/>
      <c r="BO28" s="233"/>
      <c r="BP28" s="233"/>
      <c r="BQ28" s="230">
        <v>22</v>
      </c>
      <c r="BR28" s="231"/>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15">
      <c r="A29" s="234">
        <v>2</v>
      </c>
      <c r="B29" s="1039" t="s">
        <v>407</v>
      </c>
      <c r="C29" s="1040"/>
      <c r="D29" s="1040"/>
      <c r="E29" s="1040"/>
      <c r="F29" s="1040"/>
      <c r="G29" s="1040"/>
      <c r="H29" s="1040"/>
      <c r="I29" s="1040"/>
      <c r="J29" s="1040"/>
      <c r="K29" s="1040"/>
      <c r="L29" s="1040"/>
      <c r="M29" s="1040"/>
      <c r="N29" s="1040"/>
      <c r="O29" s="1040"/>
      <c r="P29" s="1041"/>
      <c r="Q29" s="1047">
        <v>10114</v>
      </c>
      <c r="R29" s="1048"/>
      <c r="S29" s="1048"/>
      <c r="T29" s="1048"/>
      <c r="U29" s="1048"/>
      <c r="V29" s="1048">
        <v>9835</v>
      </c>
      <c r="W29" s="1048"/>
      <c r="X29" s="1048"/>
      <c r="Y29" s="1048"/>
      <c r="Z29" s="1048"/>
      <c r="AA29" s="1048">
        <v>279</v>
      </c>
      <c r="AB29" s="1048"/>
      <c r="AC29" s="1048"/>
      <c r="AD29" s="1048"/>
      <c r="AE29" s="1049"/>
      <c r="AF29" s="1044">
        <v>279</v>
      </c>
      <c r="AG29" s="1045"/>
      <c r="AH29" s="1045"/>
      <c r="AI29" s="1045"/>
      <c r="AJ29" s="1046"/>
      <c r="AK29" s="989">
        <v>1466</v>
      </c>
      <c r="AL29" s="980"/>
      <c r="AM29" s="980"/>
      <c r="AN29" s="980"/>
      <c r="AO29" s="980"/>
      <c r="AP29" s="980" t="s">
        <v>605</v>
      </c>
      <c r="AQ29" s="980"/>
      <c r="AR29" s="980"/>
      <c r="AS29" s="980"/>
      <c r="AT29" s="980"/>
      <c r="AU29" s="980" t="s">
        <v>605</v>
      </c>
      <c r="AV29" s="980"/>
      <c r="AW29" s="980"/>
      <c r="AX29" s="980"/>
      <c r="AY29" s="980"/>
      <c r="AZ29" s="1050" t="s">
        <v>605</v>
      </c>
      <c r="BA29" s="1050"/>
      <c r="BB29" s="1050"/>
      <c r="BC29" s="1050"/>
      <c r="BD29" s="1050"/>
      <c r="BE29" s="981"/>
      <c r="BF29" s="981"/>
      <c r="BG29" s="981"/>
      <c r="BH29" s="981"/>
      <c r="BI29" s="982"/>
      <c r="BJ29" s="223"/>
      <c r="BK29" s="223"/>
      <c r="BL29" s="223"/>
      <c r="BM29" s="223"/>
      <c r="BN29" s="223"/>
      <c r="BO29" s="233"/>
      <c r="BP29" s="233"/>
      <c r="BQ29" s="230">
        <v>23</v>
      </c>
      <c r="BR29" s="231"/>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15">
      <c r="A30" s="234">
        <v>3</v>
      </c>
      <c r="B30" s="1039" t="s">
        <v>408</v>
      </c>
      <c r="C30" s="1040"/>
      <c r="D30" s="1040"/>
      <c r="E30" s="1040"/>
      <c r="F30" s="1040"/>
      <c r="G30" s="1040"/>
      <c r="H30" s="1040"/>
      <c r="I30" s="1040"/>
      <c r="J30" s="1040"/>
      <c r="K30" s="1040"/>
      <c r="L30" s="1040"/>
      <c r="M30" s="1040"/>
      <c r="N30" s="1040"/>
      <c r="O30" s="1040"/>
      <c r="P30" s="1041"/>
      <c r="Q30" s="1047">
        <v>1327</v>
      </c>
      <c r="R30" s="1048"/>
      <c r="S30" s="1048"/>
      <c r="T30" s="1048"/>
      <c r="U30" s="1048"/>
      <c r="V30" s="1048">
        <v>1323</v>
      </c>
      <c r="W30" s="1048"/>
      <c r="X30" s="1048"/>
      <c r="Y30" s="1048"/>
      <c r="Z30" s="1048"/>
      <c r="AA30" s="1048">
        <v>4</v>
      </c>
      <c r="AB30" s="1048"/>
      <c r="AC30" s="1048"/>
      <c r="AD30" s="1048"/>
      <c r="AE30" s="1049"/>
      <c r="AF30" s="1044">
        <v>4</v>
      </c>
      <c r="AG30" s="1045"/>
      <c r="AH30" s="1045"/>
      <c r="AI30" s="1045"/>
      <c r="AJ30" s="1046"/>
      <c r="AK30" s="989">
        <v>290</v>
      </c>
      <c r="AL30" s="980"/>
      <c r="AM30" s="980"/>
      <c r="AN30" s="980"/>
      <c r="AO30" s="980"/>
      <c r="AP30" s="980" t="s">
        <v>605</v>
      </c>
      <c r="AQ30" s="980"/>
      <c r="AR30" s="980"/>
      <c r="AS30" s="980"/>
      <c r="AT30" s="980"/>
      <c r="AU30" s="980" t="s">
        <v>605</v>
      </c>
      <c r="AV30" s="980"/>
      <c r="AW30" s="980"/>
      <c r="AX30" s="980"/>
      <c r="AY30" s="980"/>
      <c r="AZ30" s="1050" t="s">
        <v>605</v>
      </c>
      <c r="BA30" s="1050"/>
      <c r="BB30" s="1050"/>
      <c r="BC30" s="1050"/>
      <c r="BD30" s="1050"/>
      <c r="BE30" s="981"/>
      <c r="BF30" s="981"/>
      <c r="BG30" s="981"/>
      <c r="BH30" s="981"/>
      <c r="BI30" s="982"/>
      <c r="BJ30" s="223"/>
      <c r="BK30" s="223"/>
      <c r="BL30" s="223"/>
      <c r="BM30" s="223"/>
      <c r="BN30" s="223"/>
      <c r="BO30" s="233"/>
      <c r="BP30" s="233"/>
      <c r="BQ30" s="230">
        <v>24</v>
      </c>
      <c r="BR30" s="231"/>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15">
      <c r="A31" s="234">
        <v>4</v>
      </c>
      <c r="B31" s="1039" t="s">
        <v>409</v>
      </c>
      <c r="C31" s="1040"/>
      <c r="D31" s="1040"/>
      <c r="E31" s="1040"/>
      <c r="F31" s="1040"/>
      <c r="G31" s="1040"/>
      <c r="H31" s="1040"/>
      <c r="I31" s="1040"/>
      <c r="J31" s="1040"/>
      <c r="K31" s="1040"/>
      <c r="L31" s="1040"/>
      <c r="M31" s="1040"/>
      <c r="N31" s="1040"/>
      <c r="O31" s="1040"/>
      <c r="P31" s="1041"/>
      <c r="Q31" s="1047">
        <v>2927</v>
      </c>
      <c r="R31" s="1048"/>
      <c r="S31" s="1048"/>
      <c r="T31" s="1048"/>
      <c r="U31" s="1048"/>
      <c r="V31" s="1048">
        <v>2640</v>
      </c>
      <c r="W31" s="1048"/>
      <c r="X31" s="1048"/>
      <c r="Y31" s="1048"/>
      <c r="Z31" s="1048"/>
      <c r="AA31" s="1048">
        <v>287</v>
      </c>
      <c r="AB31" s="1048"/>
      <c r="AC31" s="1048"/>
      <c r="AD31" s="1048"/>
      <c r="AE31" s="1049"/>
      <c r="AF31" s="1044">
        <v>2151</v>
      </c>
      <c r="AG31" s="1045"/>
      <c r="AH31" s="1045"/>
      <c r="AI31" s="1045"/>
      <c r="AJ31" s="1046"/>
      <c r="AK31" s="989">
        <v>13</v>
      </c>
      <c r="AL31" s="980"/>
      <c r="AM31" s="980"/>
      <c r="AN31" s="980"/>
      <c r="AO31" s="980"/>
      <c r="AP31" s="980">
        <v>4668</v>
      </c>
      <c r="AQ31" s="980"/>
      <c r="AR31" s="980"/>
      <c r="AS31" s="980"/>
      <c r="AT31" s="980"/>
      <c r="AU31" s="980">
        <v>33</v>
      </c>
      <c r="AV31" s="980"/>
      <c r="AW31" s="980"/>
      <c r="AX31" s="980"/>
      <c r="AY31" s="980"/>
      <c r="AZ31" s="1050" t="s">
        <v>605</v>
      </c>
      <c r="BA31" s="1050"/>
      <c r="BB31" s="1050"/>
      <c r="BC31" s="1050"/>
      <c r="BD31" s="1050"/>
      <c r="BE31" s="981" t="s">
        <v>410</v>
      </c>
      <c r="BF31" s="981"/>
      <c r="BG31" s="981"/>
      <c r="BH31" s="981"/>
      <c r="BI31" s="982"/>
      <c r="BJ31" s="223"/>
      <c r="BK31" s="223"/>
      <c r="BL31" s="223"/>
      <c r="BM31" s="223"/>
      <c r="BN31" s="223"/>
      <c r="BO31" s="233"/>
      <c r="BP31" s="233"/>
      <c r="BQ31" s="230">
        <v>25</v>
      </c>
      <c r="BR31" s="231"/>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15">
      <c r="A32" s="234">
        <v>5</v>
      </c>
      <c r="B32" s="1039" t="s">
        <v>411</v>
      </c>
      <c r="C32" s="1040"/>
      <c r="D32" s="1040"/>
      <c r="E32" s="1040"/>
      <c r="F32" s="1040"/>
      <c r="G32" s="1040"/>
      <c r="H32" s="1040"/>
      <c r="I32" s="1040"/>
      <c r="J32" s="1040"/>
      <c r="K32" s="1040"/>
      <c r="L32" s="1040"/>
      <c r="M32" s="1040"/>
      <c r="N32" s="1040"/>
      <c r="O32" s="1040"/>
      <c r="P32" s="1041"/>
      <c r="Q32" s="1047">
        <v>17</v>
      </c>
      <c r="R32" s="1048"/>
      <c r="S32" s="1048"/>
      <c r="T32" s="1048"/>
      <c r="U32" s="1048"/>
      <c r="V32" s="1048">
        <v>18</v>
      </c>
      <c r="W32" s="1048"/>
      <c r="X32" s="1048"/>
      <c r="Y32" s="1048"/>
      <c r="Z32" s="1048"/>
      <c r="AA32" s="1048">
        <v>-1</v>
      </c>
      <c r="AB32" s="1048"/>
      <c r="AC32" s="1048"/>
      <c r="AD32" s="1048"/>
      <c r="AE32" s="1049"/>
      <c r="AF32" s="1044">
        <v>21</v>
      </c>
      <c r="AG32" s="1045"/>
      <c r="AH32" s="1045"/>
      <c r="AI32" s="1045"/>
      <c r="AJ32" s="1046"/>
      <c r="AK32" s="989">
        <v>4</v>
      </c>
      <c r="AL32" s="980"/>
      <c r="AM32" s="980"/>
      <c r="AN32" s="980"/>
      <c r="AO32" s="980"/>
      <c r="AP32" s="980">
        <v>2</v>
      </c>
      <c r="AQ32" s="980"/>
      <c r="AR32" s="980"/>
      <c r="AS32" s="980"/>
      <c r="AT32" s="980"/>
      <c r="AU32" s="980">
        <v>1</v>
      </c>
      <c r="AV32" s="980"/>
      <c r="AW32" s="980"/>
      <c r="AX32" s="980"/>
      <c r="AY32" s="980"/>
      <c r="AZ32" s="1050" t="s">
        <v>605</v>
      </c>
      <c r="BA32" s="1050"/>
      <c r="BB32" s="1050"/>
      <c r="BC32" s="1050"/>
      <c r="BD32" s="1050"/>
      <c r="BE32" s="981" t="s">
        <v>412</v>
      </c>
      <c r="BF32" s="981"/>
      <c r="BG32" s="981"/>
      <c r="BH32" s="981"/>
      <c r="BI32" s="982"/>
      <c r="BJ32" s="223"/>
      <c r="BK32" s="223"/>
      <c r="BL32" s="223"/>
      <c r="BM32" s="223"/>
      <c r="BN32" s="223"/>
      <c r="BO32" s="233"/>
      <c r="BP32" s="233"/>
      <c r="BQ32" s="230">
        <v>26</v>
      </c>
      <c r="BR32" s="231"/>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15">
      <c r="A33" s="234">
        <v>6</v>
      </c>
      <c r="B33" s="1039" t="s">
        <v>413</v>
      </c>
      <c r="C33" s="1040"/>
      <c r="D33" s="1040"/>
      <c r="E33" s="1040"/>
      <c r="F33" s="1040"/>
      <c r="G33" s="1040"/>
      <c r="H33" s="1040"/>
      <c r="I33" s="1040"/>
      <c r="J33" s="1040"/>
      <c r="K33" s="1040"/>
      <c r="L33" s="1040"/>
      <c r="M33" s="1040"/>
      <c r="N33" s="1040"/>
      <c r="O33" s="1040"/>
      <c r="P33" s="1041"/>
      <c r="Q33" s="1047">
        <v>2110</v>
      </c>
      <c r="R33" s="1048"/>
      <c r="S33" s="1048"/>
      <c r="T33" s="1048"/>
      <c r="U33" s="1048"/>
      <c r="V33" s="1048">
        <v>1847</v>
      </c>
      <c r="W33" s="1048"/>
      <c r="X33" s="1048"/>
      <c r="Y33" s="1048"/>
      <c r="Z33" s="1048"/>
      <c r="AA33" s="1048">
        <v>263</v>
      </c>
      <c r="AB33" s="1048"/>
      <c r="AC33" s="1048"/>
      <c r="AD33" s="1048"/>
      <c r="AE33" s="1049"/>
      <c r="AF33" s="1044">
        <v>17</v>
      </c>
      <c r="AG33" s="1045"/>
      <c r="AH33" s="1045"/>
      <c r="AI33" s="1045"/>
      <c r="AJ33" s="1046"/>
      <c r="AK33" s="989">
        <v>1034</v>
      </c>
      <c r="AL33" s="980"/>
      <c r="AM33" s="980"/>
      <c r="AN33" s="980"/>
      <c r="AO33" s="980"/>
      <c r="AP33" s="980">
        <v>15493</v>
      </c>
      <c r="AQ33" s="980"/>
      <c r="AR33" s="980"/>
      <c r="AS33" s="980"/>
      <c r="AT33" s="980"/>
      <c r="AU33" s="980">
        <v>11527</v>
      </c>
      <c r="AV33" s="980"/>
      <c r="AW33" s="980"/>
      <c r="AX33" s="980"/>
      <c r="AY33" s="980"/>
      <c r="AZ33" s="1050" t="s">
        <v>605</v>
      </c>
      <c r="BA33" s="1050"/>
      <c r="BB33" s="1050"/>
      <c r="BC33" s="1050"/>
      <c r="BD33" s="1050"/>
      <c r="BE33" s="981" t="s">
        <v>412</v>
      </c>
      <c r="BF33" s="981"/>
      <c r="BG33" s="981"/>
      <c r="BH33" s="981"/>
      <c r="BI33" s="982"/>
      <c r="BJ33" s="223"/>
      <c r="BK33" s="223"/>
      <c r="BL33" s="223"/>
      <c r="BM33" s="223"/>
      <c r="BN33" s="223"/>
      <c r="BO33" s="233"/>
      <c r="BP33" s="233"/>
      <c r="BQ33" s="230">
        <v>27</v>
      </c>
      <c r="BR33" s="231"/>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15">
      <c r="A34" s="234">
        <v>7</v>
      </c>
      <c r="B34" s="1039" t="s">
        <v>414</v>
      </c>
      <c r="C34" s="1040"/>
      <c r="D34" s="1040"/>
      <c r="E34" s="1040"/>
      <c r="F34" s="1040"/>
      <c r="G34" s="1040"/>
      <c r="H34" s="1040"/>
      <c r="I34" s="1040"/>
      <c r="J34" s="1040"/>
      <c r="K34" s="1040"/>
      <c r="L34" s="1040"/>
      <c r="M34" s="1040"/>
      <c r="N34" s="1040"/>
      <c r="O34" s="1040"/>
      <c r="P34" s="1041"/>
      <c r="Q34" s="1047">
        <v>337</v>
      </c>
      <c r="R34" s="1048"/>
      <c r="S34" s="1048"/>
      <c r="T34" s="1048"/>
      <c r="U34" s="1048"/>
      <c r="V34" s="1048">
        <v>327</v>
      </c>
      <c r="W34" s="1048"/>
      <c r="X34" s="1048"/>
      <c r="Y34" s="1048"/>
      <c r="Z34" s="1048"/>
      <c r="AA34" s="1048">
        <v>10</v>
      </c>
      <c r="AB34" s="1048"/>
      <c r="AC34" s="1048"/>
      <c r="AD34" s="1048"/>
      <c r="AE34" s="1049"/>
      <c r="AF34" s="1044">
        <v>1</v>
      </c>
      <c r="AG34" s="1045"/>
      <c r="AH34" s="1045"/>
      <c r="AI34" s="1045"/>
      <c r="AJ34" s="1046"/>
      <c r="AK34" s="989">
        <v>178</v>
      </c>
      <c r="AL34" s="980"/>
      <c r="AM34" s="980"/>
      <c r="AN34" s="980"/>
      <c r="AO34" s="980"/>
      <c r="AP34" s="980">
        <v>1197</v>
      </c>
      <c r="AQ34" s="980"/>
      <c r="AR34" s="980"/>
      <c r="AS34" s="980"/>
      <c r="AT34" s="980"/>
      <c r="AU34" s="980">
        <v>1080</v>
      </c>
      <c r="AV34" s="980"/>
      <c r="AW34" s="980"/>
      <c r="AX34" s="980"/>
      <c r="AY34" s="980"/>
      <c r="AZ34" s="1050" t="s">
        <v>605</v>
      </c>
      <c r="BA34" s="1050"/>
      <c r="BB34" s="1050"/>
      <c r="BC34" s="1050"/>
      <c r="BD34" s="1050"/>
      <c r="BE34" s="981" t="s">
        <v>412</v>
      </c>
      <c r="BF34" s="981"/>
      <c r="BG34" s="981"/>
      <c r="BH34" s="981"/>
      <c r="BI34" s="982"/>
      <c r="BJ34" s="223"/>
      <c r="BK34" s="223"/>
      <c r="BL34" s="223"/>
      <c r="BM34" s="223"/>
      <c r="BN34" s="223"/>
      <c r="BO34" s="233"/>
      <c r="BP34" s="233"/>
      <c r="BQ34" s="230">
        <v>28</v>
      </c>
      <c r="BR34" s="231"/>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15">
      <c r="A35" s="234">
        <v>8</v>
      </c>
      <c r="B35" s="1039" t="s">
        <v>415</v>
      </c>
      <c r="C35" s="1040"/>
      <c r="D35" s="1040"/>
      <c r="E35" s="1040"/>
      <c r="F35" s="1040"/>
      <c r="G35" s="1040"/>
      <c r="H35" s="1040"/>
      <c r="I35" s="1040"/>
      <c r="J35" s="1040"/>
      <c r="K35" s="1040"/>
      <c r="L35" s="1040"/>
      <c r="M35" s="1040"/>
      <c r="N35" s="1040"/>
      <c r="O35" s="1040"/>
      <c r="P35" s="1041"/>
      <c r="Q35" s="1047">
        <v>205</v>
      </c>
      <c r="R35" s="1048"/>
      <c r="S35" s="1048"/>
      <c r="T35" s="1048"/>
      <c r="U35" s="1048"/>
      <c r="V35" s="1048">
        <v>199</v>
      </c>
      <c r="W35" s="1048"/>
      <c r="X35" s="1048"/>
      <c r="Y35" s="1048"/>
      <c r="Z35" s="1048"/>
      <c r="AA35" s="1048">
        <v>6</v>
      </c>
      <c r="AB35" s="1048"/>
      <c r="AC35" s="1048"/>
      <c r="AD35" s="1048"/>
      <c r="AE35" s="1049"/>
      <c r="AF35" s="1044">
        <v>1</v>
      </c>
      <c r="AG35" s="1045"/>
      <c r="AH35" s="1045"/>
      <c r="AI35" s="1045"/>
      <c r="AJ35" s="1046"/>
      <c r="AK35" s="989">
        <v>81</v>
      </c>
      <c r="AL35" s="980"/>
      <c r="AM35" s="980"/>
      <c r="AN35" s="980"/>
      <c r="AO35" s="980"/>
      <c r="AP35" s="980">
        <v>890</v>
      </c>
      <c r="AQ35" s="980"/>
      <c r="AR35" s="980"/>
      <c r="AS35" s="980"/>
      <c r="AT35" s="980"/>
      <c r="AU35" s="980">
        <v>824</v>
      </c>
      <c r="AV35" s="980"/>
      <c r="AW35" s="980"/>
      <c r="AX35" s="980"/>
      <c r="AY35" s="980"/>
      <c r="AZ35" s="1050" t="s">
        <v>605</v>
      </c>
      <c r="BA35" s="1050"/>
      <c r="BB35" s="1050"/>
      <c r="BC35" s="1050"/>
      <c r="BD35" s="1050"/>
      <c r="BE35" s="981" t="s">
        <v>412</v>
      </c>
      <c r="BF35" s="981"/>
      <c r="BG35" s="981"/>
      <c r="BH35" s="981"/>
      <c r="BI35" s="982"/>
      <c r="BJ35" s="223"/>
      <c r="BK35" s="223"/>
      <c r="BL35" s="223"/>
      <c r="BM35" s="223"/>
      <c r="BN35" s="223"/>
      <c r="BO35" s="233"/>
      <c r="BP35" s="233"/>
      <c r="BQ35" s="230">
        <v>29</v>
      </c>
      <c r="BR35" s="231"/>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15">
      <c r="A36" s="234">
        <v>9</v>
      </c>
      <c r="B36" s="1039" t="s">
        <v>416</v>
      </c>
      <c r="C36" s="1040"/>
      <c r="D36" s="1040"/>
      <c r="E36" s="1040"/>
      <c r="F36" s="1040"/>
      <c r="G36" s="1040"/>
      <c r="H36" s="1040"/>
      <c r="I36" s="1040"/>
      <c r="J36" s="1040"/>
      <c r="K36" s="1040"/>
      <c r="L36" s="1040"/>
      <c r="M36" s="1040"/>
      <c r="N36" s="1040"/>
      <c r="O36" s="1040"/>
      <c r="P36" s="1041"/>
      <c r="Q36" s="1047">
        <v>1301</v>
      </c>
      <c r="R36" s="1048"/>
      <c r="S36" s="1048"/>
      <c r="T36" s="1048"/>
      <c r="U36" s="1048"/>
      <c r="V36" s="1048">
        <v>1301</v>
      </c>
      <c r="W36" s="1048"/>
      <c r="X36" s="1048"/>
      <c r="Y36" s="1048"/>
      <c r="Z36" s="1048"/>
      <c r="AA36" s="1048" t="s">
        <v>605</v>
      </c>
      <c r="AB36" s="1048"/>
      <c r="AC36" s="1048"/>
      <c r="AD36" s="1048"/>
      <c r="AE36" s="1049"/>
      <c r="AF36" s="1044" t="s">
        <v>127</v>
      </c>
      <c r="AG36" s="1045"/>
      <c r="AH36" s="1045"/>
      <c r="AI36" s="1045"/>
      <c r="AJ36" s="1046"/>
      <c r="AK36" s="989">
        <v>785</v>
      </c>
      <c r="AL36" s="980"/>
      <c r="AM36" s="980"/>
      <c r="AN36" s="980"/>
      <c r="AO36" s="980"/>
      <c r="AP36" s="980" t="s">
        <v>605</v>
      </c>
      <c r="AQ36" s="980"/>
      <c r="AR36" s="980"/>
      <c r="AS36" s="980"/>
      <c r="AT36" s="980"/>
      <c r="AU36" s="980" t="s">
        <v>605</v>
      </c>
      <c r="AV36" s="980"/>
      <c r="AW36" s="980"/>
      <c r="AX36" s="980"/>
      <c r="AY36" s="980"/>
      <c r="AZ36" s="1050" t="s">
        <v>605</v>
      </c>
      <c r="BA36" s="1050"/>
      <c r="BB36" s="1050"/>
      <c r="BC36" s="1050"/>
      <c r="BD36" s="1050"/>
      <c r="BE36" s="981" t="s">
        <v>417</v>
      </c>
      <c r="BF36" s="981"/>
      <c r="BG36" s="981"/>
      <c r="BH36" s="981"/>
      <c r="BI36" s="982"/>
      <c r="BJ36" s="223"/>
      <c r="BK36" s="223"/>
      <c r="BL36" s="223"/>
      <c r="BM36" s="223"/>
      <c r="BN36" s="223"/>
      <c r="BO36" s="233"/>
      <c r="BP36" s="233"/>
      <c r="BQ36" s="230">
        <v>30</v>
      </c>
      <c r="BR36" s="231"/>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15">
      <c r="A37" s="234">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3"/>
      <c r="BP37" s="233"/>
      <c r="BQ37" s="230">
        <v>31</v>
      </c>
      <c r="BR37" s="231"/>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15">
      <c r="A38" s="234">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3"/>
      <c r="BP38" s="233"/>
      <c r="BQ38" s="230">
        <v>32</v>
      </c>
      <c r="BR38" s="231"/>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15">
      <c r="A39" s="234">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3"/>
      <c r="BP39" s="233"/>
      <c r="BQ39" s="230">
        <v>33</v>
      </c>
      <c r="BR39" s="231"/>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15">
      <c r="A40" s="230">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3"/>
      <c r="BP40" s="233"/>
      <c r="BQ40" s="230">
        <v>34</v>
      </c>
      <c r="BR40" s="231"/>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15">
      <c r="A41" s="230">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3"/>
      <c r="BP41" s="233"/>
      <c r="BQ41" s="230">
        <v>35</v>
      </c>
      <c r="BR41" s="231"/>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15">
      <c r="A42" s="230">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3"/>
      <c r="BP42" s="233"/>
      <c r="BQ42" s="230">
        <v>36</v>
      </c>
      <c r="BR42" s="231"/>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15">
      <c r="A43" s="230">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3"/>
      <c r="BP43" s="233"/>
      <c r="BQ43" s="230">
        <v>37</v>
      </c>
      <c r="BR43" s="231"/>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15">
      <c r="A44" s="230">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3"/>
      <c r="BP44" s="233"/>
      <c r="BQ44" s="230">
        <v>38</v>
      </c>
      <c r="BR44" s="231"/>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15">
      <c r="A45" s="230">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3"/>
      <c r="BP45" s="233"/>
      <c r="BQ45" s="230">
        <v>39</v>
      </c>
      <c r="BR45" s="231"/>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15">
      <c r="A46" s="230">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3"/>
      <c r="BP46" s="233"/>
      <c r="BQ46" s="230">
        <v>40</v>
      </c>
      <c r="BR46" s="231"/>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15">
      <c r="A47" s="230">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3"/>
      <c r="BP47" s="233"/>
      <c r="BQ47" s="230">
        <v>41</v>
      </c>
      <c r="BR47" s="231"/>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15">
      <c r="A48" s="230">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3"/>
      <c r="BP48" s="233"/>
      <c r="BQ48" s="230">
        <v>42</v>
      </c>
      <c r="BR48" s="231"/>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15">
      <c r="A49" s="230">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3"/>
      <c r="BP49" s="233"/>
      <c r="BQ49" s="230">
        <v>43</v>
      </c>
      <c r="BR49" s="231"/>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15">
      <c r="A50" s="230">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3"/>
      <c r="BP50" s="233"/>
      <c r="BQ50" s="230">
        <v>44</v>
      </c>
      <c r="BR50" s="231"/>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15">
      <c r="A51" s="230">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3"/>
      <c r="BP51" s="233"/>
      <c r="BQ51" s="230">
        <v>45</v>
      </c>
      <c r="BR51" s="231"/>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15">
      <c r="A52" s="230">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3"/>
      <c r="BP52" s="233"/>
      <c r="BQ52" s="230">
        <v>46</v>
      </c>
      <c r="BR52" s="231"/>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15">
      <c r="A53" s="230">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3"/>
      <c r="BP53" s="233"/>
      <c r="BQ53" s="230">
        <v>47</v>
      </c>
      <c r="BR53" s="231"/>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15">
      <c r="A54" s="230">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3"/>
      <c r="BP54" s="233"/>
      <c r="BQ54" s="230">
        <v>48</v>
      </c>
      <c r="BR54" s="231"/>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15">
      <c r="A55" s="230">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3"/>
      <c r="BP55" s="233"/>
      <c r="BQ55" s="230">
        <v>49</v>
      </c>
      <c r="BR55" s="231"/>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15">
      <c r="A56" s="230">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3"/>
      <c r="BP56" s="233"/>
      <c r="BQ56" s="230">
        <v>50</v>
      </c>
      <c r="BR56" s="231"/>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15">
      <c r="A57" s="230">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3"/>
      <c r="BP57" s="233"/>
      <c r="BQ57" s="230">
        <v>51</v>
      </c>
      <c r="BR57" s="231"/>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15">
      <c r="A58" s="230">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3"/>
      <c r="BP58" s="233"/>
      <c r="BQ58" s="230">
        <v>52</v>
      </c>
      <c r="BR58" s="231"/>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15">
      <c r="A59" s="230">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3"/>
      <c r="BP59" s="233"/>
      <c r="BQ59" s="230">
        <v>53</v>
      </c>
      <c r="BR59" s="231"/>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15">
      <c r="A60" s="230">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3"/>
      <c r="BP60" s="233"/>
      <c r="BQ60" s="230">
        <v>54</v>
      </c>
      <c r="BR60" s="231"/>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
      <c r="A61" s="230">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3"/>
      <c r="BP61" s="233"/>
      <c r="BQ61" s="230">
        <v>55</v>
      </c>
      <c r="BR61" s="231"/>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15">
      <c r="A62" s="230">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418</v>
      </c>
      <c r="BK62" s="1037"/>
      <c r="BL62" s="1037"/>
      <c r="BM62" s="1037"/>
      <c r="BN62" s="1038"/>
      <c r="BO62" s="233"/>
      <c r="BP62" s="233"/>
      <c r="BQ62" s="230">
        <v>56</v>
      </c>
      <c r="BR62" s="231"/>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
      <c r="A63" s="232" t="s">
        <v>394</v>
      </c>
      <c r="B63" s="946" t="s">
        <v>419</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2663</v>
      </c>
      <c r="AG63" s="968"/>
      <c r="AH63" s="968"/>
      <c r="AI63" s="968"/>
      <c r="AJ63" s="1031"/>
      <c r="AK63" s="1032"/>
      <c r="AL63" s="972"/>
      <c r="AM63" s="972"/>
      <c r="AN63" s="972"/>
      <c r="AO63" s="972"/>
      <c r="AP63" s="968">
        <v>22250</v>
      </c>
      <c r="AQ63" s="968"/>
      <c r="AR63" s="968"/>
      <c r="AS63" s="968"/>
      <c r="AT63" s="968"/>
      <c r="AU63" s="968">
        <v>13465</v>
      </c>
      <c r="AV63" s="968"/>
      <c r="AW63" s="968"/>
      <c r="AX63" s="968"/>
      <c r="AY63" s="968"/>
      <c r="AZ63" s="1026"/>
      <c r="BA63" s="1026"/>
      <c r="BB63" s="1026"/>
      <c r="BC63" s="1026"/>
      <c r="BD63" s="1026"/>
      <c r="BE63" s="969"/>
      <c r="BF63" s="969"/>
      <c r="BG63" s="969"/>
      <c r="BH63" s="969"/>
      <c r="BI63" s="970"/>
      <c r="BJ63" s="1027" t="s">
        <v>127</v>
      </c>
      <c r="BK63" s="962"/>
      <c r="BL63" s="962"/>
      <c r="BM63" s="962"/>
      <c r="BN63" s="1028"/>
      <c r="BO63" s="233"/>
      <c r="BP63" s="233"/>
      <c r="BQ63" s="230">
        <v>57</v>
      </c>
      <c r="BR63" s="231"/>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15">
      <c r="A66" s="1004" t="s">
        <v>421</v>
      </c>
      <c r="B66" s="1005"/>
      <c r="C66" s="1005"/>
      <c r="D66" s="1005"/>
      <c r="E66" s="1005"/>
      <c r="F66" s="1005"/>
      <c r="G66" s="1005"/>
      <c r="H66" s="1005"/>
      <c r="I66" s="1005"/>
      <c r="J66" s="1005"/>
      <c r="K66" s="1005"/>
      <c r="L66" s="1005"/>
      <c r="M66" s="1005"/>
      <c r="N66" s="1005"/>
      <c r="O66" s="1005"/>
      <c r="P66" s="1006"/>
      <c r="Q66" s="1010" t="s">
        <v>398</v>
      </c>
      <c r="R66" s="1011"/>
      <c r="S66" s="1011"/>
      <c r="T66" s="1011"/>
      <c r="U66" s="1012"/>
      <c r="V66" s="1010" t="s">
        <v>399</v>
      </c>
      <c r="W66" s="1011"/>
      <c r="X66" s="1011"/>
      <c r="Y66" s="1011"/>
      <c r="Z66" s="1012"/>
      <c r="AA66" s="1010" t="s">
        <v>422</v>
      </c>
      <c r="AB66" s="1011"/>
      <c r="AC66" s="1011"/>
      <c r="AD66" s="1011"/>
      <c r="AE66" s="1012"/>
      <c r="AF66" s="1016" t="s">
        <v>401</v>
      </c>
      <c r="AG66" s="1017"/>
      <c r="AH66" s="1017"/>
      <c r="AI66" s="1017"/>
      <c r="AJ66" s="1018"/>
      <c r="AK66" s="1010" t="s">
        <v>402</v>
      </c>
      <c r="AL66" s="1005"/>
      <c r="AM66" s="1005"/>
      <c r="AN66" s="1005"/>
      <c r="AO66" s="1006"/>
      <c r="AP66" s="1010" t="s">
        <v>423</v>
      </c>
      <c r="AQ66" s="1011"/>
      <c r="AR66" s="1011"/>
      <c r="AS66" s="1011"/>
      <c r="AT66" s="1012"/>
      <c r="AU66" s="1010" t="s">
        <v>424</v>
      </c>
      <c r="AV66" s="1011"/>
      <c r="AW66" s="1011"/>
      <c r="AX66" s="1011"/>
      <c r="AY66" s="1012"/>
      <c r="AZ66" s="1010" t="s">
        <v>379</v>
      </c>
      <c r="BA66" s="1011"/>
      <c r="BB66" s="1011"/>
      <c r="BC66" s="1011"/>
      <c r="BD66" s="1024"/>
      <c r="BE66" s="233"/>
      <c r="BF66" s="233"/>
      <c r="BG66" s="233"/>
      <c r="BH66" s="233"/>
      <c r="BI66" s="233"/>
      <c r="BJ66" s="233"/>
      <c r="BK66" s="233"/>
      <c r="BL66" s="233"/>
      <c r="BM66" s="233"/>
      <c r="BN66" s="233"/>
      <c r="BO66" s="233"/>
      <c r="BP66" s="233"/>
      <c r="BQ66" s="230">
        <v>60</v>
      </c>
      <c r="BR66" s="235"/>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3"/>
      <c r="BF67" s="233"/>
      <c r="BG67" s="233"/>
      <c r="BH67" s="233"/>
      <c r="BI67" s="233"/>
      <c r="BJ67" s="233"/>
      <c r="BK67" s="233"/>
      <c r="BL67" s="233"/>
      <c r="BM67" s="233"/>
      <c r="BN67" s="233"/>
      <c r="BO67" s="233"/>
      <c r="BP67" s="233"/>
      <c r="BQ67" s="230">
        <v>61</v>
      </c>
      <c r="BR67" s="235"/>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15">
      <c r="A68" s="228">
        <v>1</v>
      </c>
      <c r="B68" s="994" t="s">
        <v>592</v>
      </c>
      <c r="C68" s="995"/>
      <c r="D68" s="995"/>
      <c r="E68" s="995"/>
      <c r="F68" s="995"/>
      <c r="G68" s="995"/>
      <c r="H68" s="995"/>
      <c r="I68" s="995"/>
      <c r="J68" s="995"/>
      <c r="K68" s="995"/>
      <c r="L68" s="995"/>
      <c r="M68" s="995"/>
      <c r="N68" s="995"/>
      <c r="O68" s="995"/>
      <c r="P68" s="996"/>
      <c r="Q68" s="997">
        <v>146</v>
      </c>
      <c r="R68" s="991"/>
      <c r="S68" s="991"/>
      <c r="T68" s="991"/>
      <c r="U68" s="991"/>
      <c r="V68" s="991">
        <v>128</v>
      </c>
      <c r="W68" s="991"/>
      <c r="X68" s="991"/>
      <c r="Y68" s="991"/>
      <c r="Z68" s="991"/>
      <c r="AA68" s="991">
        <v>18</v>
      </c>
      <c r="AB68" s="991"/>
      <c r="AC68" s="991"/>
      <c r="AD68" s="991"/>
      <c r="AE68" s="991"/>
      <c r="AF68" s="991">
        <v>18</v>
      </c>
      <c r="AG68" s="991"/>
      <c r="AH68" s="991"/>
      <c r="AI68" s="991"/>
      <c r="AJ68" s="991"/>
      <c r="AK68" s="991" t="s">
        <v>605</v>
      </c>
      <c r="AL68" s="991"/>
      <c r="AM68" s="991"/>
      <c r="AN68" s="991"/>
      <c r="AO68" s="991"/>
      <c r="AP68" s="991" t="s">
        <v>605</v>
      </c>
      <c r="AQ68" s="991"/>
      <c r="AR68" s="991"/>
      <c r="AS68" s="991"/>
      <c r="AT68" s="991"/>
      <c r="AU68" s="991" t="s">
        <v>605</v>
      </c>
      <c r="AV68" s="991"/>
      <c r="AW68" s="991"/>
      <c r="AX68" s="991"/>
      <c r="AY68" s="991"/>
      <c r="AZ68" s="992"/>
      <c r="BA68" s="992"/>
      <c r="BB68" s="992"/>
      <c r="BC68" s="992"/>
      <c r="BD68" s="993"/>
      <c r="BE68" s="233"/>
      <c r="BF68" s="233"/>
      <c r="BG68" s="233"/>
      <c r="BH68" s="233"/>
      <c r="BI68" s="233"/>
      <c r="BJ68" s="233"/>
      <c r="BK68" s="233"/>
      <c r="BL68" s="233"/>
      <c r="BM68" s="233"/>
      <c r="BN68" s="233"/>
      <c r="BO68" s="233"/>
      <c r="BP68" s="233"/>
      <c r="BQ68" s="230">
        <v>62</v>
      </c>
      <c r="BR68" s="235"/>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15">
      <c r="A69" s="230">
        <v>2</v>
      </c>
      <c r="B69" s="983" t="s">
        <v>593</v>
      </c>
      <c r="C69" s="984"/>
      <c r="D69" s="984"/>
      <c r="E69" s="984"/>
      <c r="F69" s="984"/>
      <c r="G69" s="984"/>
      <c r="H69" s="984"/>
      <c r="I69" s="984"/>
      <c r="J69" s="984"/>
      <c r="K69" s="984"/>
      <c r="L69" s="984"/>
      <c r="M69" s="984"/>
      <c r="N69" s="984"/>
      <c r="O69" s="984"/>
      <c r="P69" s="985"/>
      <c r="Q69" s="986">
        <v>592</v>
      </c>
      <c r="R69" s="980"/>
      <c r="S69" s="980"/>
      <c r="T69" s="980"/>
      <c r="U69" s="980"/>
      <c r="V69" s="980">
        <v>539</v>
      </c>
      <c r="W69" s="980"/>
      <c r="X69" s="980"/>
      <c r="Y69" s="980"/>
      <c r="Z69" s="980"/>
      <c r="AA69" s="980">
        <v>53</v>
      </c>
      <c r="AB69" s="980"/>
      <c r="AC69" s="980"/>
      <c r="AD69" s="980"/>
      <c r="AE69" s="980"/>
      <c r="AF69" s="980">
        <v>53</v>
      </c>
      <c r="AG69" s="980"/>
      <c r="AH69" s="980"/>
      <c r="AI69" s="980"/>
      <c r="AJ69" s="980"/>
      <c r="AK69" s="980">
        <v>123</v>
      </c>
      <c r="AL69" s="980"/>
      <c r="AM69" s="980"/>
      <c r="AN69" s="980"/>
      <c r="AO69" s="980"/>
      <c r="AP69" s="980" t="s">
        <v>605</v>
      </c>
      <c r="AQ69" s="980"/>
      <c r="AR69" s="980"/>
      <c r="AS69" s="980"/>
      <c r="AT69" s="980"/>
      <c r="AU69" s="980" t="s">
        <v>605</v>
      </c>
      <c r="AV69" s="980"/>
      <c r="AW69" s="980"/>
      <c r="AX69" s="980"/>
      <c r="AY69" s="980"/>
      <c r="AZ69" s="981"/>
      <c r="BA69" s="981"/>
      <c r="BB69" s="981"/>
      <c r="BC69" s="981"/>
      <c r="BD69" s="982"/>
      <c r="BE69" s="233"/>
      <c r="BF69" s="233"/>
      <c r="BG69" s="233"/>
      <c r="BH69" s="233"/>
      <c r="BI69" s="233"/>
      <c r="BJ69" s="233"/>
      <c r="BK69" s="233"/>
      <c r="BL69" s="233"/>
      <c r="BM69" s="233"/>
      <c r="BN69" s="233"/>
      <c r="BO69" s="233"/>
      <c r="BP69" s="233"/>
      <c r="BQ69" s="230">
        <v>63</v>
      </c>
      <c r="BR69" s="235"/>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15">
      <c r="A70" s="230">
        <v>3</v>
      </c>
      <c r="B70" s="983" t="s">
        <v>594</v>
      </c>
      <c r="C70" s="984"/>
      <c r="D70" s="984"/>
      <c r="E70" s="984"/>
      <c r="F70" s="984"/>
      <c r="G70" s="984"/>
      <c r="H70" s="984"/>
      <c r="I70" s="984"/>
      <c r="J70" s="984"/>
      <c r="K70" s="984"/>
      <c r="L70" s="984"/>
      <c r="M70" s="984"/>
      <c r="N70" s="984"/>
      <c r="O70" s="984"/>
      <c r="P70" s="985"/>
      <c r="Q70" s="986">
        <v>6</v>
      </c>
      <c r="R70" s="980"/>
      <c r="S70" s="980"/>
      <c r="T70" s="980"/>
      <c r="U70" s="980"/>
      <c r="V70" s="980">
        <v>5</v>
      </c>
      <c r="W70" s="980"/>
      <c r="X70" s="980"/>
      <c r="Y70" s="980"/>
      <c r="Z70" s="980"/>
      <c r="AA70" s="980" t="s">
        <v>605</v>
      </c>
      <c r="AB70" s="980"/>
      <c r="AC70" s="980"/>
      <c r="AD70" s="980"/>
      <c r="AE70" s="980"/>
      <c r="AF70" s="980" t="s">
        <v>605</v>
      </c>
      <c r="AG70" s="980"/>
      <c r="AH70" s="980"/>
      <c r="AI70" s="980"/>
      <c r="AJ70" s="980"/>
      <c r="AK70" s="980" t="s">
        <v>605</v>
      </c>
      <c r="AL70" s="980"/>
      <c r="AM70" s="980"/>
      <c r="AN70" s="980"/>
      <c r="AO70" s="980"/>
      <c r="AP70" s="980" t="s">
        <v>605</v>
      </c>
      <c r="AQ70" s="980"/>
      <c r="AR70" s="980"/>
      <c r="AS70" s="980"/>
      <c r="AT70" s="980"/>
      <c r="AU70" s="980" t="s">
        <v>605</v>
      </c>
      <c r="AV70" s="980"/>
      <c r="AW70" s="980"/>
      <c r="AX70" s="980"/>
      <c r="AY70" s="980"/>
      <c r="AZ70" s="981"/>
      <c r="BA70" s="981"/>
      <c r="BB70" s="981"/>
      <c r="BC70" s="981"/>
      <c r="BD70" s="982"/>
      <c r="BE70" s="233"/>
      <c r="BF70" s="233"/>
      <c r="BG70" s="233"/>
      <c r="BH70" s="233"/>
      <c r="BI70" s="233"/>
      <c r="BJ70" s="233"/>
      <c r="BK70" s="233"/>
      <c r="BL70" s="233"/>
      <c r="BM70" s="233"/>
      <c r="BN70" s="233"/>
      <c r="BO70" s="233"/>
      <c r="BP70" s="233"/>
      <c r="BQ70" s="230">
        <v>64</v>
      </c>
      <c r="BR70" s="235"/>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15">
      <c r="A71" s="230">
        <v>4</v>
      </c>
      <c r="B71" s="983" t="s">
        <v>595</v>
      </c>
      <c r="C71" s="984"/>
      <c r="D71" s="984"/>
      <c r="E71" s="984"/>
      <c r="F71" s="984"/>
      <c r="G71" s="984"/>
      <c r="H71" s="984"/>
      <c r="I71" s="984"/>
      <c r="J71" s="984"/>
      <c r="K71" s="984"/>
      <c r="L71" s="984"/>
      <c r="M71" s="984"/>
      <c r="N71" s="984"/>
      <c r="O71" s="984"/>
      <c r="P71" s="985"/>
      <c r="Q71" s="986">
        <v>855</v>
      </c>
      <c r="R71" s="980"/>
      <c r="S71" s="980"/>
      <c r="T71" s="980"/>
      <c r="U71" s="980"/>
      <c r="V71" s="980">
        <v>781</v>
      </c>
      <c r="W71" s="980"/>
      <c r="X71" s="980"/>
      <c r="Y71" s="980"/>
      <c r="Z71" s="980"/>
      <c r="AA71" s="980">
        <v>74</v>
      </c>
      <c r="AB71" s="980"/>
      <c r="AC71" s="980"/>
      <c r="AD71" s="980"/>
      <c r="AE71" s="980"/>
      <c r="AF71" s="980">
        <v>74</v>
      </c>
      <c r="AG71" s="980"/>
      <c r="AH71" s="980"/>
      <c r="AI71" s="980"/>
      <c r="AJ71" s="980"/>
      <c r="AK71" s="980">
        <v>13</v>
      </c>
      <c r="AL71" s="980"/>
      <c r="AM71" s="980"/>
      <c r="AN71" s="980"/>
      <c r="AO71" s="980"/>
      <c r="AP71" s="980" t="s">
        <v>605</v>
      </c>
      <c r="AQ71" s="980"/>
      <c r="AR71" s="980"/>
      <c r="AS71" s="980"/>
      <c r="AT71" s="980"/>
      <c r="AU71" s="980" t="s">
        <v>605</v>
      </c>
      <c r="AV71" s="980"/>
      <c r="AW71" s="980"/>
      <c r="AX71" s="980"/>
      <c r="AY71" s="980"/>
      <c r="AZ71" s="981"/>
      <c r="BA71" s="981"/>
      <c r="BB71" s="981"/>
      <c r="BC71" s="981"/>
      <c r="BD71" s="982"/>
      <c r="BE71" s="233"/>
      <c r="BF71" s="233"/>
      <c r="BG71" s="233"/>
      <c r="BH71" s="233"/>
      <c r="BI71" s="233"/>
      <c r="BJ71" s="233"/>
      <c r="BK71" s="233"/>
      <c r="BL71" s="233"/>
      <c r="BM71" s="233"/>
      <c r="BN71" s="233"/>
      <c r="BO71" s="233"/>
      <c r="BP71" s="233"/>
      <c r="BQ71" s="230">
        <v>65</v>
      </c>
      <c r="BR71" s="235"/>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15">
      <c r="A72" s="230">
        <v>5</v>
      </c>
      <c r="B72" s="983" t="s">
        <v>596</v>
      </c>
      <c r="C72" s="984"/>
      <c r="D72" s="984"/>
      <c r="E72" s="984"/>
      <c r="F72" s="984"/>
      <c r="G72" s="984"/>
      <c r="H72" s="984"/>
      <c r="I72" s="984"/>
      <c r="J72" s="984"/>
      <c r="K72" s="984"/>
      <c r="L72" s="984"/>
      <c r="M72" s="984"/>
      <c r="N72" s="984"/>
      <c r="O72" s="984"/>
      <c r="P72" s="985"/>
      <c r="Q72" s="986">
        <v>211</v>
      </c>
      <c r="R72" s="980"/>
      <c r="S72" s="980"/>
      <c r="T72" s="980"/>
      <c r="U72" s="980"/>
      <c r="V72" s="980">
        <v>207</v>
      </c>
      <c r="W72" s="980"/>
      <c r="X72" s="980"/>
      <c r="Y72" s="980"/>
      <c r="Z72" s="980"/>
      <c r="AA72" s="980">
        <v>4</v>
      </c>
      <c r="AB72" s="980"/>
      <c r="AC72" s="980"/>
      <c r="AD72" s="980"/>
      <c r="AE72" s="980"/>
      <c r="AF72" s="980">
        <v>4</v>
      </c>
      <c r="AG72" s="980"/>
      <c r="AH72" s="980"/>
      <c r="AI72" s="980"/>
      <c r="AJ72" s="980"/>
      <c r="AK72" s="980" t="s">
        <v>605</v>
      </c>
      <c r="AL72" s="980"/>
      <c r="AM72" s="980"/>
      <c r="AN72" s="980"/>
      <c r="AO72" s="980"/>
      <c r="AP72" s="980">
        <v>631</v>
      </c>
      <c r="AQ72" s="980"/>
      <c r="AR72" s="980"/>
      <c r="AS72" s="980"/>
      <c r="AT72" s="980"/>
      <c r="AU72" s="980">
        <v>430</v>
      </c>
      <c r="AV72" s="980"/>
      <c r="AW72" s="980"/>
      <c r="AX72" s="980"/>
      <c r="AY72" s="980"/>
      <c r="AZ72" s="981"/>
      <c r="BA72" s="981"/>
      <c r="BB72" s="981"/>
      <c r="BC72" s="981"/>
      <c r="BD72" s="982"/>
      <c r="BE72" s="233"/>
      <c r="BF72" s="233"/>
      <c r="BG72" s="233"/>
      <c r="BH72" s="233"/>
      <c r="BI72" s="233"/>
      <c r="BJ72" s="233"/>
      <c r="BK72" s="233"/>
      <c r="BL72" s="233"/>
      <c r="BM72" s="233"/>
      <c r="BN72" s="233"/>
      <c r="BO72" s="233"/>
      <c r="BP72" s="233"/>
      <c r="BQ72" s="230">
        <v>66</v>
      </c>
      <c r="BR72" s="235"/>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15">
      <c r="A73" s="230">
        <v>6</v>
      </c>
      <c r="B73" s="983" t="s">
        <v>597</v>
      </c>
      <c r="C73" s="984"/>
      <c r="D73" s="984"/>
      <c r="E73" s="984"/>
      <c r="F73" s="984"/>
      <c r="G73" s="984"/>
      <c r="H73" s="984"/>
      <c r="I73" s="984"/>
      <c r="J73" s="984"/>
      <c r="K73" s="984"/>
      <c r="L73" s="984"/>
      <c r="M73" s="984"/>
      <c r="N73" s="984"/>
      <c r="O73" s="984"/>
      <c r="P73" s="985"/>
      <c r="Q73" s="986">
        <v>419</v>
      </c>
      <c r="R73" s="980"/>
      <c r="S73" s="980"/>
      <c r="T73" s="980"/>
      <c r="U73" s="980"/>
      <c r="V73" s="980">
        <v>390</v>
      </c>
      <c r="W73" s="980"/>
      <c r="X73" s="980"/>
      <c r="Y73" s="980"/>
      <c r="Z73" s="980"/>
      <c r="AA73" s="980">
        <v>29</v>
      </c>
      <c r="AB73" s="980"/>
      <c r="AC73" s="980"/>
      <c r="AD73" s="980"/>
      <c r="AE73" s="980"/>
      <c r="AF73" s="980">
        <v>28</v>
      </c>
      <c r="AG73" s="980"/>
      <c r="AH73" s="980"/>
      <c r="AI73" s="980"/>
      <c r="AJ73" s="980"/>
      <c r="AK73" s="980">
        <v>35</v>
      </c>
      <c r="AL73" s="980"/>
      <c r="AM73" s="980"/>
      <c r="AN73" s="980"/>
      <c r="AO73" s="980"/>
      <c r="AP73" s="980">
        <v>45</v>
      </c>
      <c r="AQ73" s="980"/>
      <c r="AR73" s="980"/>
      <c r="AS73" s="980"/>
      <c r="AT73" s="980"/>
      <c r="AU73" s="980">
        <v>10</v>
      </c>
      <c r="AV73" s="980"/>
      <c r="AW73" s="980"/>
      <c r="AX73" s="980"/>
      <c r="AY73" s="980"/>
      <c r="AZ73" s="981"/>
      <c r="BA73" s="981"/>
      <c r="BB73" s="981"/>
      <c r="BC73" s="981"/>
      <c r="BD73" s="982"/>
      <c r="BE73" s="233"/>
      <c r="BF73" s="233"/>
      <c r="BG73" s="233"/>
      <c r="BH73" s="233"/>
      <c r="BI73" s="233"/>
      <c r="BJ73" s="233"/>
      <c r="BK73" s="233"/>
      <c r="BL73" s="233"/>
      <c r="BM73" s="233"/>
      <c r="BN73" s="233"/>
      <c r="BO73" s="233"/>
      <c r="BP73" s="233"/>
      <c r="BQ73" s="230">
        <v>67</v>
      </c>
      <c r="BR73" s="235"/>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15">
      <c r="A74" s="230">
        <v>7</v>
      </c>
      <c r="B74" s="983" t="s">
        <v>598</v>
      </c>
      <c r="C74" s="984"/>
      <c r="D74" s="984"/>
      <c r="E74" s="984"/>
      <c r="F74" s="984"/>
      <c r="G74" s="984"/>
      <c r="H74" s="984"/>
      <c r="I74" s="984"/>
      <c r="J74" s="984"/>
      <c r="K74" s="984"/>
      <c r="L74" s="984"/>
      <c r="M74" s="984"/>
      <c r="N74" s="984"/>
      <c r="O74" s="984"/>
      <c r="P74" s="985"/>
      <c r="Q74" s="986">
        <v>1531</v>
      </c>
      <c r="R74" s="980"/>
      <c r="S74" s="980"/>
      <c r="T74" s="980"/>
      <c r="U74" s="980"/>
      <c r="V74" s="980">
        <v>1444</v>
      </c>
      <c r="W74" s="980"/>
      <c r="X74" s="980"/>
      <c r="Y74" s="980"/>
      <c r="Z74" s="980"/>
      <c r="AA74" s="980">
        <v>87</v>
      </c>
      <c r="AB74" s="980"/>
      <c r="AC74" s="980"/>
      <c r="AD74" s="980"/>
      <c r="AE74" s="980"/>
      <c r="AF74" s="980">
        <v>87</v>
      </c>
      <c r="AG74" s="980"/>
      <c r="AH74" s="980"/>
      <c r="AI74" s="980"/>
      <c r="AJ74" s="980"/>
      <c r="AK74" s="980" t="s">
        <v>605</v>
      </c>
      <c r="AL74" s="980"/>
      <c r="AM74" s="980"/>
      <c r="AN74" s="980"/>
      <c r="AO74" s="980"/>
      <c r="AP74" s="980" t="s">
        <v>605</v>
      </c>
      <c r="AQ74" s="980"/>
      <c r="AR74" s="980"/>
      <c r="AS74" s="980"/>
      <c r="AT74" s="980"/>
      <c r="AU74" s="980" t="s">
        <v>605</v>
      </c>
      <c r="AV74" s="980"/>
      <c r="AW74" s="980"/>
      <c r="AX74" s="980"/>
      <c r="AY74" s="980"/>
      <c r="AZ74" s="981"/>
      <c r="BA74" s="981"/>
      <c r="BB74" s="981"/>
      <c r="BC74" s="981"/>
      <c r="BD74" s="982"/>
      <c r="BE74" s="233"/>
      <c r="BF74" s="233"/>
      <c r="BG74" s="233"/>
      <c r="BH74" s="233"/>
      <c r="BI74" s="233"/>
      <c r="BJ74" s="233"/>
      <c r="BK74" s="233"/>
      <c r="BL74" s="233"/>
      <c r="BM74" s="233"/>
      <c r="BN74" s="233"/>
      <c r="BO74" s="233"/>
      <c r="BP74" s="233"/>
      <c r="BQ74" s="230">
        <v>68</v>
      </c>
      <c r="BR74" s="235"/>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15">
      <c r="A75" s="230">
        <v>8</v>
      </c>
      <c r="B75" s="983" t="s">
        <v>599</v>
      </c>
      <c r="C75" s="984"/>
      <c r="D75" s="984"/>
      <c r="E75" s="984"/>
      <c r="F75" s="984"/>
      <c r="G75" s="984"/>
      <c r="H75" s="984"/>
      <c r="I75" s="984"/>
      <c r="J75" s="984"/>
      <c r="K75" s="984"/>
      <c r="L75" s="984"/>
      <c r="M75" s="984"/>
      <c r="N75" s="984"/>
      <c r="O75" s="984"/>
      <c r="P75" s="985"/>
      <c r="Q75" s="987">
        <v>125</v>
      </c>
      <c r="R75" s="988"/>
      <c r="S75" s="988"/>
      <c r="T75" s="988"/>
      <c r="U75" s="989"/>
      <c r="V75" s="990">
        <v>116</v>
      </c>
      <c r="W75" s="988"/>
      <c r="X75" s="988"/>
      <c r="Y75" s="988"/>
      <c r="Z75" s="989"/>
      <c r="AA75" s="990">
        <v>9</v>
      </c>
      <c r="AB75" s="988"/>
      <c r="AC75" s="988"/>
      <c r="AD75" s="988"/>
      <c r="AE75" s="989"/>
      <c r="AF75" s="990">
        <v>9</v>
      </c>
      <c r="AG75" s="988"/>
      <c r="AH75" s="988"/>
      <c r="AI75" s="988"/>
      <c r="AJ75" s="989"/>
      <c r="AK75" s="990" t="s">
        <v>605</v>
      </c>
      <c r="AL75" s="988"/>
      <c r="AM75" s="988"/>
      <c r="AN75" s="988"/>
      <c r="AO75" s="989"/>
      <c r="AP75" s="990" t="s">
        <v>605</v>
      </c>
      <c r="AQ75" s="988"/>
      <c r="AR75" s="988"/>
      <c r="AS75" s="988"/>
      <c r="AT75" s="989"/>
      <c r="AU75" s="990" t="s">
        <v>605</v>
      </c>
      <c r="AV75" s="988"/>
      <c r="AW75" s="988"/>
      <c r="AX75" s="988"/>
      <c r="AY75" s="989"/>
      <c r="AZ75" s="981"/>
      <c r="BA75" s="981"/>
      <c r="BB75" s="981"/>
      <c r="BC75" s="981"/>
      <c r="BD75" s="982"/>
      <c r="BE75" s="233"/>
      <c r="BF75" s="233"/>
      <c r="BG75" s="233"/>
      <c r="BH75" s="233"/>
      <c r="BI75" s="233"/>
      <c r="BJ75" s="233"/>
      <c r="BK75" s="233"/>
      <c r="BL75" s="233"/>
      <c r="BM75" s="233"/>
      <c r="BN75" s="233"/>
      <c r="BO75" s="233"/>
      <c r="BP75" s="233"/>
      <c r="BQ75" s="230">
        <v>69</v>
      </c>
      <c r="BR75" s="235"/>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15">
      <c r="A76" s="230">
        <v>9</v>
      </c>
      <c r="B76" s="983" t="s">
        <v>600</v>
      </c>
      <c r="C76" s="984"/>
      <c r="D76" s="984"/>
      <c r="E76" s="984"/>
      <c r="F76" s="984"/>
      <c r="G76" s="984"/>
      <c r="H76" s="984"/>
      <c r="I76" s="984"/>
      <c r="J76" s="984"/>
      <c r="K76" s="984"/>
      <c r="L76" s="984"/>
      <c r="M76" s="984"/>
      <c r="N76" s="984"/>
      <c r="O76" s="984"/>
      <c r="P76" s="985"/>
      <c r="Q76" s="987">
        <v>307</v>
      </c>
      <c r="R76" s="988"/>
      <c r="S76" s="988"/>
      <c r="T76" s="988"/>
      <c r="U76" s="989"/>
      <c r="V76" s="990">
        <v>291</v>
      </c>
      <c r="W76" s="988"/>
      <c r="X76" s="988"/>
      <c r="Y76" s="988"/>
      <c r="Z76" s="989"/>
      <c r="AA76" s="990">
        <v>15</v>
      </c>
      <c r="AB76" s="988"/>
      <c r="AC76" s="988"/>
      <c r="AD76" s="988"/>
      <c r="AE76" s="989"/>
      <c r="AF76" s="990">
        <v>15</v>
      </c>
      <c r="AG76" s="988"/>
      <c r="AH76" s="988"/>
      <c r="AI76" s="988"/>
      <c r="AJ76" s="989"/>
      <c r="AK76" s="990">
        <v>4</v>
      </c>
      <c r="AL76" s="988"/>
      <c r="AM76" s="988"/>
      <c r="AN76" s="988"/>
      <c r="AO76" s="989"/>
      <c r="AP76" s="990" t="s">
        <v>605</v>
      </c>
      <c r="AQ76" s="988"/>
      <c r="AR76" s="988"/>
      <c r="AS76" s="988"/>
      <c r="AT76" s="989"/>
      <c r="AU76" s="990" t="s">
        <v>605</v>
      </c>
      <c r="AV76" s="988"/>
      <c r="AW76" s="988"/>
      <c r="AX76" s="988"/>
      <c r="AY76" s="989"/>
      <c r="AZ76" s="981"/>
      <c r="BA76" s="981"/>
      <c r="BB76" s="981"/>
      <c r="BC76" s="981"/>
      <c r="BD76" s="982"/>
      <c r="BE76" s="233"/>
      <c r="BF76" s="233"/>
      <c r="BG76" s="233"/>
      <c r="BH76" s="233"/>
      <c r="BI76" s="233"/>
      <c r="BJ76" s="233"/>
      <c r="BK76" s="233"/>
      <c r="BL76" s="233"/>
      <c r="BM76" s="233"/>
      <c r="BN76" s="233"/>
      <c r="BO76" s="233"/>
      <c r="BP76" s="233"/>
      <c r="BQ76" s="230">
        <v>70</v>
      </c>
      <c r="BR76" s="235"/>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15">
      <c r="A77" s="230">
        <v>10</v>
      </c>
      <c r="B77" s="983" t="s">
        <v>601</v>
      </c>
      <c r="C77" s="984"/>
      <c r="D77" s="984"/>
      <c r="E77" s="984"/>
      <c r="F77" s="984"/>
      <c r="G77" s="984"/>
      <c r="H77" s="984"/>
      <c r="I77" s="984"/>
      <c r="J77" s="984"/>
      <c r="K77" s="984"/>
      <c r="L77" s="984"/>
      <c r="M77" s="984"/>
      <c r="N77" s="984"/>
      <c r="O77" s="984"/>
      <c r="P77" s="985"/>
      <c r="Q77" s="987">
        <v>456828</v>
      </c>
      <c r="R77" s="988"/>
      <c r="S77" s="988"/>
      <c r="T77" s="988"/>
      <c r="U77" s="989"/>
      <c r="V77" s="990">
        <v>441715</v>
      </c>
      <c r="W77" s="988"/>
      <c r="X77" s="988"/>
      <c r="Y77" s="988"/>
      <c r="Z77" s="989"/>
      <c r="AA77" s="990">
        <v>15113</v>
      </c>
      <c r="AB77" s="988"/>
      <c r="AC77" s="988"/>
      <c r="AD77" s="988"/>
      <c r="AE77" s="989"/>
      <c r="AF77" s="990">
        <v>15113</v>
      </c>
      <c r="AG77" s="988"/>
      <c r="AH77" s="988"/>
      <c r="AI77" s="988"/>
      <c r="AJ77" s="989"/>
      <c r="AK77" s="990" t="s">
        <v>605</v>
      </c>
      <c r="AL77" s="988"/>
      <c r="AM77" s="988"/>
      <c r="AN77" s="988"/>
      <c r="AO77" s="989"/>
      <c r="AP77" s="990" t="s">
        <v>605</v>
      </c>
      <c r="AQ77" s="988"/>
      <c r="AR77" s="988"/>
      <c r="AS77" s="988"/>
      <c r="AT77" s="989"/>
      <c r="AU77" s="990" t="s">
        <v>605</v>
      </c>
      <c r="AV77" s="988"/>
      <c r="AW77" s="988"/>
      <c r="AX77" s="988"/>
      <c r="AY77" s="989"/>
      <c r="AZ77" s="981"/>
      <c r="BA77" s="981"/>
      <c r="BB77" s="981"/>
      <c r="BC77" s="981"/>
      <c r="BD77" s="982"/>
      <c r="BE77" s="233"/>
      <c r="BF77" s="233"/>
      <c r="BG77" s="233"/>
      <c r="BH77" s="233"/>
      <c r="BI77" s="233"/>
      <c r="BJ77" s="233"/>
      <c r="BK77" s="233"/>
      <c r="BL77" s="233"/>
      <c r="BM77" s="233"/>
      <c r="BN77" s="233"/>
      <c r="BO77" s="233"/>
      <c r="BP77" s="233"/>
      <c r="BQ77" s="230">
        <v>71</v>
      </c>
      <c r="BR77" s="235"/>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15">
      <c r="A78" s="230">
        <v>11</v>
      </c>
      <c r="B78" s="983" t="s">
        <v>602</v>
      </c>
      <c r="C78" s="984"/>
      <c r="D78" s="984"/>
      <c r="E78" s="984"/>
      <c r="F78" s="984"/>
      <c r="G78" s="984"/>
      <c r="H78" s="984"/>
      <c r="I78" s="984"/>
      <c r="J78" s="984"/>
      <c r="K78" s="984"/>
      <c r="L78" s="984"/>
      <c r="M78" s="984"/>
      <c r="N78" s="984"/>
      <c r="O78" s="984"/>
      <c r="P78" s="985"/>
      <c r="Q78" s="986">
        <v>162</v>
      </c>
      <c r="R78" s="980"/>
      <c r="S78" s="980"/>
      <c r="T78" s="980"/>
      <c r="U78" s="980"/>
      <c r="V78" s="980">
        <v>140</v>
      </c>
      <c r="W78" s="980"/>
      <c r="X78" s="980"/>
      <c r="Y78" s="980"/>
      <c r="Z78" s="980"/>
      <c r="AA78" s="980">
        <v>22</v>
      </c>
      <c r="AB78" s="980"/>
      <c r="AC78" s="980"/>
      <c r="AD78" s="980"/>
      <c r="AE78" s="980"/>
      <c r="AF78" s="980">
        <v>268</v>
      </c>
      <c r="AG78" s="980"/>
      <c r="AH78" s="980"/>
      <c r="AI78" s="980"/>
      <c r="AJ78" s="980"/>
      <c r="AK78" s="980" t="s">
        <v>605</v>
      </c>
      <c r="AL78" s="980"/>
      <c r="AM78" s="980"/>
      <c r="AN78" s="980"/>
      <c r="AO78" s="980"/>
      <c r="AP78" s="980" t="s">
        <v>605</v>
      </c>
      <c r="AQ78" s="980"/>
      <c r="AR78" s="980"/>
      <c r="AS78" s="980"/>
      <c r="AT78" s="980"/>
      <c r="AU78" s="980" t="s">
        <v>605</v>
      </c>
      <c r="AV78" s="980"/>
      <c r="AW78" s="980"/>
      <c r="AX78" s="980"/>
      <c r="AY78" s="980"/>
      <c r="AZ78" s="981"/>
      <c r="BA78" s="981"/>
      <c r="BB78" s="981"/>
      <c r="BC78" s="981"/>
      <c r="BD78" s="982"/>
      <c r="BE78" s="233"/>
      <c r="BF78" s="233"/>
      <c r="BG78" s="233"/>
      <c r="BH78" s="233"/>
      <c r="BI78" s="233"/>
      <c r="BJ78" s="221"/>
      <c r="BK78" s="221"/>
      <c r="BL78" s="221"/>
      <c r="BM78" s="221"/>
      <c r="BN78" s="221"/>
      <c r="BO78" s="233"/>
      <c r="BP78" s="233"/>
      <c r="BQ78" s="230">
        <v>72</v>
      </c>
      <c r="BR78" s="235"/>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15">
      <c r="A79" s="230">
        <v>12</v>
      </c>
      <c r="B79" s="983" t="s">
        <v>603</v>
      </c>
      <c r="C79" s="984"/>
      <c r="D79" s="984"/>
      <c r="E79" s="984"/>
      <c r="F79" s="984"/>
      <c r="G79" s="984"/>
      <c r="H79" s="984"/>
      <c r="I79" s="984"/>
      <c r="J79" s="984"/>
      <c r="K79" s="984"/>
      <c r="L79" s="984"/>
      <c r="M79" s="984"/>
      <c r="N79" s="984"/>
      <c r="O79" s="984"/>
      <c r="P79" s="985"/>
      <c r="Q79" s="986">
        <v>22541</v>
      </c>
      <c r="R79" s="980"/>
      <c r="S79" s="980"/>
      <c r="T79" s="980"/>
      <c r="U79" s="980"/>
      <c r="V79" s="980">
        <v>18242</v>
      </c>
      <c r="W79" s="980"/>
      <c r="X79" s="980"/>
      <c r="Y79" s="980"/>
      <c r="Z79" s="980"/>
      <c r="AA79" s="980">
        <v>4299</v>
      </c>
      <c r="AB79" s="980"/>
      <c r="AC79" s="980"/>
      <c r="AD79" s="980"/>
      <c r="AE79" s="980"/>
      <c r="AF79" s="980">
        <v>9277</v>
      </c>
      <c r="AG79" s="980"/>
      <c r="AH79" s="980"/>
      <c r="AI79" s="980"/>
      <c r="AJ79" s="980"/>
      <c r="AK79" s="980">
        <v>1040</v>
      </c>
      <c r="AL79" s="980"/>
      <c r="AM79" s="980"/>
      <c r="AN79" s="980"/>
      <c r="AO79" s="980"/>
      <c r="AP79" s="980">
        <v>14803</v>
      </c>
      <c r="AQ79" s="980"/>
      <c r="AR79" s="980"/>
      <c r="AS79" s="980"/>
      <c r="AT79" s="980"/>
      <c r="AU79" s="980">
        <v>4663</v>
      </c>
      <c r="AV79" s="980"/>
      <c r="AW79" s="980"/>
      <c r="AX79" s="980"/>
      <c r="AY79" s="980"/>
      <c r="AZ79" s="981"/>
      <c r="BA79" s="981"/>
      <c r="BB79" s="981"/>
      <c r="BC79" s="981"/>
      <c r="BD79" s="982"/>
      <c r="BE79" s="233"/>
      <c r="BF79" s="233"/>
      <c r="BG79" s="233"/>
      <c r="BH79" s="233"/>
      <c r="BI79" s="233"/>
      <c r="BJ79" s="221"/>
      <c r="BK79" s="221"/>
      <c r="BL79" s="221"/>
      <c r="BM79" s="221"/>
      <c r="BN79" s="221"/>
      <c r="BO79" s="233"/>
      <c r="BP79" s="233"/>
      <c r="BQ79" s="230">
        <v>73</v>
      </c>
      <c r="BR79" s="235"/>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15">
      <c r="A80" s="230">
        <v>13</v>
      </c>
      <c r="B80" s="983" t="s">
        <v>604</v>
      </c>
      <c r="C80" s="984"/>
      <c r="D80" s="984"/>
      <c r="E80" s="984"/>
      <c r="F80" s="984"/>
      <c r="G80" s="984"/>
      <c r="H80" s="984"/>
      <c r="I80" s="984"/>
      <c r="J80" s="984"/>
      <c r="K80" s="984"/>
      <c r="L80" s="984"/>
      <c r="M80" s="984"/>
      <c r="N80" s="984"/>
      <c r="O80" s="984"/>
      <c r="P80" s="985"/>
      <c r="Q80" s="986">
        <v>3971</v>
      </c>
      <c r="R80" s="980"/>
      <c r="S80" s="980"/>
      <c r="T80" s="980"/>
      <c r="U80" s="980"/>
      <c r="V80" s="980">
        <v>3633</v>
      </c>
      <c r="W80" s="980"/>
      <c r="X80" s="980"/>
      <c r="Y80" s="980"/>
      <c r="Z80" s="980"/>
      <c r="AA80" s="980">
        <v>337</v>
      </c>
      <c r="AB80" s="980"/>
      <c r="AC80" s="980"/>
      <c r="AD80" s="980"/>
      <c r="AE80" s="980"/>
      <c r="AF80" s="980">
        <v>5616</v>
      </c>
      <c r="AG80" s="980"/>
      <c r="AH80" s="980"/>
      <c r="AI80" s="980"/>
      <c r="AJ80" s="980"/>
      <c r="AK80" s="980" t="s">
        <v>605</v>
      </c>
      <c r="AL80" s="980"/>
      <c r="AM80" s="980"/>
      <c r="AN80" s="980"/>
      <c r="AO80" s="980"/>
      <c r="AP80" s="980">
        <v>5115</v>
      </c>
      <c r="AQ80" s="980"/>
      <c r="AR80" s="980"/>
      <c r="AS80" s="980"/>
      <c r="AT80" s="980"/>
      <c r="AU80" s="980" t="s">
        <v>605</v>
      </c>
      <c r="AV80" s="980"/>
      <c r="AW80" s="980"/>
      <c r="AX80" s="980"/>
      <c r="AY80" s="980"/>
      <c r="AZ80" s="981"/>
      <c r="BA80" s="981"/>
      <c r="BB80" s="981"/>
      <c r="BC80" s="981"/>
      <c r="BD80" s="982"/>
      <c r="BE80" s="233"/>
      <c r="BF80" s="233"/>
      <c r="BG80" s="233"/>
      <c r="BH80" s="233"/>
      <c r="BI80" s="233"/>
      <c r="BJ80" s="233"/>
      <c r="BK80" s="233"/>
      <c r="BL80" s="233"/>
      <c r="BM80" s="233"/>
      <c r="BN80" s="233"/>
      <c r="BO80" s="233"/>
      <c r="BP80" s="233"/>
      <c r="BQ80" s="230">
        <v>74</v>
      </c>
      <c r="BR80" s="235"/>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15">
      <c r="A81" s="230">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3"/>
      <c r="BF81" s="233"/>
      <c r="BG81" s="233"/>
      <c r="BH81" s="233"/>
      <c r="BI81" s="233"/>
      <c r="BJ81" s="233"/>
      <c r="BK81" s="233"/>
      <c r="BL81" s="233"/>
      <c r="BM81" s="233"/>
      <c r="BN81" s="233"/>
      <c r="BO81" s="233"/>
      <c r="BP81" s="233"/>
      <c r="BQ81" s="230">
        <v>75</v>
      </c>
      <c r="BR81" s="235"/>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15">
      <c r="A82" s="230">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3"/>
      <c r="BF82" s="233"/>
      <c r="BG82" s="233"/>
      <c r="BH82" s="233"/>
      <c r="BI82" s="233"/>
      <c r="BJ82" s="233"/>
      <c r="BK82" s="233"/>
      <c r="BL82" s="233"/>
      <c r="BM82" s="233"/>
      <c r="BN82" s="233"/>
      <c r="BO82" s="233"/>
      <c r="BP82" s="233"/>
      <c r="BQ82" s="230">
        <v>76</v>
      </c>
      <c r="BR82" s="235"/>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15">
      <c r="A83" s="230">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3"/>
      <c r="BF83" s="233"/>
      <c r="BG83" s="233"/>
      <c r="BH83" s="233"/>
      <c r="BI83" s="233"/>
      <c r="BJ83" s="233"/>
      <c r="BK83" s="233"/>
      <c r="BL83" s="233"/>
      <c r="BM83" s="233"/>
      <c r="BN83" s="233"/>
      <c r="BO83" s="233"/>
      <c r="BP83" s="233"/>
      <c r="BQ83" s="230">
        <v>77</v>
      </c>
      <c r="BR83" s="235"/>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15">
      <c r="A84" s="230">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3"/>
      <c r="BF84" s="233"/>
      <c r="BG84" s="233"/>
      <c r="BH84" s="233"/>
      <c r="BI84" s="233"/>
      <c r="BJ84" s="233"/>
      <c r="BK84" s="233"/>
      <c r="BL84" s="233"/>
      <c r="BM84" s="233"/>
      <c r="BN84" s="233"/>
      <c r="BO84" s="233"/>
      <c r="BP84" s="233"/>
      <c r="BQ84" s="230">
        <v>78</v>
      </c>
      <c r="BR84" s="235"/>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15">
      <c r="A85" s="230">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3"/>
      <c r="BF85" s="233"/>
      <c r="BG85" s="233"/>
      <c r="BH85" s="233"/>
      <c r="BI85" s="233"/>
      <c r="BJ85" s="233"/>
      <c r="BK85" s="233"/>
      <c r="BL85" s="233"/>
      <c r="BM85" s="233"/>
      <c r="BN85" s="233"/>
      <c r="BO85" s="233"/>
      <c r="BP85" s="233"/>
      <c r="BQ85" s="230">
        <v>79</v>
      </c>
      <c r="BR85" s="235"/>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15">
      <c r="A86" s="230">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3"/>
      <c r="BF86" s="233"/>
      <c r="BG86" s="233"/>
      <c r="BH86" s="233"/>
      <c r="BI86" s="233"/>
      <c r="BJ86" s="233"/>
      <c r="BK86" s="233"/>
      <c r="BL86" s="233"/>
      <c r="BM86" s="233"/>
      <c r="BN86" s="233"/>
      <c r="BO86" s="233"/>
      <c r="BP86" s="233"/>
      <c r="BQ86" s="230">
        <v>80</v>
      </c>
      <c r="BR86" s="235"/>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15">
      <c r="A87" s="236">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3"/>
      <c r="BF87" s="233"/>
      <c r="BG87" s="233"/>
      <c r="BH87" s="233"/>
      <c r="BI87" s="233"/>
      <c r="BJ87" s="233"/>
      <c r="BK87" s="233"/>
      <c r="BL87" s="233"/>
      <c r="BM87" s="233"/>
      <c r="BN87" s="233"/>
      <c r="BO87" s="233"/>
      <c r="BP87" s="233"/>
      <c r="BQ87" s="230">
        <v>81</v>
      </c>
      <c r="BR87" s="235"/>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
      <c r="A88" s="232" t="s">
        <v>394</v>
      </c>
      <c r="B88" s="946" t="s">
        <v>425</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30562</v>
      </c>
      <c r="AG88" s="968"/>
      <c r="AH88" s="968"/>
      <c r="AI88" s="968"/>
      <c r="AJ88" s="968"/>
      <c r="AK88" s="972"/>
      <c r="AL88" s="972"/>
      <c r="AM88" s="972"/>
      <c r="AN88" s="972"/>
      <c r="AO88" s="972"/>
      <c r="AP88" s="968">
        <v>20594</v>
      </c>
      <c r="AQ88" s="968"/>
      <c r="AR88" s="968"/>
      <c r="AS88" s="968"/>
      <c r="AT88" s="968"/>
      <c r="AU88" s="968">
        <v>5103</v>
      </c>
      <c r="AV88" s="968"/>
      <c r="AW88" s="968"/>
      <c r="AX88" s="968"/>
      <c r="AY88" s="968"/>
      <c r="AZ88" s="969"/>
      <c r="BA88" s="969"/>
      <c r="BB88" s="969"/>
      <c r="BC88" s="969"/>
      <c r="BD88" s="970"/>
      <c r="BE88" s="233"/>
      <c r="BF88" s="233"/>
      <c r="BG88" s="233"/>
      <c r="BH88" s="233"/>
      <c r="BI88" s="233"/>
      <c r="BJ88" s="233"/>
      <c r="BK88" s="233"/>
      <c r="BL88" s="233"/>
      <c r="BM88" s="233"/>
      <c r="BN88" s="233"/>
      <c r="BO88" s="233"/>
      <c r="BP88" s="233"/>
      <c r="BQ88" s="230">
        <v>82</v>
      </c>
      <c r="BR88" s="235"/>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394</v>
      </c>
      <c r="BR102" s="946" t="s">
        <v>426</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332</v>
      </c>
      <c r="CS102" s="962"/>
      <c r="CT102" s="962"/>
      <c r="CU102" s="962"/>
      <c r="CV102" s="963"/>
      <c r="CW102" s="961">
        <v>8</v>
      </c>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49" t="s">
        <v>427</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50" t="s">
        <v>428</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1" t="s">
        <v>431</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432</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15">
      <c r="A109" s="904" t="s">
        <v>433</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434</v>
      </c>
      <c r="AB109" s="905"/>
      <c r="AC109" s="905"/>
      <c r="AD109" s="905"/>
      <c r="AE109" s="906"/>
      <c r="AF109" s="907" t="s">
        <v>435</v>
      </c>
      <c r="AG109" s="905"/>
      <c r="AH109" s="905"/>
      <c r="AI109" s="905"/>
      <c r="AJ109" s="906"/>
      <c r="AK109" s="907" t="s">
        <v>306</v>
      </c>
      <c r="AL109" s="905"/>
      <c r="AM109" s="905"/>
      <c r="AN109" s="905"/>
      <c r="AO109" s="906"/>
      <c r="AP109" s="907" t="s">
        <v>436</v>
      </c>
      <c r="AQ109" s="905"/>
      <c r="AR109" s="905"/>
      <c r="AS109" s="905"/>
      <c r="AT109" s="938"/>
      <c r="AU109" s="904" t="s">
        <v>433</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434</v>
      </c>
      <c r="BR109" s="905"/>
      <c r="BS109" s="905"/>
      <c r="BT109" s="905"/>
      <c r="BU109" s="906"/>
      <c r="BV109" s="907" t="s">
        <v>435</v>
      </c>
      <c r="BW109" s="905"/>
      <c r="BX109" s="905"/>
      <c r="BY109" s="905"/>
      <c r="BZ109" s="906"/>
      <c r="CA109" s="907" t="s">
        <v>306</v>
      </c>
      <c r="CB109" s="905"/>
      <c r="CC109" s="905"/>
      <c r="CD109" s="905"/>
      <c r="CE109" s="906"/>
      <c r="CF109" s="945" t="s">
        <v>436</v>
      </c>
      <c r="CG109" s="945"/>
      <c r="CH109" s="945"/>
      <c r="CI109" s="945"/>
      <c r="CJ109" s="945"/>
      <c r="CK109" s="907" t="s">
        <v>437</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434</v>
      </c>
      <c r="DH109" s="905"/>
      <c r="DI109" s="905"/>
      <c r="DJ109" s="905"/>
      <c r="DK109" s="906"/>
      <c r="DL109" s="907" t="s">
        <v>435</v>
      </c>
      <c r="DM109" s="905"/>
      <c r="DN109" s="905"/>
      <c r="DO109" s="905"/>
      <c r="DP109" s="906"/>
      <c r="DQ109" s="907" t="s">
        <v>306</v>
      </c>
      <c r="DR109" s="905"/>
      <c r="DS109" s="905"/>
      <c r="DT109" s="905"/>
      <c r="DU109" s="906"/>
      <c r="DV109" s="907" t="s">
        <v>436</v>
      </c>
      <c r="DW109" s="905"/>
      <c r="DX109" s="905"/>
      <c r="DY109" s="905"/>
      <c r="DZ109" s="938"/>
    </row>
    <row r="110" spans="1:131" s="221" customFormat="1" ht="26.25" customHeight="1" x14ac:dyDescent="0.15">
      <c r="A110" s="816" t="s">
        <v>438</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5388443</v>
      </c>
      <c r="AB110" s="898"/>
      <c r="AC110" s="898"/>
      <c r="AD110" s="898"/>
      <c r="AE110" s="899"/>
      <c r="AF110" s="900">
        <v>5228673</v>
      </c>
      <c r="AG110" s="898"/>
      <c r="AH110" s="898"/>
      <c r="AI110" s="898"/>
      <c r="AJ110" s="899"/>
      <c r="AK110" s="900">
        <v>4980065</v>
      </c>
      <c r="AL110" s="898"/>
      <c r="AM110" s="898"/>
      <c r="AN110" s="898"/>
      <c r="AO110" s="899"/>
      <c r="AP110" s="901">
        <v>20.8</v>
      </c>
      <c r="AQ110" s="902"/>
      <c r="AR110" s="902"/>
      <c r="AS110" s="902"/>
      <c r="AT110" s="903"/>
      <c r="AU110" s="939" t="s">
        <v>72</v>
      </c>
      <c r="AV110" s="940"/>
      <c r="AW110" s="940"/>
      <c r="AX110" s="940"/>
      <c r="AY110" s="940"/>
      <c r="AZ110" s="869" t="s">
        <v>439</v>
      </c>
      <c r="BA110" s="817"/>
      <c r="BB110" s="817"/>
      <c r="BC110" s="817"/>
      <c r="BD110" s="817"/>
      <c r="BE110" s="817"/>
      <c r="BF110" s="817"/>
      <c r="BG110" s="817"/>
      <c r="BH110" s="817"/>
      <c r="BI110" s="817"/>
      <c r="BJ110" s="817"/>
      <c r="BK110" s="817"/>
      <c r="BL110" s="817"/>
      <c r="BM110" s="817"/>
      <c r="BN110" s="817"/>
      <c r="BO110" s="817"/>
      <c r="BP110" s="818"/>
      <c r="BQ110" s="870">
        <v>44959604</v>
      </c>
      <c r="BR110" s="851"/>
      <c r="BS110" s="851"/>
      <c r="BT110" s="851"/>
      <c r="BU110" s="851"/>
      <c r="BV110" s="851">
        <v>44754909</v>
      </c>
      <c r="BW110" s="851"/>
      <c r="BX110" s="851"/>
      <c r="BY110" s="851"/>
      <c r="BZ110" s="851"/>
      <c r="CA110" s="851">
        <v>45386565</v>
      </c>
      <c r="CB110" s="851"/>
      <c r="CC110" s="851"/>
      <c r="CD110" s="851"/>
      <c r="CE110" s="851"/>
      <c r="CF110" s="875">
        <v>189.6</v>
      </c>
      <c r="CG110" s="876"/>
      <c r="CH110" s="876"/>
      <c r="CI110" s="876"/>
      <c r="CJ110" s="876"/>
      <c r="CK110" s="935" t="s">
        <v>440</v>
      </c>
      <c r="CL110" s="828"/>
      <c r="CM110" s="869" t="s">
        <v>441</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127</v>
      </c>
      <c r="DH110" s="851"/>
      <c r="DI110" s="851"/>
      <c r="DJ110" s="851"/>
      <c r="DK110" s="851"/>
      <c r="DL110" s="851" t="s">
        <v>127</v>
      </c>
      <c r="DM110" s="851"/>
      <c r="DN110" s="851"/>
      <c r="DO110" s="851"/>
      <c r="DP110" s="851"/>
      <c r="DQ110" s="851" t="s">
        <v>442</v>
      </c>
      <c r="DR110" s="851"/>
      <c r="DS110" s="851"/>
      <c r="DT110" s="851"/>
      <c r="DU110" s="851"/>
      <c r="DV110" s="852" t="s">
        <v>127</v>
      </c>
      <c r="DW110" s="852"/>
      <c r="DX110" s="852"/>
      <c r="DY110" s="852"/>
      <c r="DZ110" s="853"/>
    </row>
    <row r="111" spans="1:131" s="221" customFormat="1" ht="26.25" customHeight="1" x14ac:dyDescent="0.15">
      <c r="A111" s="783" t="s">
        <v>443</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127</v>
      </c>
      <c r="AB111" s="928"/>
      <c r="AC111" s="928"/>
      <c r="AD111" s="928"/>
      <c r="AE111" s="929"/>
      <c r="AF111" s="930" t="s">
        <v>444</v>
      </c>
      <c r="AG111" s="928"/>
      <c r="AH111" s="928"/>
      <c r="AI111" s="928"/>
      <c r="AJ111" s="929"/>
      <c r="AK111" s="930" t="s">
        <v>444</v>
      </c>
      <c r="AL111" s="928"/>
      <c r="AM111" s="928"/>
      <c r="AN111" s="928"/>
      <c r="AO111" s="929"/>
      <c r="AP111" s="931" t="s">
        <v>444</v>
      </c>
      <c r="AQ111" s="932"/>
      <c r="AR111" s="932"/>
      <c r="AS111" s="932"/>
      <c r="AT111" s="933"/>
      <c r="AU111" s="941"/>
      <c r="AV111" s="942"/>
      <c r="AW111" s="942"/>
      <c r="AX111" s="942"/>
      <c r="AY111" s="942"/>
      <c r="AZ111" s="824" t="s">
        <v>445</v>
      </c>
      <c r="BA111" s="761"/>
      <c r="BB111" s="761"/>
      <c r="BC111" s="761"/>
      <c r="BD111" s="761"/>
      <c r="BE111" s="761"/>
      <c r="BF111" s="761"/>
      <c r="BG111" s="761"/>
      <c r="BH111" s="761"/>
      <c r="BI111" s="761"/>
      <c r="BJ111" s="761"/>
      <c r="BK111" s="761"/>
      <c r="BL111" s="761"/>
      <c r="BM111" s="761"/>
      <c r="BN111" s="761"/>
      <c r="BO111" s="761"/>
      <c r="BP111" s="762"/>
      <c r="BQ111" s="825">
        <v>4899744</v>
      </c>
      <c r="BR111" s="826"/>
      <c r="BS111" s="826"/>
      <c r="BT111" s="826"/>
      <c r="BU111" s="826"/>
      <c r="BV111" s="826">
        <v>4307219</v>
      </c>
      <c r="BW111" s="826"/>
      <c r="BX111" s="826"/>
      <c r="BY111" s="826"/>
      <c r="BZ111" s="826"/>
      <c r="CA111" s="826">
        <v>3697403</v>
      </c>
      <c r="CB111" s="826"/>
      <c r="CC111" s="826"/>
      <c r="CD111" s="826"/>
      <c r="CE111" s="826"/>
      <c r="CF111" s="884">
        <v>15.4</v>
      </c>
      <c r="CG111" s="885"/>
      <c r="CH111" s="885"/>
      <c r="CI111" s="885"/>
      <c r="CJ111" s="885"/>
      <c r="CK111" s="936"/>
      <c r="CL111" s="830"/>
      <c r="CM111" s="824" t="s">
        <v>446</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442</v>
      </c>
      <c r="DH111" s="826"/>
      <c r="DI111" s="826"/>
      <c r="DJ111" s="826"/>
      <c r="DK111" s="826"/>
      <c r="DL111" s="826" t="s">
        <v>442</v>
      </c>
      <c r="DM111" s="826"/>
      <c r="DN111" s="826"/>
      <c r="DO111" s="826"/>
      <c r="DP111" s="826"/>
      <c r="DQ111" s="826" t="s">
        <v>442</v>
      </c>
      <c r="DR111" s="826"/>
      <c r="DS111" s="826"/>
      <c r="DT111" s="826"/>
      <c r="DU111" s="826"/>
      <c r="DV111" s="803" t="s">
        <v>442</v>
      </c>
      <c r="DW111" s="803"/>
      <c r="DX111" s="803"/>
      <c r="DY111" s="803"/>
      <c r="DZ111" s="804"/>
    </row>
    <row r="112" spans="1:131" s="221" customFormat="1" ht="26.25" customHeight="1" x14ac:dyDescent="0.15">
      <c r="A112" s="921" t="s">
        <v>447</v>
      </c>
      <c r="B112" s="922"/>
      <c r="C112" s="761" t="s">
        <v>448</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449</v>
      </c>
      <c r="AB112" s="789"/>
      <c r="AC112" s="789"/>
      <c r="AD112" s="789"/>
      <c r="AE112" s="790"/>
      <c r="AF112" s="791" t="s">
        <v>449</v>
      </c>
      <c r="AG112" s="789"/>
      <c r="AH112" s="789"/>
      <c r="AI112" s="789"/>
      <c r="AJ112" s="790"/>
      <c r="AK112" s="791" t="s">
        <v>449</v>
      </c>
      <c r="AL112" s="789"/>
      <c r="AM112" s="789"/>
      <c r="AN112" s="789"/>
      <c r="AO112" s="790"/>
      <c r="AP112" s="833" t="s">
        <v>449</v>
      </c>
      <c r="AQ112" s="834"/>
      <c r="AR112" s="834"/>
      <c r="AS112" s="834"/>
      <c r="AT112" s="835"/>
      <c r="AU112" s="941"/>
      <c r="AV112" s="942"/>
      <c r="AW112" s="942"/>
      <c r="AX112" s="942"/>
      <c r="AY112" s="942"/>
      <c r="AZ112" s="824" t="s">
        <v>450</v>
      </c>
      <c r="BA112" s="761"/>
      <c r="BB112" s="761"/>
      <c r="BC112" s="761"/>
      <c r="BD112" s="761"/>
      <c r="BE112" s="761"/>
      <c r="BF112" s="761"/>
      <c r="BG112" s="761"/>
      <c r="BH112" s="761"/>
      <c r="BI112" s="761"/>
      <c r="BJ112" s="761"/>
      <c r="BK112" s="761"/>
      <c r="BL112" s="761"/>
      <c r="BM112" s="761"/>
      <c r="BN112" s="761"/>
      <c r="BO112" s="761"/>
      <c r="BP112" s="762"/>
      <c r="BQ112" s="825">
        <v>16109132</v>
      </c>
      <c r="BR112" s="826"/>
      <c r="BS112" s="826"/>
      <c r="BT112" s="826"/>
      <c r="BU112" s="826"/>
      <c r="BV112" s="826">
        <v>15011193</v>
      </c>
      <c r="BW112" s="826"/>
      <c r="BX112" s="826"/>
      <c r="BY112" s="826"/>
      <c r="BZ112" s="826"/>
      <c r="CA112" s="826">
        <v>13465201</v>
      </c>
      <c r="CB112" s="826"/>
      <c r="CC112" s="826"/>
      <c r="CD112" s="826"/>
      <c r="CE112" s="826"/>
      <c r="CF112" s="884">
        <v>56.2</v>
      </c>
      <c r="CG112" s="885"/>
      <c r="CH112" s="885"/>
      <c r="CI112" s="885"/>
      <c r="CJ112" s="885"/>
      <c r="CK112" s="936"/>
      <c r="CL112" s="830"/>
      <c r="CM112" s="824" t="s">
        <v>451</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v>1541885</v>
      </c>
      <c r="DH112" s="826"/>
      <c r="DI112" s="826"/>
      <c r="DJ112" s="826"/>
      <c r="DK112" s="826"/>
      <c r="DL112" s="826">
        <v>1419304</v>
      </c>
      <c r="DM112" s="826"/>
      <c r="DN112" s="826"/>
      <c r="DO112" s="826"/>
      <c r="DP112" s="826"/>
      <c r="DQ112" s="826">
        <v>1296316</v>
      </c>
      <c r="DR112" s="826"/>
      <c r="DS112" s="826"/>
      <c r="DT112" s="826"/>
      <c r="DU112" s="826"/>
      <c r="DV112" s="803">
        <v>5.4</v>
      </c>
      <c r="DW112" s="803"/>
      <c r="DX112" s="803"/>
      <c r="DY112" s="803"/>
      <c r="DZ112" s="804"/>
    </row>
    <row r="113" spans="1:130" s="221" customFormat="1" ht="26.25" customHeight="1" x14ac:dyDescent="0.15">
      <c r="A113" s="923"/>
      <c r="B113" s="924"/>
      <c r="C113" s="761" t="s">
        <v>452</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1173279</v>
      </c>
      <c r="AB113" s="928"/>
      <c r="AC113" s="928"/>
      <c r="AD113" s="928"/>
      <c r="AE113" s="929"/>
      <c r="AF113" s="930">
        <v>1048417</v>
      </c>
      <c r="AG113" s="928"/>
      <c r="AH113" s="928"/>
      <c r="AI113" s="928"/>
      <c r="AJ113" s="929"/>
      <c r="AK113" s="930">
        <v>961786</v>
      </c>
      <c r="AL113" s="928"/>
      <c r="AM113" s="928"/>
      <c r="AN113" s="928"/>
      <c r="AO113" s="929"/>
      <c r="AP113" s="931">
        <v>4</v>
      </c>
      <c r="AQ113" s="932"/>
      <c r="AR113" s="932"/>
      <c r="AS113" s="932"/>
      <c r="AT113" s="933"/>
      <c r="AU113" s="941"/>
      <c r="AV113" s="942"/>
      <c r="AW113" s="942"/>
      <c r="AX113" s="942"/>
      <c r="AY113" s="942"/>
      <c r="AZ113" s="824" t="s">
        <v>453</v>
      </c>
      <c r="BA113" s="761"/>
      <c r="BB113" s="761"/>
      <c r="BC113" s="761"/>
      <c r="BD113" s="761"/>
      <c r="BE113" s="761"/>
      <c r="BF113" s="761"/>
      <c r="BG113" s="761"/>
      <c r="BH113" s="761"/>
      <c r="BI113" s="761"/>
      <c r="BJ113" s="761"/>
      <c r="BK113" s="761"/>
      <c r="BL113" s="761"/>
      <c r="BM113" s="761"/>
      <c r="BN113" s="761"/>
      <c r="BO113" s="761"/>
      <c r="BP113" s="762"/>
      <c r="BQ113" s="825">
        <v>5984673</v>
      </c>
      <c r="BR113" s="826"/>
      <c r="BS113" s="826"/>
      <c r="BT113" s="826"/>
      <c r="BU113" s="826"/>
      <c r="BV113" s="826">
        <v>5537047</v>
      </c>
      <c r="BW113" s="826"/>
      <c r="BX113" s="826"/>
      <c r="BY113" s="826"/>
      <c r="BZ113" s="826"/>
      <c r="CA113" s="826">
        <v>5102837</v>
      </c>
      <c r="CB113" s="826"/>
      <c r="CC113" s="826"/>
      <c r="CD113" s="826"/>
      <c r="CE113" s="826"/>
      <c r="CF113" s="884">
        <v>21.3</v>
      </c>
      <c r="CG113" s="885"/>
      <c r="CH113" s="885"/>
      <c r="CI113" s="885"/>
      <c r="CJ113" s="885"/>
      <c r="CK113" s="936"/>
      <c r="CL113" s="830"/>
      <c r="CM113" s="824" t="s">
        <v>454</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449</v>
      </c>
      <c r="DH113" s="789"/>
      <c r="DI113" s="789"/>
      <c r="DJ113" s="789"/>
      <c r="DK113" s="790"/>
      <c r="DL113" s="791" t="s">
        <v>449</v>
      </c>
      <c r="DM113" s="789"/>
      <c r="DN113" s="789"/>
      <c r="DO113" s="789"/>
      <c r="DP113" s="790"/>
      <c r="DQ113" s="791" t="s">
        <v>449</v>
      </c>
      <c r="DR113" s="789"/>
      <c r="DS113" s="789"/>
      <c r="DT113" s="789"/>
      <c r="DU113" s="790"/>
      <c r="DV113" s="833" t="s">
        <v>127</v>
      </c>
      <c r="DW113" s="834"/>
      <c r="DX113" s="834"/>
      <c r="DY113" s="834"/>
      <c r="DZ113" s="835"/>
    </row>
    <row r="114" spans="1:130" s="221" customFormat="1" ht="26.25" customHeight="1" x14ac:dyDescent="0.15">
      <c r="A114" s="923"/>
      <c r="B114" s="924"/>
      <c r="C114" s="761" t="s">
        <v>455</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645851</v>
      </c>
      <c r="AB114" s="789"/>
      <c r="AC114" s="789"/>
      <c r="AD114" s="789"/>
      <c r="AE114" s="790"/>
      <c r="AF114" s="791">
        <v>556241</v>
      </c>
      <c r="AG114" s="789"/>
      <c r="AH114" s="789"/>
      <c r="AI114" s="789"/>
      <c r="AJ114" s="790"/>
      <c r="AK114" s="791">
        <v>495934</v>
      </c>
      <c r="AL114" s="789"/>
      <c r="AM114" s="789"/>
      <c r="AN114" s="789"/>
      <c r="AO114" s="790"/>
      <c r="AP114" s="833">
        <v>2.1</v>
      </c>
      <c r="AQ114" s="834"/>
      <c r="AR114" s="834"/>
      <c r="AS114" s="834"/>
      <c r="AT114" s="835"/>
      <c r="AU114" s="941"/>
      <c r="AV114" s="942"/>
      <c r="AW114" s="942"/>
      <c r="AX114" s="942"/>
      <c r="AY114" s="942"/>
      <c r="AZ114" s="824" t="s">
        <v>456</v>
      </c>
      <c r="BA114" s="761"/>
      <c r="BB114" s="761"/>
      <c r="BC114" s="761"/>
      <c r="BD114" s="761"/>
      <c r="BE114" s="761"/>
      <c r="BF114" s="761"/>
      <c r="BG114" s="761"/>
      <c r="BH114" s="761"/>
      <c r="BI114" s="761"/>
      <c r="BJ114" s="761"/>
      <c r="BK114" s="761"/>
      <c r="BL114" s="761"/>
      <c r="BM114" s="761"/>
      <c r="BN114" s="761"/>
      <c r="BO114" s="761"/>
      <c r="BP114" s="762"/>
      <c r="BQ114" s="825">
        <v>6081024</v>
      </c>
      <c r="BR114" s="826"/>
      <c r="BS114" s="826"/>
      <c r="BT114" s="826"/>
      <c r="BU114" s="826"/>
      <c r="BV114" s="826">
        <v>5908303</v>
      </c>
      <c r="BW114" s="826"/>
      <c r="BX114" s="826"/>
      <c r="BY114" s="826"/>
      <c r="BZ114" s="826"/>
      <c r="CA114" s="826">
        <v>5870499</v>
      </c>
      <c r="CB114" s="826"/>
      <c r="CC114" s="826"/>
      <c r="CD114" s="826"/>
      <c r="CE114" s="826"/>
      <c r="CF114" s="884">
        <v>24.5</v>
      </c>
      <c r="CG114" s="885"/>
      <c r="CH114" s="885"/>
      <c r="CI114" s="885"/>
      <c r="CJ114" s="885"/>
      <c r="CK114" s="936"/>
      <c r="CL114" s="830"/>
      <c r="CM114" s="824" t="s">
        <v>457</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449</v>
      </c>
      <c r="DH114" s="789"/>
      <c r="DI114" s="789"/>
      <c r="DJ114" s="789"/>
      <c r="DK114" s="790"/>
      <c r="DL114" s="791" t="s">
        <v>449</v>
      </c>
      <c r="DM114" s="789"/>
      <c r="DN114" s="789"/>
      <c r="DO114" s="789"/>
      <c r="DP114" s="790"/>
      <c r="DQ114" s="791" t="s">
        <v>449</v>
      </c>
      <c r="DR114" s="789"/>
      <c r="DS114" s="789"/>
      <c r="DT114" s="789"/>
      <c r="DU114" s="790"/>
      <c r="DV114" s="833" t="s">
        <v>449</v>
      </c>
      <c r="DW114" s="834"/>
      <c r="DX114" s="834"/>
      <c r="DY114" s="834"/>
      <c r="DZ114" s="835"/>
    </row>
    <row r="115" spans="1:130" s="221" customFormat="1" ht="26.25" customHeight="1" x14ac:dyDescent="0.15">
      <c r="A115" s="923"/>
      <c r="B115" s="924"/>
      <c r="C115" s="761" t="s">
        <v>458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566696</v>
      </c>
      <c r="AB115" s="928"/>
      <c r="AC115" s="928"/>
      <c r="AD115" s="928"/>
      <c r="AE115" s="929"/>
      <c r="AF115" s="930">
        <v>668045</v>
      </c>
      <c r="AG115" s="928"/>
      <c r="AH115" s="928"/>
      <c r="AI115" s="928"/>
      <c r="AJ115" s="929"/>
      <c r="AK115" s="930">
        <v>664654</v>
      </c>
      <c r="AL115" s="928"/>
      <c r="AM115" s="928"/>
      <c r="AN115" s="928"/>
      <c r="AO115" s="929"/>
      <c r="AP115" s="931">
        <v>2.8</v>
      </c>
      <c r="AQ115" s="932"/>
      <c r="AR115" s="932"/>
      <c r="AS115" s="932"/>
      <c r="AT115" s="933"/>
      <c r="AU115" s="941"/>
      <c r="AV115" s="942"/>
      <c r="AW115" s="942"/>
      <c r="AX115" s="942"/>
      <c r="AY115" s="942"/>
      <c r="AZ115" s="824" t="s">
        <v>459</v>
      </c>
      <c r="BA115" s="761"/>
      <c r="BB115" s="761"/>
      <c r="BC115" s="761"/>
      <c r="BD115" s="761"/>
      <c r="BE115" s="761"/>
      <c r="BF115" s="761"/>
      <c r="BG115" s="761"/>
      <c r="BH115" s="761"/>
      <c r="BI115" s="761"/>
      <c r="BJ115" s="761"/>
      <c r="BK115" s="761"/>
      <c r="BL115" s="761"/>
      <c r="BM115" s="761"/>
      <c r="BN115" s="761"/>
      <c r="BO115" s="761"/>
      <c r="BP115" s="762"/>
      <c r="BQ115" s="825" t="s">
        <v>449</v>
      </c>
      <c r="BR115" s="826"/>
      <c r="BS115" s="826"/>
      <c r="BT115" s="826"/>
      <c r="BU115" s="826"/>
      <c r="BV115" s="826" t="s">
        <v>449</v>
      </c>
      <c r="BW115" s="826"/>
      <c r="BX115" s="826"/>
      <c r="BY115" s="826"/>
      <c r="BZ115" s="826"/>
      <c r="CA115" s="826" t="s">
        <v>449</v>
      </c>
      <c r="CB115" s="826"/>
      <c r="CC115" s="826"/>
      <c r="CD115" s="826"/>
      <c r="CE115" s="826"/>
      <c r="CF115" s="884" t="s">
        <v>127</v>
      </c>
      <c r="CG115" s="885"/>
      <c r="CH115" s="885"/>
      <c r="CI115" s="885"/>
      <c r="CJ115" s="885"/>
      <c r="CK115" s="936"/>
      <c r="CL115" s="830"/>
      <c r="CM115" s="824" t="s">
        <v>460</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449</v>
      </c>
      <c r="DH115" s="789"/>
      <c r="DI115" s="789"/>
      <c r="DJ115" s="789"/>
      <c r="DK115" s="790"/>
      <c r="DL115" s="791" t="s">
        <v>442</v>
      </c>
      <c r="DM115" s="789"/>
      <c r="DN115" s="789"/>
      <c r="DO115" s="789"/>
      <c r="DP115" s="790"/>
      <c r="DQ115" s="791" t="s">
        <v>449</v>
      </c>
      <c r="DR115" s="789"/>
      <c r="DS115" s="789"/>
      <c r="DT115" s="789"/>
      <c r="DU115" s="790"/>
      <c r="DV115" s="833" t="s">
        <v>449</v>
      </c>
      <c r="DW115" s="834"/>
      <c r="DX115" s="834"/>
      <c r="DY115" s="834"/>
      <c r="DZ115" s="835"/>
    </row>
    <row r="116" spans="1:130" s="221" customFormat="1" ht="26.25" customHeight="1" x14ac:dyDescent="0.15">
      <c r="A116" s="925"/>
      <c r="B116" s="926"/>
      <c r="C116" s="848" t="s">
        <v>461</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133</v>
      </c>
      <c r="AB116" s="789"/>
      <c r="AC116" s="789"/>
      <c r="AD116" s="789"/>
      <c r="AE116" s="790"/>
      <c r="AF116" s="791">
        <v>152</v>
      </c>
      <c r="AG116" s="789"/>
      <c r="AH116" s="789"/>
      <c r="AI116" s="789"/>
      <c r="AJ116" s="790"/>
      <c r="AK116" s="791">
        <v>445</v>
      </c>
      <c r="AL116" s="789"/>
      <c r="AM116" s="789"/>
      <c r="AN116" s="789"/>
      <c r="AO116" s="790"/>
      <c r="AP116" s="833">
        <v>0</v>
      </c>
      <c r="AQ116" s="834"/>
      <c r="AR116" s="834"/>
      <c r="AS116" s="834"/>
      <c r="AT116" s="835"/>
      <c r="AU116" s="941"/>
      <c r="AV116" s="942"/>
      <c r="AW116" s="942"/>
      <c r="AX116" s="942"/>
      <c r="AY116" s="942"/>
      <c r="AZ116" s="918" t="s">
        <v>462</v>
      </c>
      <c r="BA116" s="919"/>
      <c r="BB116" s="919"/>
      <c r="BC116" s="919"/>
      <c r="BD116" s="919"/>
      <c r="BE116" s="919"/>
      <c r="BF116" s="919"/>
      <c r="BG116" s="919"/>
      <c r="BH116" s="919"/>
      <c r="BI116" s="919"/>
      <c r="BJ116" s="919"/>
      <c r="BK116" s="919"/>
      <c r="BL116" s="919"/>
      <c r="BM116" s="919"/>
      <c r="BN116" s="919"/>
      <c r="BO116" s="919"/>
      <c r="BP116" s="920"/>
      <c r="BQ116" s="825" t="s">
        <v>449</v>
      </c>
      <c r="BR116" s="826"/>
      <c r="BS116" s="826"/>
      <c r="BT116" s="826"/>
      <c r="BU116" s="826"/>
      <c r="BV116" s="826" t="s">
        <v>449</v>
      </c>
      <c r="BW116" s="826"/>
      <c r="BX116" s="826"/>
      <c r="BY116" s="826"/>
      <c r="BZ116" s="826"/>
      <c r="CA116" s="826" t="s">
        <v>449</v>
      </c>
      <c r="CB116" s="826"/>
      <c r="CC116" s="826"/>
      <c r="CD116" s="826"/>
      <c r="CE116" s="826"/>
      <c r="CF116" s="884" t="s">
        <v>449</v>
      </c>
      <c r="CG116" s="885"/>
      <c r="CH116" s="885"/>
      <c r="CI116" s="885"/>
      <c r="CJ116" s="885"/>
      <c r="CK116" s="936"/>
      <c r="CL116" s="830"/>
      <c r="CM116" s="824" t="s">
        <v>463</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v>2281178</v>
      </c>
      <c r="DH116" s="789"/>
      <c r="DI116" s="789"/>
      <c r="DJ116" s="789"/>
      <c r="DK116" s="790"/>
      <c r="DL116" s="791">
        <v>1954681</v>
      </c>
      <c r="DM116" s="789"/>
      <c r="DN116" s="789"/>
      <c r="DO116" s="789"/>
      <c r="DP116" s="790"/>
      <c r="DQ116" s="791">
        <v>1608192</v>
      </c>
      <c r="DR116" s="789"/>
      <c r="DS116" s="789"/>
      <c r="DT116" s="789"/>
      <c r="DU116" s="790"/>
      <c r="DV116" s="833">
        <v>6.7</v>
      </c>
      <c r="DW116" s="834"/>
      <c r="DX116" s="834"/>
      <c r="DY116" s="834"/>
      <c r="DZ116" s="835"/>
    </row>
    <row r="117" spans="1:130" s="221" customFormat="1" ht="26.25" customHeight="1" x14ac:dyDescent="0.15">
      <c r="A117" s="904" t="s">
        <v>187</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464</v>
      </c>
      <c r="Z117" s="906"/>
      <c r="AA117" s="911">
        <v>7774402</v>
      </c>
      <c r="AB117" s="912"/>
      <c r="AC117" s="912"/>
      <c r="AD117" s="912"/>
      <c r="AE117" s="913"/>
      <c r="AF117" s="914">
        <v>7501528</v>
      </c>
      <c r="AG117" s="912"/>
      <c r="AH117" s="912"/>
      <c r="AI117" s="912"/>
      <c r="AJ117" s="913"/>
      <c r="AK117" s="914">
        <v>7102884</v>
      </c>
      <c r="AL117" s="912"/>
      <c r="AM117" s="912"/>
      <c r="AN117" s="912"/>
      <c r="AO117" s="913"/>
      <c r="AP117" s="915"/>
      <c r="AQ117" s="916"/>
      <c r="AR117" s="916"/>
      <c r="AS117" s="916"/>
      <c r="AT117" s="917"/>
      <c r="AU117" s="941"/>
      <c r="AV117" s="942"/>
      <c r="AW117" s="942"/>
      <c r="AX117" s="942"/>
      <c r="AY117" s="942"/>
      <c r="AZ117" s="872" t="s">
        <v>465</v>
      </c>
      <c r="BA117" s="873"/>
      <c r="BB117" s="873"/>
      <c r="BC117" s="873"/>
      <c r="BD117" s="873"/>
      <c r="BE117" s="873"/>
      <c r="BF117" s="873"/>
      <c r="BG117" s="873"/>
      <c r="BH117" s="873"/>
      <c r="BI117" s="873"/>
      <c r="BJ117" s="873"/>
      <c r="BK117" s="873"/>
      <c r="BL117" s="873"/>
      <c r="BM117" s="873"/>
      <c r="BN117" s="873"/>
      <c r="BO117" s="873"/>
      <c r="BP117" s="874"/>
      <c r="BQ117" s="825" t="s">
        <v>128</v>
      </c>
      <c r="BR117" s="826"/>
      <c r="BS117" s="826"/>
      <c r="BT117" s="826"/>
      <c r="BU117" s="826"/>
      <c r="BV117" s="826" t="s">
        <v>127</v>
      </c>
      <c r="BW117" s="826"/>
      <c r="BX117" s="826"/>
      <c r="BY117" s="826"/>
      <c r="BZ117" s="826"/>
      <c r="CA117" s="826" t="s">
        <v>127</v>
      </c>
      <c r="CB117" s="826"/>
      <c r="CC117" s="826"/>
      <c r="CD117" s="826"/>
      <c r="CE117" s="826"/>
      <c r="CF117" s="884" t="s">
        <v>127</v>
      </c>
      <c r="CG117" s="885"/>
      <c r="CH117" s="885"/>
      <c r="CI117" s="885"/>
      <c r="CJ117" s="885"/>
      <c r="CK117" s="936"/>
      <c r="CL117" s="830"/>
      <c r="CM117" s="824" t="s">
        <v>466</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127</v>
      </c>
      <c r="DH117" s="789"/>
      <c r="DI117" s="789"/>
      <c r="DJ117" s="789"/>
      <c r="DK117" s="790"/>
      <c r="DL117" s="791" t="s">
        <v>127</v>
      </c>
      <c r="DM117" s="789"/>
      <c r="DN117" s="789"/>
      <c r="DO117" s="789"/>
      <c r="DP117" s="790"/>
      <c r="DQ117" s="791" t="s">
        <v>127</v>
      </c>
      <c r="DR117" s="789"/>
      <c r="DS117" s="789"/>
      <c r="DT117" s="789"/>
      <c r="DU117" s="790"/>
      <c r="DV117" s="833" t="s">
        <v>127</v>
      </c>
      <c r="DW117" s="834"/>
      <c r="DX117" s="834"/>
      <c r="DY117" s="834"/>
      <c r="DZ117" s="835"/>
    </row>
    <row r="118" spans="1:130" s="221" customFormat="1" ht="26.25" customHeight="1" x14ac:dyDescent="0.15">
      <c r="A118" s="904" t="s">
        <v>437</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434</v>
      </c>
      <c r="AB118" s="905"/>
      <c r="AC118" s="905"/>
      <c r="AD118" s="905"/>
      <c r="AE118" s="906"/>
      <c r="AF118" s="907" t="s">
        <v>435</v>
      </c>
      <c r="AG118" s="905"/>
      <c r="AH118" s="905"/>
      <c r="AI118" s="905"/>
      <c r="AJ118" s="906"/>
      <c r="AK118" s="907" t="s">
        <v>306</v>
      </c>
      <c r="AL118" s="905"/>
      <c r="AM118" s="905"/>
      <c r="AN118" s="905"/>
      <c r="AO118" s="906"/>
      <c r="AP118" s="908" t="s">
        <v>436</v>
      </c>
      <c r="AQ118" s="909"/>
      <c r="AR118" s="909"/>
      <c r="AS118" s="909"/>
      <c r="AT118" s="910"/>
      <c r="AU118" s="941"/>
      <c r="AV118" s="942"/>
      <c r="AW118" s="942"/>
      <c r="AX118" s="942"/>
      <c r="AY118" s="942"/>
      <c r="AZ118" s="847" t="s">
        <v>467</v>
      </c>
      <c r="BA118" s="848"/>
      <c r="BB118" s="848"/>
      <c r="BC118" s="848"/>
      <c r="BD118" s="848"/>
      <c r="BE118" s="848"/>
      <c r="BF118" s="848"/>
      <c r="BG118" s="848"/>
      <c r="BH118" s="848"/>
      <c r="BI118" s="848"/>
      <c r="BJ118" s="848"/>
      <c r="BK118" s="848"/>
      <c r="BL118" s="848"/>
      <c r="BM118" s="848"/>
      <c r="BN118" s="848"/>
      <c r="BO118" s="848"/>
      <c r="BP118" s="849"/>
      <c r="BQ118" s="888" t="s">
        <v>127</v>
      </c>
      <c r="BR118" s="854"/>
      <c r="BS118" s="854"/>
      <c r="BT118" s="854"/>
      <c r="BU118" s="854"/>
      <c r="BV118" s="854" t="s">
        <v>128</v>
      </c>
      <c r="BW118" s="854"/>
      <c r="BX118" s="854"/>
      <c r="BY118" s="854"/>
      <c r="BZ118" s="854"/>
      <c r="CA118" s="854" t="s">
        <v>128</v>
      </c>
      <c r="CB118" s="854"/>
      <c r="CC118" s="854"/>
      <c r="CD118" s="854"/>
      <c r="CE118" s="854"/>
      <c r="CF118" s="884" t="s">
        <v>127</v>
      </c>
      <c r="CG118" s="885"/>
      <c r="CH118" s="885"/>
      <c r="CI118" s="885"/>
      <c r="CJ118" s="885"/>
      <c r="CK118" s="936"/>
      <c r="CL118" s="830"/>
      <c r="CM118" s="824" t="s">
        <v>468</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127</v>
      </c>
      <c r="DH118" s="789"/>
      <c r="DI118" s="789"/>
      <c r="DJ118" s="789"/>
      <c r="DK118" s="790"/>
      <c r="DL118" s="791" t="s">
        <v>128</v>
      </c>
      <c r="DM118" s="789"/>
      <c r="DN118" s="789"/>
      <c r="DO118" s="789"/>
      <c r="DP118" s="790"/>
      <c r="DQ118" s="791" t="s">
        <v>127</v>
      </c>
      <c r="DR118" s="789"/>
      <c r="DS118" s="789"/>
      <c r="DT118" s="789"/>
      <c r="DU118" s="790"/>
      <c r="DV118" s="833" t="s">
        <v>128</v>
      </c>
      <c r="DW118" s="834"/>
      <c r="DX118" s="834"/>
      <c r="DY118" s="834"/>
      <c r="DZ118" s="835"/>
    </row>
    <row r="119" spans="1:130" s="221" customFormat="1" ht="26.25" customHeight="1" x14ac:dyDescent="0.15">
      <c r="A119" s="827" t="s">
        <v>440</v>
      </c>
      <c r="B119" s="828"/>
      <c r="C119" s="869" t="s">
        <v>441</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127</v>
      </c>
      <c r="AB119" s="898"/>
      <c r="AC119" s="898"/>
      <c r="AD119" s="898"/>
      <c r="AE119" s="899"/>
      <c r="AF119" s="900" t="s">
        <v>127</v>
      </c>
      <c r="AG119" s="898"/>
      <c r="AH119" s="898"/>
      <c r="AI119" s="898"/>
      <c r="AJ119" s="899"/>
      <c r="AK119" s="900" t="s">
        <v>127</v>
      </c>
      <c r="AL119" s="898"/>
      <c r="AM119" s="898"/>
      <c r="AN119" s="898"/>
      <c r="AO119" s="899"/>
      <c r="AP119" s="901" t="s">
        <v>127</v>
      </c>
      <c r="AQ119" s="902"/>
      <c r="AR119" s="902"/>
      <c r="AS119" s="902"/>
      <c r="AT119" s="903"/>
      <c r="AU119" s="943"/>
      <c r="AV119" s="944"/>
      <c r="AW119" s="944"/>
      <c r="AX119" s="944"/>
      <c r="AY119" s="944"/>
      <c r="AZ119" s="244" t="s">
        <v>187</v>
      </c>
      <c r="BA119" s="244"/>
      <c r="BB119" s="244"/>
      <c r="BC119" s="244"/>
      <c r="BD119" s="244"/>
      <c r="BE119" s="244"/>
      <c r="BF119" s="244"/>
      <c r="BG119" s="244"/>
      <c r="BH119" s="244"/>
      <c r="BI119" s="244"/>
      <c r="BJ119" s="244"/>
      <c r="BK119" s="244"/>
      <c r="BL119" s="244"/>
      <c r="BM119" s="244"/>
      <c r="BN119" s="244"/>
      <c r="BO119" s="886" t="s">
        <v>469</v>
      </c>
      <c r="BP119" s="887"/>
      <c r="BQ119" s="888">
        <v>78034177</v>
      </c>
      <c r="BR119" s="854"/>
      <c r="BS119" s="854"/>
      <c r="BT119" s="854"/>
      <c r="BU119" s="854"/>
      <c r="BV119" s="854">
        <v>75518671</v>
      </c>
      <c r="BW119" s="854"/>
      <c r="BX119" s="854"/>
      <c r="BY119" s="854"/>
      <c r="BZ119" s="854"/>
      <c r="CA119" s="854">
        <v>73522505</v>
      </c>
      <c r="CB119" s="854"/>
      <c r="CC119" s="854"/>
      <c r="CD119" s="854"/>
      <c r="CE119" s="854"/>
      <c r="CF119" s="757"/>
      <c r="CG119" s="758"/>
      <c r="CH119" s="758"/>
      <c r="CI119" s="758"/>
      <c r="CJ119" s="843"/>
      <c r="CK119" s="937"/>
      <c r="CL119" s="832"/>
      <c r="CM119" s="847" t="s">
        <v>470</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1076681</v>
      </c>
      <c r="DH119" s="773"/>
      <c r="DI119" s="773"/>
      <c r="DJ119" s="773"/>
      <c r="DK119" s="774"/>
      <c r="DL119" s="775">
        <v>933234</v>
      </c>
      <c r="DM119" s="773"/>
      <c r="DN119" s="773"/>
      <c r="DO119" s="773"/>
      <c r="DP119" s="774"/>
      <c r="DQ119" s="775">
        <v>792895</v>
      </c>
      <c r="DR119" s="773"/>
      <c r="DS119" s="773"/>
      <c r="DT119" s="773"/>
      <c r="DU119" s="774"/>
      <c r="DV119" s="857">
        <v>3.3</v>
      </c>
      <c r="DW119" s="858"/>
      <c r="DX119" s="858"/>
      <c r="DY119" s="858"/>
      <c r="DZ119" s="859"/>
    </row>
    <row r="120" spans="1:130" s="221" customFormat="1" ht="26.25" customHeight="1" x14ac:dyDescent="0.15">
      <c r="A120" s="829"/>
      <c r="B120" s="830"/>
      <c r="C120" s="824" t="s">
        <v>446</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127</v>
      </c>
      <c r="AB120" s="789"/>
      <c r="AC120" s="789"/>
      <c r="AD120" s="789"/>
      <c r="AE120" s="790"/>
      <c r="AF120" s="791" t="s">
        <v>128</v>
      </c>
      <c r="AG120" s="789"/>
      <c r="AH120" s="789"/>
      <c r="AI120" s="789"/>
      <c r="AJ120" s="790"/>
      <c r="AK120" s="791" t="s">
        <v>127</v>
      </c>
      <c r="AL120" s="789"/>
      <c r="AM120" s="789"/>
      <c r="AN120" s="789"/>
      <c r="AO120" s="790"/>
      <c r="AP120" s="833" t="s">
        <v>128</v>
      </c>
      <c r="AQ120" s="834"/>
      <c r="AR120" s="834"/>
      <c r="AS120" s="834"/>
      <c r="AT120" s="835"/>
      <c r="AU120" s="889" t="s">
        <v>471</v>
      </c>
      <c r="AV120" s="890"/>
      <c r="AW120" s="890"/>
      <c r="AX120" s="890"/>
      <c r="AY120" s="891"/>
      <c r="AZ120" s="869" t="s">
        <v>472</v>
      </c>
      <c r="BA120" s="817"/>
      <c r="BB120" s="817"/>
      <c r="BC120" s="817"/>
      <c r="BD120" s="817"/>
      <c r="BE120" s="817"/>
      <c r="BF120" s="817"/>
      <c r="BG120" s="817"/>
      <c r="BH120" s="817"/>
      <c r="BI120" s="817"/>
      <c r="BJ120" s="817"/>
      <c r="BK120" s="817"/>
      <c r="BL120" s="817"/>
      <c r="BM120" s="817"/>
      <c r="BN120" s="817"/>
      <c r="BO120" s="817"/>
      <c r="BP120" s="818"/>
      <c r="BQ120" s="870">
        <v>7729898</v>
      </c>
      <c r="BR120" s="851"/>
      <c r="BS120" s="851"/>
      <c r="BT120" s="851"/>
      <c r="BU120" s="851"/>
      <c r="BV120" s="851">
        <v>6818291</v>
      </c>
      <c r="BW120" s="851"/>
      <c r="BX120" s="851"/>
      <c r="BY120" s="851"/>
      <c r="BZ120" s="851"/>
      <c r="CA120" s="851">
        <v>8902018</v>
      </c>
      <c r="CB120" s="851"/>
      <c r="CC120" s="851"/>
      <c r="CD120" s="851"/>
      <c r="CE120" s="851"/>
      <c r="CF120" s="875">
        <v>37.200000000000003</v>
      </c>
      <c r="CG120" s="876"/>
      <c r="CH120" s="876"/>
      <c r="CI120" s="876"/>
      <c r="CJ120" s="876"/>
      <c r="CK120" s="877" t="s">
        <v>473</v>
      </c>
      <c r="CL120" s="861"/>
      <c r="CM120" s="861"/>
      <c r="CN120" s="861"/>
      <c r="CO120" s="862"/>
      <c r="CP120" s="881" t="s">
        <v>474</v>
      </c>
      <c r="CQ120" s="882"/>
      <c r="CR120" s="882"/>
      <c r="CS120" s="882"/>
      <c r="CT120" s="882"/>
      <c r="CU120" s="882"/>
      <c r="CV120" s="882"/>
      <c r="CW120" s="882"/>
      <c r="CX120" s="882"/>
      <c r="CY120" s="882"/>
      <c r="CZ120" s="882"/>
      <c r="DA120" s="882"/>
      <c r="DB120" s="882"/>
      <c r="DC120" s="882"/>
      <c r="DD120" s="882"/>
      <c r="DE120" s="882"/>
      <c r="DF120" s="883"/>
      <c r="DG120" s="870">
        <v>13975847</v>
      </c>
      <c r="DH120" s="851"/>
      <c r="DI120" s="851"/>
      <c r="DJ120" s="851"/>
      <c r="DK120" s="851"/>
      <c r="DL120" s="851">
        <v>12907697</v>
      </c>
      <c r="DM120" s="851"/>
      <c r="DN120" s="851"/>
      <c r="DO120" s="851"/>
      <c r="DP120" s="851"/>
      <c r="DQ120" s="851">
        <v>11526809</v>
      </c>
      <c r="DR120" s="851"/>
      <c r="DS120" s="851"/>
      <c r="DT120" s="851"/>
      <c r="DU120" s="851"/>
      <c r="DV120" s="852">
        <v>48.2</v>
      </c>
      <c r="DW120" s="852"/>
      <c r="DX120" s="852"/>
      <c r="DY120" s="852"/>
      <c r="DZ120" s="853"/>
    </row>
    <row r="121" spans="1:130" s="221" customFormat="1" ht="26.25" customHeight="1" x14ac:dyDescent="0.15">
      <c r="A121" s="829"/>
      <c r="B121" s="830"/>
      <c r="C121" s="872" t="s">
        <v>475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v>31611</v>
      </c>
      <c r="AB121" s="789"/>
      <c r="AC121" s="789"/>
      <c r="AD121" s="789"/>
      <c r="AE121" s="790"/>
      <c r="AF121" s="791">
        <v>122582</v>
      </c>
      <c r="AG121" s="789"/>
      <c r="AH121" s="789"/>
      <c r="AI121" s="789"/>
      <c r="AJ121" s="790"/>
      <c r="AK121" s="791">
        <v>122987</v>
      </c>
      <c r="AL121" s="789"/>
      <c r="AM121" s="789"/>
      <c r="AN121" s="789"/>
      <c r="AO121" s="790"/>
      <c r="AP121" s="833">
        <v>0.5</v>
      </c>
      <c r="AQ121" s="834"/>
      <c r="AR121" s="834"/>
      <c r="AS121" s="834"/>
      <c r="AT121" s="835"/>
      <c r="AU121" s="892"/>
      <c r="AV121" s="893"/>
      <c r="AW121" s="893"/>
      <c r="AX121" s="893"/>
      <c r="AY121" s="894"/>
      <c r="AZ121" s="824" t="s">
        <v>476</v>
      </c>
      <c r="BA121" s="761"/>
      <c r="BB121" s="761"/>
      <c r="BC121" s="761"/>
      <c r="BD121" s="761"/>
      <c r="BE121" s="761"/>
      <c r="BF121" s="761"/>
      <c r="BG121" s="761"/>
      <c r="BH121" s="761"/>
      <c r="BI121" s="761"/>
      <c r="BJ121" s="761"/>
      <c r="BK121" s="761"/>
      <c r="BL121" s="761"/>
      <c r="BM121" s="761"/>
      <c r="BN121" s="761"/>
      <c r="BO121" s="761"/>
      <c r="BP121" s="762"/>
      <c r="BQ121" s="825">
        <v>13762888</v>
      </c>
      <c r="BR121" s="826"/>
      <c r="BS121" s="826"/>
      <c r="BT121" s="826"/>
      <c r="BU121" s="826"/>
      <c r="BV121" s="826">
        <v>13435303</v>
      </c>
      <c r="BW121" s="826"/>
      <c r="BX121" s="826"/>
      <c r="BY121" s="826"/>
      <c r="BZ121" s="826"/>
      <c r="CA121" s="826">
        <v>12716391</v>
      </c>
      <c r="CB121" s="826"/>
      <c r="CC121" s="826"/>
      <c r="CD121" s="826"/>
      <c r="CE121" s="826"/>
      <c r="CF121" s="884">
        <v>53.1</v>
      </c>
      <c r="CG121" s="885"/>
      <c r="CH121" s="885"/>
      <c r="CI121" s="885"/>
      <c r="CJ121" s="885"/>
      <c r="CK121" s="878"/>
      <c r="CL121" s="864"/>
      <c r="CM121" s="864"/>
      <c r="CN121" s="864"/>
      <c r="CO121" s="865"/>
      <c r="CP121" s="844" t="s">
        <v>414</v>
      </c>
      <c r="CQ121" s="845"/>
      <c r="CR121" s="845"/>
      <c r="CS121" s="845"/>
      <c r="CT121" s="845"/>
      <c r="CU121" s="845"/>
      <c r="CV121" s="845"/>
      <c r="CW121" s="845"/>
      <c r="CX121" s="845"/>
      <c r="CY121" s="845"/>
      <c r="CZ121" s="845"/>
      <c r="DA121" s="845"/>
      <c r="DB121" s="845"/>
      <c r="DC121" s="845"/>
      <c r="DD121" s="845"/>
      <c r="DE121" s="845"/>
      <c r="DF121" s="846"/>
      <c r="DG121" s="825">
        <v>1354557</v>
      </c>
      <c r="DH121" s="826"/>
      <c r="DI121" s="826"/>
      <c r="DJ121" s="826"/>
      <c r="DK121" s="826"/>
      <c r="DL121" s="826">
        <v>1180031</v>
      </c>
      <c r="DM121" s="826"/>
      <c r="DN121" s="826"/>
      <c r="DO121" s="826"/>
      <c r="DP121" s="826"/>
      <c r="DQ121" s="826">
        <v>1079712</v>
      </c>
      <c r="DR121" s="826"/>
      <c r="DS121" s="826"/>
      <c r="DT121" s="826"/>
      <c r="DU121" s="826"/>
      <c r="DV121" s="803">
        <v>4.5</v>
      </c>
      <c r="DW121" s="803"/>
      <c r="DX121" s="803"/>
      <c r="DY121" s="803"/>
      <c r="DZ121" s="804"/>
    </row>
    <row r="122" spans="1:130" s="221" customFormat="1" ht="26.25" customHeight="1" x14ac:dyDescent="0.15">
      <c r="A122" s="829"/>
      <c r="B122" s="830"/>
      <c r="C122" s="824" t="s">
        <v>457</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127</v>
      </c>
      <c r="AB122" s="789"/>
      <c r="AC122" s="789"/>
      <c r="AD122" s="789"/>
      <c r="AE122" s="790"/>
      <c r="AF122" s="791" t="s">
        <v>127</v>
      </c>
      <c r="AG122" s="789"/>
      <c r="AH122" s="789"/>
      <c r="AI122" s="789"/>
      <c r="AJ122" s="790"/>
      <c r="AK122" s="791" t="s">
        <v>128</v>
      </c>
      <c r="AL122" s="789"/>
      <c r="AM122" s="789"/>
      <c r="AN122" s="789"/>
      <c r="AO122" s="790"/>
      <c r="AP122" s="833" t="s">
        <v>128</v>
      </c>
      <c r="AQ122" s="834"/>
      <c r="AR122" s="834"/>
      <c r="AS122" s="834"/>
      <c r="AT122" s="835"/>
      <c r="AU122" s="892"/>
      <c r="AV122" s="893"/>
      <c r="AW122" s="893"/>
      <c r="AX122" s="893"/>
      <c r="AY122" s="894"/>
      <c r="AZ122" s="847" t="s">
        <v>477</v>
      </c>
      <c r="BA122" s="848"/>
      <c r="BB122" s="848"/>
      <c r="BC122" s="848"/>
      <c r="BD122" s="848"/>
      <c r="BE122" s="848"/>
      <c r="BF122" s="848"/>
      <c r="BG122" s="848"/>
      <c r="BH122" s="848"/>
      <c r="BI122" s="848"/>
      <c r="BJ122" s="848"/>
      <c r="BK122" s="848"/>
      <c r="BL122" s="848"/>
      <c r="BM122" s="848"/>
      <c r="BN122" s="848"/>
      <c r="BO122" s="848"/>
      <c r="BP122" s="849"/>
      <c r="BQ122" s="888">
        <v>45516716</v>
      </c>
      <c r="BR122" s="854"/>
      <c r="BS122" s="854"/>
      <c r="BT122" s="854"/>
      <c r="BU122" s="854"/>
      <c r="BV122" s="854">
        <v>45242206</v>
      </c>
      <c r="BW122" s="854"/>
      <c r="BX122" s="854"/>
      <c r="BY122" s="854"/>
      <c r="BZ122" s="854"/>
      <c r="CA122" s="854">
        <v>45091904</v>
      </c>
      <c r="CB122" s="854"/>
      <c r="CC122" s="854"/>
      <c r="CD122" s="854"/>
      <c r="CE122" s="854"/>
      <c r="CF122" s="855">
        <v>188.4</v>
      </c>
      <c r="CG122" s="856"/>
      <c r="CH122" s="856"/>
      <c r="CI122" s="856"/>
      <c r="CJ122" s="856"/>
      <c r="CK122" s="878"/>
      <c r="CL122" s="864"/>
      <c r="CM122" s="864"/>
      <c r="CN122" s="864"/>
      <c r="CO122" s="865"/>
      <c r="CP122" s="844" t="s">
        <v>415</v>
      </c>
      <c r="CQ122" s="845"/>
      <c r="CR122" s="845"/>
      <c r="CS122" s="845"/>
      <c r="CT122" s="845"/>
      <c r="CU122" s="845"/>
      <c r="CV122" s="845"/>
      <c r="CW122" s="845"/>
      <c r="CX122" s="845"/>
      <c r="CY122" s="845"/>
      <c r="CZ122" s="845"/>
      <c r="DA122" s="845"/>
      <c r="DB122" s="845"/>
      <c r="DC122" s="845"/>
      <c r="DD122" s="845"/>
      <c r="DE122" s="845"/>
      <c r="DF122" s="846"/>
      <c r="DG122" s="825">
        <v>750234</v>
      </c>
      <c r="DH122" s="826"/>
      <c r="DI122" s="826"/>
      <c r="DJ122" s="826"/>
      <c r="DK122" s="826"/>
      <c r="DL122" s="826">
        <v>888972</v>
      </c>
      <c r="DM122" s="826"/>
      <c r="DN122" s="826"/>
      <c r="DO122" s="826"/>
      <c r="DP122" s="826"/>
      <c r="DQ122" s="826">
        <v>824615</v>
      </c>
      <c r="DR122" s="826"/>
      <c r="DS122" s="826"/>
      <c r="DT122" s="826"/>
      <c r="DU122" s="826"/>
      <c r="DV122" s="803">
        <v>3.4</v>
      </c>
      <c r="DW122" s="803"/>
      <c r="DX122" s="803"/>
      <c r="DY122" s="803"/>
      <c r="DZ122" s="804"/>
    </row>
    <row r="123" spans="1:130" s="221" customFormat="1" ht="26.25" customHeight="1" x14ac:dyDescent="0.15">
      <c r="A123" s="829"/>
      <c r="B123" s="830"/>
      <c r="C123" s="824" t="s">
        <v>463</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v>340431</v>
      </c>
      <c r="AB123" s="789"/>
      <c r="AC123" s="789"/>
      <c r="AD123" s="789"/>
      <c r="AE123" s="790"/>
      <c r="AF123" s="791">
        <v>347278</v>
      </c>
      <c r="AG123" s="789"/>
      <c r="AH123" s="789"/>
      <c r="AI123" s="789"/>
      <c r="AJ123" s="790"/>
      <c r="AK123" s="791">
        <v>346491</v>
      </c>
      <c r="AL123" s="789"/>
      <c r="AM123" s="789"/>
      <c r="AN123" s="789"/>
      <c r="AO123" s="790"/>
      <c r="AP123" s="833">
        <v>1.4</v>
      </c>
      <c r="AQ123" s="834"/>
      <c r="AR123" s="834"/>
      <c r="AS123" s="834"/>
      <c r="AT123" s="835"/>
      <c r="AU123" s="895"/>
      <c r="AV123" s="896"/>
      <c r="AW123" s="896"/>
      <c r="AX123" s="896"/>
      <c r="AY123" s="896"/>
      <c r="AZ123" s="244" t="s">
        <v>187</v>
      </c>
      <c r="BA123" s="244"/>
      <c r="BB123" s="244"/>
      <c r="BC123" s="244"/>
      <c r="BD123" s="244"/>
      <c r="BE123" s="244"/>
      <c r="BF123" s="244"/>
      <c r="BG123" s="244"/>
      <c r="BH123" s="244"/>
      <c r="BI123" s="244"/>
      <c r="BJ123" s="244"/>
      <c r="BK123" s="244"/>
      <c r="BL123" s="244"/>
      <c r="BM123" s="244"/>
      <c r="BN123" s="244"/>
      <c r="BO123" s="886" t="s">
        <v>478</v>
      </c>
      <c r="BP123" s="887"/>
      <c r="BQ123" s="841">
        <v>67009502</v>
      </c>
      <c r="BR123" s="842"/>
      <c r="BS123" s="842"/>
      <c r="BT123" s="842"/>
      <c r="BU123" s="842"/>
      <c r="BV123" s="842">
        <v>65495800</v>
      </c>
      <c r="BW123" s="842"/>
      <c r="BX123" s="842"/>
      <c r="BY123" s="842"/>
      <c r="BZ123" s="842"/>
      <c r="CA123" s="842">
        <v>66710313</v>
      </c>
      <c r="CB123" s="842"/>
      <c r="CC123" s="842"/>
      <c r="CD123" s="842"/>
      <c r="CE123" s="842"/>
      <c r="CF123" s="757"/>
      <c r="CG123" s="758"/>
      <c r="CH123" s="758"/>
      <c r="CI123" s="758"/>
      <c r="CJ123" s="843"/>
      <c r="CK123" s="878"/>
      <c r="CL123" s="864"/>
      <c r="CM123" s="864"/>
      <c r="CN123" s="864"/>
      <c r="CO123" s="865"/>
      <c r="CP123" s="844" t="s">
        <v>479</v>
      </c>
      <c r="CQ123" s="845"/>
      <c r="CR123" s="845"/>
      <c r="CS123" s="845"/>
      <c r="CT123" s="845"/>
      <c r="CU123" s="845"/>
      <c r="CV123" s="845"/>
      <c r="CW123" s="845"/>
      <c r="CX123" s="845"/>
      <c r="CY123" s="845"/>
      <c r="CZ123" s="845"/>
      <c r="DA123" s="845"/>
      <c r="DB123" s="845"/>
      <c r="DC123" s="845"/>
      <c r="DD123" s="845"/>
      <c r="DE123" s="845"/>
      <c r="DF123" s="846"/>
      <c r="DG123" s="788">
        <v>18682</v>
      </c>
      <c r="DH123" s="789"/>
      <c r="DI123" s="789"/>
      <c r="DJ123" s="789"/>
      <c r="DK123" s="790"/>
      <c r="DL123" s="791">
        <v>32725</v>
      </c>
      <c r="DM123" s="789"/>
      <c r="DN123" s="789"/>
      <c r="DO123" s="789"/>
      <c r="DP123" s="790"/>
      <c r="DQ123" s="791">
        <v>32676</v>
      </c>
      <c r="DR123" s="789"/>
      <c r="DS123" s="789"/>
      <c r="DT123" s="789"/>
      <c r="DU123" s="790"/>
      <c r="DV123" s="833">
        <v>0.1</v>
      </c>
      <c r="DW123" s="834"/>
      <c r="DX123" s="834"/>
      <c r="DY123" s="834"/>
      <c r="DZ123" s="835"/>
    </row>
    <row r="124" spans="1:130" s="221" customFormat="1" ht="26.25" customHeight="1" thickBot="1" x14ac:dyDescent="0.2">
      <c r="A124" s="829"/>
      <c r="B124" s="830"/>
      <c r="C124" s="824" t="s">
        <v>466</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127</v>
      </c>
      <c r="AB124" s="789"/>
      <c r="AC124" s="789"/>
      <c r="AD124" s="789"/>
      <c r="AE124" s="790"/>
      <c r="AF124" s="791" t="s">
        <v>127</v>
      </c>
      <c r="AG124" s="789"/>
      <c r="AH124" s="789"/>
      <c r="AI124" s="789"/>
      <c r="AJ124" s="790"/>
      <c r="AK124" s="791" t="s">
        <v>127</v>
      </c>
      <c r="AL124" s="789"/>
      <c r="AM124" s="789"/>
      <c r="AN124" s="789"/>
      <c r="AO124" s="790"/>
      <c r="AP124" s="833" t="s">
        <v>127</v>
      </c>
      <c r="AQ124" s="834"/>
      <c r="AR124" s="834"/>
      <c r="AS124" s="834"/>
      <c r="AT124" s="835"/>
      <c r="AU124" s="836" t="s">
        <v>480</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49</v>
      </c>
      <c r="BR124" s="840"/>
      <c r="BS124" s="840"/>
      <c r="BT124" s="840"/>
      <c r="BU124" s="840"/>
      <c r="BV124" s="840">
        <v>43.6</v>
      </c>
      <c r="BW124" s="840"/>
      <c r="BX124" s="840"/>
      <c r="BY124" s="840"/>
      <c r="BZ124" s="840"/>
      <c r="CA124" s="840">
        <v>28.4</v>
      </c>
      <c r="CB124" s="840"/>
      <c r="CC124" s="840"/>
      <c r="CD124" s="840"/>
      <c r="CE124" s="840"/>
      <c r="CF124" s="735"/>
      <c r="CG124" s="736"/>
      <c r="CH124" s="736"/>
      <c r="CI124" s="736"/>
      <c r="CJ124" s="871"/>
      <c r="CK124" s="879"/>
      <c r="CL124" s="879"/>
      <c r="CM124" s="879"/>
      <c r="CN124" s="879"/>
      <c r="CO124" s="880"/>
      <c r="CP124" s="844" t="s">
        <v>481</v>
      </c>
      <c r="CQ124" s="845"/>
      <c r="CR124" s="845"/>
      <c r="CS124" s="845"/>
      <c r="CT124" s="845"/>
      <c r="CU124" s="845"/>
      <c r="CV124" s="845"/>
      <c r="CW124" s="845"/>
      <c r="CX124" s="845"/>
      <c r="CY124" s="845"/>
      <c r="CZ124" s="845"/>
      <c r="DA124" s="845"/>
      <c r="DB124" s="845"/>
      <c r="DC124" s="845"/>
      <c r="DD124" s="845"/>
      <c r="DE124" s="845"/>
      <c r="DF124" s="846"/>
      <c r="DG124" s="772">
        <v>9812</v>
      </c>
      <c r="DH124" s="773"/>
      <c r="DI124" s="773"/>
      <c r="DJ124" s="773"/>
      <c r="DK124" s="774"/>
      <c r="DL124" s="775">
        <v>1768</v>
      </c>
      <c r="DM124" s="773"/>
      <c r="DN124" s="773"/>
      <c r="DO124" s="773"/>
      <c r="DP124" s="774"/>
      <c r="DQ124" s="775">
        <v>1389</v>
      </c>
      <c r="DR124" s="773"/>
      <c r="DS124" s="773"/>
      <c r="DT124" s="773"/>
      <c r="DU124" s="774"/>
      <c r="DV124" s="857">
        <v>0</v>
      </c>
      <c r="DW124" s="858"/>
      <c r="DX124" s="858"/>
      <c r="DY124" s="858"/>
      <c r="DZ124" s="859"/>
    </row>
    <row r="125" spans="1:130" s="221" customFormat="1" ht="26.25" customHeight="1" x14ac:dyDescent="0.15">
      <c r="A125" s="829"/>
      <c r="B125" s="830"/>
      <c r="C125" s="824" t="s">
        <v>468</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128</v>
      </c>
      <c r="AB125" s="789"/>
      <c r="AC125" s="789"/>
      <c r="AD125" s="789"/>
      <c r="AE125" s="790"/>
      <c r="AF125" s="791" t="s">
        <v>128</v>
      </c>
      <c r="AG125" s="789"/>
      <c r="AH125" s="789"/>
      <c r="AI125" s="789"/>
      <c r="AJ125" s="790"/>
      <c r="AK125" s="791" t="s">
        <v>128</v>
      </c>
      <c r="AL125" s="789"/>
      <c r="AM125" s="789"/>
      <c r="AN125" s="789"/>
      <c r="AO125" s="790"/>
      <c r="AP125" s="833" t="s">
        <v>128</v>
      </c>
      <c r="AQ125" s="834"/>
      <c r="AR125" s="834"/>
      <c r="AS125" s="834"/>
      <c r="AT125" s="835"/>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482</v>
      </c>
      <c r="CL125" s="861"/>
      <c r="CM125" s="861"/>
      <c r="CN125" s="861"/>
      <c r="CO125" s="862"/>
      <c r="CP125" s="869" t="s">
        <v>483</v>
      </c>
      <c r="CQ125" s="817"/>
      <c r="CR125" s="817"/>
      <c r="CS125" s="817"/>
      <c r="CT125" s="817"/>
      <c r="CU125" s="817"/>
      <c r="CV125" s="817"/>
      <c r="CW125" s="817"/>
      <c r="CX125" s="817"/>
      <c r="CY125" s="817"/>
      <c r="CZ125" s="817"/>
      <c r="DA125" s="817"/>
      <c r="DB125" s="817"/>
      <c r="DC125" s="817"/>
      <c r="DD125" s="817"/>
      <c r="DE125" s="817"/>
      <c r="DF125" s="818"/>
      <c r="DG125" s="870" t="s">
        <v>128</v>
      </c>
      <c r="DH125" s="851"/>
      <c r="DI125" s="851"/>
      <c r="DJ125" s="851"/>
      <c r="DK125" s="851"/>
      <c r="DL125" s="851" t="s">
        <v>127</v>
      </c>
      <c r="DM125" s="851"/>
      <c r="DN125" s="851"/>
      <c r="DO125" s="851"/>
      <c r="DP125" s="851"/>
      <c r="DQ125" s="851" t="s">
        <v>128</v>
      </c>
      <c r="DR125" s="851"/>
      <c r="DS125" s="851"/>
      <c r="DT125" s="851"/>
      <c r="DU125" s="851"/>
      <c r="DV125" s="852" t="s">
        <v>127</v>
      </c>
      <c r="DW125" s="852"/>
      <c r="DX125" s="852"/>
      <c r="DY125" s="852"/>
      <c r="DZ125" s="853"/>
    </row>
    <row r="126" spans="1:130" s="221" customFormat="1" ht="26.25" customHeight="1" thickBot="1" x14ac:dyDescent="0.2">
      <c r="A126" s="829"/>
      <c r="B126" s="830"/>
      <c r="C126" s="824" t="s">
        <v>470</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144168</v>
      </c>
      <c r="AB126" s="789"/>
      <c r="AC126" s="789"/>
      <c r="AD126" s="789"/>
      <c r="AE126" s="790"/>
      <c r="AF126" s="791">
        <v>140436</v>
      </c>
      <c r="AG126" s="789"/>
      <c r="AH126" s="789"/>
      <c r="AI126" s="789"/>
      <c r="AJ126" s="790"/>
      <c r="AK126" s="791">
        <v>137322</v>
      </c>
      <c r="AL126" s="789"/>
      <c r="AM126" s="789"/>
      <c r="AN126" s="789"/>
      <c r="AO126" s="790"/>
      <c r="AP126" s="833">
        <v>0.6</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484</v>
      </c>
      <c r="CQ126" s="761"/>
      <c r="CR126" s="761"/>
      <c r="CS126" s="761"/>
      <c r="CT126" s="761"/>
      <c r="CU126" s="761"/>
      <c r="CV126" s="761"/>
      <c r="CW126" s="761"/>
      <c r="CX126" s="761"/>
      <c r="CY126" s="761"/>
      <c r="CZ126" s="761"/>
      <c r="DA126" s="761"/>
      <c r="DB126" s="761"/>
      <c r="DC126" s="761"/>
      <c r="DD126" s="761"/>
      <c r="DE126" s="761"/>
      <c r="DF126" s="762"/>
      <c r="DG126" s="825" t="s">
        <v>128</v>
      </c>
      <c r="DH126" s="826"/>
      <c r="DI126" s="826"/>
      <c r="DJ126" s="826"/>
      <c r="DK126" s="826"/>
      <c r="DL126" s="826" t="s">
        <v>127</v>
      </c>
      <c r="DM126" s="826"/>
      <c r="DN126" s="826"/>
      <c r="DO126" s="826"/>
      <c r="DP126" s="826"/>
      <c r="DQ126" s="826" t="s">
        <v>127</v>
      </c>
      <c r="DR126" s="826"/>
      <c r="DS126" s="826"/>
      <c r="DT126" s="826"/>
      <c r="DU126" s="826"/>
      <c r="DV126" s="803" t="s">
        <v>127</v>
      </c>
      <c r="DW126" s="803"/>
      <c r="DX126" s="803"/>
      <c r="DY126" s="803"/>
      <c r="DZ126" s="804"/>
    </row>
    <row r="127" spans="1:130" s="221" customFormat="1" ht="26.25" customHeight="1" x14ac:dyDescent="0.15">
      <c r="A127" s="831"/>
      <c r="B127" s="832"/>
      <c r="C127" s="847" t="s">
        <v>485</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50486</v>
      </c>
      <c r="AB127" s="789"/>
      <c r="AC127" s="789"/>
      <c r="AD127" s="789"/>
      <c r="AE127" s="790"/>
      <c r="AF127" s="791">
        <v>57749</v>
      </c>
      <c r="AG127" s="789"/>
      <c r="AH127" s="789"/>
      <c r="AI127" s="789"/>
      <c r="AJ127" s="790"/>
      <c r="AK127" s="791">
        <v>57854</v>
      </c>
      <c r="AL127" s="789"/>
      <c r="AM127" s="789"/>
      <c r="AN127" s="789"/>
      <c r="AO127" s="790"/>
      <c r="AP127" s="833">
        <v>0.2</v>
      </c>
      <c r="AQ127" s="834"/>
      <c r="AR127" s="834"/>
      <c r="AS127" s="834"/>
      <c r="AT127" s="835"/>
      <c r="AU127" s="223"/>
      <c r="AV127" s="223"/>
      <c r="AW127" s="223"/>
      <c r="AX127" s="850" t="s">
        <v>486</v>
      </c>
      <c r="AY127" s="821"/>
      <c r="AZ127" s="821"/>
      <c r="BA127" s="821"/>
      <c r="BB127" s="821"/>
      <c r="BC127" s="821"/>
      <c r="BD127" s="821"/>
      <c r="BE127" s="822"/>
      <c r="BF127" s="820" t="s">
        <v>487</v>
      </c>
      <c r="BG127" s="821"/>
      <c r="BH127" s="821"/>
      <c r="BI127" s="821"/>
      <c r="BJ127" s="821"/>
      <c r="BK127" s="821"/>
      <c r="BL127" s="822"/>
      <c r="BM127" s="820" t="s">
        <v>488</v>
      </c>
      <c r="BN127" s="821"/>
      <c r="BO127" s="821"/>
      <c r="BP127" s="821"/>
      <c r="BQ127" s="821"/>
      <c r="BR127" s="821"/>
      <c r="BS127" s="822"/>
      <c r="BT127" s="820" t="s">
        <v>489</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490</v>
      </c>
      <c r="CQ127" s="761"/>
      <c r="CR127" s="761"/>
      <c r="CS127" s="761"/>
      <c r="CT127" s="761"/>
      <c r="CU127" s="761"/>
      <c r="CV127" s="761"/>
      <c r="CW127" s="761"/>
      <c r="CX127" s="761"/>
      <c r="CY127" s="761"/>
      <c r="CZ127" s="761"/>
      <c r="DA127" s="761"/>
      <c r="DB127" s="761"/>
      <c r="DC127" s="761"/>
      <c r="DD127" s="761"/>
      <c r="DE127" s="761"/>
      <c r="DF127" s="762"/>
      <c r="DG127" s="825" t="s">
        <v>127</v>
      </c>
      <c r="DH127" s="826"/>
      <c r="DI127" s="826"/>
      <c r="DJ127" s="826"/>
      <c r="DK127" s="826"/>
      <c r="DL127" s="826" t="s">
        <v>127</v>
      </c>
      <c r="DM127" s="826"/>
      <c r="DN127" s="826"/>
      <c r="DO127" s="826"/>
      <c r="DP127" s="826"/>
      <c r="DQ127" s="826" t="s">
        <v>127</v>
      </c>
      <c r="DR127" s="826"/>
      <c r="DS127" s="826"/>
      <c r="DT127" s="826"/>
      <c r="DU127" s="826"/>
      <c r="DV127" s="803" t="s">
        <v>128</v>
      </c>
      <c r="DW127" s="803"/>
      <c r="DX127" s="803"/>
      <c r="DY127" s="803"/>
      <c r="DZ127" s="804"/>
    </row>
    <row r="128" spans="1:130" s="221" customFormat="1" ht="26.25" customHeight="1" thickBot="1" x14ac:dyDescent="0.2">
      <c r="A128" s="805" t="s">
        <v>491</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492</v>
      </c>
      <c r="X128" s="807"/>
      <c r="Y128" s="807"/>
      <c r="Z128" s="808"/>
      <c r="AA128" s="809">
        <v>1461526</v>
      </c>
      <c r="AB128" s="810"/>
      <c r="AC128" s="810"/>
      <c r="AD128" s="810"/>
      <c r="AE128" s="811"/>
      <c r="AF128" s="812">
        <v>1370417</v>
      </c>
      <c r="AG128" s="810"/>
      <c r="AH128" s="810"/>
      <c r="AI128" s="810"/>
      <c r="AJ128" s="811"/>
      <c r="AK128" s="812">
        <v>1244924</v>
      </c>
      <c r="AL128" s="810"/>
      <c r="AM128" s="810"/>
      <c r="AN128" s="810"/>
      <c r="AO128" s="811"/>
      <c r="AP128" s="813"/>
      <c r="AQ128" s="814"/>
      <c r="AR128" s="814"/>
      <c r="AS128" s="814"/>
      <c r="AT128" s="815"/>
      <c r="AU128" s="223"/>
      <c r="AV128" s="223"/>
      <c r="AW128" s="223"/>
      <c r="AX128" s="816" t="s">
        <v>493</v>
      </c>
      <c r="AY128" s="817"/>
      <c r="AZ128" s="817"/>
      <c r="BA128" s="817"/>
      <c r="BB128" s="817"/>
      <c r="BC128" s="817"/>
      <c r="BD128" s="817"/>
      <c r="BE128" s="818"/>
      <c r="BF128" s="795" t="s">
        <v>127</v>
      </c>
      <c r="BG128" s="796"/>
      <c r="BH128" s="796"/>
      <c r="BI128" s="796"/>
      <c r="BJ128" s="796"/>
      <c r="BK128" s="796"/>
      <c r="BL128" s="819"/>
      <c r="BM128" s="795">
        <v>11.9</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494</v>
      </c>
      <c r="CQ128" s="739"/>
      <c r="CR128" s="739"/>
      <c r="CS128" s="739"/>
      <c r="CT128" s="739"/>
      <c r="CU128" s="739"/>
      <c r="CV128" s="739"/>
      <c r="CW128" s="739"/>
      <c r="CX128" s="739"/>
      <c r="CY128" s="739"/>
      <c r="CZ128" s="739"/>
      <c r="DA128" s="739"/>
      <c r="DB128" s="739"/>
      <c r="DC128" s="739"/>
      <c r="DD128" s="739"/>
      <c r="DE128" s="739"/>
      <c r="DF128" s="740"/>
      <c r="DG128" s="799" t="s">
        <v>128</v>
      </c>
      <c r="DH128" s="800"/>
      <c r="DI128" s="800"/>
      <c r="DJ128" s="800"/>
      <c r="DK128" s="800"/>
      <c r="DL128" s="800" t="s">
        <v>127</v>
      </c>
      <c r="DM128" s="800"/>
      <c r="DN128" s="800"/>
      <c r="DO128" s="800"/>
      <c r="DP128" s="800"/>
      <c r="DQ128" s="800" t="s">
        <v>128</v>
      </c>
      <c r="DR128" s="800"/>
      <c r="DS128" s="800"/>
      <c r="DT128" s="800"/>
      <c r="DU128" s="800"/>
      <c r="DV128" s="801" t="s">
        <v>127</v>
      </c>
      <c r="DW128" s="801"/>
      <c r="DX128" s="801"/>
      <c r="DY128" s="801"/>
      <c r="DZ128" s="802"/>
    </row>
    <row r="129" spans="1:131" s="221" customFormat="1" ht="26.25" customHeight="1" x14ac:dyDescent="0.15">
      <c r="A129" s="783" t="s">
        <v>105</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495</v>
      </c>
      <c r="X129" s="786"/>
      <c r="Y129" s="786"/>
      <c r="Z129" s="787"/>
      <c r="AA129" s="788">
        <v>26943541</v>
      </c>
      <c r="AB129" s="789"/>
      <c r="AC129" s="789"/>
      <c r="AD129" s="789"/>
      <c r="AE129" s="790"/>
      <c r="AF129" s="791">
        <v>27294753</v>
      </c>
      <c r="AG129" s="789"/>
      <c r="AH129" s="789"/>
      <c r="AI129" s="789"/>
      <c r="AJ129" s="790"/>
      <c r="AK129" s="791">
        <v>28056093</v>
      </c>
      <c r="AL129" s="789"/>
      <c r="AM129" s="789"/>
      <c r="AN129" s="789"/>
      <c r="AO129" s="790"/>
      <c r="AP129" s="792"/>
      <c r="AQ129" s="793"/>
      <c r="AR129" s="793"/>
      <c r="AS129" s="793"/>
      <c r="AT129" s="794"/>
      <c r="AU129" s="224"/>
      <c r="AV129" s="224"/>
      <c r="AW129" s="224"/>
      <c r="AX129" s="760" t="s">
        <v>496</v>
      </c>
      <c r="AY129" s="761"/>
      <c r="AZ129" s="761"/>
      <c r="BA129" s="761"/>
      <c r="BB129" s="761"/>
      <c r="BC129" s="761"/>
      <c r="BD129" s="761"/>
      <c r="BE129" s="762"/>
      <c r="BF129" s="779" t="s">
        <v>127</v>
      </c>
      <c r="BG129" s="780"/>
      <c r="BH129" s="780"/>
      <c r="BI129" s="780"/>
      <c r="BJ129" s="780"/>
      <c r="BK129" s="780"/>
      <c r="BL129" s="781"/>
      <c r="BM129" s="779">
        <v>16.899999999999999</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3" t="s">
        <v>497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498</v>
      </c>
      <c r="X130" s="786"/>
      <c r="Y130" s="786"/>
      <c r="Z130" s="787"/>
      <c r="AA130" s="788">
        <v>4445913</v>
      </c>
      <c r="AB130" s="789"/>
      <c r="AC130" s="789"/>
      <c r="AD130" s="789"/>
      <c r="AE130" s="790"/>
      <c r="AF130" s="791">
        <v>4337886</v>
      </c>
      <c r="AG130" s="789"/>
      <c r="AH130" s="789"/>
      <c r="AI130" s="789"/>
      <c r="AJ130" s="790"/>
      <c r="AK130" s="791">
        <v>4116929</v>
      </c>
      <c r="AL130" s="789"/>
      <c r="AM130" s="789"/>
      <c r="AN130" s="789"/>
      <c r="AO130" s="790"/>
      <c r="AP130" s="792"/>
      <c r="AQ130" s="793"/>
      <c r="AR130" s="793"/>
      <c r="AS130" s="793"/>
      <c r="AT130" s="794"/>
      <c r="AU130" s="224"/>
      <c r="AV130" s="224"/>
      <c r="AW130" s="224"/>
      <c r="AX130" s="760" t="s">
        <v>499</v>
      </c>
      <c r="AY130" s="761"/>
      <c r="AZ130" s="761"/>
      <c r="BA130" s="761"/>
      <c r="BB130" s="761"/>
      <c r="BC130" s="761"/>
      <c r="BD130" s="761"/>
      <c r="BE130" s="762"/>
      <c r="BF130" s="763">
        <v>7.7</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500</v>
      </c>
      <c r="X131" s="770"/>
      <c r="Y131" s="770"/>
      <c r="Z131" s="771"/>
      <c r="AA131" s="772">
        <v>22497628</v>
      </c>
      <c r="AB131" s="773"/>
      <c r="AC131" s="773"/>
      <c r="AD131" s="773"/>
      <c r="AE131" s="774"/>
      <c r="AF131" s="775">
        <v>22956867</v>
      </c>
      <c r="AG131" s="773"/>
      <c r="AH131" s="773"/>
      <c r="AI131" s="773"/>
      <c r="AJ131" s="774"/>
      <c r="AK131" s="775">
        <v>23939164</v>
      </c>
      <c r="AL131" s="773"/>
      <c r="AM131" s="773"/>
      <c r="AN131" s="773"/>
      <c r="AO131" s="774"/>
      <c r="AP131" s="776"/>
      <c r="AQ131" s="777"/>
      <c r="AR131" s="777"/>
      <c r="AS131" s="777"/>
      <c r="AT131" s="778"/>
      <c r="AU131" s="224"/>
      <c r="AV131" s="224"/>
      <c r="AW131" s="224"/>
      <c r="AX131" s="738" t="s">
        <v>501</v>
      </c>
      <c r="AY131" s="739"/>
      <c r="AZ131" s="739"/>
      <c r="BA131" s="739"/>
      <c r="BB131" s="739"/>
      <c r="BC131" s="739"/>
      <c r="BD131" s="739"/>
      <c r="BE131" s="740"/>
      <c r="BF131" s="741">
        <v>28.4</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7" t="s">
        <v>502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503</v>
      </c>
      <c r="W132" s="751"/>
      <c r="X132" s="751"/>
      <c r="Y132" s="751"/>
      <c r="Z132" s="752"/>
      <c r="AA132" s="753">
        <v>8.2984881779999995</v>
      </c>
      <c r="AB132" s="754"/>
      <c r="AC132" s="754"/>
      <c r="AD132" s="754"/>
      <c r="AE132" s="755"/>
      <c r="AF132" s="756">
        <v>7.8112792999999998</v>
      </c>
      <c r="AG132" s="754"/>
      <c r="AH132" s="754"/>
      <c r="AI132" s="754"/>
      <c r="AJ132" s="755"/>
      <c r="AK132" s="756">
        <v>7.2727309939999998</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504</v>
      </c>
      <c r="W133" s="730"/>
      <c r="X133" s="730"/>
      <c r="Y133" s="730"/>
      <c r="Z133" s="731"/>
      <c r="AA133" s="732">
        <v>8.1999999999999993</v>
      </c>
      <c r="AB133" s="733"/>
      <c r="AC133" s="733"/>
      <c r="AD133" s="733"/>
      <c r="AE133" s="734"/>
      <c r="AF133" s="732">
        <v>8</v>
      </c>
      <c r="AG133" s="733"/>
      <c r="AH133" s="733"/>
      <c r="AI133" s="733"/>
      <c r="AJ133" s="734"/>
      <c r="AK133" s="732">
        <v>7.7</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5nZ2wip2poQjcuTx4v/Ifickc9tO5kVmdkDj8ca+vsinY7yGDhhZ66G/pB38Sg+edpCCF3hQ9YLDIidFh14AFw==" saltValue="frXGxWP0v18Bs/xa1+m5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rE3GpWS2+xU2kAXVdxVN9xA+T0fMNCqeZiQLx+2xT0EOJSp6roWEiFEarDrE+GZTBKLN2dgREVLAWIreGcAbpg==" saltValue="72SLrYS3lYlBezLS41+R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RL1FSv3oJ5riOE5pBpNPtSG1qRuEdzY5FNd5Qb1+JUgP10GolUrEKSSmMjNgJ04H3BegKlcXQ3cmoGDCNUfTQ==" saltValue="nHcdwPVwRGrS7b0IryLE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507</v>
      </c>
      <c r="AL6" s="257"/>
      <c r="AM6" s="257"/>
      <c r="AN6" s="257"/>
    </row>
    <row r="7" spans="1:46" ht="13.5" customHeight="1" x14ac:dyDescent="0.15">
      <c r="A7" s="256"/>
      <c r="AK7" s="259"/>
      <c r="AL7" s="260"/>
      <c r="AM7" s="260"/>
      <c r="AN7" s="261"/>
      <c r="AO7" s="1127" t="s">
        <v>508</v>
      </c>
      <c r="AP7" s="262"/>
      <c r="AQ7" s="263" t="s">
        <v>509</v>
      </c>
      <c r="AR7" s="264"/>
    </row>
    <row r="8" spans="1:46" x14ac:dyDescent="0.15">
      <c r="A8" s="256"/>
      <c r="AK8" s="265"/>
      <c r="AL8" s="266"/>
      <c r="AM8" s="266"/>
      <c r="AN8" s="267"/>
      <c r="AO8" s="1128"/>
      <c r="AP8" s="268" t="s">
        <v>510</v>
      </c>
      <c r="AQ8" s="269" t="s">
        <v>511</v>
      </c>
      <c r="AR8" s="270" t="s">
        <v>512</v>
      </c>
    </row>
    <row r="9" spans="1:46" x14ac:dyDescent="0.15">
      <c r="A9" s="256"/>
      <c r="AK9" s="1139" t="s">
        <v>513</v>
      </c>
      <c r="AL9" s="1140"/>
      <c r="AM9" s="1140"/>
      <c r="AN9" s="1141"/>
      <c r="AO9" s="271">
        <v>6955968</v>
      </c>
      <c r="AP9" s="271">
        <v>59750</v>
      </c>
      <c r="AQ9" s="272">
        <v>66231</v>
      </c>
      <c r="AR9" s="273">
        <v>-9.8000000000000007</v>
      </c>
    </row>
    <row r="10" spans="1:46" ht="13.5" customHeight="1" x14ac:dyDescent="0.15">
      <c r="A10" s="256"/>
      <c r="AK10" s="1139" t="s">
        <v>514</v>
      </c>
      <c r="AL10" s="1140"/>
      <c r="AM10" s="1140"/>
      <c r="AN10" s="1141"/>
      <c r="AO10" s="274">
        <v>177823</v>
      </c>
      <c r="AP10" s="274">
        <v>1527</v>
      </c>
      <c r="AQ10" s="275">
        <v>3837</v>
      </c>
      <c r="AR10" s="276">
        <v>-60.2</v>
      </c>
    </row>
    <row r="11" spans="1:46" ht="13.5" customHeight="1" x14ac:dyDescent="0.15">
      <c r="A11" s="256"/>
      <c r="AK11" s="1139" t="s">
        <v>515</v>
      </c>
      <c r="AL11" s="1140"/>
      <c r="AM11" s="1140"/>
      <c r="AN11" s="1141"/>
      <c r="AO11" s="274">
        <v>127490</v>
      </c>
      <c r="AP11" s="274">
        <v>1095</v>
      </c>
      <c r="AQ11" s="275">
        <v>2036</v>
      </c>
      <c r="AR11" s="276">
        <v>-46.2</v>
      </c>
    </row>
    <row r="12" spans="1:46" ht="13.5" customHeight="1" x14ac:dyDescent="0.15">
      <c r="A12" s="256"/>
      <c r="AK12" s="1139" t="s">
        <v>516</v>
      </c>
      <c r="AL12" s="1140"/>
      <c r="AM12" s="1140"/>
      <c r="AN12" s="1141"/>
      <c r="AO12" s="274" t="s">
        <v>517</v>
      </c>
      <c r="AP12" s="274" t="s">
        <v>517</v>
      </c>
      <c r="AQ12" s="275">
        <v>22</v>
      </c>
      <c r="AR12" s="276" t="s">
        <v>517</v>
      </c>
    </row>
    <row r="13" spans="1:46" ht="13.5" customHeight="1" x14ac:dyDescent="0.15">
      <c r="A13" s="256"/>
      <c r="AK13" s="1139" t="s">
        <v>518</v>
      </c>
      <c r="AL13" s="1140"/>
      <c r="AM13" s="1140"/>
      <c r="AN13" s="1141"/>
      <c r="AO13" s="274">
        <v>234401</v>
      </c>
      <c r="AP13" s="274">
        <v>2013</v>
      </c>
      <c r="AQ13" s="275">
        <v>2446</v>
      </c>
      <c r="AR13" s="276">
        <v>-17.7</v>
      </c>
    </row>
    <row r="14" spans="1:46" ht="13.5" customHeight="1" x14ac:dyDescent="0.15">
      <c r="A14" s="256"/>
      <c r="AK14" s="1139" t="s">
        <v>519</v>
      </c>
      <c r="AL14" s="1140"/>
      <c r="AM14" s="1140"/>
      <c r="AN14" s="1141"/>
      <c r="AO14" s="274">
        <v>26355</v>
      </c>
      <c r="AP14" s="274">
        <v>226</v>
      </c>
      <c r="AQ14" s="275">
        <v>1539</v>
      </c>
      <c r="AR14" s="276">
        <v>-85.3</v>
      </c>
    </row>
    <row r="15" spans="1:46" ht="13.5" customHeight="1" x14ac:dyDescent="0.15">
      <c r="A15" s="256"/>
      <c r="AK15" s="1142" t="s">
        <v>520</v>
      </c>
      <c r="AL15" s="1143"/>
      <c r="AM15" s="1143"/>
      <c r="AN15" s="1144"/>
      <c r="AO15" s="274">
        <v>-430466</v>
      </c>
      <c r="AP15" s="274">
        <v>-3698</v>
      </c>
      <c r="AQ15" s="275">
        <v>-4027</v>
      </c>
      <c r="AR15" s="276">
        <v>-8.1999999999999993</v>
      </c>
    </row>
    <row r="16" spans="1:46" x14ac:dyDescent="0.15">
      <c r="A16" s="256"/>
      <c r="AK16" s="1142" t="s">
        <v>187</v>
      </c>
      <c r="AL16" s="1143"/>
      <c r="AM16" s="1143"/>
      <c r="AN16" s="1144"/>
      <c r="AO16" s="274">
        <v>7091571</v>
      </c>
      <c r="AP16" s="274">
        <v>60915</v>
      </c>
      <c r="AQ16" s="275">
        <v>72085</v>
      </c>
      <c r="AR16" s="276">
        <v>-15.5</v>
      </c>
    </row>
    <row r="17" spans="1:46" x14ac:dyDescent="0.15">
      <c r="A17" s="256"/>
    </row>
    <row r="18" spans="1:46" x14ac:dyDescent="0.15">
      <c r="A18" s="256"/>
      <c r="AQ18" s="277"/>
      <c r="AR18" s="277"/>
    </row>
    <row r="19" spans="1:46" x14ac:dyDescent="0.15">
      <c r="A19" s="256"/>
      <c r="AK19" s="252" t="s">
        <v>521</v>
      </c>
    </row>
    <row r="20" spans="1:46" x14ac:dyDescent="0.15">
      <c r="A20" s="256"/>
      <c r="AK20" s="278"/>
      <c r="AL20" s="279"/>
      <c r="AM20" s="279"/>
      <c r="AN20" s="280"/>
      <c r="AO20" s="281" t="s">
        <v>522</v>
      </c>
      <c r="AP20" s="282" t="s">
        <v>523</v>
      </c>
      <c r="AQ20" s="283" t="s">
        <v>524</v>
      </c>
      <c r="AR20" s="284"/>
    </row>
    <row r="21" spans="1:46" s="257" customFormat="1" x14ac:dyDescent="0.15">
      <c r="A21" s="285"/>
      <c r="AK21" s="1145" t="s">
        <v>525</v>
      </c>
      <c r="AL21" s="1146"/>
      <c r="AM21" s="1146"/>
      <c r="AN21" s="1147"/>
      <c r="AO21" s="286">
        <v>6.07</v>
      </c>
      <c r="AP21" s="287">
        <v>6.79</v>
      </c>
      <c r="AQ21" s="288">
        <v>-0.72</v>
      </c>
      <c r="AS21" s="289"/>
      <c r="AT21" s="285"/>
    </row>
    <row r="22" spans="1:46" s="257" customFormat="1" x14ac:dyDescent="0.15">
      <c r="A22" s="285"/>
      <c r="AK22" s="1145" t="s">
        <v>526</v>
      </c>
      <c r="AL22" s="1146"/>
      <c r="AM22" s="1146"/>
      <c r="AN22" s="1147"/>
      <c r="AO22" s="290">
        <v>102.2</v>
      </c>
      <c r="AP22" s="291">
        <v>99.5</v>
      </c>
      <c r="AQ22" s="292">
        <v>2.7</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38" t="s">
        <v>527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7"/>
      <c r="AS27" s="252"/>
      <c r="AT27" s="252"/>
    </row>
    <row r="28" spans="1:46" ht="17.25" x14ac:dyDescent="0.15">
      <c r="A28" s="253" t="s">
        <v>528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529</v>
      </c>
      <c r="AL29" s="257"/>
      <c r="AM29" s="257"/>
      <c r="AN29" s="257"/>
      <c r="AS29" s="299"/>
    </row>
    <row r="30" spans="1:46" ht="13.5" customHeight="1" x14ac:dyDescent="0.15">
      <c r="A30" s="256"/>
      <c r="AK30" s="259"/>
      <c r="AL30" s="260"/>
      <c r="AM30" s="260"/>
      <c r="AN30" s="261"/>
      <c r="AO30" s="1127" t="s">
        <v>508</v>
      </c>
      <c r="AP30" s="262"/>
      <c r="AQ30" s="263" t="s">
        <v>509</v>
      </c>
      <c r="AR30" s="264"/>
    </row>
    <row r="31" spans="1:46" x14ac:dyDescent="0.15">
      <c r="A31" s="256"/>
      <c r="AK31" s="265"/>
      <c r="AL31" s="266"/>
      <c r="AM31" s="266"/>
      <c r="AN31" s="267"/>
      <c r="AO31" s="1128"/>
      <c r="AP31" s="268" t="s">
        <v>510</v>
      </c>
      <c r="AQ31" s="269" t="s">
        <v>511</v>
      </c>
      <c r="AR31" s="270" t="s">
        <v>512</v>
      </c>
    </row>
    <row r="32" spans="1:46" ht="27" customHeight="1" x14ac:dyDescent="0.15">
      <c r="A32" s="256"/>
      <c r="AK32" s="1129" t="s">
        <v>530</v>
      </c>
      <c r="AL32" s="1130"/>
      <c r="AM32" s="1130"/>
      <c r="AN32" s="1131"/>
      <c r="AO32" s="300">
        <v>4980065</v>
      </c>
      <c r="AP32" s="300">
        <v>42777</v>
      </c>
      <c r="AQ32" s="301">
        <v>37860</v>
      </c>
      <c r="AR32" s="302">
        <v>13</v>
      </c>
    </row>
    <row r="33" spans="1:46" ht="13.5" customHeight="1" x14ac:dyDescent="0.15">
      <c r="A33" s="256"/>
      <c r="AK33" s="1129" t="s">
        <v>531</v>
      </c>
      <c r="AL33" s="1130"/>
      <c r="AM33" s="1130"/>
      <c r="AN33" s="1131"/>
      <c r="AO33" s="300" t="s">
        <v>517</v>
      </c>
      <c r="AP33" s="300" t="s">
        <v>517</v>
      </c>
      <c r="AQ33" s="301" t="s">
        <v>517</v>
      </c>
      <c r="AR33" s="302" t="s">
        <v>517</v>
      </c>
    </row>
    <row r="34" spans="1:46" ht="27" customHeight="1" x14ac:dyDescent="0.15">
      <c r="A34" s="256"/>
      <c r="AK34" s="1129" t="s">
        <v>532</v>
      </c>
      <c r="AL34" s="1130"/>
      <c r="AM34" s="1130"/>
      <c r="AN34" s="1131"/>
      <c r="AO34" s="300" t="s">
        <v>517</v>
      </c>
      <c r="AP34" s="300" t="s">
        <v>517</v>
      </c>
      <c r="AQ34" s="301">
        <v>17</v>
      </c>
      <c r="AR34" s="302" t="s">
        <v>517</v>
      </c>
    </row>
    <row r="35" spans="1:46" ht="27" customHeight="1" x14ac:dyDescent="0.15">
      <c r="A35" s="256"/>
      <c r="AK35" s="1129" t="s">
        <v>533</v>
      </c>
      <c r="AL35" s="1130"/>
      <c r="AM35" s="1130"/>
      <c r="AN35" s="1131"/>
      <c r="AO35" s="300">
        <v>961786</v>
      </c>
      <c r="AP35" s="300">
        <v>8261</v>
      </c>
      <c r="AQ35" s="301">
        <v>11532</v>
      </c>
      <c r="AR35" s="302">
        <v>-28.4</v>
      </c>
    </row>
    <row r="36" spans="1:46" ht="27" customHeight="1" x14ac:dyDescent="0.15">
      <c r="A36" s="256"/>
      <c r="AK36" s="1129" t="s">
        <v>534</v>
      </c>
      <c r="AL36" s="1130"/>
      <c r="AM36" s="1130"/>
      <c r="AN36" s="1131"/>
      <c r="AO36" s="300">
        <v>495934</v>
      </c>
      <c r="AP36" s="300">
        <v>4260</v>
      </c>
      <c r="AQ36" s="301">
        <v>1356</v>
      </c>
      <c r="AR36" s="302">
        <v>214.2</v>
      </c>
    </row>
    <row r="37" spans="1:46" ht="13.5" customHeight="1" x14ac:dyDescent="0.15">
      <c r="A37" s="256"/>
      <c r="AK37" s="1129" t="s">
        <v>535</v>
      </c>
      <c r="AL37" s="1130"/>
      <c r="AM37" s="1130"/>
      <c r="AN37" s="1131"/>
      <c r="AO37" s="300">
        <v>664654</v>
      </c>
      <c r="AP37" s="300">
        <v>5709</v>
      </c>
      <c r="AQ37" s="301">
        <v>431</v>
      </c>
      <c r="AR37" s="302">
        <v>1224.5999999999999</v>
      </c>
    </row>
    <row r="38" spans="1:46" ht="27" customHeight="1" x14ac:dyDescent="0.15">
      <c r="A38" s="256"/>
      <c r="AK38" s="1132" t="s">
        <v>536</v>
      </c>
      <c r="AL38" s="1133"/>
      <c r="AM38" s="1133"/>
      <c r="AN38" s="1134"/>
      <c r="AO38" s="303">
        <v>445</v>
      </c>
      <c r="AP38" s="303">
        <v>4</v>
      </c>
      <c r="AQ38" s="304">
        <v>0</v>
      </c>
      <c r="AR38" s="292">
        <v>0</v>
      </c>
      <c r="AS38" s="299"/>
    </row>
    <row r="39" spans="1:46" x14ac:dyDescent="0.15">
      <c r="A39" s="256"/>
      <c r="AK39" s="1132" t="s">
        <v>537</v>
      </c>
      <c r="AL39" s="1133"/>
      <c r="AM39" s="1133"/>
      <c r="AN39" s="1134"/>
      <c r="AO39" s="300">
        <v>-1244924</v>
      </c>
      <c r="AP39" s="300">
        <v>-10694</v>
      </c>
      <c r="AQ39" s="301">
        <v>-7223</v>
      </c>
      <c r="AR39" s="302">
        <v>48.1</v>
      </c>
      <c r="AS39" s="299"/>
    </row>
    <row r="40" spans="1:46" ht="27" customHeight="1" x14ac:dyDescent="0.15">
      <c r="A40" s="256"/>
      <c r="AK40" s="1129" t="s">
        <v>538</v>
      </c>
      <c r="AL40" s="1130"/>
      <c r="AM40" s="1130"/>
      <c r="AN40" s="1131"/>
      <c r="AO40" s="300">
        <v>-4116929</v>
      </c>
      <c r="AP40" s="300">
        <v>-35363</v>
      </c>
      <c r="AQ40" s="301">
        <v>-33224</v>
      </c>
      <c r="AR40" s="302">
        <v>6.4</v>
      </c>
      <c r="AS40" s="299"/>
    </row>
    <row r="41" spans="1:46" x14ac:dyDescent="0.15">
      <c r="A41" s="256"/>
      <c r="AK41" s="1135" t="s">
        <v>299</v>
      </c>
      <c r="AL41" s="1136"/>
      <c r="AM41" s="1136"/>
      <c r="AN41" s="1137"/>
      <c r="AO41" s="300">
        <v>1741031</v>
      </c>
      <c r="AP41" s="300">
        <v>14955</v>
      </c>
      <c r="AQ41" s="301">
        <v>10748</v>
      </c>
      <c r="AR41" s="302">
        <v>39.1</v>
      </c>
      <c r="AS41" s="299"/>
    </row>
    <row r="42" spans="1:46" x14ac:dyDescent="0.15">
      <c r="A42" s="256"/>
      <c r="AK42" s="305" t="s">
        <v>539</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540</v>
      </c>
    </row>
    <row r="48" spans="1:46" x14ac:dyDescent="0.15">
      <c r="A48" s="256"/>
      <c r="AK48" s="310" t="s">
        <v>541</v>
      </c>
      <c r="AL48" s="310"/>
      <c r="AM48" s="310"/>
      <c r="AN48" s="310"/>
      <c r="AO48" s="310"/>
      <c r="AP48" s="310"/>
      <c r="AQ48" s="311"/>
      <c r="AR48" s="310"/>
    </row>
    <row r="49" spans="1:44" ht="13.5" customHeight="1" x14ac:dyDescent="0.15">
      <c r="A49" s="256"/>
      <c r="AK49" s="312"/>
      <c r="AL49" s="313"/>
      <c r="AM49" s="1122" t="s">
        <v>508</v>
      </c>
      <c r="AN49" s="1124" t="s">
        <v>542</v>
      </c>
      <c r="AO49" s="1125"/>
      <c r="AP49" s="1125"/>
      <c r="AQ49" s="1125"/>
      <c r="AR49" s="1126"/>
    </row>
    <row r="50" spans="1:44" x14ac:dyDescent="0.15">
      <c r="A50" s="256"/>
      <c r="AK50" s="314"/>
      <c r="AL50" s="315"/>
      <c r="AM50" s="1123"/>
      <c r="AN50" s="316" t="s">
        <v>543</v>
      </c>
      <c r="AO50" s="317" t="s">
        <v>544</v>
      </c>
      <c r="AP50" s="318" t="s">
        <v>545</v>
      </c>
      <c r="AQ50" s="319" t="s">
        <v>546</v>
      </c>
      <c r="AR50" s="320" t="s">
        <v>547</v>
      </c>
    </row>
    <row r="51" spans="1:44" x14ac:dyDescent="0.15">
      <c r="A51" s="256"/>
      <c r="AK51" s="312" t="s">
        <v>548</v>
      </c>
      <c r="AL51" s="313"/>
      <c r="AM51" s="321">
        <v>7283135</v>
      </c>
      <c r="AN51" s="322">
        <v>61808</v>
      </c>
      <c r="AO51" s="323">
        <v>-6.3</v>
      </c>
      <c r="AP51" s="324">
        <v>52308</v>
      </c>
      <c r="AQ51" s="325">
        <v>-17.3</v>
      </c>
      <c r="AR51" s="326">
        <v>11</v>
      </c>
    </row>
    <row r="52" spans="1:44" x14ac:dyDescent="0.15">
      <c r="A52" s="256"/>
      <c r="AK52" s="327"/>
      <c r="AL52" s="328" t="s">
        <v>549</v>
      </c>
      <c r="AM52" s="329">
        <v>4776403</v>
      </c>
      <c r="AN52" s="330">
        <v>40535</v>
      </c>
      <c r="AO52" s="331">
        <v>-6.5</v>
      </c>
      <c r="AP52" s="332">
        <v>28695</v>
      </c>
      <c r="AQ52" s="333">
        <v>5.3</v>
      </c>
      <c r="AR52" s="334">
        <v>-11.8</v>
      </c>
    </row>
    <row r="53" spans="1:44" x14ac:dyDescent="0.15">
      <c r="A53" s="256"/>
      <c r="AK53" s="312" t="s">
        <v>550</v>
      </c>
      <c r="AL53" s="313"/>
      <c r="AM53" s="321">
        <v>7152213</v>
      </c>
      <c r="AN53" s="322">
        <v>60647</v>
      </c>
      <c r="AO53" s="323">
        <v>-1.9</v>
      </c>
      <c r="AP53" s="324">
        <v>46402</v>
      </c>
      <c r="AQ53" s="325">
        <v>-11.3</v>
      </c>
      <c r="AR53" s="326">
        <v>9.4</v>
      </c>
    </row>
    <row r="54" spans="1:44" x14ac:dyDescent="0.15">
      <c r="A54" s="256"/>
      <c r="AK54" s="327"/>
      <c r="AL54" s="328" t="s">
        <v>549</v>
      </c>
      <c r="AM54" s="329">
        <v>4569665</v>
      </c>
      <c r="AN54" s="330">
        <v>38749</v>
      </c>
      <c r="AO54" s="331">
        <v>-4.4000000000000004</v>
      </c>
      <c r="AP54" s="332">
        <v>26897</v>
      </c>
      <c r="AQ54" s="333">
        <v>-6.3</v>
      </c>
      <c r="AR54" s="334">
        <v>1.9</v>
      </c>
    </row>
    <row r="55" spans="1:44" x14ac:dyDescent="0.15">
      <c r="A55" s="256"/>
      <c r="AK55" s="312" t="s">
        <v>551</v>
      </c>
      <c r="AL55" s="313"/>
      <c r="AM55" s="321">
        <v>6824176</v>
      </c>
      <c r="AN55" s="322">
        <v>57928</v>
      </c>
      <c r="AO55" s="323">
        <v>-4.5</v>
      </c>
      <c r="AP55" s="324">
        <v>66343</v>
      </c>
      <c r="AQ55" s="325">
        <v>43</v>
      </c>
      <c r="AR55" s="326">
        <v>-47.5</v>
      </c>
    </row>
    <row r="56" spans="1:44" x14ac:dyDescent="0.15">
      <c r="A56" s="256"/>
      <c r="AK56" s="327"/>
      <c r="AL56" s="328" t="s">
        <v>549</v>
      </c>
      <c r="AM56" s="329">
        <v>3562704</v>
      </c>
      <c r="AN56" s="330">
        <v>30243</v>
      </c>
      <c r="AO56" s="331">
        <v>-22</v>
      </c>
      <c r="AP56" s="332">
        <v>34529</v>
      </c>
      <c r="AQ56" s="333">
        <v>28.4</v>
      </c>
      <c r="AR56" s="334">
        <v>-50.4</v>
      </c>
    </row>
    <row r="57" spans="1:44" x14ac:dyDescent="0.15">
      <c r="A57" s="256"/>
      <c r="AK57" s="312" t="s">
        <v>552</v>
      </c>
      <c r="AL57" s="313"/>
      <c r="AM57" s="321">
        <v>7351704</v>
      </c>
      <c r="AN57" s="322">
        <v>62885</v>
      </c>
      <c r="AO57" s="323">
        <v>8.6</v>
      </c>
      <c r="AP57" s="324">
        <v>56416</v>
      </c>
      <c r="AQ57" s="325">
        <v>-15</v>
      </c>
      <c r="AR57" s="326">
        <v>23.6</v>
      </c>
    </row>
    <row r="58" spans="1:44" x14ac:dyDescent="0.15">
      <c r="A58" s="256"/>
      <c r="AK58" s="327"/>
      <c r="AL58" s="328" t="s">
        <v>549</v>
      </c>
      <c r="AM58" s="329">
        <v>4141216</v>
      </c>
      <c r="AN58" s="330">
        <v>35423</v>
      </c>
      <c r="AO58" s="331">
        <v>17.100000000000001</v>
      </c>
      <c r="AP58" s="332">
        <v>32623</v>
      </c>
      <c r="AQ58" s="333">
        <v>-5.5</v>
      </c>
      <c r="AR58" s="334">
        <v>22.6</v>
      </c>
    </row>
    <row r="59" spans="1:44" x14ac:dyDescent="0.15">
      <c r="A59" s="256"/>
      <c r="AK59" s="312" t="s">
        <v>553</v>
      </c>
      <c r="AL59" s="313"/>
      <c r="AM59" s="321">
        <v>6082376</v>
      </c>
      <c r="AN59" s="322">
        <v>52246</v>
      </c>
      <c r="AO59" s="323">
        <v>-16.899999999999999</v>
      </c>
      <c r="AP59" s="324">
        <v>49217</v>
      </c>
      <c r="AQ59" s="325">
        <v>-12.8</v>
      </c>
      <c r="AR59" s="326">
        <v>-4.0999999999999996</v>
      </c>
    </row>
    <row r="60" spans="1:44" x14ac:dyDescent="0.15">
      <c r="A60" s="256"/>
      <c r="AK60" s="327"/>
      <c r="AL60" s="328" t="s">
        <v>549</v>
      </c>
      <c r="AM60" s="329">
        <v>3359135</v>
      </c>
      <c r="AN60" s="330">
        <v>28854</v>
      </c>
      <c r="AO60" s="331">
        <v>-18.5</v>
      </c>
      <c r="AP60" s="332">
        <v>27232</v>
      </c>
      <c r="AQ60" s="333">
        <v>-16.5</v>
      </c>
      <c r="AR60" s="334">
        <v>-2</v>
      </c>
    </row>
    <row r="61" spans="1:44" x14ac:dyDescent="0.15">
      <c r="A61" s="256"/>
      <c r="AK61" s="312" t="s">
        <v>554</v>
      </c>
      <c r="AL61" s="335"/>
      <c r="AM61" s="321">
        <v>6938721</v>
      </c>
      <c r="AN61" s="322">
        <v>59103</v>
      </c>
      <c r="AO61" s="323">
        <v>-4.2</v>
      </c>
      <c r="AP61" s="324">
        <v>54137</v>
      </c>
      <c r="AQ61" s="336">
        <v>-2.7</v>
      </c>
      <c r="AR61" s="326">
        <v>-1.5</v>
      </c>
    </row>
    <row r="62" spans="1:44" x14ac:dyDescent="0.15">
      <c r="A62" s="256"/>
      <c r="AK62" s="327"/>
      <c r="AL62" s="328" t="s">
        <v>549</v>
      </c>
      <c r="AM62" s="329">
        <v>4081825</v>
      </c>
      <c r="AN62" s="330">
        <v>34761</v>
      </c>
      <c r="AO62" s="331">
        <v>-6.9</v>
      </c>
      <c r="AP62" s="332">
        <v>29995</v>
      </c>
      <c r="AQ62" s="333">
        <v>1.1000000000000001</v>
      </c>
      <c r="AR62" s="334">
        <v>-8</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gDPgbsEmm57K6LbzbwykVlUSPZ6szGyu9ZqVMO3XDgDDwLOQQ/mUoiCAwG5ld/Y0cOq1xU5hjANdi0SN3KMbSg==" saltValue="LVcLNL22W5KQE9l6DBiI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N6Ky6HmzfsuVCMRoOmBib+R2FWEH6ds9B6StD7XbPg4/oMCETBc39PF8vBd72nulOTy+qWwzQcOKUlkAHMmhtw==" saltValue="mk69jlL1x/Bo2FCYNvmv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owjGl5peUXoHF23Z28wZY8mhTe0JDr6of+D/bXoTr6CjYv/hN2Larwoqi741MtpRgyWBK/HaUxxhSYh+AiIH5g==" saltValue="6t+1WKwyIU4zV5rwA5Ri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48" t="s">
        <v>3</v>
      </c>
      <c r="D47" s="1148"/>
      <c r="E47" s="1149"/>
      <c r="F47" s="11">
        <v>15.32</v>
      </c>
      <c r="G47" s="12">
        <v>14.67</v>
      </c>
      <c r="H47" s="12">
        <v>13.88</v>
      </c>
      <c r="I47" s="12">
        <v>10.06</v>
      </c>
      <c r="J47" s="13">
        <v>12.52</v>
      </c>
    </row>
    <row r="48" spans="2:10" ht="57.75" customHeight="1" x14ac:dyDescent="0.15">
      <c r="B48" s="14"/>
      <c r="C48" s="1150" t="s">
        <v>4</v>
      </c>
      <c r="D48" s="1150"/>
      <c r="E48" s="1151"/>
      <c r="F48" s="15">
        <v>4.43</v>
      </c>
      <c r="G48" s="16">
        <v>5.08</v>
      </c>
      <c r="H48" s="16">
        <v>5.34</v>
      </c>
      <c r="I48" s="16">
        <v>5.8</v>
      </c>
      <c r="J48" s="17">
        <v>7.88</v>
      </c>
    </row>
    <row r="49" spans="2:10" ht="57.75" customHeight="1" thickBot="1" x14ac:dyDescent="0.2">
      <c r="B49" s="18"/>
      <c r="C49" s="1152" t="s">
        <v>5</v>
      </c>
      <c r="D49" s="1152"/>
      <c r="E49" s="1153"/>
      <c r="F49" s="19" t="s">
        <v>563</v>
      </c>
      <c r="G49" s="20">
        <v>0.03</v>
      </c>
      <c r="H49" s="20" t="s">
        <v>564</v>
      </c>
      <c r="I49" s="20" t="s">
        <v>565</v>
      </c>
      <c r="J49" s="21">
        <v>4.97</v>
      </c>
    </row>
    <row r="50" spans="2:10" x14ac:dyDescent="0.15"/>
  </sheetData>
  <sheetProtection algorithmName="SHA-512" hashValue="kZR/OpyHlNsG0NDyHDTmmwINNtpKiFNvmmBSHeNuNhxEqZaCE4cm83iclLrNMjlQAGv0HE0jMOv1uAEEJsQQLw==" saltValue="K7lVCfUzUMPVAW6ztP7Y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齊藤 康介</cp:lastModifiedBy>
  <cp:lastPrinted>2023-10-05T00:43:00Z</cp:lastPrinted>
  <dcterms:created xsi:type="dcterms:W3CDTF">2023-02-20T05:35:55Z</dcterms:created>
  <dcterms:modified xsi:type="dcterms:W3CDTF">2023-10-05T00:43:14Z</dcterms:modified>
  <cp:category/>
</cp:coreProperties>
</file>