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Desktop\11.8「（11８（水）17時〆切）【修正依頼】R3年度財政状況資料集について\"/>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<sst xmlns="http://schemas.openxmlformats.org/spreadsheetml/2006/main" count="1137" uniqueCount="606">
  <si>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</si>
  <si>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</si>
  <si>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</si>
  <si>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</si>
  <si>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</si>
  <si>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</si>
  <si>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</si>
  <si>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</si>
  <si>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</si>
  <si>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</si>
  <si>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</si>
  <si>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</si>
  <si>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</si>
  <si>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</si>
  <si>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</si>
  <si>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</si>
  <si>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</si>
  <si>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</si>
  <si>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</si>
  <si>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</si>
  <si>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</si>
  <si>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</si>
  <si>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</si>
  <si>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</si>
  <si>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</si>
  <si>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</si>
  <si>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</si>
  <si>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</si>
  <si>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</si>
  <si>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</si>
  <si>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</si>
  <si>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</si>
  <si>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</si>
  <si>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</si>
  <si>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</si>
  <si>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</si>
  <si>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</si>
  <si>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</si>
  <si>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</si>
  <si>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</si>
  <si>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</si>
  <si>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</si>
  <si>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</si>
  <si>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</si>
  <si>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</si>
  <si>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</si>
  <si>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</si>
  <si>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</si>
  <si>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</si>
  <si>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</si>
  <si>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</si>
  <si>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</si>
  <si>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</si>
  <si>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</si>
  <si>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</si>
  <si>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</si>
  <si>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</si>
  <si>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</si>
  <si>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</si>
  <si>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</si>
  <si>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</si>
  <si>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</si>
  <si>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</si>
  <si>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</si>
  <si>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</si>
  <si>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</si>
  <si>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</si>
  <si>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</si>
  <si>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</si>
  <si>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</si>
  <si>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</si>
  <si>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</si>
  <si>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</si>
  <si>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</si>
  <si>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</si>
  <si>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</si>
  <si>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</si>
  <si>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</si>
  <si>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</si>
  <si>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</si>
  <si>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</si>
  <si>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</si>
  <si>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</si>
  <si>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</si>
  <si>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</si>
  <si>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</si>
  <si>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</si>
  <si>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</si>
  <si>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</si>
  <si>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</si>
  <si>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</si>
  <si>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</si>
  <si>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</si>
  <si>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</si>
  <si>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</si>
  <si>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</si>
  <si>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</si>
  <si>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</si>
  <si>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川根本町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</si>
  <si>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</si>
  <si>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</si>
  <si>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</si>
  <si>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</si>
  <si>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</si>
  <si>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</si>
  <si>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</si>
  <si>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</si>
  <si>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</si>
  <si>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</si>
  <si>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</si>
  <si>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</si>
  <si>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</si>
  <si>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</si>
  <si>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</si>
  <si>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</si>
  <si>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</si>
  <si>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</si>
  <si>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</si>
  <si>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</si>
  <si>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</si>
  <si>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</si>
  <si>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</si>
  <si>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</si>
  <si>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</si>
  <si>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</si>
  <si>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</si>
  <si>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</si>
  <si>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</si>
  <si>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</si>
  <si>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</si>
  <si>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</si>
  <si>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</si>
  <si>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</si>
  <si>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</si>
  <si>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</si>
  <si>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</si>
  <si>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</si>
  <si>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</si>
  <si>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</si>
  <si>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</si>
  <si>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</si>
  <si>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</si>
  <si>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</si>
  <si>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</si>
  <si>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</si>
  <si>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</si>
  <si>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</si>
  <si>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</si>
  <si>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</si>
  <si>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</si>
  <si>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</si>
  <si>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</si>
  <si>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</si>
  <si>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</si>
  <si>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</si>
  <si>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</si>
  <si>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</si>
  <si>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</si>
  <si>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</si>
  <si>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</si>
  <si>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</si>
  <si>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</si>
  <si>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</si>
  <si>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</si>
  <si>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</si>
  <si>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</si>
  <si>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</si>
  <si>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</si>
  <si>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</si>
  <si>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</si>
  <si>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</si>
  <si>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</si>
  <si>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</si>
  <si>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</si>
  <si>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</si>
  <si>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</si>
  <si>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</si>
  <si>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</si>
  <si>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</si>
  <si>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</si>
  <si>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</si>
  <si>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</si>
  <si>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</si>
  <si>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</si>
  <si>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</si>
  <si>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</si>
  <si>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</si>
  <si>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</si>
  <si>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</si>
  <si>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</si>
  <si>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</si>
  <si>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</si>
  <si>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</si>
  <si>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</si>
  <si>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</si>
  <si>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</si>
  <si>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</si>
  <si>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</si>
  <si>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</si>
  <si>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</si>
  <si>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</si>
  <si>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</si>
  <si>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</si>
  <si>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</si>
  <si>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</si>
  <si>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</si>
  <si>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</si>
  <si>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</si>
  <si>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</si>
  <si>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</si>
  <si>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</si>
  <si>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</si>
  <si>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</si>
  <si>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</si>
  <si>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</si>
  <si>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静岡県川根本町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</si>
  <si>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</si>
  <si>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</si>
  <si>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</si>
  <si>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</si>
  <si>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</si>
  <si>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</si>
  <si>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</si>
  <si>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</si>
  <si>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</si>
  <si>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</si>
  <si>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</si>
  <si>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</si>
  <si>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</si>
  <si>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</si>
  <si>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</si>
  <si>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</si>
  <si>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</si>
  <si>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</si>
  <si>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</si>
  <si>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</si>
  <si>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</si>
  <si>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</si>
  <si>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</si>
  <si>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</si>
  <si>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</si>
  <si>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</si>
  <si>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　　　法人均等割</t>
    <phoneticPr fontId="5"/>
  </si>
  <si>
    <t>労働費</t>
  </si>
  <si>
    <t>地方消費税交付金</t>
  </si>
  <si>
    <t>農林水産業費</t>
  </si>
  <si>
    <t>ゴルフ場利用税交付金</t>
  </si>
  <si>
    <t>　　固定資産税</t>
    <phoneticPr fontId="5"/>
  </si>
  <si>
    <t>商工費</t>
  </si>
  <si>
    <t>特別地方消費税交付金</t>
  </si>
  <si>
    <t>土木費</t>
  </si>
  <si>
    <t>自動車取得税交付金</t>
  </si>
  <si>
    <t>　　軽自動車税</t>
    <phoneticPr fontId="5"/>
  </si>
  <si>
    <t>消防費</t>
  </si>
  <si>
    <t>軽油引取税交付金</t>
  </si>
  <si>
    <t>教育費</t>
  </si>
  <si>
    <t>災害復旧費</t>
  </si>
  <si>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</si>
  <si>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</si>
  <si>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</si>
  <si>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</si>
  <si>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</si>
  <si>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</si>
  <si>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</si>
  <si>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</si>
  <si>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</si>
  <si>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新型コロナウイルス感染症対策地方税減収補塡特別交付金</t>
    <phoneticPr fontId="5"/>
  </si>
  <si>
    <t>性質別歳出の状況（単位 千円・％）</t>
    <rPh sb="0" eb="2">
      <t>セイシツ</t>
    </rPh>
    <phoneticPr fontId="5"/>
  </si>
  <si>
    <t>地方交付税</t>
  </si>
  <si>
    <t>決算額</t>
  </si>
  <si>
    <t>充当一般財源等</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</si>
  <si>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</si>
  <si>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</si>
  <si>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</si>
  <si>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特別交付税</t>
    <phoneticPr fontId="5"/>
  </si>
  <si>
    <t>旧法による税</t>
  </si>
  <si>
    <t>　　うち職員給</t>
    <rPh sb="4" eb="6">
      <t>ショクイン</t>
    </rPh>
    <rPh sb="6" eb="7">
      <t>キュウ</t>
    </rPh>
    <phoneticPr fontId="5"/>
  </si>
  <si>
    <t>(一般財源計)</t>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</si>
  <si>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</si>
  <si>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</si>
  <si>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</si>
  <si>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</si>
  <si>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</si>
  <si>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</si>
  <si>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</si>
  <si>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</si>
  <si>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</si>
  <si>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</si>
  <si>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</si>
  <si>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</si>
  <si>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</si>
  <si>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</si>
  <si>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</si>
  <si>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</si>
  <si>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</si>
  <si>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</si>
  <si>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</si>
  <si>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</si>
  <si>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</si>
  <si>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</si>
  <si>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</si>
  <si>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</si>
  <si>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</si>
  <si>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</si>
  <si>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</si>
  <si>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介護サービス</t>
    <phoneticPr fontId="5"/>
  </si>
  <si>
    <t>加入世帯数(世帯)</t>
  </si>
  <si>
    <t>諸収入</t>
  </si>
  <si>
    <t>被保険者数(人)</t>
  </si>
  <si>
    <t>地方債</t>
  </si>
  <si>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</si>
  <si>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</si>
  <si>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</si>
  <si>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</si>
  <si>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　前年度繰上充用金</t>
    <phoneticPr fontId="5"/>
  </si>
  <si>
    <t>　うち猶予特例債</t>
    <phoneticPr fontId="16"/>
  </si>
  <si>
    <t>投資的経費計</t>
    <rPh sb="5" eb="6">
      <t>ケイ</t>
    </rPh>
    <phoneticPr fontId="5"/>
  </si>
  <si>
    <t>　うち臨時財政対策債</t>
    <phoneticPr fontId="5"/>
  </si>
  <si>
    <t>歳入合計</t>
    <phoneticPr fontId="5"/>
  </si>
  <si>
    <t>普通建設事業費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</si>
  <si>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</si>
  <si>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</si>
  <si>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</si>
  <si>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</si>
  <si>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</si>
  <si>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静岡県川根本町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</si>
  <si>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</si>
  <si>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</si>
  <si>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</si>
  <si>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</si>
  <si>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</si>
  <si>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</si>
  <si>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</si>
  <si>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</si>
  <si>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</si>
  <si>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</si>
  <si>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</si>
  <si>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</si>
  <si>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</si>
  <si>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</si>
  <si>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</si>
  <si>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</si>
  <si>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</si>
  <si>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</si>
  <si>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</si>
  <si>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</si>
  <si>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いやしの里診療所事業特別会計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</si>
  <si>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</si>
  <si>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</si>
  <si>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</si>
  <si>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</si>
  <si>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</si>
  <si>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</si>
  <si>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</si>
  <si>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</si>
  <si>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</si>
  <si>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</si>
  <si>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</si>
  <si>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</si>
  <si>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</si>
  <si>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</si>
  <si>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</si>
  <si>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</si>
  <si>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訪問看護事業特別会計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</si>
  <si>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</si>
  <si>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</si>
  <si>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</si>
  <si>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</si>
  <si>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</si>
  <si>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</si>
  <si>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</si>
  <si>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</si>
  <si>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</si>
  <si>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</si>
  <si>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</si>
  <si>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</si>
  <si>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</si>
  <si>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</si>
  <si>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</si>
  <si>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</si>
  <si>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</si>
  <si>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</si>
  <si>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</si>
  <si>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</si>
  <si>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</si>
  <si>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</si>
  <si>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</si>
  <si>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</si>
  <si>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</si>
  <si>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</si>
  <si>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</si>
  <si>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</si>
  <si>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</si>
  <si>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</si>
  <si>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</si>
  <si>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</si>
  <si>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</si>
  <si>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</si>
  <si>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</si>
  <si>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</si>
  <si>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</si>
  <si>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</si>
  <si>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</si>
  <si>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</si>
  <si>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</si>
  <si>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</si>
  <si>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</si>
  <si>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</si>
  <si>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</si>
  <si>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</si>
  <si>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</si>
  <si>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</si>
  <si>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</si>
  <si>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</si>
  <si>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</si>
  <si>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</si>
  <si>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</si>
  <si>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</si>
  <si>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</si>
  <si>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</si>
  <si>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</si>
  <si>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</si>
  <si>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</si>
  <si>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</si>
  <si>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</si>
  <si>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</si>
  <si>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</si>
  <si>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</si>
  <si>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</si>
  <si>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</si>
  <si>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</si>
  <si>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</si>
  <si>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</si>
  <si>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</si>
  <si>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</si>
  <si>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</si>
  <si>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</si>
  <si>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</si>
  <si>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</si>
  <si>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</si>
  <si>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</si>
  <si>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</si>
  <si>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</si>
  <si>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</si>
  <si>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</si>
  <si>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</si>
  <si>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</si>
  <si>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</si>
  <si>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</si>
  <si>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</si>
  <si>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</si>
  <si>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</si>
  <si>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</si>
  <si>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</si>
  <si>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</si>
  <si>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</si>
  <si>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</si>
  <si>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</si>
  <si>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</si>
  <si>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</si>
  <si>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</si>
  <si>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</si>
  <si>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</si>
  <si>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</si>
  <si>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</si>
  <si>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</si>
  <si>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</si>
  <si>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</si>
  <si>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</si>
  <si>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</si>
  <si>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</si>
  <si>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</si>
  <si>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</si>
  <si>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</si>
  <si>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</si>
  <si>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</si>
  <si>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</si>
  <si>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</si>
  <si>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</si>
  <si>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</si>
  <si>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</si>
  <si>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</si>
  <si>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</si>
  <si>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</si>
  <si>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</si>
  <si>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</si>
  <si>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</si>
  <si>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</si>
  <si>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</si>
  <si>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</si>
  <si>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</si>
  <si>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</si>
  <si>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</si>
  <si>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</si>
  <si>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</si>
  <si>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</si>
  <si>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</si>
  <si>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</si>
  <si>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</si>
  <si>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</si>
  <si>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</si>
  <si>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</si>
  <si>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</si>
  <si>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</si>
  <si>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</si>
  <si>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</si>
  <si>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</si>
  <si>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</si>
  <si>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</si>
  <si>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</si>
  <si>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</si>
  <si>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</si>
  <si>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</si>
  <si>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</si>
  <si>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</si>
  <si>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</si>
  <si>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</si>
  <si>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</si>
  <si>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</si>
  <si>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</si>
  <si>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12.32</t>
  </si>
  <si>
    <t>▲ 6.28</t>
  </si>
  <si>
    <t>▲ 1.84</t>
  </si>
  <si>
    <t>一般会計</t>
  </si>
  <si>
    <t>介護保険事業特別会計</t>
  </si>
  <si>
    <t>国民健康保険事業特別会計</t>
  </si>
  <si>
    <t>簡易水道事業特別会計</t>
  </si>
  <si>
    <t>後期高齢者医療事業特別会計</t>
  </si>
  <si>
    <t>いやしの里診療所事業特別会計</t>
  </si>
  <si>
    <t>訪問看護事業特別会計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</si>
  <si>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</si>
  <si>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</si>
  <si>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</si>
  <si>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</si>
  <si>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</si>
  <si>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</si>
  <si>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</si>
  <si>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</si>
  <si>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6">
      <t>チイキシンコウキキン</t>
    </rPh>
    <phoneticPr fontId="5"/>
  </si>
  <si>
    <t>社会福祉基金</t>
    <rPh sb="0" eb="6">
      <t>シャカイフクシキキン</t>
    </rPh>
    <phoneticPr fontId="5"/>
  </si>
  <si>
    <t>まちづくり基金</t>
    <rPh sb="5" eb="7">
      <t>キキン</t>
    </rPh>
    <phoneticPr fontId="5"/>
  </si>
  <si>
    <t>林業振興基金</t>
    <rPh sb="0" eb="2">
      <t>リンギョウ</t>
    </rPh>
    <rPh sb="2" eb="4">
      <t>シンコウ</t>
    </rPh>
    <rPh sb="4" eb="6">
      <t>キキン</t>
    </rPh>
    <phoneticPr fontId="5"/>
  </si>
  <si>
    <t>水と森の環境保全基金</t>
    <rPh sb="0" eb="1">
      <t>ミズ</t>
    </rPh>
    <rPh sb="2" eb="3">
      <t>モリ</t>
    </rPh>
    <rPh sb="4" eb="6">
      <t>カンキョウ</t>
    </rPh>
    <rPh sb="6" eb="8">
      <t>ホゼン</t>
    </rPh>
    <rPh sb="8" eb="10">
      <t>キキン</t>
    </rPh>
    <phoneticPr fontId="5"/>
  </si>
  <si>
    <t xml:space="preserve">※8：職員の状況については、令和3年地方公務員給与実態調査に基づいている。 </t>
    <phoneticPr fontId="2"/>
  </si>
  <si>
    <t>-</t>
    <phoneticPr fontId="5"/>
  </si>
  <si>
    <t>地方譲与税</t>
    <phoneticPr fontId="5"/>
  </si>
  <si>
    <t>　法定普通税</t>
    <phoneticPr fontId="5"/>
  </si>
  <si>
    <t>　　　個人均等割</t>
    <phoneticPr fontId="5"/>
  </si>
  <si>
    <t>分離課税所得割交付金</t>
    <phoneticPr fontId="25"/>
  </si>
  <si>
    <t>　　　法人税割</t>
    <phoneticPr fontId="5"/>
  </si>
  <si>
    <t>　　　うち純固定資産税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</si>
  <si>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</si>
  <si>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</si>
  <si>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</si>
  <si>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</si>
  <si>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</si>
  <si>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個人住民税減収補塡特例交付金</t>
    <phoneticPr fontId="5"/>
  </si>
  <si>
    <t>　法定目的税</t>
    <phoneticPr fontId="5"/>
  </si>
  <si>
    <t>　　入湯税</t>
    <phoneticPr fontId="5"/>
  </si>
  <si>
    <t>　　事業所税</t>
    <phoneticPr fontId="5"/>
  </si>
  <si>
    <t>　　都市計画税</t>
    <phoneticPr fontId="5"/>
  </si>
  <si>
    <t>構成比</t>
    <phoneticPr fontId="5"/>
  </si>
  <si>
    <t>　普通交付税</t>
    <phoneticPr fontId="5"/>
  </si>
  <si>
    <t>　　水利地益税等</t>
    <phoneticPr fontId="5"/>
  </si>
  <si>
    <t>　法定外目的税</t>
    <phoneticPr fontId="5"/>
  </si>
  <si>
    <t>　人件費</t>
    <phoneticPr fontId="5"/>
  </si>
  <si>
    <t>　震災復興特別交付税</t>
    <phoneticPr fontId="25"/>
  </si>
  <si>
    <t>交通安全対策特別交付金</t>
    <phoneticPr fontId="5"/>
  </si>
  <si>
    <t>元利償還金</t>
    <phoneticPr fontId="5"/>
  </si>
  <si>
    <t>　うち元金</t>
    <phoneticPr fontId="25"/>
  </si>
  <si>
    <t>・計</t>
    <phoneticPr fontId="5"/>
  </si>
  <si>
    <t>一時借入金利子</t>
    <phoneticPr fontId="5"/>
  </si>
  <si>
    <t>　物件費</t>
    <phoneticPr fontId="5"/>
  </si>
  <si>
    <t>　維持補修費</t>
    <phoneticPr fontId="5"/>
  </si>
  <si>
    <t>合計</t>
    <phoneticPr fontId="5"/>
  </si>
  <si>
    <t>簡易水道</t>
    <phoneticPr fontId="5"/>
  </si>
  <si>
    <t>　　うち一部事務組合負担金</t>
    <phoneticPr fontId="5"/>
  </si>
  <si>
    <t>　繰出金</t>
    <phoneticPr fontId="5"/>
  </si>
  <si>
    <t>上水道</t>
    <phoneticPr fontId="5"/>
  </si>
  <si>
    <t>　積立金</t>
    <phoneticPr fontId="5"/>
  </si>
  <si>
    <t>工業用水道</t>
    <phoneticPr fontId="5"/>
  </si>
  <si>
    <t>被保険者
1人当り</t>
    <phoneticPr fontId="5"/>
  </si>
  <si>
    <t>国庫支出金</t>
    <phoneticPr fontId="5"/>
  </si>
  <si>
    <t>その他</t>
    <phoneticPr fontId="5"/>
  </si>
  <si>
    <t>保険給付費</t>
    <phoneticPr fontId="5"/>
  </si>
  <si>
    <t>　　うち人件費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</si>
  <si>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</si>
  <si>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</si>
  <si>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</si>
  <si>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</si>
  <si>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</si>
  <si>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</si>
  <si>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</si>
  <si>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</si>
  <si>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</si>
  <si>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</si>
  <si>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</si>
  <si>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</si>
  <si>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</si>
  <si>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</si>
  <si>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</si>
  <si>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</si>
  <si>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</si>
  <si>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</si>
  <si>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平成17年の町合併以降、起債額を抑制し、将来負担額への充当可能財源が確保されていることもあり、将来負担比率は算定されていない。一方で、小規模集落が点在する地理的条件から行政効率が悪く、役場は本庁と総合支所の2箇所、公立学校は小中あわせて6校、町有観光施設も多数有しており、その中の多くの施設で老朽化が進んでいる状況である。これに対し、財政上の理由から大規模な改修等は進んでおらず、有形固定資産減価償却率はこれまで類似団体平均を下回っていたが、ついにR2で類似団体平均を上回る状況となった。今後、小中学校の統合が予定されているが、その他の施設においても必要性、運営方法の再精査を行い、必要な施設において計画的に改修・更新を進めていく予定である。</t>
    <rPh sb="244" eb="246">
      <t>コンゴ</t>
    </rPh>
    <rPh sb="247" eb="251">
      <t>ショウチュウガッコウ</t>
    </rPh>
    <rPh sb="252" eb="254">
      <t>トウゴウ</t>
    </rPh>
    <rPh sb="255" eb="257">
      <t>ヨテイ</t>
    </rPh>
    <rPh sb="266" eb="267">
      <t>タ</t>
    </rPh>
    <phoneticPr fontId="5"/>
  </si>
  <si>
    <t>平成17年の町合併以降、起債額を抑制し、将来負担額への充当可能財源が確保されていることもあり、将来負担比率は算定されていない。また、実質公債費比率は、合併前に2町単位で借入れていた地方債の償還が順調に進んでおり、近年大規模な事業も実施していないことから年々低下している。なお、R3においては合併時に起債した地方債の一部(合併特例債等)の償還がR2で終了したため、実質公債費比率が大きく低下した。</t>
    <rPh sb="147" eb="148">
      <t>ジ</t>
    </rPh>
    <rPh sb="160" eb="162">
      <t>ガッペイ</t>
    </rPh>
    <rPh sb="162" eb="164">
      <t>トクレイ</t>
    </rPh>
    <rPh sb="164" eb="165">
      <t>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</si>
</sst>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67E9-41E7-A27A-567D6324A1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149339</c:v>
                </c:pt>
                <c:pt idx="1">
                  <c:v>138843</c:v>
                </c:pt>
                <c:pt idx="2">
                  <c:v>103413</c:v>
                </c:pt>
                <c:pt idx="3">
                  <c:v>247007</c:v>
                </c:pt>
                <c:pt idx="4">
                  <c:v>117233</c:v>
                </c:pt>
              </c:numCache>
            </c:numRef>
          </c:val>
          <c:smooth val="0"/>
          <c:extLst>
            <c:ext xmlns:c16="http://schemas.microsoft.com/office/drawing/2014/chart" uri="{C3380CC4-5D6E-409C-BE32-E72D297353CC}">
              <c16:uniqueId val="{00000001-67E9-41E7-A27A-567D6324A1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c:v>
                </c:pt>
                <c:pt idx="1">
                  <c:v>5.35</c:v>
                </c:pt>
                <c:pt idx="2">
                  <c:v>4.51</c:v>
                </c:pt>
                <c:pt idx="3">
                  <c:v>8.75</c:v>
                </c:pt>
                <c:pt idx="4">
                  <c:v>17.239999999999998</c:v>
                </c:pt>
              </c:numCache>
            </c:numRef>
          </c:val>
          <c:extLst>
            <c:ext xmlns:c16="http://schemas.microsoft.com/office/drawing/2014/chart" uri="{C3380CC4-5D6E-409C-BE32-E72D297353CC}">
              <c16:uniqueId val="{00000000-38A6-4EE0-AC9B-898A764FF1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30.28</c:v>
                </c:pt>
                <c:pt idx="1">
                  <c:v>23.87</c:v>
                </c:pt>
                <c:pt idx="2">
                  <c:v>22.96</c:v>
                </c:pt>
                <c:pt idx="3">
                  <c:v>22.3</c:v>
                </c:pt>
                <c:pt idx="4">
                  <c:v>22.6</c:v>
                </c:pt>
              </c:numCache>
            </c:numRef>
          </c:val>
          <c:extLst>
            <c:ext xmlns:c16="http://schemas.microsoft.com/office/drawing/2014/chart" uri="{C3380CC4-5D6E-409C-BE32-E72D297353CC}">
              <c16:uniqueId val="{00000001-38A6-4EE0-AC9B-898A764FF1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-12.32</c:v>
                </c:pt>
                <c:pt idx="1">
                  <c:v>-6.28</c:v>
                </c:pt>
                <c:pt idx="2">
                  <c:v>-1.84</c:v>
                </c:pt>
                <c:pt idx="3">
                  <c:v>4.45</c:v>
                </c:pt>
                <c:pt idx="4">
                  <c:v>10.5</c:v>
                </c:pt>
              </c:numCache>
            </c:numRef>
          </c:val>
          <c:smooth val="0"/>
          <c:extLst>
            <c:ext xmlns:c16="http://schemas.microsoft.com/office/drawing/2014/chart" uri="{C3380CC4-5D6E-409C-BE32-E72D297353CC}">
              <c16:uniqueId val="{00000002-38A6-4EE0-AC9B-898A764FF1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DD-4294-85D6-672E94891D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DD-4294-85D6-672E94891D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DD-4294-85D6-672E94891D0A}"/>
            </c:ext>
          </c:extLst>
        </c:ser>
        <c:ser>
          <c:idx val="3"/>
          <c:order val="3"/>
          <c:tx>
            <c:strRef>
              <c:f>データシート!$A$30</c:f>
              <c:strCache>
                <c:ptCount val="1"/>
                <c:pt idx="0">
                  <c:v>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ADD-4294-85D6-672E94891D0A}"/>
            </c:ext>
          </c:extLst>
        </c:ser>
        <c:ser>
          <c:idx val="4"/>
          <c:order val="4"/>
          <c:tx>
            <c:strRef>
              <c:f>データシート!$A$31</c:f>
              <c:strCache>
                <c:ptCount val="1"/>
                <c:pt idx="0">
                  <c:v>いやしの里診療所事業特別会計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ADD-4294-85D6-672E94891D0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ADD-4294-85D6-672E94891D0A}"/>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0.13</c:v>
                </c:pt>
                <c:pt idx="2">
                  <c:v>#N/A</c:v>
                </c:pt>
                <c:pt idx="3">
                  <c:v>0.12</c:v>
                </c:pt>
                <c:pt idx="4">
                  <c:v>#N/A</c:v>
                </c:pt>
                <c:pt idx="5">
                  <c:v>0.24</c:v>
                </c:pt>
                <c:pt idx="6">
                  <c:v>#N/A</c:v>
                </c:pt>
                <c:pt idx="7">
                  <c:v>0.27</c:v>
                </c:pt>
                <c:pt idx="8">
                  <c:v>#N/A</c:v>
                </c:pt>
                <c:pt idx="9">
                  <c:v>0.45</c:v>
                </c:pt>
              </c:numCache>
            </c:numRef>
          </c:val>
          <c:extLst>
            <c:ext xmlns:c16="http://schemas.microsoft.com/office/drawing/2014/chart" uri="{C3380CC4-5D6E-409C-BE32-E72D297353CC}">
              <c16:uniqueId val="{00000006-8ADD-4294-85D6-672E94891D0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1.61</c:v>
                </c:pt>
                <c:pt idx="2">
                  <c:v>#N/A</c:v>
                </c:pt>
                <c:pt idx="3">
                  <c:v>0.74</c:v>
                </c:pt>
                <c:pt idx="4">
                  <c:v>#N/A</c:v>
                </c:pt>
                <c:pt idx="5">
                  <c:v>0.56000000000000005</c:v>
                </c:pt>
                <c:pt idx="6">
                  <c:v>#N/A</c:v>
                </c:pt>
                <c:pt idx="7">
                  <c:v>0.28000000000000003</c:v>
                </c:pt>
                <c:pt idx="8">
                  <c:v>#N/A</c:v>
                </c:pt>
                <c:pt idx="9">
                  <c:v>0.49</c:v>
                </c:pt>
              </c:numCache>
            </c:numRef>
          </c:val>
          <c:extLst>
            <c:ext xmlns:c16="http://schemas.microsoft.com/office/drawing/2014/chart" uri="{C3380CC4-5D6E-409C-BE32-E72D297353CC}">
              <c16:uniqueId val="{00000007-8ADD-4294-85D6-672E94891D0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1.08</c:v>
                </c:pt>
                <c:pt idx="2">
                  <c:v>#N/A</c:v>
                </c:pt>
                <c:pt idx="3">
                  <c:v>0.68</c:v>
                </c:pt>
                <c:pt idx="4">
                  <c:v>#N/A</c:v>
                </c:pt>
                <c:pt idx="5">
                  <c:v>0.35</c:v>
                </c:pt>
                <c:pt idx="6">
                  <c:v>#N/A</c:v>
                </c:pt>
                <c:pt idx="7">
                  <c:v>0.25</c:v>
                </c:pt>
                <c:pt idx="8">
                  <c:v>#N/A</c:v>
                </c:pt>
                <c:pt idx="9">
                  <c:v>1.27</c:v>
                </c:pt>
              </c:numCache>
            </c:numRef>
          </c:val>
          <c:extLst>
            <c:ext xmlns:c16="http://schemas.microsoft.com/office/drawing/2014/chart" uri="{C3380CC4-5D6E-409C-BE32-E72D297353CC}">
              <c16:uniqueId val="{00000008-8ADD-4294-85D6-672E94891D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4.29</c:v>
                </c:pt>
                <c:pt idx="2">
                  <c:v>#N/A</c:v>
                </c:pt>
                <c:pt idx="3">
                  <c:v>5.34</c:v>
                </c:pt>
                <c:pt idx="4">
                  <c:v>#N/A</c:v>
                </c:pt>
                <c:pt idx="5">
                  <c:v>4.5</c:v>
                </c:pt>
                <c:pt idx="6">
                  <c:v>#N/A</c:v>
                </c:pt>
                <c:pt idx="7">
                  <c:v>8.74</c:v>
                </c:pt>
                <c:pt idx="8">
                  <c:v>#N/A</c:v>
                </c:pt>
                <c:pt idx="9">
                  <c:v>17.23</c:v>
                </c:pt>
              </c:numCache>
            </c:numRef>
          </c:val>
          <c:extLst>
            <c:ext xmlns:c16="http://schemas.microsoft.com/office/drawing/2014/chart" uri="{C3380CC4-5D6E-409C-BE32-E72D297353CC}">
              <c16:uniqueId val="{00000009-8ADD-4294-85D6-672E94891D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639</c:v>
                </c:pt>
                <c:pt idx="5">
                  <c:v>619</c:v>
                </c:pt>
                <c:pt idx="8">
                  <c:v>636</c:v>
                </c:pt>
                <c:pt idx="11">
                  <c:v>592</c:v>
                </c:pt>
                <c:pt idx="14">
                  <c:v>585</c:v>
                </c:pt>
              </c:numCache>
            </c:numRef>
          </c:val>
          <c:extLst>
            <c:ext xmlns:c16="http://schemas.microsoft.com/office/drawing/2014/chart" uri="{C3380CC4-5D6E-409C-BE32-E72D297353CC}">
              <c16:uniqueId val="{00000000-E45F-48C2-96C8-2A987B4C1E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5F-48C2-96C8-2A987B4C1E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45F-48C2-96C8-2A987B4C1E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51</c:v>
                </c:pt>
                <c:pt idx="3">
                  <c:v>0</c:v>
                </c:pt>
                <c:pt idx="6">
                  <c:v>0</c:v>
                </c:pt>
                <c:pt idx="9">
                  <c:v>0</c:v>
                </c:pt>
                <c:pt idx="12">
                  <c:v>0</c:v>
                </c:pt>
              </c:numCache>
            </c:numRef>
          </c:val>
          <c:extLst>
            <c:ext xmlns:c16="http://schemas.microsoft.com/office/drawing/2014/chart" uri="{C3380CC4-5D6E-409C-BE32-E72D297353CC}">
              <c16:uniqueId val="{00000003-E45F-48C2-96C8-2A987B4C1E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c:v>
                </c:pt>
                <c:pt idx="3">
                  <c:v>41</c:v>
                </c:pt>
                <c:pt idx="6">
                  <c:v>39</c:v>
                </c:pt>
                <c:pt idx="9">
                  <c:v>35</c:v>
                </c:pt>
                <c:pt idx="12">
                  <c:v>34</c:v>
                </c:pt>
              </c:numCache>
            </c:numRef>
          </c:val>
          <c:extLst>
            <c:ext xmlns:c16="http://schemas.microsoft.com/office/drawing/2014/chart" uri="{C3380CC4-5D6E-409C-BE32-E72D297353CC}">
              <c16:uniqueId val="{00000004-E45F-48C2-96C8-2A987B4C1E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5F-48C2-96C8-2A987B4C1E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5F-48C2-96C8-2A987B4C1E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703</c:v>
                </c:pt>
                <c:pt idx="3">
                  <c:v>693</c:v>
                </c:pt>
                <c:pt idx="6">
                  <c:v>638</c:v>
                </c:pt>
                <c:pt idx="9">
                  <c:v>591</c:v>
                </c:pt>
                <c:pt idx="12">
                  <c:v>549</c:v>
                </c:pt>
              </c:numCache>
            </c:numRef>
          </c:val>
          <c:extLst>
            <c:ext xmlns:c16="http://schemas.microsoft.com/office/drawing/2014/chart" uri="{C3380CC4-5D6E-409C-BE32-E72D297353CC}">
              <c16:uniqueId val="{00000007-E45F-48C2-96C8-2A987B4C1E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162</c:v>
                </c:pt>
                <c:pt idx="2">
                  <c:v>#N/A</c:v>
                </c:pt>
                <c:pt idx="3">
                  <c:v>#N/A</c:v>
                </c:pt>
                <c:pt idx="4">
                  <c:v>115</c:v>
                </c:pt>
                <c:pt idx="5">
                  <c:v>#N/A</c:v>
                </c:pt>
                <c:pt idx="6">
                  <c:v>#N/A</c:v>
                </c:pt>
                <c:pt idx="7">
                  <c:v>41</c:v>
                </c:pt>
                <c:pt idx="8">
                  <c:v>#N/A</c:v>
                </c:pt>
                <c:pt idx="9">
                  <c:v>#N/A</c:v>
                </c:pt>
                <c:pt idx="10">
                  <c:v>34</c:v>
                </c:pt>
                <c:pt idx="11">
                  <c:v>#N/A</c:v>
                </c:pt>
                <c:pt idx="12">
                  <c:v>#N/A</c:v>
                </c:pt>
                <c:pt idx="13">
                  <c:v>-2</c:v>
                </c:pt>
                <c:pt idx="14">
                  <c:v>#N/A</c:v>
                </c:pt>
              </c:numCache>
            </c:numRef>
          </c:val>
          <c:smooth val="0"/>
          <c:extLst>
            <c:ext xmlns:c16="http://schemas.microsoft.com/office/drawing/2014/chart" uri="{C3380CC4-5D6E-409C-BE32-E72D297353CC}">
              <c16:uniqueId val="{00000008-E45F-48C2-96C8-2A987B4C1E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5502</c:v>
                </c:pt>
                <c:pt idx="5">
                  <c:v>5579</c:v>
                </c:pt>
                <c:pt idx="8">
                  <c:v>5411</c:v>
                </c:pt>
                <c:pt idx="11">
                  <c:v>5089</c:v>
                </c:pt>
                <c:pt idx="14">
                  <c:v>4835</c:v>
                </c:pt>
              </c:numCache>
            </c:numRef>
          </c:val>
          <c:extLst>
            <c:ext xmlns:c16="http://schemas.microsoft.com/office/drawing/2014/chart" uri="{C3380CC4-5D6E-409C-BE32-E72D297353CC}">
              <c16:uniqueId val="{00000000-4A5F-40A0-B0AE-875E3FE193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54</c:v>
                </c:pt>
                <c:pt idx="5">
                  <c:v>41</c:v>
                </c:pt>
                <c:pt idx="8">
                  <c:v>44</c:v>
                </c:pt>
                <c:pt idx="11">
                  <c:v>51</c:v>
                </c:pt>
                <c:pt idx="14">
                  <c:v>62</c:v>
                </c:pt>
              </c:numCache>
            </c:numRef>
          </c:val>
          <c:extLst>
            <c:ext xmlns:c16="http://schemas.microsoft.com/office/drawing/2014/chart" uri="{C3380CC4-5D6E-409C-BE32-E72D297353CC}">
              <c16:uniqueId val="{00000001-4A5F-40A0-B0AE-875E3FE193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2407</c:v>
                </c:pt>
                <c:pt idx="5">
                  <c:v>2168</c:v>
                </c:pt>
                <c:pt idx="8">
                  <c:v>2160</c:v>
                </c:pt>
                <c:pt idx="11">
                  <c:v>2154</c:v>
                </c:pt>
                <c:pt idx="14">
                  <c:v>2274</c:v>
                </c:pt>
              </c:numCache>
            </c:numRef>
          </c:val>
          <c:extLst>
            <c:ext xmlns:c16="http://schemas.microsoft.com/office/drawing/2014/chart" uri="{C3380CC4-5D6E-409C-BE32-E72D297353CC}">
              <c16:uniqueId val="{00000002-4A5F-40A0-B0AE-875E3FE193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5F-40A0-B0AE-875E3FE193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5F-40A0-B0AE-875E3FE193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5F-40A0-B0AE-875E3FE193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1271</c:v>
                </c:pt>
                <c:pt idx="3">
                  <c:v>1307</c:v>
                </c:pt>
                <c:pt idx="6">
                  <c:v>1309</c:v>
                </c:pt>
                <c:pt idx="9">
                  <c:v>1283</c:v>
                </c:pt>
                <c:pt idx="12">
                  <c:v>1283</c:v>
                </c:pt>
              </c:numCache>
            </c:numRef>
          </c:val>
          <c:extLst>
            <c:ext xmlns:c16="http://schemas.microsoft.com/office/drawing/2014/chart" uri="{C3380CC4-5D6E-409C-BE32-E72D297353CC}">
              <c16:uniqueId val="{00000006-4A5F-40A0-B0AE-875E3FE193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A5F-40A0-B0AE-875E3FE193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349</c:v>
                </c:pt>
                <c:pt idx="3">
                  <c:v>329</c:v>
                </c:pt>
                <c:pt idx="6">
                  <c:v>381</c:v>
                </c:pt>
                <c:pt idx="9">
                  <c:v>389</c:v>
                </c:pt>
                <c:pt idx="12">
                  <c:v>412</c:v>
                </c:pt>
              </c:numCache>
            </c:numRef>
          </c:val>
          <c:extLst>
            <c:ext xmlns:c16="http://schemas.microsoft.com/office/drawing/2014/chart" uri="{C3380CC4-5D6E-409C-BE32-E72D297353CC}">
              <c16:uniqueId val="{00000008-4A5F-40A0-B0AE-875E3FE193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A5F-40A0-B0AE-875E3FE193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5667</c:v>
                </c:pt>
                <c:pt idx="3">
                  <c:v>5551</c:v>
                </c:pt>
                <c:pt idx="6">
                  <c:v>5321</c:v>
                </c:pt>
                <c:pt idx="9">
                  <c:v>5072</c:v>
                </c:pt>
                <c:pt idx="12">
                  <c:v>4847</c:v>
                </c:pt>
              </c:numCache>
            </c:numRef>
          </c:val>
          <c:extLst>
            <c:ext xmlns:c16="http://schemas.microsoft.com/office/drawing/2014/chart" uri="{C3380CC4-5D6E-409C-BE32-E72D297353CC}">
              <c16:uniqueId val="{0000000A-4A5F-40A0-B0AE-875E3FE193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A5F-40A0-B0AE-875E3FE193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877</c:v>
                </c:pt>
                <c:pt idx="1">
                  <c:v>879</c:v>
                </c:pt>
                <c:pt idx="2">
                  <c:v>943</c:v>
                </c:pt>
              </c:numCache>
            </c:numRef>
          </c:val>
          <c:extLst>
            <c:ext xmlns:c16="http://schemas.microsoft.com/office/drawing/2014/chart" uri="{C3380CC4-5D6E-409C-BE32-E72D297353CC}">
              <c16:uniqueId val="{00000000-1AAF-4992-8B82-BB2205B598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75</c:v>
                </c:pt>
                <c:pt idx="1">
                  <c:v>75</c:v>
                </c:pt>
                <c:pt idx="2">
                  <c:v>125</c:v>
                </c:pt>
              </c:numCache>
            </c:numRef>
          </c:val>
          <c:extLst>
            <c:ext xmlns:c16="http://schemas.microsoft.com/office/drawing/2014/chart" uri="{C3380CC4-5D6E-409C-BE32-E72D297353CC}">
              <c16:uniqueId val="{00000001-1AAF-4992-8B82-BB2205B598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1939</c:v>
                </c:pt>
                <c:pt idx="1">
                  <c:v>2004</c:v>
                </c:pt>
                <c:pt idx="2">
                  <c:v>2045</c:v>
                </c:pt>
              </c:numCache>
            </c:numRef>
          </c:val>
          <c:extLst>
            <c:ext xmlns:c16="http://schemas.microsoft.com/office/drawing/2014/chart" uri="{C3380CC4-5D6E-409C-BE32-E72D297353CC}">
              <c16:uniqueId val="{00000002-1AAF-4992-8B82-BB2205B598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{BED76CC2-AC81-439C-B429-4ABB359BC492}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D12-45CB-B618-D3484F1595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{E6B5C8FD-278D-40CD-BDBF-D19B47A10459}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12-45CB-B618-D3484F1595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{42906653-BE3E-4B21-BA15-72C5290E8ED6}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12-45CB-B618-D3484F1595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{24BB9623-1567-4016-AE2C-5ADF2839EA63}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12-45CB-B618-D3484F1595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{C3D2743A-6F8C-4855-AB73-40D4202A722A}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12-45CB-B618-D3484F15956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{B41E4EC7-0DF1-461F-8999-B12461674E9A}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D12-45CB-B618-D3484F15956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{D928B85B-D323-491F-9370-08C3E9C1B94B}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D12-45CB-B618-D3484F15956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{D3F29D37-70BF-4D7B-A017-24215B33EED0}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D12-45CB-B618-D3484F15956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{E2A1390F-E9FF-4576-A076-D2AB377E5E55}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D12-45CB-B618-D3484F1595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60.4</c:v>
                </c:pt>
                <c:pt idx="16">
                  <c:v>62.6</c:v>
                </c:pt>
                <c:pt idx="24">
                  <c:v>64.7</c:v>
                </c:pt>
                <c:pt idx="32">
                  <c:v>67.7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D12-45CB-B618-D3484F1595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{DFA8E248-3A3C-43C5-AC14-A13DA43DDC75}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D12-45CB-B618-D3484F1595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{24897E15-AA59-400B-91B4-FD8F12B22752}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12-45CB-B618-D3484F1595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{1D22AE87-6408-4B47-9AD1-464096BE2806}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12-45CB-B618-D3484F1595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{403D6AFC-57E1-454D-ABCD-79C3B8CC316C}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12-45CB-B618-D3484F1595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{A08A2D48-91E4-4093-8A74-0D7199F011B8}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12-45CB-B618-D3484F15956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{BDBDA8FB-A693-4AE8-98AA-888B0A0E0E4A}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D12-45CB-B618-D3484F15956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{D101B94F-F668-45CC-B733-4EF80717757E}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D12-45CB-B618-D3484F15956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{5BC0DFCA-05D3-4166-917D-B086BBCFF437}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D12-45CB-B618-D3484F15956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{2AF88673-56E1-44B0-A161-CDDC45F7157C}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D12-45CB-B618-D3484F1595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D12-45CB-B618-D3484F159560}"/>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{C8E7B4EE-74AE-4DB3-B867-A723793624E6}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8FA-43BA-B80D-709F2AA901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{AE041AB7-7FA3-4D9B-9F17-CF9996422585}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FA-43BA-B80D-709F2AA901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{666275B0-AE86-41C3-BC4B-00CD7C35409E}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FA-43BA-B80D-709F2AA901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{1F9DC2AF-B16B-4CD8-84D6-3806FFC80B1A}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FA-43BA-B80D-709F2AA901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{F1AFD58C-CE0E-4DAF-8AEF-411A312F1E13}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FA-43BA-B80D-709F2AA901F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{A5714F89-4F07-4152-BF04-313FE7D25FD0}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8FA-43BA-B80D-709F2AA901F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{8B1D1E1A-785B-4D62-8090-51AA320CF085}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8FA-43BA-B80D-709F2AA901F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{B5D7D7E2-3B40-4B35-A45C-BD4A77FED8BF}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8FA-43BA-B80D-709F2AA901F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{208ADEBC-823B-4D93-A259-4BA72E3BC485}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8FA-43BA-B80D-709F2AA901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4.3</c:v>
                </c:pt>
                <c:pt idx="16">
                  <c:v>3.2</c:v>
                </c:pt>
                <c:pt idx="24">
                  <c:v>1.9</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8FA-43BA-B80D-709F2AA901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{8887980B-87B2-44DB-A85A-E17C7BB22057}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8FA-43BA-B80D-709F2AA901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{339A978F-83D6-4132-B120-1C80F4A814A2}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FA-43BA-B80D-709F2AA901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{9458354F-C473-4038-9879-B28C249F0025}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FA-43BA-B80D-709F2AA901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{697631CE-8DE5-4D49-BED1-FE7EB7F37AFB}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FA-43BA-B80D-709F2AA901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{1A54535B-8033-4F66-BB38-24F5F56165B4}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FA-43BA-B80D-709F2AA901F4}"/>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{50D8746C-D2F6-4252-AB23-B33952E2FF0E}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8FA-43BA-B80D-709F2AA901F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{3EB655A5-342C-4806-BE50-E95D547358B5}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8FA-43BA-B80D-709F2AA901F4}"/>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{05BCADE6-F1B6-4E24-82B2-EB390FF02534}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8FA-43BA-B80D-709F2AA901F4}"/>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{94FDF2CA-1689-4448-9E6C-917D8B874A91}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8FA-43BA-B80D-709F2AA901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8FA-43BA-B80D-709F2AA901F4}"/>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近年大規模事業もなく、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借入額を抑えていたことにより、償還が進み、</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減少する結果となっている。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また、借入れしている地方債の多くは交付税措置の対象であることから、元利償還額の増減に合わせ、算入公債費等も増減する状況となっている。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満期一括償還地方債の借入は行っていない。</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の大規模事業の元金償還が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進み、</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借入れている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地方債の多くが交付税措置の対象であることから、充当可能財源等の基準財政需要額算入見込額は、地方債の現在高にほぼ比例し増減する状況となっている。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また、財政調整基金など充当可能基金の残高確保にも努めていることにより、近年は、充当可能財源等が将来負担額を上回る状態が続き、将来負担比率の分子の値は、マイナス数値となっている。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ただし、経常一般財源の減少により、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財政調整基金の取崩しを行って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いたこともあるため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、将来負担額が充当可能財源等を上回ること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がないよう引き続き財政健全化に取り組んでいく必要がある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静岡県川根本町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年度末の基金残高は約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千万円と前年度から約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千万円の増加となっている。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普通交付税合併算定替交付縮減や地方税等の減収などによる一般財源不足を補うため、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崩しを実施し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年々残高が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普通交付税の交付額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の増加やコロナ禍による経常事業の中止、縮小により取崩しがなく、残高が増加した。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コロナ禍もあって、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今後も地方税や普通交付税など一般財源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における歳入の増減が不安定な状況が続くと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財源不足の場合の補填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財源として基金の必要性が高ま</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ことが想定されるため、今後も事業精査による歳出削減を進め、歳入規模に見合った予算編成としていくことにより、基金の残高確保に努めていく。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主な基金の使途</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地域振興基金：町民の連帯の強化及び地域振興に要する経費並びに高度情報基盤整備事業により整備した施設の運用及び更新に要する経費への充当</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社会福祉基金：地域福祉事業及び福祉施設の充実等に充当</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まちづくり基金：人材育成・交流事業・施設整備等のまちづくりの経費に充当</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林業振興基金：地域林業の振興に寄与するための施設の整備拡充及び従事者の育成等の経費に充当</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水と森の環境保全基金：地球温暖化防止、生態系の保存、景観など自然環境保全に取り組むための経費に充当</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地域振興基金：基金を活用した所有債権売却益を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万円積み立てたことによる増加</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社会福祉基金、林業振興基金：利息分の増加</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地域振興基金：毎年の利息や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債権</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運用益を積立し、毎年度の事業の財源として活用していく予定</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社会福祉基金、まちづくり基金、林業振興基金、水の森の環境保全基金：</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毎年の利息を積立し、基金の目的に合致する事業を実施する際の財源として活用していく予定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年度末の基金残高は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は普通交付税合併算定替交付縮減や地方税等の減収などによる一般財源不足を補うため、一部取り崩しを実施した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以降は普通交付税の交付額が見込みより多いこともあり、取崩しを実施せずに済んでいる。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万円積立し、加えて利息の分増額となった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事業再精査等による歳出削減を進め、歳入規模に見合った予算編成としていくことにより、基金取り崩し額を抑制していく。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年度末の基金残高は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に普通交付税で再交付された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万円を積立したため、その分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と比べ増額となっている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特定の事業分として積み立てた原資があるため、当該事業の償還分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取り崩しを実施したことにより減少し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においては償還が終了したため、取崩しが行われていない。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今後の公債費や財政全体の状況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に応じて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取崩しを行う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6,258
6,173
496.88
6,612,891
5,840,877
719,507
4,173,391
4,846,933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小規模集落が点在する地理的条件から行政効率が悪く、役場は本庁と総合支所の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箇所、公立学校は小中あわせて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校、町有観光施設も多数有しており、その中の多くの施設で老朽化が進んでいる状況である。これに対し、財政上の理由から大規模な改修等は進んでおらず、有形固定資産減価償却率はこれまで類似団体平均を下回っていたが、つい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で類似団体平均を上回る状況となった。今後、小中学校の統合による校舎改修や斎場の統合による整備が予定されていることから、有形固定資産減価償却率は低下する見込みである。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80" name="有形固定資産減価償却率平均値テキスト"/>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33761</xdr:rowOff>
    </xdr:from>
    <xdr:to>
      <xdr:col>23</xdr:col>
      <xdr:colOff>136525</xdr:colOff>
      <xdr:row>31</xdr:row>
      <xdr:rowOff>135361</xdr:rowOff>
    </xdr:to>
    <xdr:sp macro="" textlink="">
      <xdr:nvSpPr>
        <xdr:cNvPr id="91" name="楕円 90"/>
        <xdr:cNvSpPr/>
      </xdr:nvSpPr>
      <xdr:spPr>
        <a:xfrm>
          <a:off x="4711700" y="61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12188</xdr:rowOff>
    </xdr:from>
    <xdr:ext cx="405111" cy="259045"/>
    <xdr:sp macro="" textlink="">
      <xdr:nvSpPr>
        <xdr:cNvPr id="92" name="有形固定資産減価償却率該当値テキスト"/>
        <xdr:cNvSpPr txBox="1"/>
      </xdr:nvSpPr>
      <xdr:spPr>
        <a:xfrm>
          <a:off x="4813300" y="609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151236</xdr:rowOff>
    </xdr:from>
    <xdr:to>
      <xdr:col>19</xdr:col>
      <xdr:colOff>187325</xdr:colOff>
      <xdr:row>31</xdr:row>
      <xdr:rowOff>81386</xdr:rowOff>
    </xdr:to>
    <xdr:sp macro="" textlink="">
      <xdr:nvSpPr>
        <xdr:cNvPr id="93" name="楕円 92"/>
        <xdr:cNvSpPr/>
      </xdr:nvSpPr>
      <xdr:spPr>
        <a:xfrm>
          <a:off x="4000500" y="6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30586</xdr:rowOff>
    </xdr:from>
    <xdr:to>
      <xdr:col>23</xdr:col>
      <xdr:colOff>85725</xdr:colOff>
      <xdr:row>31</xdr:row>
      <xdr:rowOff>84561</xdr:rowOff>
    </xdr:to>
    <xdr:cxnSp macro="">
      <xdr:nvCxnSpPr>
        <xdr:cNvPr id="94" name="直線コネクタ 93"/>
        <xdr:cNvCxnSpPr/>
      </xdr:nvCxnSpPr>
      <xdr:spPr>
        <a:xfrm>
          <a:off x="4051300" y="6117061"/>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113453</xdr:rowOff>
    </xdr:from>
    <xdr:to>
      <xdr:col>15</xdr:col>
      <xdr:colOff>187325</xdr:colOff>
      <xdr:row>31</xdr:row>
      <xdr:rowOff>43603</xdr:rowOff>
    </xdr:to>
    <xdr:sp macro="" textlink="">
      <xdr:nvSpPr>
        <xdr:cNvPr id="95" name="楕円 94"/>
        <xdr:cNvSpPr/>
      </xdr:nvSpPr>
      <xdr:spPr>
        <a:xfrm>
          <a:off x="3238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164253</xdr:rowOff>
    </xdr:from>
    <xdr:to>
      <xdr:col>19</xdr:col>
      <xdr:colOff>136525</xdr:colOff>
      <xdr:row>31</xdr:row>
      <xdr:rowOff>30586</xdr:rowOff>
    </xdr:to>
    <xdr:cxnSp macro="">
      <xdr:nvCxnSpPr>
        <xdr:cNvPr id="96" name="直線コネクタ 95"/>
        <xdr:cNvCxnSpPr/>
      </xdr:nvCxnSpPr>
      <xdr:spPr>
        <a:xfrm>
          <a:off x="3289300" y="6079278"/>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73872</xdr:rowOff>
    </xdr:from>
    <xdr:to>
      <xdr:col>11</xdr:col>
      <xdr:colOff>187325</xdr:colOff>
      <xdr:row>31</xdr:row>
      <xdr:rowOff>4022</xdr:rowOff>
    </xdr:to>
    <xdr:sp macro="" textlink="">
      <xdr:nvSpPr>
        <xdr:cNvPr id="97" name="楕円 96"/>
        <xdr:cNvSpPr/>
      </xdr:nvSpPr>
      <xdr:spPr>
        <a:xfrm>
          <a:off x="2476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124672</xdr:rowOff>
    </xdr:from>
    <xdr:to>
      <xdr:col>15</xdr:col>
      <xdr:colOff>136525</xdr:colOff>
      <xdr:row>30</xdr:row>
      <xdr:rowOff>164253</xdr:rowOff>
    </xdr:to>
    <xdr:cxnSp macro="">
      <xdr:nvCxnSpPr>
        <xdr:cNvPr id="98" name="直線コネクタ 97"/>
        <xdr:cNvCxnSpPr/>
      </xdr:nvCxnSpPr>
      <xdr:spPr>
        <a:xfrm>
          <a:off x="2527300" y="603969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99" name="楕円 98"/>
        <xdr:cNvSpPr/>
      </xdr:nvSpPr>
      <xdr:spPr>
        <a:xfrm>
          <a:off x="1714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30</xdr:row>
      <xdr:rowOff>124672</xdr:rowOff>
    </xdr:to>
    <xdr:cxnSp macro="">
      <xdr:nvCxnSpPr>
        <xdr:cNvPr id="100" name="直線コネクタ 99"/>
        <xdr:cNvCxnSpPr/>
      </xdr:nvCxnSpPr>
      <xdr:spPr>
        <a:xfrm>
          <a:off x="1765300" y="601091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101" name="n_1aveValue有形固定資産減価償却率"/>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2" name="n_2aveValue有形固定資産減価償却率"/>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3"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4"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72513</xdr:rowOff>
    </xdr:from>
    <xdr:ext cx="405111" cy="259045"/>
    <xdr:sp macro="" textlink="">
      <xdr:nvSpPr>
        <xdr:cNvPr id="105" name="n_1mainValue有形固定資産減価償却率"/>
        <xdr:cNvSpPr txBox="1"/>
      </xdr:nvSpPr>
      <xdr:spPr>
        <a:xfrm>
          <a:off x="3836044" y="6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60130</xdr:rowOff>
    </xdr:from>
    <xdr:ext cx="405111" cy="259045"/>
    <xdr:sp macro="" textlink="">
      <xdr:nvSpPr>
        <xdr:cNvPr id="106" name="n_2mainValue有形固定資産減価償却率"/>
        <xdr:cNvSpPr txBox="1"/>
      </xdr:nvSpPr>
      <xdr:spPr>
        <a:xfrm>
          <a:off x="30867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20549</xdr:rowOff>
    </xdr:from>
    <xdr:ext cx="405111" cy="259045"/>
    <xdr:sp macro="" textlink="">
      <xdr:nvSpPr>
        <xdr:cNvPr id="107" name="n_3mainValue有形固定資産減価償却率"/>
        <xdr:cNvSpPr txBox="1"/>
      </xdr:nvSpPr>
      <xdr:spPr>
        <a:xfrm>
          <a:off x="2324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108" name="n_4mainValue有形固定資産減価償却率"/>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コロナ禍により事業が軒並み縮小、中止となったこともあり、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財政調整基金の取り崩しがな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ったため、実質債務は減少した。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地方債の償還が進んでいる為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低下しており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回る数値となっ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65814</xdr:rowOff>
    </xdr:from>
    <xdr:to>
      <xdr:col>76</xdr:col>
      <xdr:colOff>73025</xdr:colOff>
      <xdr:row>28</xdr:row>
      <xdr:rowOff>167414</xdr:rowOff>
    </xdr:to>
    <xdr:sp macro="" textlink="">
      <xdr:nvSpPr>
        <xdr:cNvPr id="153" name="楕円 152"/>
        <xdr:cNvSpPr/>
      </xdr:nvSpPr>
      <xdr:spPr>
        <a:xfrm>
          <a:off x="14744700" y="56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88691</xdr:rowOff>
    </xdr:from>
    <xdr:ext cx="469744" cy="259045"/>
    <xdr:sp macro="" textlink="">
      <xdr:nvSpPr>
        <xdr:cNvPr id="154" name="債務償還比率該当値テキスト"/>
        <xdr:cNvSpPr txBox="1"/>
      </xdr:nvSpPr>
      <xdr:spPr>
        <a:xfrm>
          <a:off x="14846300" y="548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45854</xdr:rowOff>
    </xdr:from>
    <xdr:to>
      <xdr:col>72</xdr:col>
      <xdr:colOff>123825</xdr:colOff>
      <xdr:row>29</xdr:row>
      <xdr:rowOff>147454</xdr:rowOff>
    </xdr:to>
    <xdr:sp macro="" textlink="">
      <xdr:nvSpPr>
        <xdr:cNvPr id="155" name="楕円 154"/>
        <xdr:cNvSpPr/>
      </xdr:nvSpPr>
      <xdr:spPr>
        <a:xfrm>
          <a:off x="14033500" y="57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116614</xdr:rowOff>
    </xdr:from>
    <xdr:to>
      <xdr:col>76</xdr:col>
      <xdr:colOff>22225</xdr:colOff>
      <xdr:row>29</xdr:row>
      <xdr:rowOff>96654</xdr:rowOff>
    </xdr:to>
    <xdr:cxnSp macro="">
      <xdr:nvCxnSpPr>
        <xdr:cNvPr id="156" name="直線コネクタ 155"/>
        <xdr:cNvCxnSpPr/>
      </xdr:nvCxnSpPr>
      <xdr:spPr>
        <a:xfrm flipV="1">
          <a:off x="14084300" y="5688739"/>
          <a:ext cx="711200" cy="1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154044</xdr:rowOff>
    </xdr:from>
    <xdr:to>
      <xdr:col>68</xdr:col>
      <xdr:colOff>123825</xdr:colOff>
      <xdr:row>30</xdr:row>
      <xdr:rowOff>84194</xdr:rowOff>
    </xdr:to>
    <xdr:sp macro="" textlink="">
      <xdr:nvSpPr>
        <xdr:cNvPr id="157" name="楕円 156"/>
        <xdr:cNvSpPr/>
      </xdr:nvSpPr>
      <xdr:spPr>
        <a:xfrm>
          <a:off x="13271500" y="58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96654</xdr:rowOff>
    </xdr:from>
    <xdr:to>
      <xdr:col>72</xdr:col>
      <xdr:colOff>73025</xdr:colOff>
      <xdr:row>30</xdr:row>
      <xdr:rowOff>33394</xdr:rowOff>
    </xdr:to>
    <xdr:cxnSp macro="">
      <xdr:nvCxnSpPr>
        <xdr:cNvPr id="158" name="直線コネクタ 157"/>
        <xdr:cNvCxnSpPr/>
      </xdr:nvCxnSpPr>
      <xdr:spPr>
        <a:xfrm flipV="1">
          <a:off x="13322300" y="5840229"/>
          <a:ext cx="762000" cy="10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33930</xdr:rowOff>
    </xdr:from>
    <xdr:to>
      <xdr:col>64</xdr:col>
      <xdr:colOff>123825</xdr:colOff>
      <xdr:row>30</xdr:row>
      <xdr:rowOff>135530</xdr:rowOff>
    </xdr:to>
    <xdr:sp macro="" textlink="">
      <xdr:nvSpPr>
        <xdr:cNvPr id="159" name="楕円 158"/>
        <xdr:cNvSpPr/>
      </xdr:nvSpPr>
      <xdr:spPr>
        <a:xfrm>
          <a:off x="12509500" y="594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33394</xdr:rowOff>
    </xdr:from>
    <xdr:to>
      <xdr:col>68</xdr:col>
      <xdr:colOff>73025</xdr:colOff>
      <xdr:row>30</xdr:row>
      <xdr:rowOff>84730</xdr:rowOff>
    </xdr:to>
    <xdr:cxnSp macro="">
      <xdr:nvCxnSpPr>
        <xdr:cNvPr id="160" name="直線コネクタ 159"/>
        <xdr:cNvCxnSpPr/>
      </xdr:nvCxnSpPr>
      <xdr:spPr>
        <a:xfrm flipV="1">
          <a:off x="12560300" y="5948419"/>
          <a:ext cx="762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115901</xdr:rowOff>
    </xdr:from>
    <xdr:to>
      <xdr:col>60</xdr:col>
      <xdr:colOff>123825</xdr:colOff>
      <xdr:row>30</xdr:row>
      <xdr:rowOff>46051</xdr:rowOff>
    </xdr:to>
    <xdr:sp macro="" textlink="">
      <xdr:nvSpPr>
        <xdr:cNvPr id="161" name="楕円 160"/>
        <xdr:cNvSpPr/>
      </xdr:nvSpPr>
      <xdr:spPr>
        <a:xfrm>
          <a:off x="11747500" y="58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166701</xdr:rowOff>
    </xdr:from>
    <xdr:to>
      <xdr:col>64</xdr:col>
      <xdr:colOff>73025</xdr:colOff>
      <xdr:row>30</xdr:row>
      <xdr:rowOff>84730</xdr:rowOff>
    </xdr:to>
    <xdr:cxnSp macro="">
      <xdr:nvCxnSpPr>
        <xdr:cNvPr id="162" name="直線コネクタ 161"/>
        <xdr:cNvCxnSpPr/>
      </xdr:nvCxnSpPr>
      <xdr:spPr>
        <a:xfrm>
          <a:off x="11798300" y="5910276"/>
          <a:ext cx="762000" cy="8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63" name="n_1aveValue債務償還比率"/>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64" name="n_2aveValue債務償還比率"/>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65" name="n_3aveValue債務償還比率"/>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66" name="n_4aveValue債務償還比率"/>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138581</xdr:rowOff>
    </xdr:from>
    <xdr:ext cx="469744" cy="259045"/>
    <xdr:sp macro="" textlink="">
      <xdr:nvSpPr>
        <xdr:cNvPr id="167" name="n_1mainValue債務償還比率"/>
        <xdr:cNvSpPr txBox="1"/>
      </xdr:nvSpPr>
      <xdr:spPr>
        <a:xfrm>
          <a:off x="13836727" y="588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75321</xdr:rowOff>
    </xdr:from>
    <xdr:ext cx="469744" cy="259045"/>
    <xdr:sp macro="" textlink="">
      <xdr:nvSpPr>
        <xdr:cNvPr id="168" name="n_2mainValue債務償還比率"/>
        <xdr:cNvSpPr txBox="1"/>
      </xdr:nvSpPr>
      <xdr:spPr>
        <a:xfrm>
          <a:off x="13087427" y="599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126657</xdr:rowOff>
    </xdr:from>
    <xdr:ext cx="469744" cy="259045"/>
    <xdr:sp macro="" textlink="">
      <xdr:nvSpPr>
        <xdr:cNvPr id="169" name="n_3mainValue債務償還比率"/>
        <xdr:cNvSpPr txBox="1"/>
      </xdr:nvSpPr>
      <xdr:spPr>
        <a:xfrm>
          <a:off x="12325427" y="604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37178</xdr:rowOff>
    </xdr:from>
    <xdr:ext cx="469744" cy="259045"/>
    <xdr:sp macro="" textlink="">
      <xdr:nvSpPr>
        <xdr:cNvPr id="170" name="n_4mainValue債務償還比率"/>
        <xdr:cNvSpPr txBox="1"/>
      </xdr:nvSpPr>
      <xdr:spPr>
        <a:xfrm>
          <a:off x="11563427" y="595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6,258
6,173
496.88
6,612,891
5,840,877
719,507
4,173,391
4,846,933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3" name="楕円 72"/>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4" name="【道路】&#10;有形固定資産減価償却率該当値テキスト"/>
        <xdr:cNvSpPr txBox="1"/>
      </xdr:nvSpPr>
      <xdr:spPr>
        <a:xfrm>
          <a:off x="4673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61595</xdr:rowOff>
    </xdr:from>
    <xdr:to>
      <xdr:col>20</xdr:col>
      <xdr:colOff>38100</xdr:colOff>
      <xdr:row>37</xdr:row>
      <xdr:rowOff>163195</xdr:rowOff>
    </xdr:to>
    <xdr:sp macro="" textlink="">
      <xdr:nvSpPr>
        <xdr:cNvPr id="75" name="楕円 74"/>
        <xdr:cNvSpPr/>
      </xdr:nvSpPr>
      <xdr:spPr>
        <a:xfrm>
          <a:off x="3746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112395</xdr:rowOff>
    </xdr:from>
    <xdr:to>
      <xdr:col>24</xdr:col>
      <xdr:colOff>63500</xdr:colOff>
      <xdr:row>38</xdr:row>
      <xdr:rowOff>7620</xdr:rowOff>
    </xdr:to>
    <xdr:cxnSp macro="">
      <xdr:nvCxnSpPr>
        <xdr:cNvPr id="76" name="直線コネクタ 75"/>
        <xdr:cNvCxnSpPr/>
      </xdr:nvCxnSpPr>
      <xdr:spPr>
        <a:xfrm>
          <a:off x="3797300" y="645604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134620</xdr:rowOff>
    </xdr:to>
    <xdr:sp macro="" textlink="">
      <xdr:nvSpPr>
        <xdr:cNvPr id="77" name="楕円 76"/>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112395</xdr:rowOff>
    </xdr:to>
    <xdr:cxnSp macro="">
      <xdr:nvCxnSpPr>
        <xdr:cNvPr id="78" name="直線コネクタ 77"/>
        <xdr:cNvCxnSpPr/>
      </xdr:nvCxnSpPr>
      <xdr:spPr>
        <a:xfrm>
          <a:off x="2908300" y="64274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170180</xdr:rowOff>
    </xdr:from>
    <xdr:to>
      <xdr:col>10</xdr:col>
      <xdr:colOff>165100</xdr:colOff>
      <xdr:row>37</xdr:row>
      <xdr:rowOff>100330</xdr:rowOff>
    </xdr:to>
    <xdr:sp macro="" textlink="">
      <xdr:nvSpPr>
        <xdr:cNvPr id="79" name="楕円 78"/>
        <xdr:cNvSpPr/>
      </xdr:nvSpPr>
      <xdr:spPr>
        <a:xfrm>
          <a:off x="196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49530</xdr:rowOff>
    </xdr:from>
    <xdr:to>
      <xdr:col>15</xdr:col>
      <xdr:colOff>50800</xdr:colOff>
      <xdr:row>37</xdr:row>
      <xdr:rowOff>83820</xdr:rowOff>
    </xdr:to>
    <xdr:cxnSp macro="">
      <xdr:nvCxnSpPr>
        <xdr:cNvPr id="80" name="直線コネクタ 79"/>
        <xdr:cNvCxnSpPr/>
      </xdr:nvCxnSpPr>
      <xdr:spPr>
        <a:xfrm>
          <a:off x="2019300" y="6393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xdr:rowOff>
    </xdr:from>
    <xdr:to>
      <xdr:col>6</xdr:col>
      <xdr:colOff>38100</xdr:colOff>
      <xdr:row>37</xdr:row>
      <xdr:rowOff>102235</xdr:rowOff>
    </xdr:to>
    <xdr:sp macro="" textlink="">
      <xdr:nvSpPr>
        <xdr:cNvPr id="81" name="楕円 80"/>
        <xdr:cNvSpPr/>
      </xdr:nvSpPr>
      <xdr:spPr>
        <a:xfrm>
          <a:off x="1079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49530</xdr:rowOff>
    </xdr:from>
    <xdr:to>
      <xdr:col>10</xdr:col>
      <xdr:colOff>114300</xdr:colOff>
      <xdr:row>37</xdr:row>
      <xdr:rowOff>51435</xdr:rowOff>
    </xdr:to>
    <xdr:cxnSp macro="">
      <xdr:nvCxnSpPr>
        <xdr:cNvPr id="82" name="直線コネクタ 81"/>
        <xdr:cNvCxnSpPr/>
      </xdr:nvCxnSpPr>
      <xdr:spPr>
        <a:xfrm flipV="1">
          <a:off x="1130300" y="6393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8272</xdr:rowOff>
    </xdr:from>
    <xdr:ext cx="405111" cy="259045"/>
    <xdr:sp macro="" textlink="">
      <xdr:nvSpPr>
        <xdr:cNvPr id="87" name="n_1main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8" name="n_2main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116857</xdr:rowOff>
    </xdr:from>
    <xdr:ext cx="405111" cy="259045"/>
    <xdr:sp macro="" textlink="">
      <xdr:nvSpPr>
        <xdr:cNvPr id="89" name="n_3mainValue【道路】&#10;有形固定資産減価償却率"/>
        <xdr:cNvSpPr txBox="1"/>
      </xdr:nvSpPr>
      <xdr:spPr>
        <a:xfrm>
          <a:off x="181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90" name="n_4mainValue【道路】&#10;有形固定資産減価償却率"/>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51918</xdr:rowOff>
    </xdr:from>
    <xdr:to>
      <xdr:col>55</xdr:col>
      <xdr:colOff>50800</xdr:colOff>
      <xdr:row>38</xdr:row>
      <xdr:rowOff>153518</xdr:rowOff>
    </xdr:to>
    <xdr:sp macro="" textlink="">
      <xdr:nvSpPr>
        <xdr:cNvPr id="132" name="楕円 131"/>
        <xdr:cNvSpPr/>
      </xdr:nvSpPr>
      <xdr:spPr>
        <a:xfrm>
          <a:off x="10426700" y="65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74795</xdr:rowOff>
    </xdr:from>
    <xdr:ext cx="534377" cy="259045"/>
    <xdr:sp macro="" textlink="">
      <xdr:nvSpPr>
        <xdr:cNvPr id="133" name="【道路】&#10;一人当たり延長該当値テキスト"/>
        <xdr:cNvSpPr txBox="1"/>
      </xdr:nvSpPr>
      <xdr:spPr>
        <a:xfrm>
          <a:off x="10515600" y="64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73961</xdr:rowOff>
    </xdr:from>
    <xdr:to>
      <xdr:col>50</xdr:col>
      <xdr:colOff>165100</xdr:colOff>
      <xdr:row>39</xdr:row>
      <xdr:rowOff>4111</xdr:rowOff>
    </xdr:to>
    <xdr:sp macro="" textlink="">
      <xdr:nvSpPr>
        <xdr:cNvPr id="134" name="楕円 133"/>
        <xdr:cNvSpPr/>
      </xdr:nvSpPr>
      <xdr:spPr>
        <a:xfrm>
          <a:off x="9588500" y="658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102718</xdr:rowOff>
    </xdr:from>
    <xdr:to>
      <xdr:col>55</xdr:col>
      <xdr:colOff>0</xdr:colOff>
      <xdr:row>38</xdr:row>
      <xdr:rowOff>124761</xdr:rowOff>
    </xdr:to>
    <xdr:cxnSp macro="">
      <xdr:nvCxnSpPr>
        <xdr:cNvPr id="135" name="直線コネクタ 134"/>
        <xdr:cNvCxnSpPr/>
      </xdr:nvCxnSpPr>
      <xdr:spPr>
        <a:xfrm flipV="1">
          <a:off x="9639300" y="6617818"/>
          <a:ext cx="8382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91645</xdr:rowOff>
    </xdr:from>
    <xdr:to>
      <xdr:col>46</xdr:col>
      <xdr:colOff>38100</xdr:colOff>
      <xdr:row>39</xdr:row>
      <xdr:rowOff>21795</xdr:rowOff>
    </xdr:to>
    <xdr:sp macro="" textlink="">
      <xdr:nvSpPr>
        <xdr:cNvPr id="136" name="楕円 135"/>
        <xdr:cNvSpPr/>
      </xdr:nvSpPr>
      <xdr:spPr>
        <a:xfrm>
          <a:off x="8699500" y="66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124761</xdr:rowOff>
    </xdr:from>
    <xdr:to>
      <xdr:col>50</xdr:col>
      <xdr:colOff>114300</xdr:colOff>
      <xdr:row>38</xdr:row>
      <xdr:rowOff>142445</xdr:rowOff>
    </xdr:to>
    <xdr:cxnSp macro="">
      <xdr:nvCxnSpPr>
        <xdr:cNvPr id="137" name="直線コネクタ 136"/>
        <xdr:cNvCxnSpPr/>
      </xdr:nvCxnSpPr>
      <xdr:spPr>
        <a:xfrm flipV="1">
          <a:off x="8750300" y="6639861"/>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111468</xdr:rowOff>
    </xdr:from>
    <xdr:to>
      <xdr:col>41</xdr:col>
      <xdr:colOff>101600</xdr:colOff>
      <xdr:row>39</xdr:row>
      <xdr:rowOff>41618</xdr:rowOff>
    </xdr:to>
    <xdr:sp macro="" textlink="">
      <xdr:nvSpPr>
        <xdr:cNvPr id="138" name="楕円 137"/>
        <xdr:cNvSpPr/>
      </xdr:nvSpPr>
      <xdr:spPr>
        <a:xfrm>
          <a:off x="7810500" y="66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142445</xdr:rowOff>
    </xdr:from>
    <xdr:to>
      <xdr:col>45</xdr:col>
      <xdr:colOff>177800</xdr:colOff>
      <xdr:row>38</xdr:row>
      <xdr:rowOff>162268</xdr:rowOff>
    </xdr:to>
    <xdr:cxnSp macro="">
      <xdr:nvCxnSpPr>
        <xdr:cNvPr id="139" name="直線コネクタ 138"/>
        <xdr:cNvCxnSpPr/>
      </xdr:nvCxnSpPr>
      <xdr:spPr>
        <a:xfrm flipV="1">
          <a:off x="7861300" y="6657545"/>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128842</xdr:rowOff>
    </xdr:from>
    <xdr:to>
      <xdr:col>36</xdr:col>
      <xdr:colOff>165100</xdr:colOff>
      <xdr:row>39</xdr:row>
      <xdr:rowOff>58992</xdr:rowOff>
    </xdr:to>
    <xdr:sp macro="" textlink="">
      <xdr:nvSpPr>
        <xdr:cNvPr id="140" name="楕円 139"/>
        <xdr:cNvSpPr/>
      </xdr:nvSpPr>
      <xdr:spPr>
        <a:xfrm>
          <a:off x="6921500" y="66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162268</xdr:rowOff>
    </xdr:from>
    <xdr:to>
      <xdr:col>41</xdr:col>
      <xdr:colOff>50800</xdr:colOff>
      <xdr:row>39</xdr:row>
      <xdr:rowOff>8192</xdr:rowOff>
    </xdr:to>
    <xdr:cxnSp macro="">
      <xdr:nvCxnSpPr>
        <xdr:cNvPr id="141" name="直線コネクタ 140"/>
        <xdr:cNvCxnSpPr/>
      </xdr:nvCxnSpPr>
      <xdr:spPr>
        <a:xfrm flipV="1">
          <a:off x="6972300" y="667736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42" name="n_1aveValue【道路】&#10;一人当たり延長"/>
        <xdr:cNvSpPr txBox="1"/>
      </xdr:nvSpPr>
      <xdr:spPr>
        <a:xfrm>
          <a:off x="9359411" y="6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43" name="n_2aveValue【道路】&#10;一人当たり延長"/>
        <xdr:cNvSpPr txBox="1"/>
      </xdr:nvSpPr>
      <xdr:spPr>
        <a:xfrm>
          <a:off x="8483111" y="68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44" name="n_3aveValue【道路】&#10;一人当たり延長"/>
        <xdr:cNvSpPr txBox="1"/>
      </xdr:nvSpPr>
      <xdr:spPr>
        <a:xfrm>
          <a:off x="7594111" y="6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139567</xdr:rowOff>
    </xdr:from>
    <xdr:ext cx="534377" cy="259045"/>
    <xdr:sp macro="" textlink="">
      <xdr:nvSpPr>
        <xdr:cNvPr id="145" name="n_4aveValue【道路】&#10;一人当たり延長"/>
        <xdr:cNvSpPr txBox="1"/>
      </xdr:nvSpPr>
      <xdr:spPr>
        <a:xfrm>
          <a:off x="6705111" y="68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20638</xdr:rowOff>
    </xdr:from>
    <xdr:ext cx="534377" cy="259045"/>
    <xdr:sp macro="" textlink="">
      <xdr:nvSpPr>
        <xdr:cNvPr id="146" name="n_1mainValue【道路】&#10;一人当たり延長"/>
        <xdr:cNvSpPr txBox="1"/>
      </xdr:nvSpPr>
      <xdr:spPr>
        <a:xfrm>
          <a:off x="9359411" y="63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38322</xdr:rowOff>
    </xdr:from>
    <xdr:ext cx="534377" cy="259045"/>
    <xdr:sp macro="" textlink="">
      <xdr:nvSpPr>
        <xdr:cNvPr id="147" name="n_2mainValue【道路】&#10;一人当たり延長"/>
        <xdr:cNvSpPr txBox="1"/>
      </xdr:nvSpPr>
      <xdr:spPr>
        <a:xfrm>
          <a:off x="8483111" y="638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58145</xdr:rowOff>
    </xdr:from>
    <xdr:ext cx="534377" cy="259045"/>
    <xdr:sp macro="" textlink="">
      <xdr:nvSpPr>
        <xdr:cNvPr id="148" name="n_3mainValue【道路】&#10;一人当たり延長"/>
        <xdr:cNvSpPr txBox="1"/>
      </xdr:nvSpPr>
      <xdr:spPr>
        <a:xfrm>
          <a:off x="7594111" y="640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75518</xdr:rowOff>
    </xdr:from>
    <xdr:ext cx="534377" cy="259045"/>
    <xdr:sp macro="" textlink="">
      <xdr:nvSpPr>
        <xdr:cNvPr id="149" name="n_4mainValue【道路】&#10;一人当たり延長"/>
        <xdr:cNvSpPr txBox="1"/>
      </xdr:nvSpPr>
      <xdr:spPr>
        <a:xfrm>
          <a:off x="6705111" y="64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153307</xdr:rowOff>
    </xdr:from>
    <xdr:to>
      <xdr:col>24</xdr:col>
      <xdr:colOff>114300</xdr:colOff>
      <xdr:row>61</xdr:row>
      <xdr:rowOff>83457</xdr:rowOff>
    </xdr:to>
    <xdr:sp macro="" textlink="">
      <xdr:nvSpPr>
        <xdr:cNvPr id="191" name="楕円 190"/>
        <xdr:cNvSpPr/>
      </xdr:nvSpPr>
      <xdr:spPr>
        <a:xfrm>
          <a:off x="4584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4734</xdr:rowOff>
    </xdr:from>
    <xdr:ext cx="405111" cy="259045"/>
    <xdr:sp macro="" textlink="">
      <xdr:nvSpPr>
        <xdr:cNvPr id="192" name="【橋りょう・トンネル】&#10;有形固定資産減価償却率該当値テキスト"/>
        <xdr:cNvSpPr txBox="1"/>
      </xdr:nvSpPr>
      <xdr:spPr>
        <a:xfrm>
          <a:off x="4673600" y="1029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133713</xdr:rowOff>
    </xdr:from>
    <xdr:to>
      <xdr:col>20</xdr:col>
      <xdr:colOff>38100</xdr:colOff>
      <xdr:row>61</xdr:row>
      <xdr:rowOff>63863</xdr:rowOff>
    </xdr:to>
    <xdr:sp macro="" textlink="">
      <xdr:nvSpPr>
        <xdr:cNvPr id="193" name="楕円 192"/>
        <xdr:cNvSpPr/>
      </xdr:nvSpPr>
      <xdr:spPr>
        <a:xfrm>
          <a:off x="3746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13063</xdr:rowOff>
    </xdr:from>
    <xdr:to>
      <xdr:col>24</xdr:col>
      <xdr:colOff>63500</xdr:colOff>
      <xdr:row>61</xdr:row>
      <xdr:rowOff>32657</xdr:rowOff>
    </xdr:to>
    <xdr:cxnSp macro="">
      <xdr:nvCxnSpPr>
        <xdr:cNvPr id="194" name="直線コネクタ 193"/>
        <xdr:cNvCxnSpPr/>
      </xdr:nvCxnSpPr>
      <xdr:spPr>
        <a:xfrm>
          <a:off x="3797300" y="104715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5" name="楕円 194"/>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13063</xdr:rowOff>
    </xdr:to>
    <xdr:cxnSp macro="">
      <xdr:nvCxnSpPr>
        <xdr:cNvPr id="196" name="直線コネクタ 195"/>
        <xdr:cNvCxnSpPr/>
      </xdr:nvCxnSpPr>
      <xdr:spPr>
        <a:xfrm>
          <a:off x="2908300" y="104470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97" name="楕円 196"/>
        <xdr:cNvSpPr/>
      </xdr:nvSpPr>
      <xdr:spPr>
        <a:xfrm>
          <a:off x="196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60</xdr:row>
      <xdr:rowOff>160020</xdr:rowOff>
    </xdr:to>
    <xdr:cxnSp macro="">
      <xdr:nvCxnSpPr>
        <xdr:cNvPr id="198" name="直線コネクタ 197"/>
        <xdr:cNvCxnSpPr/>
      </xdr:nvCxnSpPr>
      <xdr:spPr>
        <a:xfrm>
          <a:off x="2019300" y="104257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9" name="楕円 198"/>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138793</xdr:rowOff>
    </xdr:to>
    <xdr:cxnSp macro="">
      <xdr:nvCxnSpPr>
        <xdr:cNvPr id="200" name="直線コネクタ 199"/>
        <xdr:cNvCxnSpPr/>
      </xdr:nvCxnSpPr>
      <xdr:spPr>
        <a:xfrm>
          <a:off x="1130300" y="104045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54990</xdr:rowOff>
    </xdr:from>
    <xdr:ext cx="405111" cy="259045"/>
    <xdr:sp macro="" textlink="">
      <xdr:nvSpPr>
        <xdr:cNvPr id="205" name="n_1main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6" name="n_2mainValue【橋りょう・トンネル】&#10;有形固定資産減価償却率"/>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34670</xdr:rowOff>
    </xdr:from>
    <xdr:ext cx="405111" cy="259045"/>
    <xdr:sp macro="" textlink="">
      <xdr:nvSpPr>
        <xdr:cNvPr id="207" name="n_3mainValue【橋りょう・トンネル】&#10;有形固定資産減価償却率"/>
        <xdr:cNvSpPr txBox="1"/>
      </xdr:nvSpPr>
      <xdr:spPr>
        <a:xfrm>
          <a:off x="1816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8" name="n_4mainValue【橋りょう・トンネル】&#10;有形固定資産減価償却率"/>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115099</xdr:rowOff>
    </xdr:from>
    <xdr:to>
      <xdr:col>55</xdr:col>
      <xdr:colOff>50800</xdr:colOff>
      <xdr:row>60</xdr:row>
      <xdr:rowOff>45249</xdr:rowOff>
    </xdr:to>
    <xdr:sp macro="" textlink="">
      <xdr:nvSpPr>
        <xdr:cNvPr id="246" name="楕円 245"/>
        <xdr:cNvSpPr/>
      </xdr:nvSpPr>
      <xdr:spPr>
        <a:xfrm>
          <a:off x="10426700" y="102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137976</xdr:rowOff>
    </xdr:from>
    <xdr:ext cx="690189" cy="259045"/>
    <xdr:sp macro="" textlink="">
      <xdr:nvSpPr>
        <xdr:cNvPr id="247" name="【橋りょう・トンネル】&#10;一人当たり有形固定資産（償却資産）額該当値テキスト"/>
        <xdr:cNvSpPr txBox="1"/>
      </xdr:nvSpPr>
      <xdr:spPr>
        <a:xfrm>
          <a:off x="10515600" y="100820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140594</xdr:rowOff>
    </xdr:from>
    <xdr:to>
      <xdr:col>50</xdr:col>
      <xdr:colOff>165100</xdr:colOff>
      <xdr:row>60</xdr:row>
      <xdr:rowOff>70744</xdr:rowOff>
    </xdr:to>
    <xdr:sp macro="" textlink="">
      <xdr:nvSpPr>
        <xdr:cNvPr id="248" name="楕円 247"/>
        <xdr:cNvSpPr/>
      </xdr:nvSpPr>
      <xdr:spPr>
        <a:xfrm>
          <a:off x="9588500" y="1025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165899</xdr:rowOff>
    </xdr:from>
    <xdr:to>
      <xdr:col>55</xdr:col>
      <xdr:colOff>0</xdr:colOff>
      <xdr:row>60</xdr:row>
      <xdr:rowOff>19944</xdr:rowOff>
    </xdr:to>
    <xdr:cxnSp macro="">
      <xdr:nvCxnSpPr>
        <xdr:cNvPr id="249" name="直線コネクタ 248"/>
        <xdr:cNvCxnSpPr/>
      </xdr:nvCxnSpPr>
      <xdr:spPr>
        <a:xfrm flipV="1">
          <a:off x="9639300" y="10281449"/>
          <a:ext cx="838200" cy="2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158620</xdr:rowOff>
    </xdr:from>
    <xdr:to>
      <xdr:col>46</xdr:col>
      <xdr:colOff>38100</xdr:colOff>
      <xdr:row>60</xdr:row>
      <xdr:rowOff>88770</xdr:rowOff>
    </xdr:to>
    <xdr:sp macro="" textlink="">
      <xdr:nvSpPr>
        <xdr:cNvPr id="250" name="楕円 249"/>
        <xdr:cNvSpPr/>
      </xdr:nvSpPr>
      <xdr:spPr>
        <a:xfrm>
          <a:off x="8699500" y="102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19944</xdr:rowOff>
    </xdr:from>
    <xdr:to>
      <xdr:col>50</xdr:col>
      <xdr:colOff>114300</xdr:colOff>
      <xdr:row>60</xdr:row>
      <xdr:rowOff>37970</xdr:rowOff>
    </xdr:to>
    <xdr:cxnSp macro="">
      <xdr:nvCxnSpPr>
        <xdr:cNvPr id="251" name="直線コネクタ 250"/>
        <xdr:cNvCxnSpPr/>
      </xdr:nvCxnSpPr>
      <xdr:spPr>
        <a:xfrm flipV="1">
          <a:off x="8750300" y="10306944"/>
          <a:ext cx="889000" cy="1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8639</xdr:rowOff>
    </xdr:from>
    <xdr:to>
      <xdr:col>41</xdr:col>
      <xdr:colOff>101600</xdr:colOff>
      <xdr:row>60</xdr:row>
      <xdr:rowOff>110239</xdr:rowOff>
    </xdr:to>
    <xdr:sp macro="" textlink="">
      <xdr:nvSpPr>
        <xdr:cNvPr id="252" name="楕円 251"/>
        <xdr:cNvSpPr/>
      </xdr:nvSpPr>
      <xdr:spPr>
        <a:xfrm>
          <a:off x="7810500" y="102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37970</xdr:rowOff>
    </xdr:from>
    <xdr:to>
      <xdr:col>45</xdr:col>
      <xdr:colOff>177800</xdr:colOff>
      <xdr:row>60</xdr:row>
      <xdr:rowOff>59439</xdr:rowOff>
    </xdr:to>
    <xdr:cxnSp macro="">
      <xdr:nvCxnSpPr>
        <xdr:cNvPr id="253" name="直線コネクタ 252"/>
        <xdr:cNvCxnSpPr/>
      </xdr:nvCxnSpPr>
      <xdr:spPr>
        <a:xfrm flipV="1">
          <a:off x="7861300" y="10324970"/>
          <a:ext cx="889000" cy="2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28512</xdr:rowOff>
    </xdr:from>
    <xdr:to>
      <xdr:col>36</xdr:col>
      <xdr:colOff>165100</xdr:colOff>
      <xdr:row>60</xdr:row>
      <xdr:rowOff>130112</xdr:rowOff>
    </xdr:to>
    <xdr:sp macro="" textlink="">
      <xdr:nvSpPr>
        <xdr:cNvPr id="254" name="楕円 253"/>
        <xdr:cNvSpPr/>
      </xdr:nvSpPr>
      <xdr:spPr>
        <a:xfrm>
          <a:off x="6921500" y="103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59439</xdr:rowOff>
    </xdr:from>
    <xdr:to>
      <xdr:col>41</xdr:col>
      <xdr:colOff>50800</xdr:colOff>
      <xdr:row>60</xdr:row>
      <xdr:rowOff>79312</xdr:rowOff>
    </xdr:to>
    <xdr:cxnSp macro="">
      <xdr:nvCxnSpPr>
        <xdr:cNvPr id="255" name="直線コネクタ 254"/>
        <xdr:cNvCxnSpPr/>
      </xdr:nvCxnSpPr>
      <xdr:spPr>
        <a:xfrm flipV="1">
          <a:off x="6972300" y="10346439"/>
          <a:ext cx="889000" cy="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6" name="n_1aveValue【橋りょう・トンネル】&#10;一人当たり有形固定資産（償却資産）額"/>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7" name="n_2aveValue【橋りょう・トンネル】&#10;一人当たり有形固定資産（償却資産）額"/>
        <xdr:cNvSpPr txBox="1"/>
      </xdr:nvSpPr>
      <xdr:spPr>
        <a:xfrm>
          <a:off x="8450795" y="107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8" name="n_3aveValue【橋りょう・トンネル】&#10;一人当たり有形固定資産（償却資産）額"/>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9" name="n_4aveValue【橋りょう・トンネル】&#10;一人当たり有形固定資産（償却資産）額"/>
        <xdr:cNvSpPr txBox="1"/>
      </xdr:nvSpPr>
      <xdr:spPr>
        <a:xfrm>
          <a:off x="6672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87271</xdr:rowOff>
    </xdr:from>
    <xdr:ext cx="690189" cy="259045"/>
    <xdr:sp macro="" textlink="">
      <xdr:nvSpPr>
        <xdr:cNvPr id="260" name="n_1mainValue【橋りょう・トンネル】&#10;一人当たり有形固定資産（償却資産）額"/>
        <xdr:cNvSpPr txBox="1"/>
      </xdr:nvSpPr>
      <xdr:spPr>
        <a:xfrm>
          <a:off x="9281505" y="10031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105297</xdr:rowOff>
    </xdr:from>
    <xdr:ext cx="690189" cy="259045"/>
    <xdr:sp macro="" textlink="">
      <xdr:nvSpPr>
        <xdr:cNvPr id="261" name="n_2mainValue【橋りょう・トンネル】&#10;一人当たり有形固定資産（償却資産）額"/>
        <xdr:cNvSpPr txBox="1"/>
      </xdr:nvSpPr>
      <xdr:spPr>
        <a:xfrm>
          <a:off x="8405205" y="10049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126766</xdr:rowOff>
    </xdr:from>
    <xdr:ext cx="690189" cy="259045"/>
    <xdr:sp macro="" textlink="">
      <xdr:nvSpPr>
        <xdr:cNvPr id="262" name="n_3mainValue【橋りょう・トンネル】&#10;一人当たり有形固定資産（償却資産）額"/>
        <xdr:cNvSpPr txBox="1"/>
      </xdr:nvSpPr>
      <xdr:spPr>
        <a:xfrm>
          <a:off x="7516205" y="100708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146639</xdr:rowOff>
    </xdr:from>
    <xdr:ext cx="690189" cy="259045"/>
    <xdr:sp macro="" textlink="">
      <xdr:nvSpPr>
        <xdr:cNvPr id="263" name="n_4mainValue【橋りょう・トンネル】&#10;一人当たり有形固定資産（償却資産）額"/>
        <xdr:cNvSpPr txBox="1"/>
      </xdr:nvSpPr>
      <xdr:spPr>
        <a:xfrm>
          <a:off x="6627205" y="100907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xdr:rowOff>
    </xdr:from>
    <xdr:to>
      <xdr:col>24</xdr:col>
      <xdr:colOff>114300</xdr:colOff>
      <xdr:row>84</xdr:row>
      <xdr:rowOff>115570</xdr:rowOff>
    </xdr:to>
    <xdr:sp macro="" textlink="">
      <xdr:nvSpPr>
        <xdr:cNvPr id="304" name="楕円 303"/>
        <xdr:cNvSpPr/>
      </xdr:nvSpPr>
      <xdr:spPr>
        <a:xfrm>
          <a:off x="4584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163847</xdr:rowOff>
    </xdr:from>
    <xdr:ext cx="405111" cy="259045"/>
    <xdr:sp macro="" textlink="">
      <xdr:nvSpPr>
        <xdr:cNvPr id="305" name="【公営住宅】&#10;有形固定資産減価償却率該当値テキスト"/>
        <xdr:cNvSpPr txBox="1"/>
      </xdr:nvSpPr>
      <xdr:spPr>
        <a:xfrm>
          <a:off x="46736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306" name="楕円 305"/>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64770</xdr:rowOff>
    </xdr:to>
    <xdr:cxnSp macro="">
      <xdr:nvCxnSpPr>
        <xdr:cNvPr id="307" name="直線コネクタ 306"/>
        <xdr:cNvCxnSpPr/>
      </xdr:nvCxnSpPr>
      <xdr:spPr>
        <a:xfrm>
          <a:off x="3797300" y="14428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308" name="楕円 307"/>
        <xdr:cNvSpPr/>
      </xdr:nvSpPr>
      <xdr:spPr>
        <a:xfrm>
          <a:off x="2857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84</xdr:row>
      <xdr:rowOff>26670</xdr:rowOff>
    </xdr:to>
    <xdr:cxnSp macro="">
      <xdr:nvCxnSpPr>
        <xdr:cNvPr id="309" name="直線コネクタ 308"/>
        <xdr:cNvCxnSpPr/>
      </xdr:nvCxnSpPr>
      <xdr:spPr>
        <a:xfrm>
          <a:off x="2908300" y="14390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310" name="楕円 309"/>
        <xdr:cNvSpPr/>
      </xdr:nvSpPr>
      <xdr:spPr>
        <a:xfrm>
          <a:off x="196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112395</xdr:rowOff>
    </xdr:from>
    <xdr:to>
      <xdr:col>15</xdr:col>
      <xdr:colOff>50800</xdr:colOff>
      <xdr:row>83</xdr:row>
      <xdr:rowOff>160020</xdr:rowOff>
    </xdr:to>
    <xdr:cxnSp macro="">
      <xdr:nvCxnSpPr>
        <xdr:cNvPr id="311" name="直線コネクタ 310"/>
        <xdr:cNvCxnSpPr/>
      </xdr:nvCxnSpPr>
      <xdr:spPr>
        <a:xfrm>
          <a:off x="2019300" y="143427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17780</xdr:rowOff>
    </xdr:from>
    <xdr:to>
      <xdr:col>6</xdr:col>
      <xdr:colOff>38100</xdr:colOff>
      <xdr:row>83</xdr:row>
      <xdr:rowOff>119380</xdr:rowOff>
    </xdr:to>
    <xdr:sp macro="" textlink="">
      <xdr:nvSpPr>
        <xdr:cNvPr id="312" name="楕円 311"/>
        <xdr:cNvSpPr/>
      </xdr:nvSpPr>
      <xdr:spPr>
        <a:xfrm>
          <a:off x="1079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68580</xdr:rowOff>
    </xdr:from>
    <xdr:to>
      <xdr:col>10</xdr:col>
      <xdr:colOff>114300</xdr:colOff>
      <xdr:row>83</xdr:row>
      <xdr:rowOff>112395</xdr:rowOff>
    </xdr:to>
    <xdr:cxnSp macro="">
      <xdr:nvCxnSpPr>
        <xdr:cNvPr id="313" name="直線コネクタ 312"/>
        <xdr:cNvCxnSpPr/>
      </xdr:nvCxnSpPr>
      <xdr:spPr>
        <a:xfrm>
          <a:off x="1130300" y="142989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7"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318" name="n_1mainValue【公営住宅】&#10;有形固定資産減価償却率"/>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319" name="n_2mainValue【公営住宅】&#10;有形固定資産減価償却率"/>
        <xdr:cNvSpPr txBox="1"/>
      </xdr:nvSpPr>
      <xdr:spPr>
        <a:xfrm>
          <a:off x="2705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154322</xdr:rowOff>
    </xdr:from>
    <xdr:ext cx="405111" cy="259045"/>
    <xdr:sp macro="" textlink="">
      <xdr:nvSpPr>
        <xdr:cNvPr id="320" name="n_3mainValue【公営住宅】&#10;有形固定資産減価償却率"/>
        <xdr:cNvSpPr txBox="1"/>
      </xdr:nvSpPr>
      <xdr:spPr>
        <a:xfrm>
          <a:off x="1816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21" name="n_4mainValue【公営住宅】&#10;有形固定資産減価償却率"/>
        <xdr:cNvSpPr txBox="1"/>
      </xdr:nvSpPr>
      <xdr:spPr>
        <a:xfrm>
          <a:off x="927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169418</xdr:rowOff>
    </xdr:from>
    <xdr:to>
      <xdr:col>55</xdr:col>
      <xdr:colOff>50800</xdr:colOff>
      <xdr:row>86</xdr:row>
      <xdr:rowOff>99568</xdr:rowOff>
    </xdr:to>
    <xdr:sp macro="" textlink="">
      <xdr:nvSpPr>
        <xdr:cNvPr id="363" name="楕円 362"/>
        <xdr:cNvSpPr/>
      </xdr:nvSpPr>
      <xdr:spPr>
        <a:xfrm>
          <a:off x="10426700" y="14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118018</xdr:rowOff>
    </xdr:from>
    <xdr:ext cx="469744" cy="259045"/>
    <xdr:sp macro="" textlink="">
      <xdr:nvSpPr>
        <xdr:cNvPr id="364" name="【公営住宅】&#10;一人当たり面積該当値テキスト"/>
        <xdr:cNvSpPr txBox="1"/>
      </xdr:nvSpPr>
      <xdr:spPr>
        <a:xfrm>
          <a:off x="10515600" y="146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1887</xdr:rowOff>
    </xdr:from>
    <xdr:to>
      <xdr:col>50</xdr:col>
      <xdr:colOff>165100</xdr:colOff>
      <xdr:row>86</xdr:row>
      <xdr:rowOff>103487</xdr:rowOff>
    </xdr:to>
    <xdr:sp macro="" textlink="">
      <xdr:nvSpPr>
        <xdr:cNvPr id="365" name="楕円 364"/>
        <xdr:cNvSpPr/>
      </xdr:nvSpPr>
      <xdr:spPr>
        <a:xfrm>
          <a:off x="9588500" y="147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48768</xdr:rowOff>
    </xdr:from>
    <xdr:to>
      <xdr:col>55</xdr:col>
      <xdr:colOff>0</xdr:colOff>
      <xdr:row>86</xdr:row>
      <xdr:rowOff>52687</xdr:rowOff>
    </xdr:to>
    <xdr:cxnSp macro="">
      <xdr:nvCxnSpPr>
        <xdr:cNvPr id="366" name="直線コネクタ 365"/>
        <xdr:cNvCxnSpPr/>
      </xdr:nvCxnSpPr>
      <xdr:spPr>
        <a:xfrm flipV="1">
          <a:off x="9639300" y="14793468"/>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4935</xdr:rowOff>
    </xdr:from>
    <xdr:to>
      <xdr:col>46</xdr:col>
      <xdr:colOff>38100</xdr:colOff>
      <xdr:row>86</xdr:row>
      <xdr:rowOff>106535</xdr:rowOff>
    </xdr:to>
    <xdr:sp macro="" textlink="">
      <xdr:nvSpPr>
        <xdr:cNvPr id="367" name="楕円 366"/>
        <xdr:cNvSpPr/>
      </xdr:nvSpPr>
      <xdr:spPr>
        <a:xfrm>
          <a:off x="8699500" y="147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52687</xdr:rowOff>
    </xdr:from>
    <xdr:to>
      <xdr:col>50</xdr:col>
      <xdr:colOff>114300</xdr:colOff>
      <xdr:row>86</xdr:row>
      <xdr:rowOff>55735</xdr:rowOff>
    </xdr:to>
    <xdr:cxnSp macro="">
      <xdr:nvCxnSpPr>
        <xdr:cNvPr id="368" name="直線コネクタ 367"/>
        <xdr:cNvCxnSpPr/>
      </xdr:nvCxnSpPr>
      <xdr:spPr>
        <a:xfrm flipV="1">
          <a:off x="8750300" y="1479738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8527</xdr:rowOff>
    </xdr:from>
    <xdr:to>
      <xdr:col>41</xdr:col>
      <xdr:colOff>101600</xdr:colOff>
      <xdr:row>86</xdr:row>
      <xdr:rowOff>110127</xdr:rowOff>
    </xdr:to>
    <xdr:sp macro="" textlink="">
      <xdr:nvSpPr>
        <xdr:cNvPr id="369" name="楕円 368"/>
        <xdr:cNvSpPr/>
      </xdr:nvSpPr>
      <xdr:spPr>
        <a:xfrm>
          <a:off x="78105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55735</xdr:rowOff>
    </xdr:from>
    <xdr:to>
      <xdr:col>45</xdr:col>
      <xdr:colOff>177800</xdr:colOff>
      <xdr:row>86</xdr:row>
      <xdr:rowOff>59327</xdr:rowOff>
    </xdr:to>
    <xdr:cxnSp macro="">
      <xdr:nvCxnSpPr>
        <xdr:cNvPr id="370" name="直線コネクタ 369"/>
        <xdr:cNvCxnSpPr/>
      </xdr:nvCxnSpPr>
      <xdr:spPr>
        <a:xfrm flipV="1">
          <a:off x="7861300" y="1480043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11574</xdr:rowOff>
    </xdr:from>
    <xdr:to>
      <xdr:col>36</xdr:col>
      <xdr:colOff>165100</xdr:colOff>
      <xdr:row>86</xdr:row>
      <xdr:rowOff>113174</xdr:rowOff>
    </xdr:to>
    <xdr:sp macro="" textlink="">
      <xdr:nvSpPr>
        <xdr:cNvPr id="371" name="楕円 370"/>
        <xdr:cNvSpPr/>
      </xdr:nvSpPr>
      <xdr:spPr>
        <a:xfrm>
          <a:off x="6921500" y="147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59327</xdr:rowOff>
    </xdr:from>
    <xdr:to>
      <xdr:col>41</xdr:col>
      <xdr:colOff>50800</xdr:colOff>
      <xdr:row>86</xdr:row>
      <xdr:rowOff>62374</xdr:rowOff>
    </xdr:to>
    <xdr:cxnSp macro="">
      <xdr:nvCxnSpPr>
        <xdr:cNvPr id="372" name="直線コネクタ 371"/>
        <xdr:cNvCxnSpPr/>
      </xdr:nvCxnSpPr>
      <xdr:spPr>
        <a:xfrm flipV="1">
          <a:off x="6972300" y="14804027"/>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94614</xdr:rowOff>
    </xdr:from>
    <xdr:ext cx="469744" cy="259045"/>
    <xdr:sp macro="" textlink="">
      <xdr:nvSpPr>
        <xdr:cNvPr id="377" name="n_1mainValue【公営住宅】&#10;一人当たり面積"/>
        <xdr:cNvSpPr txBox="1"/>
      </xdr:nvSpPr>
      <xdr:spPr>
        <a:xfrm>
          <a:off x="9391727" y="1483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97662</xdr:rowOff>
    </xdr:from>
    <xdr:ext cx="469744" cy="259045"/>
    <xdr:sp macro="" textlink="">
      <xdr:nvSpPr>
        <xdr:cNvPr id="378" name="n_2mainValue【公営住宅】&#10;一人当たり面積"/>
        <xdr:cNvSpPr txBox="1"/>
      </xdr:nvSpPr>
      <xdr:spPr>
        <a:xfrm>
          <a:off x="8515427" y="1484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101254</xdr:rowOff>
    </xdr:from>
    <xdr:ext cx="469744" cy="259045"/>
    <xdr:sp macro="" textlink="">
      <xdr:nvSpPr>
        <xdr:cNvPr id="379" name="n_3mainValue【公営住宅】&#10;一人当たり面積"/>
        <xdr:cNvSpPr txBox="1"/>
      </xdr:nvSpPr>
      <xdr:spPr>
        <a:xfrm>
          <a:off x="7626427" y="1484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104301</xdr:rowOff>
    </xdr:from>
    <xdr:ext cx="469744" cy="259045"/>
    <xdr:sp macro="" textlink="">
      <xdr:nvSpPr>
        <xdr:cNvPr id="380" name="n_4mainValue【公営住宅】&#10;一人当たり面積"/>
        <xdr:cNvSpPr txBox="1"/>
      </xdr:nvSpPr>
      <xdr:spPr>
        <a:xfrm>
          <a:off x="6737427" y="1484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907</xdr:rowOff>
    </xdr:from>
    <xdr:to>
      <xdr:col>85</xdr:col>
      <xdr:colOff>177800</xdr:colOff>
      <xdr:row>42</xdr:row>
      <xdr:rowOff>102507</xdr:rowOff>
    </xdr:to>
    <xdr:sp macro="" textlink="">
      <xdr:nvSpPr>
        <xdr:cNvPr id="438" name="楕円 437"/>
        <xdr:cNvSpPr/>
      </xdr:nvSpPr>
      <xdr:spPr>
        <a:xfrm>
          <a:off x="16268700" y="72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87284</xdr:rowOff>
    </xdr:from>
    <xdr:ext cx="405111" cy="259045"/>
    <xdr:sp macro="" textlink="">
      <xdr:nvSpPr>
        <xdr:cNvPr id="439" name="【認定こども園・幼稚園・保育所】&#10;有形固定資産減価償却率該当値テキスト"/>
        <xdr:cNvSpPr txBox="1"/>
      </xdr:nvSpPr>
      <xdr:spPr>
        <a:xfrm>
          <a:off x="16357600" y="711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169091</xdr:rowOff>
    </xdr:from>
    <xdr:to>
      <xdr:col>81</xdr:col>
      <xdr:colOff>101600</xdr:colOff>
      <xdr:row>42</xdr:row>
      <xdr:rowOff>99241</xdr:rowOff>
    </xdr:to>
    <xdr:sp macro="" textlink="">
      <xdr:nvSpPr>
        <xdr:cNvPr id="440" name="楕円 439"/>
        <xdr:cNvSpPr/>
      </xdr:nvSpPr>
      <xdr:spPr>
        <a:xfrm>
          <a:off x="154305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48441</xdr:rowOff>
    </xdr:from>
    <xdr:to>
      <xdr:col>85</xdr:col>
      <xdr:colOff>127000</xdr:colOff>
      <xdr:row>42</xdr:row>
      <xdr:rowOff>51707</xdr:rowOff>
    </xdr:to>
    <xdr:cxnSp macro="">
      <xdr:nvCxnSpPr>
        <xdr:cNvPr id="441" name="直線コネクタ 440"/>
        <xdr:cNvCxnSpPr/>
      </xdr:nvCxnSpPr>
      <xdr:spPr>
        <a:xfrm>
          <a:off x="15481300" y="724934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167459</xdr:rowOff>
    </xdr:from>
    <xdr:to>
      <xdr:col>76</xdr:col>
      <xdr:colOff>165100</xdr:colOff>
      <xdr:row>42</xdr:row>
      <xdr:rowOff>97609</xdr:rowOff>
    </xdr:to>
    <xdr:sp macro="" textlink="">
      <xdr:nvSpPr>
        <xdr:cNvPr id="442" name="楕円 441"/>
        <xdr:cNvSpPr/>
      </xdr:nvSpPr>
      <xdr:spPr>
        <a:xfrm>
          <a:off x="14541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46809</xdr:rowOff>
    </xdr:from>
    <xdr:to>
      <xdr:col>81</xdr:col>
      <xdr:colOff>50800</xdr:colOff>
      <xdr:row>42</xdr:row>
      <xdr:rowOff>48441</xdr:rowOff>
    </xdr:to>
    <xdr:cxnSp macro="">
      <xdr:nvCxnSpPr>
        <xdr:cNvPr id="443" name="直線コネクタ 442"/>
        <xdr:cNvCxnSpPr/>
      </xdr:nvCxnSpPr>
      <xdr:spPr>
        <a:xfrm>
          <a:off x="14592300" y="72477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164193</xdr:rowOff>
    </xdr:from>
    <xdr:to>
      <xdr:col>72</xdr:col>
      <xdr:colOff>38100</xdr:colOff>
      <xdr:row>42</xdr:row>
      <xdr:rowOff>94343</xdr:rowOff>
    </xdr:to>
    <xdr:sp macro="" textlink="">
      <xdr:nvSpPr>
        <xdr:cNvPr id="444" name="楕円 443"/>
        <xdr:cNvSpPr/>
      </xdr:nvSpPr>
      <xdr:spPr>
        <a:xfrm>
          <a:off x="13652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43543</xdr:rowOff>
    </xdr:from>
    <xdr:to>
      <xdr:col>76</xdr:col>
      <xdr:colOff>114300</xdr:colOff>
      <xdr:row>42</xdr:row>
      <xdr:rowOff>46809</xdr:rowOff>
    </xdr:to>
    <xdr:cxnSp macro="">
      <xdr:nvCxnSpPr>
        <xdr:cNvPr id="445" name="直線コネクタ 444"/>
        <xdr:cNvCxnSpPr/>
      </xdr:nvCxnSpPr>
      <xdr:spPr>
        <a:xfrm>
          <a:off x="13703300" y="72444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162560</xdr:rowOff>
    </xdr:from>
    <xdr:to>
      <xdr:col>67</xdr:col>
      <xdr:colOff>101600</xdr:colOff>
      <xdr:row>42</xdr:row>
      <xdr:rowOff>92710</xdr:rowOff>
    </xdr:to>
    <xdr:sp macro="" textlink="">
      <xdr:nvSpPr>
        <xdr:cNvPr id="446" name="楕円 445"/>
        <xdr:cNvSpPr/>
      </xdr:nvSpPr>
      <xdr:spPr>
        <a:xfrm>
          <a:off x="12763500" y="7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41910</xdr:rowOff>
    </xdr:from>
    <xdr:to>
      <xdr:col>71</xdr:col>
      <xdr:colOff>177800</xdr:colOff>
      <xdr:row>42</xdr:row>
      <xdr:rowOff>43543</xdr:rowOff>
    </xdr:to>
    <xdr:cxnSp macro="">
      <xdr:nvCxnSpPr>
        <xdr:cNvPr id="447" name="直線コネクタ 446"/>
        <xdr:cNvCxnSpPr/>
      </xdr:nvCxnSpPr>
      <xdr:spPr>
        <a:xfrm>
          <a:off x="12814300" y="724281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90368</xdr:rowOff>
    </xdr:from>
    <xdr:ext cx="405111" cy="259045"/>
    <xdr:sp macro="" textlink="">
      <xdr:nvSpPr>
        <xdr:cNvPr id="452" name="n_1mainValue【認定こども園・幼稚園・保育所】&#10;有形固定資産減価償却率"/>
        <xdr:cNvSpPr txBox="1"/>
      </xdr:nvSpPr>
      <xdr:spPr>
        <a:xfrm>
          <a:off x="15266044" y="729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88736</xdr:rowOff>
    </xdr:from>
    <xdr:ext cx="405111" cy="259045"/>
    <xdr:sp macro="" textlink="">
      <xdr:nvSpPr>
        <xdr:cNvPr id="453" name="n_2mainValue【認定こども園・幼稚園・保育所】&#10;有形固定資産減価償却率"/>
        <xdr:cNvSpPr txBox="1"/>
      </xdr:nvSpPr>
      <xdr:spPr>
        <a:xfrm>
          <a:off x="143897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85470</xdr:rowOff>
    </xdr:from>
    <xdr:ext cx="405111" cy="259045"/>
    <xdr:sp macro="" textlink="">
      <xdr:nvSpPr>
        <xdr:cNvPr id="454" name="n_3mainValue【認定こども園・幼稚園・保育所】&#10;有形固定資産減価償却率"/>
        <xdr:cNvSpPr txBox="1"/>
      </xdr:nvSpPr>
      <xdr:spPr>
        <a:xfrm>
          <a:off x="13500744"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83837</xdr:rowOff>
    </xdr:from>
    <xdr:ext cx="405111" cy="259045"/>
    <xdr:sp macro="" textlink="">
      <xdr:nvSpPr>
        <xdr:cNvPr id="455" name="n_4mainValue【認定こども園・幼稚園・保育所】&#10;有形固定資産減価償却率"/>
        <xdr:cNvSpPr txBox="1"/>
      </xdr:nvSpPr>
      <xdr:spPr>
        <a:xfrm>
          <a:off x="12611744"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103777</xdr:rowOff>
    </xdr:from>
    <xdr:to>
      <xdr:col>116</xdr:col>
      <xdr:colOff>114300</xdr:colOff>
      <xdr:row>40</xdr:row>
      <xdr:rowOff>33927</xdr:rowOff>
    </xdr:to>
    <xdr:sp macro="" textlink="">
      <xdr:nvSpPr>
        <xdr:cNvPr id="497" name="楕円 496"/>
        <xdr:cNvSpPr/>
      </xdr:nvSpPr>
      <xdr:spPr>
        <a:xfrm>
          <a:off x="221107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82204</xdr:rowOff>
    </xdr:from>
    <xdr:ext cx="469744" cy="259045"/>
    <xdr:sp macro="" textlink="">
      <xdr:nvSpPr>
        <xdr:cNvPr id="498" name="【認定こども園・幼稚園・保育所】&#10;一人当たり面積該当値テキスト"/>
        <xdr:cNvSpPr txBox="1"/>
      </xdr:nvSpPr>
      <xdr:spPr>
        <a:xfrm>
          <a:off x="22199600" y="67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118473</xdr:rowOff>
    </xdr:from>
    <xdr:to>
      <xdr:col>112</xdr:col>
      <xdr:colOff>38100</xdr:colOff>
      <xdr:row>40</xdr:row>
      <xdr:rowOff>48623</xdr:rowOff>
    </xdr:to>
    <xdr:sp macro="" textlink="">
      <xdr:nvSpPr>
        <xdr:cNvPr id="499" name="楕円 498"/>
        <xdr:cNvSpPr/>
      </xdr:nvSpPr>
      <xdr:spPr>
        <a:xfrm>
          <a:off x="21272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154577</xdr:rowOff>
    </xdr:from>
    <xdr:to>
      <xdr:col>116</xdr:col>
      <xdr:colOff>63500</xdr:colOff>
      <xdr:row>39</xdr:row>
      <xdr:rowOff>169273</xdr:rowOff>
    </xdr:to>
    <xdr:cxnSp macro="">
      <xdr:nvCxnSpPr>
        <xdr:cNvPr id="500" name="直線コネクタ 499"/>
        <xdr:cNvCxnSpPr/>
      </xdr:nvCxnSpPr>
      <xdr:spPr>
        <a:xfrm flipV="1">
          <a:off x="21323300" y="68411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129903</xdr:rowOff>
    </xdr:from>
    <xdr:to>
      <xdr:col>107</xdr:col>
      <xdr:colOff>101600</xdr:colOff>
      <xdr:row>40</xdr:row>
      <xdr:rowOff>60053</xdr:rowOff>
    </xdr:to>
    <xdr:sp macro="" textlink="">
      <xdr:nvSpPr>
        <xdr:cNvPr id="501" name="楕円 500"/>
        <xdr:cNvSpPr/>
      </xdr:nvSpPr>
      <xdr:spPr>
        <a:xfrm>
          <a:off x="20383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169273</xdr:rowOff>
    </xdr:from>
    <xdr:to>
      <xdr:col>111</xdr:col>
      <xdr:colOff>177800</xdr:colOff>
      <xdr:row>40</xdr:row>
      <xdr:rowOff>9253</xdr:rowOff>
    </xdr:to>
    <xdr:cxnSp macro="">
      <xdr:nvCxnSpPr>
        <xdr:cNvPr id="502" name="直線コネクタ 501"/>
        <xdr:cNvCxnSpPr/>
      </xdr:nvCxnSpPr>
      <xdr:spPr>
        <a:xfrm flipV="1">
          <a:off x="20434300" y="685582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142966</xdr:rowOff>
    </xdr:from>
    <xdr:to>
      <xdr:col>102</xdr:col>
      <xdr:colOff>165100</xdr:colOff>
      <xdr:row>40</xdr:row>
      <xdr:rowOff>73116</xdr:rowOff>
    </xdr:to>
    <xdr:sp macro="" textlink="">
      <xdr:nvSpPr>
        <xdr:cNvPr id="503" name="楕円 502"/>
        <xdr:cNvSpPr/>
      </xdr:nvSpPr>
      <xdr:spPr>
        <a:xfrm>
          <a:off x="19494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9253</xdr:rowOff>
    </xdr:from>
    <xdr:to>
      <xdr:col>107</xdr:col>
      <xdr:colOff>50800</xdr:colOff>
      <xdr:row>40</xdr:row>
      <xdr:rowOff>22316</xdr:rowOff>
    </xdr:to>
    <xdr:cxnSp macro="">
      <xdr:nvCxnSpPr>
        <xdr:cNvPr id="504" name="直線コネクタ 503"/>
        <xdr:cNvCxnSpPr/>
      </xdr:nvCxnSpPr>
      <xdr:spPr>
        <a:xfrm flipV="1">
          <a:off x="19545300" y="686725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156028</xdr:rowOff>
    </xdr:from>
    <xdr:to>
      <xdr:col>98</xdr:col>
      <xdr:colOff>38100</xdr:colOff>
      <xdr:row>40</xdr:row>
      <xdr:rowOff>86178</xdr:rowOff>
    </xdr:to>
    <xdr:sp macro="" textlink="">
      <xdr:nvSpPr>
        <xdr:cNvPr id="505" name="楕円 504"/>
        <xdr:cNvSpPr/>
      </xdr:nvSpPr>
      <xdr:spPr>
        <a:xfrm>
          <a:off x="18605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22316</xdr:rowOff>
    </xdr:from>
    <xdr:to>
      <xdr:col>102</xdr:col>
      <xdr:colOff>114300</xdr:colOff>
      <xdr:row>40</xdr:row>
      <xdr:rowOff>35378</xdr:rowOff>
    </xdr:to>
    <xdr:cxnSp macro="">
      <xdr:nvCxnSpPr>
        <xdr:cNvPr id="506" name="直線コネクタ 505"/>
        <xdr:cNvCxnSpPr/>
      </xdr:nvCxnSpPr>
      <xdr:spPr>
        <a:xfrm flipV="1">
          <a:off x="18656300" y="688031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39750</xdr:rowOff>
    </xdr:from>
    <xdr:ext cx="469744" cy="259045"/>
    <xdr:sp macro="" textlink="">
      <xdr:nvSpPr>
        <xdr:cNvPr id="511" name="n_1mainValue【認定こども園・幼稚園・保育所】&#10;一人当たり面積"/>
        <xdr:cNvSpPr txBox="1"/>
      </xdr:nvSpPr>
      <xdr:spPr>
        <a:xfrm>
          <a:off x="21075727" y="68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51180</xdr:rowOff>
    </xdr:from>
    <xdr:ext cx="469744" cy="259045"/>
    <xdr:sp macro="" textlink="">
      <xdr:nvSpPr>
        <xdr:cNvPr id="512" name="n_2mainValue【認定こども園・幼稚園・保育所】&#10;一人当たり面積"/>
        <xdr:cNvSpPr txBox="1"/>
      </xdr:nvSpPr>
      <xdr:spPr>
        <a:xfrm>
          <a:off x="20199427" y="690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64243</xdr:rowOff>
    </xdr:from>
    <xdr:ext cx="469744" cy="259045"/>
    <xdr:sp macro="" textlink="">
      <xdr:nvSpPr>
        <xdr:cNvPr id="513" name="n_3mainValue【認定こども園・幼稚園・保育所】&#10;一人当たり面積"/>
        <xdr:cNvSpPr txBox="1"/>
      </xdr:nvSpPr>
      <xdr:spPr>
        <a:xfrm>
          <a:off x="19310427" y="692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77305</xdr:rowOff>
    </xdr:from>
    <xdr:ext cx="469744" cy="259045"/>
    <xdr:sp macro="" textlink="">
      <xdr:nvSpPr>
        <xdr:cNvPr id="514" name="n_4mainValue【認定こども園・幼稚園・保育所】&#10;一人当たり面積"/>
        <xdr:cNvSpPr txBox="1"/>
      </xdr:nvSpPr>
      <xdr:spPr>
        <a:xfrm>
          <a:off x="18421427" y="693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44450</xdr:rowOff>
    </xdr:from>
    <xdr:to>
      <xdr:col>85</xdr:col>
      <xdr:colOff>177800</xdr:colOff>
      <xdr:row>62</xdr:row>
      <xdr:rowOff>146050</xdr:rowOff>
    </xdr:to>
    <xdr:sp macro="" textlink="">
      <xdr:nvSpPr>
        <xdr:cNvPr id="555" name="楕円 554"/>
        <xdr:cNvSpPr/>
      </xdr:nvSpPr>
      <xdr:spPr>
        <a:xfrm>
          <a:off x="16268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22877</xdr:rowOff>
    </xdr:from>
    <xdr:ext cx="405111" cy="259045"/>
    <xdr:sp macro="" textlink="">
      <xdr:nvSpPr>
        <xdr:cNvPr id="556" name="【学校施設】&#10;有形固定資産減価償却率該当値テキスト"/>
        <xdr:cNvSpPr txBox="1"/>
      </xdr:nvSpPr>
      <xdr:spPr>
        <a:xfrm>
          <a:off x="16357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57" name="楕円 556"/>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95250</xdr:rowOff>
    </xdr:to>
    <xdr:cxnSp macro="">
      <xdr:nvCxnSpPr>
        <xdr:cNvPr id="558" name="直線コネクタ 557"/>
        <xdr:cNvCxnSpPr/>
      </xdr:nvCxnSpPr>
      <xdr:spPr>
        <a:xfrm>
          <a:off x="15481300" y="106984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164465</xdr:rowOff>
    </xdr:from>
    <xdr:to>
      <xdr:col>76</xdr:col>
      <xdr:colOff>165100</xdr:colOff>
      <xdr:row>62</xdr:row>
      <xdr:rowOff>94615</xdr:rowOff>
    </xdr:to>
    <xdr:sp macro="" textlink="">
      <xdr:nvSpPr>
        <xdr:cNvPr id="559" name="楕円 558"/>
        <xdr:cNvSpPr/>
      </xdr:nvSpPr>
      <xdr:spPr>
        <a:xfrm>
          <a:off x="14541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43815</xdr:rowOff>
    </xdr:from>
    <xdr:to>
      <xdr:col>81</xdr:col>
      <xdr:colOff>50800</xdr:colOff>
      <xdr:row>62</xdr:row>
      <xdr:rowOff>68580</xdr:rowOff>
    </xdr:to>
    <xdr:cxnSp macro="">
      <xdr:nvCxnSpPr>
        <xdr:cNvPr id="560" name="直線コネクタ 559"/>
        <xdr:cNvCxnSpPr/>
      </xdr:nvCxnSpPr>
      <xdr:spPr>
        <a:xfrm>
          <a:off x="14592300" y="106737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122555</xdr:rowOff>
    </xdr:from>
    <xdr:to>
      <xdr:col>72</xdr:col>
      <xdr:colOff>38100</xdr:colOff>
      <xdr:row>62</xdr:row>
      <xdr:rowOff>52705</xdr:rowOff>
    </xdr:to>
    <xdr:sp macro="" textlink="">
      <xdr:nvSpPr>
        <xdr:cNvPr id="561" name="楕円 560"/>
        <xdr:cNvSpPr/>
      </xdr:nvSpPr>
      <xdr:spPr>
        <a:xfrm>
          <a:off x="13652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1905</xdr:rowOff>
    </xdr:from>
    <xdr:to>
      <xdr:col>76</xdr:col>
      <xdr:colOff>114300</xdr:colOff>
      <xdr:row>62</xdr:row>
      <xdr:rowOff>43815</xdr:rowOff>
    </xdr:to>
    <xdr:cxnSp macro="">
      <xdr:nvCxnSpPr>
        <xdr:cNvPr id="562" name="直線コネクタ 561"/>
        <xdr:cNvCxnSpPr/>
      </xdr:nvCxnSpPr>
      <xdr:spPr>
        <a:xfrm>
          <a:off x="13703300" y="10631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93980</xdr:rowOff>
    </xdr:from>
    <xdr:to>
      <xdr:col>67</xdr:col>
      <xdr:colOff>101600</xdr:colOff>
      <xdr:row>62</xdr:row>
      <xdr:rowOff>24130</xdr:rowOff>
    </xdr:to>
    <xdr:sp macro="" textlink="">
      <xdr:nvSpPr>
        <xdr:cNvPr id="563" name="楕円 562"/>
        <xdr:cNvSpPr/>
      </xdr:nvSpPr>
      <xdr:spPr>
        <a:xfrm>
          <a:off x="1276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144780</xdr:rowOff>
    </xdr:from>
    <xdr:to>
      <xdr:col>71</xdr:col>
      <xdr:colOff>177800</xdr:colOff>
      <xdr:row>62</xdr:row>
      <xdr:rowOff>1905</xdr:rowOff>
    </xdr:to>
    <xdr:cxnSp macro="">
      <xdr:nvCxnSpPr>
        <xdr:cNvPr id="564" name="直線コネクタ 563"/>
        <xdr:cNvCxnSpPr/>
      </xdr:nvCxnSpPr>
      <xdr:spPr>
        <a:xfrm>
          <a:off x="12814300" y="106032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69" name="n_1mainValue【学校施設】&#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85742</xdr:rowOff>
    </xdr:from>
    <xdr:ext cx="405111" cy="259045"/>
    <xdr:sp macro="" textlink="">
      <xdr:nvSpPr>
        <xdr:cNvPr id="570" name="n_2mainValue【学校施設】&#10;有形固定資産減価償却率"/>
        <xdr:cNvSpPr txBox="1"/>
      </xdr:nvSpPr>
      <xdr:spPr>
        <a:xfrm>
          <a:off x="14389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43832</xdr:rowOff>
    </xdr:from>
    <xdr:ext cx="405111" cy="259045"/>
    <xdr:sp macro="" textlink="">
      <xdr:nvSpPr>
        <xdr:cNvPr id="571" name="n_3mainValue【学校施設】&#10;有形固定資産減価償却率"/>
        <xdr:cNvSpPr txBox="1"/>
      </xdr:nvSpPr>
      <xdr:spPr>
        <a:xfrm>
          <a:off x="13500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15257</xdr:rowOff>
    </xdr:from>
    <xdr:ext cx="405111" cy="259045"/>
    <xdr:sp macro="" textlink="">
      <xdr:nvSpPr>
        <xdr:cNvPr id="572" name="n_4mainValue【学校施設】&#10;有形固定資産減価償却率"/>
        <xdr:cNvSpPr txBox="1"/>
      </xdr:nvSpPr>
      <xdr:spPr>
        <a:xfrm>
          <a:off x="12611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3" name="【学校施設】&#10;一人当たり面積平均値テキスト"/>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50601</xdr:rowOff>
    </xdr:from>
    <xdr:to>
      <xdr:col>116</xdr:col>
      <xdr:colOff>114300</xdr:colOff>
      <xdr:row>59</xdr:row>
      <xdr:rowOff>152201</xdr:rowOff>
    </xdr:to>
    <xdr:sp macro="" textlink="">
      <xdr:nvSpPr>
        <xdr:cNvPr id="614" name="楕円 613"/>
        <xdr:cNvSpPr/>
      </xdr:nvSpPr>
      <xdr:spPr>
        <a:xfrm>
          <a:off x="22110700" y="1016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73478</xdr:rowOff>
    </xdr:from>
    <xdr:ext cx="469744" cy="259045"/>
    <xdr:sp macro="" textlink="">
      <xdr:nvSpPr>
        <xdr:cNvPr id="615" name="【学校施設】&#10;一人当たり面積該当値テキスト"/>
        <xdr:cNvSpPr txBox="1"/>
      </xdr:nvSpPr>
      <xdr:spPr>
        <a:xfrm>
          <a:off x="22199600" y="1001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79502</xdr:rowOff>
    </xdr:from>
    <xdr:to>
      <xdr:col>112</xdr:col>
      <xdr:colOff>38100</xdr:colOff>
      <xdr:row>60</xdr:row>
      <xdr:rowOff>9652</xdr:rowOff>
    </xdr:to>
    <xdr:sp macro="" textlink="">
      <xdr:nvSpPr>
        <xdr:cNvPr id="616" name="楕円 615"/>
        <xdr:cNvSpPr/>
      </xdr:nvSpPr>
      <xdr:spPr>
        <a:xfrm>
          <a:off x="21272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101401</xdr:rowOff>
    </xdr:from>
    <xdr:to>
      <xdr:col>116</xdr:col>
      <xdr:colOff>63500</xdr:colOff>
      <xdr:row>59</xdr:row>
      <xdr:rowOff>130302</xdr:rowOff>
    </xdr:to>
    <xdr:cxnSp macro="">
      <xdr:nvCxnSpPr>
        <xdr:cNvPr id="617" name="直線コネクタ 616"/>
        <xdr:cNvCxnSpPr/>
      </xdr:nvCxnSpPr>
      <xdr:spPr>
        <a:xfrm flipV="1">
          <a:off x="21323300" y="10216951"/>
          <a:ext cx="8382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102852</xdr:rowOff>
    </xdr:from>
    <xdr:to>
      <xdr:col>107</xdr:col>
      <xdr:colOff>101600</xdr:colOff>
      <xdr:row>60</xdr:row>
      <xdr:rowOff>33002</xdr:rowOff>
    </xdr:to>
    <xdr:sp macro="" textlink="">
      <xdr:nvSpPr>
        <xdr:cNvPr id="618" name="楕円 617"/>
        <xdr:cNvSpPr/>
      </xdr:nvSpPr>
      <xdr:spPr>
        <a:xfrm>
          <a:off x="20383500" y="102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130302</xdr:rowOff>
    </xdr:from>
    <xdr:to>
      <xdr:col>111</xdr:col>
      <xdr:colOff>177800</xdr:colOff>
      <xdr:row>59</xdr:row>
      <xdr:rowOff>153652</xdr:rowOff>
    </xdr:to>
    <xdr:cxnSp macro="">
      <xdr:nvCxnSpPr>
        <xdr:cNvPr id="619" name="直線コネクタ 618"/>
        <xdr:cNvCxnSpPr/>
      </xdr:nvCxnSpPr>
      <xdr:spPr>
        <a:xfrm flipV="1">
          <a:off x="20434300" y="10245852"/>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144490</xdr:rowOff>
    </xdr:from>
    <xdr:to>
      <xdr:col>102</xdr:col>
      <xdr:colOff>165100</xdr:colOff>
      <xdr:row>60</xdr:row>
      <xdr:rowOff>74640</xdr:rowOff>
    </xdr:to>
    <xdr:sp macro="" textlink="">
      <xdr:nvSpPr>
        <xdr:cNvPr id="620" name="楕円 619"/>
        <xdr:cNvSpPr/>
      </xdr:nvSpPr>
      <xdr:spPr>
        <a:xfrm>
          <a:off x="19494500" y="102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153652</xdr:rowOff>
    </xdr:from>
    <xdr:to>
      <xdr:col>107</xdr:col>
      <xdr:colOff>50800</xdr:colOff>
      <xdr:row>60</xdr:row>
      <xdr:rowOff>23840</xdr:rowOff>
    </xdr:to>
    <xdr:cxnSp macro="">
      <xdr:nvCxnSpPr>
        <xdr:cNvPr id="621" name="直線コネクタ 620"/>
        <xdr:cNvCxnSpPr/>
      </xdr:nvCxnSpPr>
      <xdr:spPr>
        <a:xfrm flipV="1">
          <a:off x="19545300" y="10269202"/>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155266</xdr:rowOff>
    </xdr:from>
    <xdr:to>
      <xdr:col>98</xdr:col>
      <xdr:colOff>38100</xdr:colOff>
      <xdr:row>60</xdr:row>
      <xdr:rowOff>85416</xdr:rowOff>
    </xdr:to>
    <xdr:sp macro="" textlink="">
      <xdr:nvSpPr>
        <xdr:cNvPr id="622" name="楕円 621"/>
        <xdr:cNvSpPr/>
      </xdr:nvSpPr>
      <xdr:spPr>
        <a:xfrm>
          <a:off x="18605500" y="102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23840</xdr:rowOff>
    </xdr:from>
    <xdr:to>
      <xdr:col>102</xdr:col>
      <xdr:colOff>114300</xdr:colOff>
      <xdr:row>60</xdr:row>
      <xdr:rowOff>34616</xdr:rowOff>
    </xdr:to>
    <xdr:cxnSp macro="">
      <xdr:nvCxnSpPr>
        <xdr:cNvPr id="623" name="直線コネクタ 622"/>
        <xdr:cNvCxnSpPr/>
      </xdr:nvCxnSpPr>
      <xdr:spPr>
        <a:xfrm flipV="1">
          <a:off x="18656300" y="10310840"/>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625" name="n_2aveValue【学校施設】&#10;一人当たり面積"/>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26" name="n_3aveValue【学校施設】&#10;一人当たり面積"/>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627" name="n_4aveValue【学校施設】&#10;一人当たり面積"/>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26179</xdr:rowOff>
    </xdr:from>
    <xdr:ext cx="469744" cy="259045"/>
    <xdr:sp macro="" textlink="">
      <xdr:nvSpPr>
        <xdr:cNvPr id="628" name="n_1mainValue【学校施設】&#10;一人当たり面積"/>
        <xdr:cNvSpPr txBox="1"/>
      </xdr:nvSpPr>
      <xdr:spPr>
        <a:xfrm>
          <a:off x="21075727"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49529</xdr:rowOff>
    </xdr:from>
    <xdr:ext cx="469744" cy="259045"/>
    <xdr:sp macro="" textlink="">
      <xdr:nvSpPr>
        <xdr:cNvPr id="629" name="n_2mainValue【学校施設】&#10;一人当たり面積"/>
        <xdr:cNvSpPr txBox="1"/>
      </xdr:nvSpPr>
      <xdr:spPr>
        <a:xfrm>
          <a:off x="20199427" y="99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91167</xdr:rowOff>
    </xdr:from>
    <xdr:ext cx="469744" cy="259045"/>
    <xdr:sp macro="" textlink="">
      <xdr:nvSpPr>
        <xdr:cNvPr id="630" name="n_3mainValue【学校施設】&#10;一人当たり面積"/>
        <xdr:cNvSpPr txBox="1"/>
      </xdr:nvSpPr>
      <xdr:spPr>
        <a:xfrm>
          <a:off x="19310427" y="1003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101943</xdr:rowOff>
    </xdr:from>
    <xdr:ext cx="469744" cy="259045"/>
    <xdr:sp macro="" textlink="">
      <xdr:nvSpPr>
        <xdr:cNvPr id="631" name="n_4mainValue【学校施設】&#10;一人当たり面積"/>
        <xdr:cNvSpPr txBox="1"/>
      </xdr:nvSpPr>
      <xdr:spPr>
        <a:xfrm>
          <a:off x="18421427" y="1004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道路及び橋りょう・トンネルについて、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引続き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類似団体平均をやや下回る状況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が続いているが、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で一度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を上回ったが、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は再び下回る結果になった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。道路の一人当たりの延長は、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町域が広く、集落が点在している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地理的条件から、類似団体平均を大きく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回る状況となっている。公営住宅については、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平均より老朽化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進んでいる状況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なので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、町営住宅等長寿命化計画に基づき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改修・更新・廃止等を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行っていく計画である。なお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、一人当たりの面積は類似団体平均を下回る状況となっている。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保育所については子育て支援施設も含め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施設所有し、学校施設については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校所有しているが、その多くが建築後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耐震化や改修を実施している施設もあるが、老朽化が非常に進んでおり、有形固定資産減価償却率は類似団体平均を大きく上回る状況となっている。学校施設については、人口規模に対し学校数が多く、一人当たりの面積は類似団体平均を上回る状況となってい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校に統合される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の改善が見込まれる。町の財政状況では既存の全ての施設の維持管理は負担が大きいため、今後、学校以外の施設においても、老朽化状況や利用状況等を勘案し、各施設の改修・更新・廃止など施設の在り方を早急に検討し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6,258
6,173
496.88
6,612,891
5,840,877
719,507
4,173,391
4,846,933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151674</xdr:rowOff>
    </xdr:from>
    <xdr:to>
      <xdr:col>24</xdr:col>
      <xdr:colOff>114300</xdr:colOff>
      <xdr:row>63</xdr:row>
      <xdr:rowOff>81824</xdr:rowOff>
    </xdr:to>
    <xdr:sp macro="" textlink="">
      <xdr:nvSpPr>
        <xdr:cNvPr id="90" name="楕円 89"/>
        <xdr:cNvSpPr/>
      </xdr:nvSpPr>
      <xdr:spPr>
        <a:xfrm>
          <a:off x="4584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130101</xdr:rowOff>
    </xdr:from>
    <xdr:ext cx="405111" cy="259045"/>
    <xdr:sp macro="" textlink="">
      <xdr:nvSpPr>
        <xdr:cNvPr id="91" name="【体育館・プール】&#10;有形固定資産減価償却率該当値テキスト"/>
        <xdr:cNvSpPr txBox="1"/>
      </xdr:nvSpPr>
      <xdr:spPr>
        <a:xfrm>
          <a:off x="4673600"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120650</xdr:rowOff>
    </xdr:from>
    <xdr:to>
      <xdr:col>20</xdr:col>
      <xdr:colOff>38100</xdr:colOff>
      <xdr:row>63</xdr:row>
      <xdr:rowOff>50800</xdr:rowOff>
    </xdr:to>
    <xdr:sp macro="" textlink="">
      <xdr:nvSpPr>
        <xdr:cNvPr id="92" name="楕円 91"/>
        <xdr:cNvSpPr/>
      </xdr:nvSpPr>
      <xdr:spPr>
        <a:xfrm>
          <a:off x="3746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0</xdr:rowOff>
    </xdr:from>
    <xdr:to>
      <xdr:col>24</xdr:col>
      <xdr:colOff>63500</xdr:colOff>
      <xdr:row>63</xdr:row>
      <xdr:rowOff>31024</xdr:rowOff>
    </xdr:to>
    <xdr:cxnSp macro="">
      <xdr:nvCxnSpPr>
        <xdr:cNvPr id="93" name="直線コネクタ 92"/>
        <xdr:cNvCxnSpPr/>
      </xdr:nvCxnSpPr>
      <xdr:spPr>
        <a:xfrm>
          <a:off x="3797300" y="108013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89626</xdr:rowOff>
    </xdr:from>
    <xdr:to>
      <xdr:col>15</xdr:col>
      <xdr:colOff>101600</xdr:colOff>
      <xdr:row>63</xdr:row>
      <xdr:rowOff>19776</xdr:rowOff>
    </xdr:to>
    <xdr:sp macro="" textlink="">
      <xdr:nvSpPr>
        <xdr:cNvPr id="94" name="楕円 93"/>
        <xdr:cNvSpPr/>
      </xdr:nvSpPr>
      <xdr:spPr>
        <a:xfrm>
          <a:off x="2857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140426</xdr:rowOff>
    </xdr:from>
    <xdr:to>
      <xdr:col>19</xdr:col>
      <xdr:colOff>177800</xdr:colOff>
      <xdr:row>63</xdr:row>
      <xdr:rowOff>0</xdr:rowOff>
    </xdr:to>
    <xdr:cxnSp macro="">
      <xdr:nvCxnSpPr>
        <xdr:cNvPr id="95" name="直線コネクタ 94"/>
        <xdr:cNvCxnSpPr/>
      </xdr:nvCxnSpPr>
      <xdr:spPr>
        <a:xfrm>
          <a:off x="2908300" y="107703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56969</xdr:rowOff>
    </xdr:from>
    <xdr:to>
      <xdr:col>10</xdr:col>
      <xdr:colOff>165100</xdr:colOff>
      <xdr:row>62</xdr:row>
      <xdr:rowOff>158569</xdr:rowOff>
    </xdr:to>
    <xdr:sp macro="" textlink="">
      <xdr:nvSpPr>
        <xdr:cNvPr id="96" name="楕円 95"/>
        <xdr:cNvSpPr/>
      </xdr:nvSpPr>
      <xdr:spPr>
        <a:xfrm>
          <a:off x="1968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107769</xdr:rowOff>
    </xdr:from>
    <xdr:to>
      <xdr:col>15</xdr:col>
      <xdr:colOff>50800</xdr:colOff>
      <xdr:row>62</xdr:row>
      <xdr:rowOff>140426</xdr:rowOff>
    </xdr:to>
    <xdr:cxnSp macro="">
      <xdr:nvCxnSpPr>
        <xdr:cNvPr id="97" name="直線コネクタ 96"/>
        <xdr:cNvCxnSpPr/>
      </xdr:nvCxnSpPr>
      <xdr:spPr>
        <a:xfrm>
          <a:off x="2019300" y="107376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24312</xdr:rowOff>
    </xdr:from>
    <xdr:to>
      <xdr:col>6</xdr:col>
      <xdr:colOff>38100</xdr:colOff>
      <xdr:row>62</xdr:row>
      <xdr:rowOff>125912</xdr:rowOff>
    </xdr:to>
    <xdr:sp macro="" textlink="">
      <xdr:nvSpPr>
        <xdr:cNvPr id="98" name="楕円 97"/>
        <xdr:cNvSpPr/>
      </xdr:nvSpPr>
      <xdr:spPr>
        <a:xfrm>
          <a:off x="1079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75112</xdr:rowOff>
    </xdr:from>
    <xdr:to>
      <xdr:col>10</xdr:col>
      <xdr:colOff>114300</xdr:colOff>
      <xdr:row>62</xdr:row>
      <xdr:rowOff>107769</xdr:rowOff>
    </xdr:to>
    <xdr:cxnSp macro="">
      <xdr:nvCxnSpPr>
        <xdr:cNvPr id="99" name="直線コネクタ 98"/>
        <xdr:cNvCxnSpPr/>
      </xdr:nvCxnSpPr>
      <xdr:spPr>
        <a:xfrm>
          <a:off x="1130300" y="107050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41927</xdr:rowOff>
    </xdr:from>
    <xdr:ext cx="405111" cy="259045"/>
    <xdr:sp macro="" textlink="">
      <xdr:nvSpPr>
        <xdr:cNvPr id="104" name="n_1mainValue【体育館・プール】&#10;有形固定資産減価償却率"/>
        <xdr:cNvSpPr txBox="1"/>
      </xdr:nvSpPr>
      <xdr:spPr>
        <a:xfrm>
          <a:off x="3582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10903</xdr:rowOff>
    </xdr:from>
    <xdr:ext cx="405111" cy="259045"/>
    <xdr:sp macro="" textlink="">
      <xdr:nvSpPr>
        <xdr:cNvPr id="105" name="n_2mainValue【体育館・プール】&#10;有形固定資産減価償却率"/>
        <xdr:cNvSpPr txBox="1"/>
      </xdr:nvSpPr>
      <xdr:spPr>
        <a:xfrm>
          <a:off x="2705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149696</xdr:rowOff>
    </xdr:from>
    <xdr:ext cx="405111" cy="259045"/>
    <xdr:sp macro="" textlink="">
      <xdr:nvSpPr>
        <xdr:cNvPr id="106" name="n_3mainValue【体育館・プール】&#10;有形固定資産減価償却率"/>
        <xdr:cNvSpPr txBox="1"/>
      </xdr:nvSpPr>
      <xdr:spPr>
        <a:xfrm>
          <a:off x="1816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117039</xdr:rowOff>
    </xdr:from>
    <xdr:ext cx="405111" cy="259045"/>
    <xdr:sp macro="" textlink="">
      <xdr:nvSpPr>
        <xdr:cNvPr id="107" name="n_4mainValue【体育館・プール】&#10;有形固定資産減価償却率"/>
        <xdr:cNvSpPr txBox="1"/>
      </xdr:nvSpPr>
      <xdr:spPr>
        <a:xfrm>
          <a:off x="927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127181</xdr:rowOff>
    </xdr:from>
    <xdr:to>
      <xdr:col>55</xdr:col>
      <xdr:colOff>50800</xdr:colOff>
      <xdr:row>62</xdr:row>
      <xdr:rowOff>57331</xdr:rowOff>
    </xdr:to>
    <xdr:sp macro="" textlink="">
      <xdr:nvSpPr>
        <xdr:cNvPr id="149" name="楕円 148"/>
        <xdr:cNvSpPr/>
      </xdr:nvSpPr>
      <xdr:spPr>
        <a:xfrm>
          <a:off x="104267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105608</xdr:rowOff>
    </xdr:from>
    <xdr:ext cx="469744" cy="259045"/>
    <xdr:sp macro="" textlink="">
      <xdr:nvSpPr>
        <xdr:cNvPr id="150" name="【体育館・プール】&#10;一人当たり面積該当値テキスト"/>
        <xdr:cNvSpPr txBox="1"/>
      </xdr:nvSpPr>
      <xdr:spPr>
        <a:xfrm>
          <a:off x="10515600" y="1056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142422</xdr:rowOff>
    </xdr:from>
    <xdr:to>
      <xdr:col>50</xdr:col>
      <xdr:colOff>165100</xdr:colOff>
      <xdr:row>62</xdr:row>
      <xdr:rowOff>72572</xdr:rowOff>
    </xdr:to>
    <xdr:sp macro="" textlink="">
      <xdr:nvSpPr>
        <xdr:cNvPr id="151" name="楕円 150"/>
        <xdr:cNvSpPr/>
      </xdr:nvSpPr>
      <xdr:spPr>
        <a:xfrm>
          <a:off x="9588500" y="106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6531</xdr:rowOff>
    </xdr:from>
    <xdr:to>
      <xdr:col>55</xdr:col>
      <xdr:colOff>0</xdr:colOff>
      <xdr:row>62</xdr:row>
      <xdr:rowOff>21772</xdr:rowOff>
    </xdr:to>
    <xdr:cxnSp macro="">
      <xdr:nvCxnSpPr>
        <xdr:cNvPr id="152" name="直線コネクタ 151"/>
        <xdr:cNvCxnSpPr/>
      </xdr:nvCxnSpPr>
      <xdr:spPr>
        <a:xfrm flipV="1">
          <a:off x="9639300" y="10636431"/>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154396</xdr:rowOff>
    </xdr:from>
    <xdr:to>
      <xdr:col>46</xdr:col>
      <xdr:colOff>38100</xdr:colOff>
      <xdr:row>62</xdr:row>
      <xdr:rowOff>84546</xdr:rowOff>
    </xdr:to>
    <xdr:sp macro="" textlink="">
      <xdr:nvSpPr>
        <xdr:cNvPr id="153" name="楕円 152"/>
        <xdr:cNvSpPr/>
      </xdr:nvSpPr>
      <xdr:spPr>
        <a:xfrm>
          <a:off x="8699500" y="106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21772</xdr:rowOff>
    </xdr:from>
    <xdr:to>
      <xdr:col>50</xdr:col>
      <xdr:colOff>114300</xdr:colOff>
      <xdr:row>62</xdr:row>
      <xdr:rowOff>33746</xdr:rowOff>
    </xdr:to>
    <xdr:cxnSp macro="">
      <xdr:nvCxnSpPr>
        <xdr:cNvPr id="154" name="直線コネクタ 153"/>
        <xdr:cNvCxnSpPr/>
      </xdr:nvCxnSpPr>
      <xdr:spPr>
        <a:xfrm flipV="1">
          <a:off x="8750300" y="10651672"/>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167459</xdr:rowOff>
    </xdr:from>
    <xdr:to>
      <xdr:col>41</xdr:col>
      <xdr:colOff>101600</xdr:colOff>
      <xdr:row>62</xdr:row>
      <xdr:rowOff>97609</xdr:rowOff>
    </xdr:to>
    <xdr:sp macro="" textlink="">
      <xdr:nvSpPr>
        <xdr:cNvPr id="155" name="楕円 154"/>
        <xdr:cNvSpPr/>
      </xdr:nvSpPr>
      <xdr:spPr>
        <a:xfrm>
          <a:off x="7810500" y="106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33746</xdr:rowOff>
    </xdr:from>
    <xdr:to>
      <xdr:col>45</xdr:col>
      <xdr:colOff>177800</xdr:colOff>
      <xdr:row>62</xdr:row>
      <xdr:rowOff>46809</xdr:rowOff>
    </xdr:to>
    <xdr:cxnSp macro="">
      <xdr:nvCxnSpPr>
        <xdr:cNvPr id="156" name="直線コネクタ 155"/>
        <xdr:cNvCxnSpPr/>
      </xdr:nvCxnSpPr>
      <xdr:spPr>
        <a:xfrm flipV="1">
          <a:off x="7861300" y="106636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9072</xdr:rowOff>
    </xdr:from>
    <xdr:to>
      <xdr:col>36</xdr:col>
      <xdr:colOff>165100</xdr:colOff>
      <xdr:row>62</xdr:row>
      <xdr:rowOff>110672</xdr:rowOff>
    </xdr:to>
    <xdr:sp macro="" textlink="">
      <xdr:nvSpPr>
        <xdr:cNvPr id="157" name="楕円 156"/>
        <xdr:cNvSpPr/>
      </xdr:nvSpPr>
      <xdr:spPr>
        <a:xfrm>
          <a:off x="6921500" y="106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46809</xdr:rowOff>
    </xdr:from>
    <xdr:to>
      <xdr:col>41</xdr:col>
      <xdr:colOff>50800</xdr:colOff>
      <xdr:row>62</xdr:row>
      <xdr:rowOff>59872</xdr:rowOff>
    </xdr:to>
    <xdr:cxnSp macro="">
      <xdr:nvCxnSpPr>
        <xdr:cNvPr id="158" name="直線コネクタ 157"/>
        <xdr:cNvCxnSpPr/>
      </xdr:nvCxnSpPr>
      <xdr:spPr>
        <a:xfrm flipV="1">
          <a:off x="6972300" y="106767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63699</xdr:rowOff>
    </xdr:from>
    <xdr:ext cx="469744" cy="259045"/>
    <xdr:sp macro="" textlink="">
      <xdr:nvSpPr>
        <xdr:cNvPr id="163" name="n_1mainValue【体育館・プール】&#10;一人当たり面積"/>
        <xdr:cNvSpPr txBox="1"/>
      </xdr:nvSpPr>
      <xdr:spPr>
        <a:xfrm>
          <a:off x="9391727" y="106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75673</xdr:rowOff>
    </xdr:from>
    <xdr:ext cx="469744" cy="259045"/>
    <xdr:sp macro="" textlink="">
      <xdr:nvSpPr>
        <xdr:cNvPr id="164" name="n_2mainValue【体育館・プール】&#10;一人当たり面積"/>
        <xdr:cNvSpPr txBox="1"/>
      </xdr:nvSpPr>
      <xdr:spPr>
        <a:xfrm>
          <a:off x="8515427" y="1070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88736</xdr:rowOff>
    </xdr:from>
    <xdr:ext cx="469744" cy="259045"/>
    <xdr:sp macro="" textlink="">
      <xdr:nvSpPr>
        <xdr:cNvPr id="165" name="n_3mainValue【体育館・プール】&#10;一人当たり面積"/>
        <xdr:cNvSpPr txBox="1"/>
      </xdr:nvSpPr>
      <xdr:spPr>
        <a:xfrm>
          <a:off x="7626427" y="107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101799</xdr:rowOff>
    </xdr:from>
    <xdr:ext cx="469744" cy="259045"/>
    <xdr:sp macro="" textlink="">
      <xdr:nvSpPr>
        <xdr:cNvPr id="166" name="n_4mainValue【体育館・プール】&#10;一人当たり面積"/>
        <xdr:cNvSpPr txBox="1"/>
      </xdr:nvSpPr>
      <xdr:spPr>
        <a:xfrm>
          <a:off x="6737427" y="1073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6"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07" name="楕円 206"/>
        <xdr:cNvSpPr/>
      </xdr:nvSpPr>
      <xdr:spPr>
        <a:xfrm>
          <a:off x="4584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110507</xdr:rowOff>
    </xdr:from>
    <xdr:ext cx="405111" cy="259045"/>
    <xdr:sp macro="" textlink="">
      <xdr:nvSpPr>
        <xdr:cNvPr id="208" name="【福祉施設】&#10;有形固定資産減価償却率該当値テキスト"/>
        <xdr:cNvSpPr txBox="1"/>
      </xdr:nvSpPr>
      <xdr:spPr>
        <a:xfrm>
          <a:off x="4673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209" name="楕円 208"/>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114300</xdr:rowOff>
    </xdr:from>
    <xdr:to>
      <xdr:col>24</xdr:col>
      <xdr:colOff>63500</xdr:colOff>
      <xdr:row>83</xdr:row>
      <xdr:rowOff>11430</xdr:rowOff>
    </xdr:to>
    <xdr:cxnSp macro="">
      <xdr:nvCxnSpPr>
        <xdr:cNvPr id="210" name="直線コネクタ 209"/>
        <xdr:cNvCxnSpPr/>
      </xdr:nvCxnSpPr>
      <xdr:spPr>
        <a:xfrm>
          <a:off x="3797300" y="14173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211" name="楕円 210"/>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114300</xdr:rowOff>
    </xdr:to>
    <xdr:cxnSp macro="">
      <xdr:nvCxnSpPr>
        <xdr:cNvPr id="212" name="直線コネクタ 211"/>
        <xdr:cNvCxnSpPr/>
      </xdr:nvCxnSpPr>
      <xdr:spPr>
        <a:xfrm>
          <a:off x="2908300" y="14127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13" name="楕円 212"/>
        <xdr:cNvSpPr/>
      </xdr:nvSpPr>
      <xdr:spPr>
        <a:xfrm>
          <a:off x="1968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17145</xdr:rowOff>
    </xdr:from>
    <xdr:to>
      <xdr:col>15</xdr:col>
      <xdr:colOff>50800</xdr:colOff>
      <xdr:row>82</xdr:row>
      <xdr:rowOff>68580</xdr:rowOff>
    </xdr:to>
    <xdr:cxnSp macro="">
      <xdr:nvCxnSpPr>
        <xdr:cNvPr id="214" name="直線コネクタ 213"/>
        <xdr:cNvCxnSpPr/>
      </xdr:nvCxnSpPr>
      <xdr:spPr>
        <a:xfrm>
          <a:off x="2019300" y="140760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86361</xdr:rowOff>
    </xdr:from>
    <xdr:to>
      <xdr:col>6</xdr:col>
      <xdr:colOff>38100</xdr:colOff>
      <xdr:row>82</xdr:row>
      <xdr:rowOff>16511</xdr:rowOff>
    </xdr:to>
    <xdr:sp macro="" textlink="">
      <xdr:nvSpPr>
        <xdr:cNvPr id="215" name="楕円 214"/>
        <xdr:cNvSpPr/>
      </xdr:nvSpPr>
      <xdr:spPr>
        <a:xfrm>
          <a:off x="1079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137161</xdr:rowOff>
    </xdr:from>
    <xdr:to>
      <xdr:col>10</xdr:col>
      <xdr:colOff>114300</xdr:colOff>
      <xdr:row>82</xdr:row>
      <xdr:rowOff>17145</xdr:rowOff>
    </xdr:to>
    <xdr:cxnSp macro="">
      <xdr:nvCxnSpPr>
        <xdr:cNvPr id="216" name="直線コネクタ 215"/>
        <xdr:cNvCxnSpPr/>
      </xdr:nvCxnSpPr>
      <xdr:spPr>
        <a:xfrm>
          <a:off x="1130300" y="140246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17" name="n_1aveValue【福祉施設】&#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18" name="n_2aveValue【福祉施設】&#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19" name="n_3aveValue【福祉施設】&#10;有形固定資産減価償却率"/>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220" name="n_4aveValue【福祉施設】&#10;有形固定資産減価償却率"/>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221" name="n_1mainValue【福祉施設】&#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110507</xdr:rowOff>
    </xdr:from>
    <xdr:ext cx="405111" cy="259045"/>
    <xdr:sp macro="" textlink="">
      <xdr:nvSpPr>
        <xdr:cNvPr id="222" name="n_2mainValue【福祉施設】&#10;有形固定資産減価償却率"/>
        <xdr:cNvSpPr txBox="1"/>
      </xdr:nvSpPr>
      <xdr:spPr>
        <a:xfrm>
          <a:off x="2705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23" name="n_3mainValue【福祉施設】&#10;有形固定資産減価償却率"/>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7638</xdr:rowOff>
    </xdr:from>
    <xdr:ext cx="405111" cy="259045"/>
    <xdr:sp macro="" textlink="">
      <xdr:nvSpPr>
        <xdr:cNvPr id="224" name="n_4mainValue【福祉施設】&#10;有形固定資産減価償却率"/>
        <xdr:cNvSpPr txBox="1"/>
      </xdr:nvSpPr>
      <xdr:spPr>
        <a:xfrm>
          <a:off x="927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255" name="【福祉施設】&#10;一人当たり面積平均値テキスト"/>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4173</xdr:rowOff>
    </xdr:from>
    <xdr:to>
      <xdr:col>55</xdr:col>
      <xdr:colOff>50800</xdr:colOff>
      <xdr:row>83</xdr:row>
      <xdr:rowOff>105773</xdr:rowOff>
    </xdr:to>
    <xdr:sp macro="" textlink="">
      <xdr:nvSpPr>
        <xdr:cNvPr id="266" name="楕円 265"/>
        <xdr:cNvSpPr/>
      </xdr:nvSpPr>
      <xdr:spPr>
        <a:xfrm>
          <a:off x="10426700" y="142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27050</xdr:rowOff>
    </xdr:from>
    <xdr:ext cx="469744" cy="259045"/>
    <xdr:sp macro="" textlink="">
      <xdr:nvSpPr>
        <xdr:cNvPr id="267" name="【福祉施設】&#10;一人当たり面積該当値テキスト"/>
        <xdr:cNvSpPr txBox="1"/>
      </xdr:nvSpPr>
      <xdr:spPr>
        <a:xfrm>
          <a:off x="10515600"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34652</xdr:rowOff>
    </xdr:from>
    <xdr:to>
      <xdr:col>50</xdr:col>
      <xdr:colOff>165100</xdr:colOff>
      <xdr:row>83</xdr:row>
      <xdr:rowOff>136252</xdr:rowOff>
    </xdr:to>
    <xdr:sp macro="" textlink="">
      <xdr:nvSpPr>
        <xdr:cNvPr id="268" name="楕円 267"/>
        <xdr:cNvSpPr/>
      </xdr:nvSpPr>
      <xdr:spPr>
        <a:xfrm>
          <a:off x="9588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54973</xdr:rowOff>
    </xdr:from>
    <xdr:to>
      <xdr:col>55</xdr:col>
      <xdr:colOff>0</xdr:colOff>
      <xdr:row>83</xdr:row>
      <xdr:rowOff>85452</xdr:rowOff>
    </xdr:to>
    <xdr:cxnSp macro="">
      <xdr:nvCxnSpPr>
        <xdr:cNvPr id="269" name="直線コネクタ 268"/>
        <xdr:cNvCxnSpPr/>
      </xdr:nvCxnSpPr>
      <xdr:spPr>
        <a:xfrm flipV="1">
          <a:off x="9639300" y="14285323"/>
          <a:ext cx="8382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49893</xdr:rowOff>
    </xdr:from>
    <xdr:to>
      <xdr:col>46</xdr:col>
      <xdr:colOff>38100</xdr:colOff>
      <xdr:row>83</xdr:row>
      <xdr:rowOff>151493</xdr:rowOff>
    </xdr:to>
    <xdr:sp macro="" textlink="">
      <xdr:nvSpPr>
        <xdr:cNvPr id="270" name="楕円 269"/>
        <xdr:cNvSpPr/>
      </xdr:nvSpPr>
      <xdr:spPr>
        <a:xfrm>
          <a:off x="8699500" y="1428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85452</xdr:rowOff>
    </xdr:from>
    <xdr:to>
      <xdr:col>50</xdr:col>
      <xdr:colOff>114300</xdr:colOff>
      <xdr:row>83</xdr:row>
      <xdr:rowOff>100693</xdr:rowOff>
    </xdr:to>
    <xdr:cxnSp macro="">
      <xdr:nvCxnSpPr>
        <xdr:cNvPr id="271" name="直線コネクタ 270"/>
        <xdr:cNvCxnSpPr/>
      </xdr:nvCxnSpPr>
      <xdr:spPr>
        <a:xfrm flipV="1">
          <a:off x="8750300" y="14315802"/>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68399</xdr:rowOff>
    </xdr:from>
    <xdr:to>
      <xdr:col>41</xdr:col>
      <xdr:colOff>101600</xdr:colOff>
      <xdr:row>83</xdr:row>
      <xdr:rowOff>169999</xdr:rowOff>
    </xdr:to>
    <xdr:sp macro="" textlink="">
      <xdr:nvSpPr>
        <xdr:cNvPr id="272" name="楕円 271"/>
        <xdr:cNvSpPr/>
      </xdr:nvSpPr>
      <xdr:spPr>
        <a:xfrm>
          <a:off x="7810500" y="142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100693</xdr:rowOff>
    </xdr:from>
    <xdr:to>
      <xdr:col>45</xdr:col>
      <xdr:colOff>177800</xdr:colOff>
      <xdr:row>83</xdr:row>
      <xdr:rowOff>119199</xdr:rowOff>
    </xdr:to>
    <xdr:cxnSp macro="">
      <xdr:nvCxnSpPr>
        <xdr:cNvPr id="273" name="直線コネクタ 272"/>
        <xdr:cNvCxnSpPr/>
      </xdr:nvCxnSpPr>
      <xdr:spPr>
        <a:xfrm flipV="1">
          <a:off x="7861300" y="14331043"/>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111942</xdr:rowOff>
    </xdr:from>
    <xdr:to>
      <xdr:col>36</xdr:col>
      <xdr:colOff>165100</xdr:colOff>
      <xdr:row>84</xdr:row>
      <xdr:rowOff>42092</xdr:rowOff>
    </xdr:to>
    <xdr:sp macro="" textlink="">
      <xdr:nvSpPr>
        <xdr:cNvPr id="274" name="楕円 273"/>
        <xdr:cNvSpPr/>
      </xdr:nvSpPr>
      <xdr:spPr>
        <a:xfrm>
          <a:off x="6921500" y="143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119199</xdr:rowOff>
    </xdr:from>
    <xdr:to>
      <xdr:col>41</xdr:col>
      <xdr:colOff>50800</xdr:colOff>
      <xdr:row>83</xdr:row>
      <xdr:rowOff>162742</xdr:rowOff>
    </xdr:to>
    <xdr:cxnSp macro="">
      <xdr:nvCxnSpPr>
        <xdr:cNvPr id="275" name="直線コネクタ 274"/>
        <xdr:cNvCxnSpPr/>
      </xdr:nvCxnSpPr>
      <xdr:spPr>
        <a:xfrm flipV="1">
          <a:off x="6972300" y="14349549"/>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276" name="n_1aveValue【福祉施設】&#10;一人当たり面積"/>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277" name="n_2aveValue【福祉施設】&#10;一人当たり面積"/>
        <xdr:cNvSpPr txBox="1"/>
      </xdr:nvSpPr>
      <xdr:spPr>
        <a:xfrm>
          <a:off x="8515427" y="145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278" name="n_3aveValue【福祉施設】&#10;一人当たり面積"/>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279" name="n_4aveValue【福祉施設】&#10;一人当たり面積"/>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152779</xdr:rowOff>
    </xdr:from>
    <xdr:ext cx="469744" cy="259045"/>
    <xdr:sp macro="" textlink="">
      <xdr:nvSpPr>
        <xdr:cNvPr id="280" name="n_1mainValue【福祉施設】&#10;一人当たり面積"/>
        <xdr:cNvSpPr txBox="1"/>
      </xdr:nvSpPr>
      <xdr:spPr>
        <a:xfrm>
          <a:off x="93917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168020</xdr:rowOff>
    </xdr:from>
    <xdr:ext cx="469744" cy="259045"/>
    <xdr:sp macro="" textlink="">
      <xdr:nvSpPr>
        <xdr:cNvPr id="281" name="n_2mainValue【福祉施設】&#10;一人当たり面積"/>
        <xdr:cNvSpPr txBox="1"/>
      </xdr:nvSpPr>
      <xdr:spPr>
        <a:xfrm>
          <a:off x="8515427" y="1405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15076</xdr:rowOff>
    </xdr:from>
    <xdr:ext cx="469744" cy="259045"/>
    <xdr:sp macro="" textlink="">
      <xdr:nvSpPr>
        <xdr:cNvPr id="282" name="n_3mainValue【福祉施設】&#10;一人当たり面積"/>
        <xdr:cNvSpPr txBox="1"/>
      </xdr:nvSpPr>
      <xdr:spPr>
        <a:xfrm>
          <a:off x="7626427" y="1407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58619</xdr:rowOff>
    </xdr:from>
    <xdr:ext cx="469744" cy="259045"/>
    <xdr:sp macro="" textlink="">
      <xdr:nvSpPr>
        <xdr:cNvPr id="283" name="n_4mainValue【福祉施設】&#10;一人当たり面積"/>
        <xdr:cNvSpPr txBox="1"/>
      </xdr:nvSpPr>
      <xdr:spPr>
        <a:xfrm>
          <a:off x="67374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4" name="テキスト ボックス 2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5" name="直線コネクタ 2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6" name="テキスト ボックス 2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7" name="直線コネクタ 2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8" name="テキスト ボックス 2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9" name="直線コネクタ 2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0" name="テキスト ボックス 2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1" name="直線コネクタ 3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2" name="テキスト ボックス 3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3" name="直線コネクタ 3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4" name="テキスト ボックス 3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5" name="直線コネクタ 3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6" name="テキスト ボックス 3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309" name="直線コネクタ 308"/>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1" name="直線コネクタ 3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2"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3" name="直線コネクタ 312"/>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17253</xdr:rowOff>
    </xdr:from>
    <xdr:ext cx="405111" cy="259045"/>
    <xdr:sp macro="" textlink="">
      <xdr:nvSpPr>
        <xdr:cNvPr id="314" name="【市民会館】&#10;有形固定資産減価償却率平均値テキスト"/>
        <xdr:cNvSpPr txBox="1"/>
      </xdr:nvSpPr>
      <xdr:spPr>
        <a:xfrm>
          <a:off x="4673600" y="1784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315" name="フローチャート: 判断 314"/>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316" name="フローチャート: 判断 315"/>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317" name="フローチャート: 判断 316"/>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18" name="フローチャート: 判断 317"/>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19" name="フローチャート: 判断 31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84182</xdr:rowOff>
    </xdr:from>
    <xdr:to>
      <xdr:col>24</xdr:col>
      <xdr:colOff>114300</xdr:colOff>
      <xdr:row>107</xdr:row>
      <xdr:rowOff>14332</xdr:rowOff>
    </xdr:to>
    <xdr:sp macro="" textlink="">
      <xdr:nvSpPr>
        <xdr:cNvPr id="325" name="楕円 324"/>
        <xdr:cNvSpPr/>
      </xdr:nvSpPr>
      <xdr:spPr>
        <a:xfrm>
          <a:off x="4584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62609</xdr:rowOff>
    </xdr:from>
    <xdr:ext cx="405111" cy="259045"/>
    <xdr:sp macro="" textlink="">
      <xdr:nvSpPr>
        <xdr:cNvPr id="326" name="【市民会館】&#10;有形固定資産減価償却率該当値テキスト"/>
        <xdr:cNvSpPr txBox="1"/>
      </xdr:nvSpPr>
      <xdr:spPr>
        <a:xfrm>
          <a:off x="4673600"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41729</xdr:rowOff>
    </xdr:from>
    <xdr:to>
      <xdr:col>20</xdr:col>
      <xdr:colOff>38100</xdr:colOff>
      <xdr:row>106</xdr:row>
      <xdr:rowOff>143329</xdr:rowOff>
    </xdr:to>
    <xdr:sp macro="" textlink="">
      <xdr:nvSpPr>
        <xdr:cNvPr id="327" name="楕円 326"/>
        <xdr:cNvSpPr/>
      </xdr:nvSpPr>
      <xdr:spPr>
        <a:xfrm>
          <a:off x="3746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92529</xdr:rowOff>
    </xdr:from>
    <xdr:to>
      <xdr:col>24</xdr:col>
      <xdr:colOff>63500</xdr:colOff>
      <xdr:row>106</xdr:row>
      <xdr:rowOff>134982</xdr:rowOff>
    </xdr:to>
    <xdr:cxnSp macro="">
      <xdr:nvCxnSpPr>
        <xdr:cNvPr id="328" name="直線コネクタ 327"/>
        <xdr:cNvCxnSpPr/>
      </xdr:nvCxnSpPr>
      <xdr:spPr>
        <a:xfrm>
          <a:off x="3797300" y="1826622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170724</xdr:rowOff>
    </xdr:from>
    <xdr:to>
      <xdr:col>15</xdr:col>
      <xdr:colOff>101600</xdr:colOff>
      <xdr:row>106</xdr:row>
      <xdr:rowOff>100874</xdr:rowOff>
    </xdr:to>
    <xdr:sp macro="" textlink="">
      <xdr:nvSpPr>
        <xdr:cNvPr id="329" name="楕円 328"/>
        <xdr:cNvSpPr/>
      </xdr:nvSpPr>
      <xdr:spPr>
        <a:xfrm>
          <a:off x="2857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50074</xdr:rowOff>
    </xdr:from>
    <xdr:to>
      <xdr:col>19</xdr:col>
      <xdr:colOff>177800</xdr:colOff>
      <xdr:row>106</xdr:row>
      <xdr:rowOff>92529</xdr:rowOff>
    </xdr:to>
    <xdr:cxnSp macro="">
      <xdr:nvCxnSpPr>
        <xdr:cNvPr id="330" name="直線コネクタ 329"/>
        <xdr:cNvCxnSpPr/>
      </xdr:nvCxnSpPr>
      <xdr:spPr>
        <a:xfrm>
          <a:off x="2908300" y="182237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331" name="楕円 330"/>
        <xdr:cNvSpPr/>
      </xdr:nvSpPr>
      <xdr:spPr>
        <a:xfrm>
          <a:off x="196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7620</xdr:rowOff>
    </xdr:from>
    <xdr:to>
      <xdr:col>15</xdr:col>
      <xdr:colOff>50800</xdr:colOff>
      <xdr:row>106</xdr:row>
      <xdr:rowOff>50074</xdr:rowOff>
    </xdr:to>
    <xdr:cxnSp macro="">
      <xdr:nvCxnSpPr>
        <xdr:cNvPr id="332" name="直線コネクタ 331"/>
        <xdr:cNvCxnSpPr/>
      </xdr:nvCxnSpPr>
      <xdr:spPr>
        <a:xfrm>
          <a:off x="2019300" y="181813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87449</xdr:rowOff>
    </xdr:from>
    <xdr:to>
      <xdr:col>6</xdr:col>
      <xdr:colOff>38100</xdr:colOff>
      <xdr:row>106</xdr:row>
      <xdr:rowOff>17599</xdr:rowOff>
    </xdr:to>
    <xdr:sp macro="" textlink="">
      <xdr:nvSpPr>
        <xdr:cNvPr id="333" name="楕円 332"/>
        <xdr:cNvSpPr/>
      </xdr:nvSpPr>
      <xdr:spPr>
        <a:xfrm>
          <a:off x="1079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138249</xdr:rowOff>
    </xdr:from>
    <xdr:to>
      <xdr:col>10</xdr:col>
      <xdr:colOff>114300</xdr:colOff>
      <xdr:row>106</xdr:row>
      <xdr:rowOff>7620</xdr:rowOff>
    </xdr:to>
    <xdr:cxnSp macro="">
      <xdr:nvCxnSpPr>
        <xdr:cNvPr id="334" name="直線コネクタ 333"/>
        <xdr:cNvCxnSpPr/>
      </xdr:nvCxnSpPr>
      <xdr:spPr>
        <a:xfrm>
          <a:off x="1130300" y="181404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60251</xdr:rowOff>
    </xdr:from>
    <xdr:ext cx="405111" cy="259045"/>
    <xdr:sp macro="" textlink="">
      <xdr:nvSpPr>
        <xdr:cNvPr id="335" name="n_1aveValue【市民会館】&#10;有形固定資産減価償却率"/>
        <xdr:cNvSpPr txBox="1"/>
      </xdr:nvSpPr>
      <xdr:spPr>
        <a:xfrm>
          <a:off x="3582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336" name="n_2aveValue【市民会館】&#10;有形固定資産減価償却率"/>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37"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38"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134456</xdr:rowOff>
    </xdr:from>
    <xdr:ext cx="405111" cy="259045"/>
    <xdr:sp macro="" textlink="">
      <xdr:nvSpPr>
        <xdr:cNvPr id="339" name="n_1mainValue【市民会館】&#10;有形固定資産減価償却率"/>
        <xdr:cNvSpPr txBox="1"/>
      </xdr:nvSpPr>
      <xdr:spPr>
        <a:xfrm>
          <a:off x="3582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92001</xdr:rowOff>
    </xdr:from>
    <xdr:ext cx="405111" cy="259045"/>
    <xdr:sp macro="" textlink="">
      <xdr:nvSpPr>
        <xdr:cNvPr id="340" name="n_2mainValue【市民会館】&#10;有形固定資産減価償却率"/>
        <xdr:cNvSpPr txBox="1"/>
      </xdr:nvSpPr>
      <xdr:spPr>
        <a:xfrm>
          <a:off x="2705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49547</xdr:rowOff>
    </xdr:from>
    <xdr:ext cx="405111" cy="259045"/>
    <xdr:sp macro="" textlink="">
      <xdr:nvSpPr>
        <xdr:cNvPr id="341" name="n_3mainValue【市民会館】&#10;有形固定資産減価償却率"/>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8726</xdr:rowOff>
    </xdr:from>
    <xdr:ext cx="405111" cy="259045"/>
    <xdr:sp macro="" textlink="">
      <xdr:nvSpPr>
        <xdr:cNvPr id="342" name="n_4mainValue【市民会館】&#10;有形固定資産減価償却率"/>
        <xdr:cNvSpPr txBox="1"/>
      </xdr:nvSpPr>
      <xdr:spPr>
        <a:xfrm>
          <a:off x="927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3" name="直線コネクタ 3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4" name="テキスト ボックス 3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5" name="直線コネクタ 3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6" name="テキスト ボックス 3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7" name="直線コネクタ 3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8" name="テキスト ボックス 3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9" name="直線コネクタ 3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0" name="テキスト ボックス 3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364" name="直線コネクタ 363"/>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65"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66" name="直線コネクタ 365"/>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367" name="【市民会館】&#10;一人当たり面積最大値テキスト"/>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368" name="直線コネクタ 367"/>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69"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0" name="フローチャート: 判断 369"/>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371" name="フローチャート: 判断 370"/>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372" name="フローチャート: 判断 371"/>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373" name="フローチャート: 判断 372"/>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374" name="フローチャート: 判断 373"/>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170332</xdr:rowOff>
    </xdr:from>
    <xdr:to>
      <xdr:col>55</xdr:col>
      <xdr:colOff>50800</xdr:colOff>
      <xdr:row>106</xdr:row>
      <xdr:rowOff>100482</xdr:rowOff>
    </xdr:to>
    <xdr:sp macro="" textlink="">
      <xdr:nvSpPr>
        <xdr:cNvPr id="380" name="楕円 379"/>
        <xdr:cNvSpPr/>
      </xdr:nvSpPr>
      <xdr:spPr>
        <a:xfrm>
          <a:off x="10426700" y="1817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21759</xdr:rowOff>
    </xdr:from>
    <xdr:ext cx="469744" cy="259045"/>
    <xdr:sp macro="" textlink="">
      <xdr:nvSpPr>
        <xdr:cNvPr id="381" name="【市民会館】&#10;一人当たり面積該当値テキスト"/>
        <xdr:cNvSpPr txBox="1"/>
      </xdr:nvSpPr>
      <xdr:spPr>
        <a:xfrm>
          <a:off x="10515600" y="1802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10770</xdr:rowOff>
    </xdr:from>
    <xdr:to>
      <xdr:col>50</xdr:col>
      <xdr:colOff>165100</xdr:colOff>
      <xdr:row>106</xdr:row>
      <xdr:rowOff>112370</xdr:rowOff>
    </xdr:to>
    <xdr:sp macro="" textlink="">
      <xdr:nvSpPr>
        <xdr:cNvPr id="382" name="楕円 381"/>
        <xdr:cNvSpPr/>
      </xdr:nvSpPr>
      <xdr:spPr>
        <a:xfrm>
          <a:off x="9588500" y="181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49682</xdr:rowOff>
    </xdr:from>
    <xdr:to>
      <xdr:col>55</xdr:col>
      <xdr:colOff>0</xdr:colOff>
      <xdr:row>106</xdr:row>
      <xdr:rowOff>61570</xdr:rowOff>
    </xdr:to>
    <xdr:cxnSp macro="">
      <xdr:nvCxnSpPr>
        <xdr:cNvPr id="383" name="直線コネクタ 382"/>
        <xdr:cNvCxnSpPr/>
      </xdr:nvCxnSpPr>
      <xdr:spPr>
        <a:xfrm flipV="1">
          <a:off x="9639300" y="18223382"/>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20828</xdr:rowOff>
    </xdr:from>
    <xdr:to>
      <xdr:col>46</xdr:col>
      <xdr:colOff>38100</xdr:colOff>
      <xdr:row>106</xdr:row>
      <xdr:rowOff>122428</xdr:rowOff>
    </xdr:to>
    <xdr:sp macro="" textlink="">
      <xdr:nvSpPr>
        <xdr:cNvPr id="384" name="楕円 383"/>
        <xdr:cNvSpPr/>
      </xdr:nvSpPr>
      <xdr:spPr>
        <a:xfrm>
          <a:off x="8699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61570</xdr:rowOff>
    </xdr:from>
    <xdr:to>
      <xdr:col>50</xdr:col>
      <xdr:colOff>114300</xdr:colOff>
      <xdr:row>106</xdr:row>
      <xdr:rowOff>71628</xdr:rowOff>
    </xdr:to>
    <xdr:cxnSp macro="">
      <xdr:nvCxnSpPr>
        <xdr:cNvPr id="385" name="直線コネクタ 384"/>
        <xdr:cNvCxnSpPr/>
      </xdr:nvCxnSpPr>
      <xdr:spPr>
        <a:xfrm flipV="1">
          <a:off x="8750300" y="1823527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31801</xdr:rowOff>
    </xdr:from>
    <xdr:to>
      <xdr:col>41</xdr:col>
      <xdr:colOff>101600</xdr:colOff>
      <xdr:row>106</xdr:row>
      <xdr:rowOff>133401</xdr:rowOff>
    </xdr:to>
    <xdr:sp macro="" textlink="">
      <xdr:nvSpPr>
        <xdr:cNvPr id="386" name="楕円 385"/>
        <xdr:cNvSpPr/>
      </xdr:nvSpPr>
      <xdr:spPr>
        <a:xfrm>
          <a:off x="7810500" y="182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71628</xdr:rowOff>
    </xdr:from>
    <xdr:to>
      <xdr:col>45</xdr:col>
      <xdr:colOff>177800</xdr:colOff>
      <xdr:row>106</xdr:row>
      <xdr:rowOff>82601</xdr:rowOff>
    </xdr:to>
    <xdr:cxnSp macro="">
      <xdr:nvCxnSpPr>
        <xdr:cNvPr id="387" name="直線コネクタ 386"/>
        <xdr:cNvCxnSpPr/>
      </xdr:nvCxnSpPr>
      <xdr:spPr>
        <a:xfrm flipV="1">
          <a:off x="7861300" y="1824532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40945</xdr:rowOff>
    </xdr:from>
    <xdr:to>
      <xdr:col>36</xdr:col>
      <xdr:colOff>165100</xdr:colOff>
      <xdr:row>106</xdr:row>
      <xdr:rowOff>142545</xdr:rowOff>
    </xdr:to>
    <xdr:sp macro="" textlink="">
      <xdr:nvSpPr>
        <xdr:cNvPr id="388" name="楕円 387"/>
        <xdr:cNvSpPr/>
      </xdr:nvSpPr>
      <xdr:spPr>
        <a:xfrm>
          <a:off x="6921500" y="182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82601</xdr:rowOff>
    </xdr:from>
    <xdr:to>
      <xdr:col>41</xdr:col>
      <xdr:colOff>50800</xdr:colOff>
      <xdr:row>106</xdr:row>
      <xdr:rowOff>91745</xdr:rowOff>
    </xdr:to>
    <xdr:cxnSp macro="">
      <xdr:nvCxnSpPr>
        <xdr:cNvPr id="389" name="直線コネクタ 388"/>
        <xdr:cNvCxnSpPr/>
      </xdr:nvCxnSpPr>
      <xdr:spPr>
        <a:xfrm flipV="1">
          <a:off x="6972300" y="1825630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106239</xdr:rowOff>
    </xdr:from>
    <xdr:ext cx="469744" cy="259045"/>
    <xdr:sp macro="" textlink="">
      <xdr:nvSpPr>
        <xdr:cNvPr id="390" name="n_1aveValue【市民会館】&#10;一人当たり面積"/>
        <xdr:cNvSpPr txBox="1"/>
      </xdr:nvSpPr>
      <xdr:spPr>
        <a:xfrm>
          <a:off x="9391727" y="182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8856</xdr:rowOff>
    </xdr:from>
    <xdr:ext cx="469744" cy="259045"/>
    <xdr:sp macro="" textlink="">
      <xdr:nvSpPr>
        <xdr:cNvPr id="391" name="n_2aveValue【市民会館】&#10;一人当たり面積"/>
        <xdr:cNvSpPr txBox="1"/>
      </xdr:nvSpPr>
      <xdr:spPr>
        <a:xfrm>
          <a:off x="8515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392" name="n_3aveValue【市民会館】&#10;一人当たり面積"/>
        <xdr:cNvSpPr txBox="1"/>
      </xdr:nvSpPr>
      <xdr:spPr>
        <a:xfrm>
          <a:off x="7626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171163</xdr:rowOff>
    </xdr:from>
    <xdr:ext cx="469744" cy="259045"/>
    <xdr:sp macro="" textlink="">
      <xdr:nvSpPr>
        <xdr:cNvPr id="393" name="n_4aveValue【市民会館】&#10;一人当たり面積"/>
        <xdr:cNvSpPr txBox="1"/>
      </xdr:nvSpPr>
      <xdr:spPr>
        <a:xfrm>
          <a:off x="6737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128897</xdr:rowOff>
    </xdr:from>
    <xdr:ext cx="469744" cy="259045"/>
    <xdr:sp macro="" textlink="">
      <xdr:nvSpPr>
        <xdr:cNvPr id="394" name="n_1mainValue【市民会館】&#10;一人当たり面積"/>
        <xdr:cNvSpPr txBox="1"/>
      </xdr:nvSpPr>
      <xdr:spPr>
        <a:xfrm>
          <a:off x="9391727" y="179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138955</xdr:rowOff>
    </xdr:from>
    <xdr:ext cx="469744" cy="259045"/>
    <xdr:sp macro="" textlink="">
      <xdr:nvSpPr>
        <xdr:cNvPr id="395" name="n_2mainValue【市民会館】&#10;一人当たり面積"/>
        <xdr:cNvSpPr txBox="1"/>
      </xdr:nvSpPr>
      <xdr:spPr>
        <a:xfrm>
          <a:off x="85154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149928</xdr:rowOff>
    </xdr:from>
    <xdr:ext cx="469744" cy="259045"/>
    <xdr:sp macro="" textlink="">
      <xdr:nvSpPr>
        <xdr:cNvPr id="396" name="n_3mainValue【市民会館】&#10;一人当たり面積"/>
        <xdr:cNvSpPr txBox="1"/>
      </xdr:nvSpPr>
      <xdr:spPr>
        <a:xfrm>
          <a:off x="7626427" y="179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159072</xdr:rowOff>
    </xdr:from>
    <xdr:ext cx="469744" cy="259045"/>
    <xdr:sp macro="" textlink="">
      <xdr:nvSpPr>
        <xdr:cNvPr id="397" name="n_4mainValue【市民会館】&#10;一人当たり面積"/>
        <xdr:cNvSpPr txBox="1"/>
      </xdr:nvSpPr>
      <xdr:spPr>
        <a:xfrm>
          <a:off x="6737427" y="179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2" name="直線コネクタ 421"/>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5"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26" name="直線コネクタ 425"/>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427" name="【一般廃棄物処理施設】&#10;有形固定資産減価償却率平均値テキスト"/>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28" name="フローチャート: 判断 427"/>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29" name="フローチャート: 判断 42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0" name="フローチャート: 判断 429"/>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1" name="フローチャート: 判断 430"/>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32" name="フローチャート: 判断 431"/>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133985</xdr:rowOff>
    </xdr:from>
    <xdr:to>
      <xdr:col>85</xdr:col>
      <xdr:colOff>177800</xdr:colOff>
      <xdr:row>41</xdr:row>
      <xdr:rowOff>64135</xdr:rowOff>
    </xdr:to>
    <xdr:sp macro="" textlink="">
      <xdr:nvSpPr>
        <xdr:cNvPr id="438" name="楕円 437"/>
        <xdr:cNvSpPr/>
      </xdr:nvSpPr>
      <xdr:spPr>
        <a:xfrm>
          <a:off x="162687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112412</xdr:rowOff>
    </xdr:from>
    <xdr:ext cx="405111" cy="259045"/>
    <xdr:sp macro="" textlink="">
      <xdr:nvSpPr>
        <xdr:cNvPr id="439" name="【一般廃棄物処理施設】&#10;有形固定資産減価償却率該当値テキスト"/>
        <xdr:cNvSpPr txBox="1"/>
      </xdr:nvSpPr>
      <xdr:spPr>
        <a:xfrm>
          <a:off x="16357600"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118745</xdr:rowOff>
    </xdr:from>
    <xdr:to>
      <xdr:col>81</xdr:col>
      <xdr:colOff>101600</xdr:colOff>
      <xdr:row>41</xdr:row>
      <xdr:rowOff>48895</xdr:rowOff>
    </xdr:to>
    <xdr:sp macro="" textlink="">
      <xdr:nvSpPr>
        <xdr:cNvPr id="440" name="楕円 439"/>
        <xdr:cNvSpPr/>
      </xdr:nvSpPr>
      <xdr:spPr>
        <a:xfrm>
          <a:off x="15430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169545</xdr:rowOff>
    </xdr:from>
    <xdr:to>
      <xdr:col>85</xdr:col>
      <xdr:colOff>127000</xdr:colOff>
      <xdr:row>41</xdr:row>
      <xdr:rowOff>13335</xdr:rowOff>
    </xdr:to>
    <xdr:cxnSp macro="">
      <xdr:nvCxnSpPr>
        <xdr:cNvPr id="441" name="直線コネクタ 440"/>
        <xdr:cNvCxnSpPr/>
      </xdr:nvCxnSpPr>
      <xdr:spPr>
        <a:xfrm>
          <a:off x="15481300" y="70275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103505</xdr:rowOff>
    </xdr:from>
    <xdr:to>
      <xdr:col>76</xdr:col>
      <xdr:colOff>165100</xdr:colOff>
      <xdr:row>41</xdr:row>
      <xdr:rowOff>33655</xdr:rowOff>
    </xdr:to>
    <xdr:sp macro="" textlink="">
      <xdr:nvSpPr>
        <xdr:cNvPr id="442" name="楕円 441"/>
        <xdr:cNvSpPr/>
      </xdr:nvSpPr>
      <xdr:spPr>
        <a:xfrm>
          <a:off x="14541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154305</xdr:rowOff>
    </xdr:from>
    <xdr:to>
      <xdr:col>81</xdr:col>
      <xdr:colOff>50800</xdr:colOff>
      <xdr:row>40</xdr:row>
      <xdr:rowOff>169545</xdr:rowOff>
    </xdr:to>
    <xdr:cxnSp macro="">
      <xdr:nvCxnSpPr>
        <xdr:cNvPr id="443" name="直線コネクタ 442"/>
        <xdr:cNvCxnSpPr/>
      </xdr:nvCxnSpPr>
      <xdr:spPr>
        <a:xfrm>
          <a:off x="14592300" y="70123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86360</xdr:rowOff>
    </xdr:from>
    <xdr:to>
      <xdr:col>72</xdr:col>
      <xdr:colOff>38100</xdr:colOff>
      <xdr:row>41</xdr:row>
      <xdr:rowOff>16510</xdr:rowOff>
    </xdr:to>
    <xdr:sp macro="" textlink="">
      <xdr:nvSpPr>
        <xdr:cNvPr id="444" name="楕円 443"/>
        <xdr:cNvSpPr/>
      </xdr:nvSpPr>
      <xdr:spPr>
        <a:xfrm>
          <a:off x="13652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137160</xdr:rowOff>
    </xdr:from>
    <xdr:to>
      <xdr:col>76</xdr:col>
      <xdr:colOff>114300</xdr:colOff>
      <xdr:row>40</xdr:row>
      <xdr:rowOff>154305</xdr:rowOff>
    </xdr:to>
    <xdr:cxnSp macro="">
      <xdr:nvCxnSpPr>
        <xdr:cNvPr id="445" name="直線コネクタ 444"/>
        <xdr:cNvCxnSpPr/>
      </xdr:nvCxnSpPr>
      <xdr:spPr>
        <a:xfrm>
          <a:off x="13703300" y="69951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42545</xdr:rowOff>
    </xdr:from>
    <xdr:to>
      <xdr:col>67</xdr:col>
      <xdr:colOff>101600</xdr:colOff>
      <xdr:row>40</xdr:row>
      <xdr:rowOff>144145</xdr:rowOff>
    </xdr:to>
    <xdr:sp macro="" textlink="">
      <xdr:nvSpPr>
        <xdr:cNvPr id="446" name="楕円 445"/>
        <xdr:cNvSpPr/>
      </xdr:nvSpPr>
      <xdr:spPr>
        <a:xfrm>
          <a:off x="12763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93345</xdr:rowOff>
    </xdr:from>
    <xdr:to>
      <xdr:col>71</xdr:col>
      <xdr:colOff>177800</xdr:colOff>
      <xdr:row>40</xdr:row>
      <xdr:rowOff>137160</xdr:rowOff>
    </xdr:to>
    <xdr:cxnSp macro="">
      <xdr:nvCxnSpPr>
        <xdr:cNvPr id="447" name="直線コネクタ 446"/>
        <xdr:cNvCxnSpPr/>
      </xdr:nvCxnSpPr>
      <xdr:spPr>
        <a:xfrm>
          <a:off x="12814300" y="69513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448" name="n_1aveValue【一般廃棄物処理施設】&#10;有形固定資産減価償却率"/>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9" name="n_2aveValue【一般廃棄物処理施設】&#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450" name="n_3aveValue【一般廃棄物処理施設】&#10;有形固定資産減価償却率"/>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451" name="n_4aveValue【一般廃棄物処理施設】&#10;有形固定資産減価償却率"/>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40022</xdr:rowOff>
    </xdr:from>
    <xdr:ext cx="405111" cy="259045"/>
    <xdr:sp macro="" textlink="">
      <xdr:nvSpPr>
        <xdr:cNvPr id="452" name="n_1mainValue【一般廃棄物処理施設】&#10;有形固定資産減価償却率"/>
        <xdr:cNvSpPr txBox="1"/>
      </xdr:nvSpPr>
      <xdr:spPr>
        <a:xfrm>
          <a:off x="152660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24782</xdr:rowOff>
    </xdr:from>
    <xdr:ext cx="405111" cy="259045"/>
    <xdr:sp macro="" textlink="">
      <xdr:nvSpPr>
        <xdr:cNvPr id="453" name="n_2mainValue【一般廃棄物処理施設】&#10;有形固定資産減価償却率"/>
        <xdr:cNvSpPr txBox="1"/>
      </xdr:nvSpPr>
      <xdr:spPr>
        <a:xfrm>
          <a:off x="143897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7637</xdr:rowOff>
    </xdr:from>
    <xdr:ext cx="405111" cy="259045"/>
    <xdr:sp macro="" textlink="">
      <xdr:nvSpPr>
        <xdr:cNvPr id="454" name="n_3mainValue【一般廃棄物処理施設】&#10;有形固定資産減価償却率"/>
        <xdr:cNvSpPr txBox="1"/>
      </xdr:nvSpPr>
      <xdr:spPr>
        <a:xfrm>
          <a:off x="13500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135272</xdr:rowOff>
    </xdr:from>
    <xdr:ext cx="405111" cy="259045"/>
    <xdr:sp macro="" textlink="">
      <xdr:nvSpPr>
        <xdr:cNvPr id="455" name="n_4mainValue【一般廃棄物処理施設】&#10;有形固定資産減価償却率"/>
        <xdr:cNvSpPr txBox="1"/>
      </xdr:nvSpPr>
      <xdr:spPr>
        <a:xfrm>
          <a:off x="12611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7" name="テキスト ボックス 4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9" name="テキスト ボックス 46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1" name="テキスト ボックス 4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3" name="テキスト ボックス 4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5" name="テキスト ボックス 4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79" name="直線コネクタ 478"/>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0"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1" name="直線コネクタ 480"/>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2"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3" name="直線コネクタ 482"/>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484" name="【一般廃棄物処理施設】&#10;一人当たり有形固定資産（償却資産）額平均値テキスト"/>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5" name="フローチャート: 判断 484"/>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86" name="フローチャート: 判断 485"/>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87" name="フローチャート: 判断 486"/>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88" name="フローチャート: 判断 487"/>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89" name="フローチャート: 判断 488"/>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142199</xdr:rowOff>
    </xdr:from>
    <xdr:to>
      <xdr:col>116</xdr:col>
      <xdr:colOff>114300</xdr:colOff>
      <xdr:row>39</xdr:row>
      <xdr:rowOff>72349</xdr:rowOff>
    </xdr:to>
    <xdr:sp macro="" textlink="">
      <xdr:nvSpPr>
        <xdr:cNvPr id="495" name="楕円 494"/>
        <xdr:cNvSpPr/>
      </xdr:nvSpPr>
      <xdr:spPr>
        <a:xfrm>
          <a:off x="22110700" y="66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120626</xdr:rowOff>
    </xdr:from>
    <xdr:ext cx="599010" cy="259045"/>
    <xdr:sp macro="" textlink="">
      <xdr:nvSpPr>
        <xdr:cNvPr id="496" name="【一般廃棄物処理施設】&#10;一人当たり有形固定資産（償却資産）額該当値テキスト"/>
        <xdr:cNvSpPr txBox="1"/>
      </xdr:nvSpPr>
      <xdr:spPr>
        <a:xfrm>
          <a:off x="22199600" y="663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159222</xdr:rowOff>
    </xdr:from>
    <xdr:to>
      <xdr:col>112</xdr:col>
      <xdr:colOff>38100</xdr:colOff>
      <xdr:row>39</xdr:row>
      <xdr:rowOff>89372</xdr:rowOff>
    </xdr:to>
    <xdr:sp macro="" textlink="">
      <xdr:nvSpPr>
        <xdr:cNvPr id="497" name="楕円 496"/>
        <xdr:cNvSpPr/>
      </xdr:nvSpPr>
      <xdr:spPr>
        <a:xfrm>
          <a:off x="21272500" y="667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21549</xdr:rowOff>
    </xdr:from>
    <xdr:to>
      <xdr:col>116</xdr:col>
      <xdr:colOff>63500</xdr:colOff>
      <xdr:row>39</xdr:row>
      <xdr:rowOff>38572</xdr:rowOff>
    </xdr:to>
    <xdr:cxnSp macro="">
      <xdr:nvCxnSpPr>
        <xdr:cNvPr id="498" name="直線コネクタ 497"/>
        <xdr:cNvCxnSpPr/>
      </xdr:nvCxnSpPr>
      <xdr:spPr>
        <a:xfrm flipV="1">
          <a:off x="21323300" y="6708099"/>
          <a:ext cx="838200" cy="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1972</xdr:rowOff>
    </xdr:from>
    <xdr:to>
      <xdr:col>107</xdr:col>
      <xdr:colOff>101600</xdr:colOff>
      <xdr:row>39</xdr:row>
      <xdr:rowOff>103572</xdr:rowOff>
    </xdr:to>
    <xdr:sp macro="" textlink="">
      <xdr:nvSpPr>
        <xdr:cNvPr id="499" name="楕円 498"/>
        <xdr:cNvSpPr/>
      </xdr:nvSpPr>
      <xdr:spPr>
        <a:xfrm>
          <a:off x="20383500" y="668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38572</xdr:rowOff>
    </xdr:from>
    <xdr:to>
      <xdr:col>111</xdr:col>
      <xdr:colOff>177800</xdr:colOff>
      <xdr:row>39</xdr:row>
      <xdr:rowOff>52772</xdr:rowOff>
    </xdr:to>
    <xdr:cxnSp macro="">
      <xdr:nvCxnSpPr>
        <xdr:cNvPr id="500" name="直線コネクタ 499"/>
        <xdr:cNvCxnSpPr/>
      </xdr:nvCxnSpPr>
      <xdr:spPr>
        <a:xfrm flipV="1">
          <a:off x="20434300" y="6725122"/>
          <a:ext cx="889000" cy="1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17552</xdr:rowOff>
    </xdr:from>
    <xdr:to>
      <xdr:col>102</xdr:col>
      <xdr:colOff>165100</xdr:colOff>
      <xdr:row>39</xdr:row>
      <xdr:rowOff>119152</xdr:rowOff>
    </xdr:to>
    <xdr:sp macro="" textlink="">
      <xdr:nvSpPr>
        <xdr:cNvPr id="501" name="楕円 500"/>
        <xdr:cNvSpPr/>
      </xdr:nvSpPr>
      <xdr:spPr>
        <a:xfrm>
          <a:off x="19494500" y="67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52772</xdr:rowOff>
    </xdr:from>
    <xdr:to>
      <xdr:col>107</xdr:col>
      <xdr:colOff>50800</xdr:colOff>
      <xdr:row>39</xdr:row>
      <xdr:rowOff>68352</xdr:rowOff>
    </xdr:to>
    <xdr:cxnSp macro="">
      <xdr:nvCxnSpPr>
        <xdr:cNvPr id="502" name="直線コネクタ 501"/>
        <xdr:cNvCxnSpPr/>
      </xdr:nvCxnSpPr>
      <xdr:spPr>
        <a:xfrm flipV="1">
          <a:off x="19545300" y="6739322"/>
          <a:ext cx="889000" cy="1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146958</xdr:rowOff>
    </xdr:from>
    <xdr:to>
      <xdr:col>98</xdr:col>
      <xdr:colOff>38100</xdr:colOff>
      <xdr:row>42</xdr:row>
      <xdr:rowOff>77108</xdr:rowOff>
    </xdr:to>
    <xdr:sp macro="" textlink="">
      <xdr:nvSpPr>
        <xdr:cNvPr id="503" name="楕円 502"/>
        <xdr:cNvSpPr/>
      </xdr:nvSpPr>
      <xdr:spPr>
        <a:xfrm>
          <a:off x="18605500" y="71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68352</xdr:rowOff>
    </xdr:from>
    <xdr:to>
      <xdr:col>102</xdr:col>
      <xdr:colOff>114300</xdr:colOff>
      <xdr:row>42</xdr:row>
      <xdr:rowOff>26308</xdr:rowOff>
    </xdr:to>
    <xdr:cxnSp macro="">
      <xdr:nvCxnSpPr>
        <xdr:cNvPr id="504" name="直線コネクタ 503"/>
        <xdr:cNvCxnSpPr/>
      </xdr:nvCxnSpPr>
      <xdr:spPr>
        <a:xfrm flipV="1">
          <a:off x="18656300" y="6754902"/>
          <a:ext cx="889000" cy="47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505" name="n_1aveValue【一般廃棄物処理施設】&#10;一人当たり有形固定資産（償却資産）額"/>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506" name="n_2aveValue【一般廃棄物処理施設】&#10;一人当たり有形固定資産（償却資産）額"/>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507" name="n_3aveValue【一般廃棄物処理施設】&#10;一人当たり有形固定資産（償却資産）額"/>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508" name="n_4aveValue【一般廃棄物処理施設】&#10;一人当たり有形固定資産（償却資産）額"/>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80499</xdr:rowOff>
    </xdr:from>
    <xdr:ext cx="599010" cy="259045"/>
    <xdr:sp macro="" textlink="">
      <xdr:nvSpPr>
        <xdr:cNvPr id="509" name="n_1mainValue【一般廃棄物処理施設】&#10;一人当たり有形固定資産（償却資産）額"/>
        <xdr:cNvSpPr txBox="1"/>
      </xdr:nvSpPr>
      <xdr:spPr>
        <a:xfrm>
          <a:off x="21011095" y="676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94699</xdr:rowOff>
    </xdr:from>
    <xdr:ext cx="599010" cy="259045"/>
    <xdr:sp macro="" textlink="">
      <xdr:nvSpPr>
        <xdr:cNvPr id="510" name="n_2mainValue【一般廃棄物処理施設】&#10;一人当たり有形固定資産（償却資産）額"/>
        <xdr:cNvSpPr txBox="1"/>
      </xdr:nvSpPr>
      <xdr:spPr>
        <a:xfrm>
          <a:off x="20134795" y="678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135679</xdr:rowOff>
    </xdr:from>
    <xdr:ext cx="599010" cy="259045"/>
    <xdr:sp macro="" textlink="">
      <xdr:nvSpPr>
        <xdr:cNvPr id="511" name="n_3mainValue【一般廃棄物処理施設】&#10;一人当たり有形固定資産（償却資産）額"/>
        <xdr:cNvSpPr txBox="1"/>
      </xdr:nvSpPr>
      <xdr:spPr>
        <a:xfrm>
          <a:off x="19245795" y="647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68235</xdr:rowOff>
    </xdr:from>
    <xdr:ext cx="469744" cy="259045"/>
    <xdr:sp macro="" textlink="">
      <xdr:nvSpPr>
        <xdr:cNvPr id="512" name="n_4mainValue【一般廃棄物処理施設】&#10;一人当たり有形固定資産（償却資産）額"/>
        <xdr:cNvSpPr txBox="1"/>
      </xdr:nvSpPr>
      <xdr:spPr>
        <a:xfrm>
          <a:off x="18421428" y="726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3" name="直線コネクタ 552"/>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4"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5" name="直線コネクタ 554"/>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6"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7" name="直線コネクタ 556"/>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58" name="【消防施設】&#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9" name="フローチャート: 判断 558"/>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60" name="フローチャート: 判断 559"/>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61" name="フローチャート: 判断 560"/>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62" name="フローチャート: 判断 561"/>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63" name="フローチャート: 判断 562"/>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111125</xdr:rowOff>
    </xdr:from>
    <xdr:to>
      <xdr:col>85</xdr:col>
      <xdr:colOff>177800</xdr:colOff>
      <xdr:row>85</xdr:row>
      <xdr:rowOff>41275</xdr:rowOff>
    </xdr:to>
    <xdr:sp macro="" textlink="">
      <xdr:nvSpPr>
        <xdr:cNvPr id="569" name="楕円 568"/>
        <xdr:cNvSpPr/>
      </xdr:nvSpPr>
      <xdr:spPr>
        <a:xfrm>
          <a:off x="162687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89552</xdr:rowOff>
    </xdr:from>
    <xdr:ext cx="405111" cy="259045"/>
    <xdr:sp macro="" textlink="">
      <xdr:nvSpPr>
        <xdr:cNvPr id="570" name="【消防施設】&#10;有形固定資産減価償却率該当値テキスト"/>
        <xdr:cNvSpPr txBox="1"/>
      </xdr:nvSpPr>
      <xdr:spPr>
        <a:xfrm>
          <a:off x="16357600"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74930</xdr:rowOff>
    </xdr:from>
    <xdr:to>
      <xdr:col>81</xdr:col>
      <xdr:colOff>101600</xdr:colOff>
      <xdr:row>85</xdr:row>
      <xdr:rowOff>5080</xdr:rowOff>
    </xdr:to>
    <xdr:sp macro="" textlink="">
      <xdr:nvSpPr>
        <xdr:cNvPr id="571" name="楕円 570"/>
        <xdr:cNvSpPr/>
      </xdr:nvSpPr>
      <xdr:spPr>
        <a:xfrm>
          <a:off x="15430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125730</xdr:rowOff>
    </xdr:from>
    <xdr:to>
      <xdr:col>85</xdr:col>
      <xdr:colOff>127000</xdr:colOff>
      <xdr:row>84</xdr:row>
      <xdr:rowOff>161925</xdr:rowOff>
    </xdr:to>
    <xdr:cxnSp macro="">
      <xdr:nvCxnSpPr>
        <xdr:cNvPr id="572" name="直線コネクタ 571"/>
        <xdr:cNvCxnSpPr/>
      </xdr:nvCxnSpPr>
      <xdr:spPr>
        <a:xfrm>
          <a:off x="15481300" y="145275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82550</xdr:rowOff>
    </xdr:from>
    <xdr:to>
      <xdr:col>76</xdr:col>
      <xdr:colOff>165100</xdr:colOff>
      <xdr:row>85</xdr:row>
      <xdr:rowOff>12700</xdr:rowOff>
    </xdr:to>
    <xdr:sp macro="" textlink="">
      <xdr:nvSpPr>
        <xdr:cNvPr id="573" name="楕円 572"/>
        <xdr:cNvSpPr/>
      </xdr:nvSpPr>
      <xdr:spPr>
        <a:xfrm>
          <a:off x="14541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125730</xdr:rowOff>
    </xdr:from>
    <xdr:to>
      <xdr:col>81</xdr:col>
      <xdr:colOff>50800</xdr:colOff>
      <xdr:row>84</xdr:row>
      <xdr:rowOff>133350</xdr:rowOff>
    </xdr:to>
    <xdr:cxnSp macro="">
      <xdr:nvCxnSpPr>
        <xdr:cNvPr id="574" name="直線コネクタ 573"/>
        <xdr:cNvCxnSpPr/>
      </xdr:nvCxnSpPr>
      <xdr:spPr>
        <a:xfrm flipV="1">
          <a:off x="14592300" y="14527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67311</xdr:rowOff>
    </xdr:from>
    <xdr:to>
      <xdr:col>72</xdr:col>
      <xdr:colOff>38100</xdr:colOff>
      <xdr:row>84</xdr:row>
      <xdr:rowOff>168911</xdr:rowOff>
    </xdr:to>
    <xdr:sp macro="" textlink="">
      <xdr:nvSpPr>
        <xdr:cNvPr id="575" name="楕円 574"/>
        <xdr:cNvSpPr/>
      </xdr:nvSpPr>
      <xdr:spPr>
        <a:xfrm>
          <a:off x="13652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118111</xdr:rowOff>
    </xdr:from>
    <xdr:to>
      <xdr:col>76</xdr:col>
      <xdr:colOff>114300</xdr:colOff>
      <xdr:row>84</xdr:row>
      <xdr:rowOff>133350</xdr:rowOff>
    </xdr:to>
    <xdr:cxnSp macro="">
      <xdr:nvCxnSpPr>
        <xdr:cNvPr id="576" name="直線コネクタ 575"/>
        <xdr:cNvCxnSpPr/>
      </xdr:nvCxnSpPr>
      <xdr:spPr>
        <a:xfrm>
          <a:off x="13703300" y="145199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122555</xdr:rowOff>
    </xdr:from>
    <xdr:to>
      <xdr:col>67</xdr:col>
      <xdr:colOff>101600</xdr:colOff>
      <xdr:row>84</xdr:row>
      <xdr:rowOff>52705</xdr:rowOff>
    </xdr:to>
    <xdr:sp macro="" textlink="">
      <xdr:nvSpPr>
        <xdr:cNvPr id="577" name="楕円 576"/>
        <xdr:cNvSpPr/>
      </xdr:nvSpPr>
      <xdr:spPr>
        <a:xfrm>
          <a:off x="12763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1905</xdr:rowOff>
    </xdr:from>
    <xdr:to>
      <xdr:col>71</xdr:col>
      <xdr:colOff>177800</xdr:colOff>
      <xdr:row>84</xdr:row>
      <xdr:rowOff>118111</xdr:rowOff>
    </xdr:to>
    <xdr:cxnSp macro="">
      <xdr:nvCxnSpPr>
        <xdr:cNvPr id="578" name="直線コネクタ 577"/>
        <xdr:cNvCxnSpPr/>
      </xdr:nvCxnSpPr>
      <xdr:spPr>
        <a:xfrm>
          <a:off x="12814300" y="14403705"/>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79" name="n_1aveValue【消防施設】&#10;有形固定資産減価償却率"/>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80" name="n_2aveValue【消防施設】&#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581" name="n_3aveValue【消防施設】&#10;有形固定資産減価償却率"/>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582" name="n_4aveValue【消防施設】&#10;有形固定資産減価償却率"/>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167657</xdr:rowOff>
    </xdr:from>
    <xdr:ext cx="405111" cy="259045"/>
    <xdr:sp macro="" textlink="">
      <xdr:nvSpPr>
        <xdr:cNvPr id="583" name="n_1mainValue【消防施設】&#10;有形固定資産減価償却率"/>
        <xdr:cNvSpPr txBox="1"/>
      </xdr:nvSpPr>
      <xdr:spPr>
        <a:xfrm>
          <a:off x="15266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3827</xdr:rowOff>
    </xdr:from>
    <xdr:ext cx="405111" cy="259045"/>
    <xdr:sp macro="" textlink="">
      <xdr:nvSpPr>
        <xdr:cNvPr id="584" name="n_2mainValue【消防施設】&#10;有形固定資産減価償却率"/>
        <xdr:cNvSpPr txBox="1"/>
      </xdr:nvSpPr>
      <xdr:spPr>
        <a:xfrm>
          <a:off x="143897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160038</xdr:rowOff>
    </xdr:from>
    <xdr:ext cx="405111" cy="259045"/>
    <xdr:sp macro="" textlink="">
      <xdr:nvSpPr>
        <xdr:cNvPr id="585" name="n_3mainValue【消防施設】&#10;有形固定資産減価償却率"/>
        <xdr:cNvSpPr txBox="1"/>
      </xdr:nvSpPr>
      <xdr:spPr>
        <a:xfrm>
          <a:off x="13500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43832</xdr:rowOff>
    </xdr:from>
    <xdr:ext cx="405111" cy="259045"/>
    <xdr:sp macro="" textlink="">
      <xdr:nvSpPr>
        <xdr:cNvPr id="586" name="n_4mainValue【消防施設】&#10;有形固定資産減価償却率"/>
        <xdr:cNvSpPr txBox="1"/>
      </xdr:nvSpPr>
      <xdr:spPr>
        <a:xfrm>
          <a:off x="12611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8" name="直線コネクタ 607"/>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9"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0" name="直線コネクタ 609"/>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1"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2" name="直線コネクタ 611"/>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613" name="【消防施設】&#10;一人当たり面積平均値テキスト"/>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4" name="フローチャート: 判断 613"/>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15" name="フローチャート: 判断 614"/>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16" name="フローチャート: 判断 615"/>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617" name="フローチャート: 判断 616"/>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18" name="フローチャート: 判断 617"/>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150521</xdr:rowOff>
    </xdr:from>
    <xdr:to>
      <xdr:col>116</xdr:col>
      <xdr:colOff>114300</xdr:colOff>
      <xdr:row>85</xdr:row>
      <xdr:rowOff>80671</xdr:rowOff>
    </xdr:to>
    <xdr:sp macro="" textlink="">
      <xdr:nvSpPr>
        <xdr:cNvPr id="624" name="楕円 623"/>
        <xdr:cNvSpPr/>
      </xdr:nvSpPr>
      <xdr:spPr>
        <a:xfrm>
          <a:off x="221107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1948</xdr:rowOff>
    </xdr:from>
    <xdr:ext cx="469744" cy="259045"/>
    <xdr:sp macro="" textlink="">
      <xdr:nvSpPr>
        <xdr:cNvPr id="625" name="【消防施設】&#10;一人当たり面積該当値テキスト"/>
        <xdr:cNvSpPr txBox="1"/>
      </xdr:nvSpPr>
      <xdr:spPr>
        <a:xfrm>
          <a:off x="22199600" y="1440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165151</xdr:rowOff>
    </xdr:from>
    <xdr:to>
      <xdr:col>112</xdr:col>
      <xdr:colOff>38100</xdr:colOff>
      <xdr:row>85</xdr:row>
      <xdr:rowOff>95301</xdr:rowOff>
    </xdr:to>
    <xdr:sp macro="" textlink="">
      <xdr:nvSpPr>
        <xdr:cNvPr id="626" name="楕円 625"/>
        <xdr:cNvSpPr/>
      </xdr:nvSpPr>
      <xdr:spPr>
        <a:xfrm>
          <a:off x="21272500" y="145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29871</xdr:rowOff>
    </xdr:from>
    <xdr:to>
      <xdr:col>116</xdr:col>
      <xdr:colOff>63500</xdr:colOff>
      <xdr:row>85</xdr:row>
      <xdr:rowOff>44501</xdr:rowOff>
    </xdr:to>
    <xdr:cxnSp macro="">
      <xdr:nvCxnSpPr>
        <xdr:cNvPr id="627" name="直線コネクタ 626"/>
        <xdr:cNvCxnSpPr/>
      </xdr:nvCxnSpPr>
      <xdr:spPr>
        <a:xfrm flipV="1">
          <a:off x="21323300" y="14603121"/>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28" name="楕円 627"/>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44501</xdr:rowOff>
    </xdr:from>
    <xdr:to>
      <xdr:col>111</xdr:col>
      <xdr:colOff>177800</xdr:colOff>
      <xdr:row>85</xdr:row>
      <xdr:rowOff>49530</xdr:rowOff>
    </xdr:to>
    <xdr:cxnSp macro="">
      <xdr:nvCxnSpPr>
        <xdr:cNvPr id="629" name="直線コネクタ 628"/>
        <xdr:cNvCxnSpPr/>
      </xdr:nvCxnSpPr>
      <xdr:spPr>
        <a:xfrm flipV="1">
          <a:off x="20434300" y="1461775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3759</xdr:rowOff>
    </xdr:from>
    <xdr:to>
      <xdr:col>102</xdr:col>
      <xdr:colOff>165100</xdr:colOff>
      <xdr:row>85</xdr:row>
      <xdr:rowOff>105359</xdr:rowOff>
    </xdr:to>
    <xdr:sp macro="" textlink="">
      <xdr:nvSpPr>
        <xdr:cNvPr id="630" name="楕円 629"/>
        <xdr:cNvSpPr/>
      </xdr:nvSpPr>
      <xdr:spPr>
        <a:xfrm>
          <a:off x="19494500" y="145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54559</xdr:rowOff>
    </xdr:to>
    <xdr:cxnSp macro="">
      <xdr:nvCxnSpPr>
        <xdr:cNvPr id="631" name="直線コネクタ 630"/>
        <xdr:cNvCxnSpPr/>
      </xdr:nvCxnSpPr>
      <xdr:spPr>
        <a:xfrm flipV="1">
          <a:off x="19545300" y="1462278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2387</xdr:rowOff>
    </xdr:from>
    <xdr:to>
      <xdr:col>98</xdr:col>
      <xdr:colOff>38100</xdr:colOff>
      <xdr:row>85</xdr:row>
      <xdr:rowOff>103987</xdr:rowOff>
    </xdr:to>
    <xdr:sp macro="" textlink="">
      <xdr:nvSpPr>
        <xdr:cNvPr id="632" name="楕円 631"/>
        <xdr:cNvSpPr/>
      </xdr:nvSpPr>
      <xdr:spPr>
        <a:xfrm>
          <a:off x="18605500" y="145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53187</xdr:rowOff>
    </xdr:from>
    <xdr:to>
      <xdr:col>102</xdr:col>
      <xdr:colOff>114300</xdr:colOff>
      <xdr:row>85</xdr:row>
      <xdr:rowOff>54559</xdr:rowOff>
    </xdr:to>
    <xdr:cxnSp macro="">
      <xdr:nvCxnSpPr>
        <xdr:cNvPr id="633" name="直線コネクタ 632"/>
        <xdr:cNvCxnSpPr/>
      </xdr:nvCxnSpPr>
      <xdr:spPr>
        <a:xfrm>
          <a:off x="18656300" y="146264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634" name="n_1aveValue【消防施設】&#10;一人当たり面積"/>
        <xdr:cNvSpPr txBox="1"/>
      </xdr:nvSpPr>
      <xdr:spPr>
        <a:xfrm>
          <a:off x="21075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147235</xdr:rowOff>
    </xdr:from>
    <xdr:ext cx="469744" cy="259045"/>
    <xdr:sp macro="" textlink="">
      <xdr:nvSpPr>
        <xdr:cNvPr id="635" name="n_2aveValue【消防施設】&#10;一人当たり面積"/>
        <xdr:cNvSpPr txBox="1"/>
      </xdr:nvSpPr>
      <xdr:spPr>
        <a:xfrm>
          <a:off x="20199427" y="147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153636</xdr:rowOff>
    </xdr:from>
    <xdr:ext cx="469744" cy="259045"/>
    <xdr:sp macro="" textlink="">
      <xdr:nvSpPr>
        <xdr:cNvPr id="636" name="n_3aveValue【消防施設】&#10;一人当たり面積"/>
        <xdr:cNvSpPr txBox="1"/>
      </xdr:nvSpPr>
      <xdr:spPr>
        <a:xfrm>
          <a:off x="19310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637" name="n_4aveValue【消防施設】&#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111828</xdr:rowOff>
    </xdr:from>
    <xdr:ext cx="469744" cy="259045"/>
    <xdr:sp macro="" textlink="">
      <xdr:nvSpPr>
        <xdr:cNvPr id="638" name="n_1mainValue【消防施設】&#10;一人当たり面積"/>
        <xdr:cNvSpPr txBox="1"/>
      </xdr:nvSpPr>
      <xdr:spPr>
        <a:xfrm>
          <a:off x="21075727" y="1434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639" name="n_2mainValue【消防施設】&#10;一人当たり面積"/>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121886</xdr:rowOff>
    </xdr:from>
    <xdr:ext cx="469744" cy="259045"/>
    <xdr:sp macro="" textlink="">
      <xdr:nvSpPr>
        <xdr:cNvPr id="640" name="n_3mainValue【消防施設】&#10;一人当たり面積"/>
        <xdr:cNvSpPr txBox="1"/>
      </xdr:nvSpPr>
      <xdr:spPr>
        <a:xfrm>
          <a:off x="19310427" y="1435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120514</xdr:rowOff>
    </xdr:from>
    <xdr:ext cx="469744" cy="259045"/>
    <xdr:sp macro="" textlink="">
      <xdr:nvSpPr>
        <xdr:cNvPr id="641" name="n_4mainValue【消防施設】&#10;一人当たり面積"/>
        <xdr:cNvSpPr txBox="1"/>
      </xdr:nvSpPr>
      <xdr:spPr>
        <a:xfrm>
          <a:off x="184214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7" name="直線コネクタ 666"/>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8"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9" name="直線コネクタ 668"/>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672" name="【庁舎】&#10;有形固定資産減価償却率平均値テキスト"/>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3" name="フローチャート: 判断 672"/>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4" name="フローチャート: 判断 673"/>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5" name="フローチャート: 判断 674"/>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6" name="フローチャート: 判断 675"/>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7" name="フローチャート: 判断 67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95613</xdr:rowOff>
    </xdr:from>
    <xdr:to>
      <xdr:col>85</xdr:col>
      <xdr:colOff>177800</xdr:colOff>
      <xdr:row>105</xdr:row>
      <xdr:rowOff>25763</xdr:rowOff>
    </xdr:to>
    <xdr:sp macro="" textlink="">
      <xdr:nvSpPr>
        <xdr:cNvPr id="683" name="楕円 682"/>
        <xdr:cNvSpPr/>
      </xdr:nvSpPr>
      <xdr:spPr>
        <a:xfrm>
          <a:off x="162687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118490</xdr:rowOff>
    </xdr:from>
    <xdr:ext cx="405111" cy="259045"/>
    <xdr:sp macro="" textlink="">
      <xdr:nvSpPr>
        <xdr:cNvPr id="684" name="【庁舎】&#10;有形固定資産減価償却率該当値テキスト"/>
        <xdr:cNvSpPr txBox="1"/>
      </xdr:nvSpPr>
      <xdr:spPr>
        <a:xfrm>
          <a:off x="16357600" y="177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56424</xdr:rowOff>
    </xdr:from>
    <xdr:to>
      <xdr:col>81</xdr:col>
      <xdr:colOff>101600</xdr:colOff>
      <xdr:row>104</xdr:row>
      <xdr:rowOff>158024</xdr:rowOff>
    </xdr:to>
    <xdr:sp macro="" textlink="">
      <xdr:nvSpPr>
        <xdr:cNvPr id="685" name="楕円 684"/>
        <xdr:cNvSpPr/>
      </xdr:nvSpPr>
      <xdr:spPr>
        <a:xfrm>
          <a:off x="15430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107224</xdr:rowOff>
    </xdr:from>
    <xdr:to>
      <xdr:col>85</xdr:col>
      <xdr:colOff>127000</xdr:colOff>
      <xdr:row>104</xdr:row>
      <xdr:rowOff>146413</xdr:rowOff>
    </xdr:to>
    <xdr:cxnSp macro="">
      <xdr:nvCxnSpPr>
        <xdr:cNvPr id="686" name="直線コネクタ 685"/>
        <xdr:cNvCxnSpPr/>
      </xdr:nvCxnSpPr>
      <xdr:spPr>
        <a:xfrm>
          <a:off x="15481300" y="1793802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18869</xdr:rowOff>
    </xdr:from>
    <xdr:to>
      <xdr:col>76</xdr:col>
      <xdr:colOff>165100</xdr:colOff>
      <xdr:row>104</xdr:row>
      <xdr:rowOff>120469</xdr:rowOff>
    </xdr:to>
    <xdr:sp macro="" textlink="">
      <xdr:nvSpPr>
        <xdr:cNvPr id="687" name="楕円 686"/>
        <xdr:cNvSpPr/>
      </xdr:nvSpPr>
      <xdr:spPr>
        <a:xfrm>
          <a:off x="14541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69669</xdr:rowOff>
    </xdr:from>
    <xdr:to>
      <xdr:col>81</xdr:col>
      <xdr:colOff>50800</xdr:colOff>
      <xdr:row>104</xdr:row>
      <xdr:rowOff>107224</xdr:rowOff>
    </xdr:to>
    <xdr:cxnSp macro="">
      <xdr:nvCxnSpPr>
        <xdr:cNvPr id="688" name="直線コネクタ 687"/>
        <xdr:cNvCxnSpPr/>
      </xdr:nvCxnSpPr>
      <xdr:spPr>
        <a:xfrm>
          <a:off x="14592300" y="179004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689" name="楕円 688"/>
        <xdr:cNvSpPr/>
      </xdr:nvSpPr>
      <xdr:spPr>
        <a:xfrm>
          <a:off x="1365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69669</xdr:rowOff>
    </xdr:to>
    <xdr:cxnSp macro="">
      <xdr:nvCxnSpPr>
        <xdr:cNvPr id="690" name="直線コネクタ 689"/>
        <xdr:cNvCxnSpPr/>
      </xdr:nvCxnSpPr>
      <xdr:spPr>
        <a:xfrm>
          <a:off x="13703300" y="178612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113574</xdr:rowOff>
    </xdr:from>
    <xdr:to>
      <xdr:col>67</xdr:col>
      <xdr:colOff>101600</xdr:colOff>
      <xdr:row>104</xdr:row>
      <xdr:rowOff>43724</xdr:rowOff>
    </xdr:to>
    <xdr:sp macro="" textlink="">
      <xdr:nvSpPr>
        <xdr:cNvPr id="691" name="楕円 690"/>
        <xdr:cNvSpPr/>
      </xdr:nvSpPr>
      <xdr:spPr>
        <a:xfrm>
          <a:off x="12763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164374</xdr:rowOff>
    </xdr:from>
    <xdr:to>
      <xdr:col>71</xdr:col>
      <xdr:colOff>177800</xdr:colOff>
      <xdr:row>104</xdr:row>
      <xdr:rowOff>30480</xdr:rowOff>
    </xdr:to>
    <xdr:cxnSp macro="">
      <xdr:nvCxnSpPr>
        <xdr:cNvPr id="692" name="直線コネクタ 691"/>
        <xdr:cNvCxnSpPr/>
      </xdr:nvCxnSpPr>
      <xdr:spPr>
        <a:xfrm>
          <a:off x="12814300" y="178237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3" name="n_1aveValue【庁舎】&#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4" name="n_2ave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695"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696"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3101</xdr:rowOff>
    </xdr:from>
    <xdr:ext cx="405111" cy="259045"/>
    <xdr:sp macro="" textlink="">
      <xdr:nvSpPr>
        <xdr:cNvPr id="697" name="n_1mainValue【庁舎】&#10;有形固定資産減価償却率"/>
        <xdr:cNvSpPr txBox="1"/>
      </xdr:nvSpPr>
      <xdr:spPr>
        <a:xfrm>
          <a:off x="15266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136996</xdr:rowOff>
    </xdr:from>
    <xdr:ext cx="405111" cy="259045"/>
    <xdr:sp macro="" textlink="">
      <xdr:nvSpPr>
        <xdr:cNvPr id="698" name="n_2mainValue【庁舎】&#10;有形固定資産減価償却率"/>
        <xdr:cNvSpPr txBox="1"/>
      </xdr:nvSpPr>
      <xdr:spPr>
        <a:xfrm>
          <a:off x="14389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699" name="n_3main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60251</xdr:rowOff>
    </xdr:from>
    <xdr:ext cx="405111" cy="259045"/>
    <xdr:sp macro="" textlink="">
      <xdr:nvSpPr>
        <xdr:cNvPr id="700" name="n_4mainValue【庁舎】&#10;有形固定資産減価償却率"/>
        <xdr:cNvSpPr txBox="1"/>
      </xdr:nvSpPr>
      <xdr:spPr>
        <a:xfrm>
          <a:off x="12611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6" name="直線コネクタ 725"/>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7"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8" name="直線コネクタ 727"/>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9"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0" name="直線コネクタ 729"/>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31"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2" name="フローチャート: 判断 73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33" name="フローチャート: 判断 732"/>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34" name="フローチャート: 判断 733"/>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35" name="フローチャート: 判断 734"/>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36" name="フローチャート: 判断 735"/>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22134</xdr:rowOff>
    </xdr:from>
    <xdr:to>
      <xdr:col>116</xdr:col>
      <xdr:colOff>114300</xdr:colOff>
      <xdr:row>104</xdr:row>
      <xdr:rowOff>123734</xdr:rowOff>
    </xdr:to>
    <xdr:sp macro="" textlink="">
      <xdr:nvSpPr>
        <xdr:cNvPr id="742" name="楕円 741"/>
        <xdr:cNvSpPr/>
      </xdr:nvSpPr>
      <xdr:spPr>
        <a:xfrm>
          <a:off x="22110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45011</xdr:rowOff>
    </xdr:from>
    <xdr:ext cx="469744" cy="259045"/>
    <xdr:sp macro="" textlink="">
      <xdr:nvSpPr>
        <xdr:cNvPr id="743" name="【庁舎】&#10;一人当たり面積該当値テキスト"/>
        <xdr:cNvSpPr txBox="1"/>
      </xdr:nvSpPr>
      <xdr:spPr>
        <a:xfrm>
          <a:off x="22199600" y="1770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744" name="楕円 743"/>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72934</xdr:rowOff>
    </xdr:from>
    <xdr:to>
      <xdr:col>116</xdr:col>
      <xdr:colOff>63500</xdr:colOff>
      <xdr:row>104</xdr:row>
      <xdr:rowOff>99061</xdr:rowOff>
    </xdr:to>
    <xdr:cxnSp macro="">
      <xdr:nvCxnSpPr>
        <xdr:cNvPr id="745" name="直線コネクタ 744"/>
        <xdr:cNvCxnSpPr/>
      </xdr:nvCxnSpPr>
      <xdr:spPr>
        <a:xfrm flipV="1">
          <a:off x="21323300" y="1790373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70031</xdr:rowOff>
    </xdr:from>
    <xdr:to>
      <xdr:col>107</xdr:col>
      <xdr:colOff>101600</xdr:colOff>
      <xdr:row>105</xdr:row>
      <xdr:rowOff>181</xdr:rowOff>
    </xdr:to>
    <xdr:sp macro="" textlink="">
      <xdr:nvSpPr>
        <xdr:cNvPr id="746" name="楕円 745"/>
        <xdr:cNvSpPr/>
      </xdr:nvSpPr>
      <xdr:spPr>
        <a:xfrm>
          <a:off x="20383500" y="17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120831</xdr:rowOff>
    </xdr:to>
    <xdr:cxnSp macro="">
      <xdr:nvCxnSpPr>
        <xdr:cNvPr id="747" name="直線コネクタ 746"/>
        <xdr:cNvCxnSpPr/>
      </xdr:nvCxnSpPr>
      <xdr:spPr>
        <a:xfrm flipV="1">
          <a:off x="20434300" y="17929861"/>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748" name="楕円 747"/>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120831</xdr:rowOff>
    </xdr:from>
    <xdr:to>
      <xdr:col>107</xdr:col>
      <xdr:colOff>50800</xdr:colOff>
      <xdr:row>104</xdr:row>
      <xdr:rowOff>144780</xdr:rowOff>
    </xdr:to>
    <xdr:cxnSp macro="">
      <xdr:nvCxnSpPr>
        <xdr:cNvPr id="749" name="直線コネクタ 748"/>
        <xdr:cNvCxnSpPr/>
      </xdr:nvCxnSpPr>
      <xdr:spPr>
        <a:xfrm flipV="1">
          <a:off x="19545300" y="17951631"/>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114663</xdr:rowOff>
    </xdr:from>
    <xdr:to>
      <xdr:col>98</xdr:col>
      <xdr:colOff>38100</xdr:colOff>
      <xdr:row>105</xdr:row>
      <xdr:rowOff>44813</xdr:rowOff>
    </xdr:to>
    <xdr:sp macro="" textlink="">
      <xdr:nvSpPr>
        <xdr:cNvPr id="750" name="楕円 749"/>
        <xdr:cNvSpPr/>
      </xdr:nvSpPr>
      <xdr:spPr>
        <a:xfrm>
          <a:off x="18605500" y="179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144780</xdr:rowOff>
    </xdr:from>
    <xdr:to>
      <xdr:col>102</xdr:col>
      <xdr:colOff>114300</xdr:colOff>
      <xdr:row>104</xdr:row>
      <xdr:rowOff>165463</xdr:rowOff>
    </xdr:to>
    <xdr:cxnSp macro="">
      <xdr:nvCxnSpPr>
        <xdr:cNvPr id="751" name="直線コネクタ 750"/>
        <xdr:cNvCxnSpPr/>
      </xdr:nvCxnSpPr>
      <xdr:spPr>
        <a:xfrm flipV="1">
          <a:off x="18656300" y="179755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752" name="n_1aveValue【庁舎】&#10;一人当たり面積"/>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753" name="n_2aveValue【庁舎】&#10;一人当たり面積"/>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754" name="n_3aveValue【庁舎】&#10;一人当たり面積"/>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755" name="n_4aveValue【庁舎】&#10;一人当たり面積"/>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756" name="n_1mainValue【庁舎】&#10;一人当たり面積"/>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16708</xdr:rowOff>
    </xdr:from>
    <xdr:ext cx="469744" cy="259045"/>
    <xdr:sp macro="" textlink="">
      <xdr:nvSpPr>
        <xdr:cNvPr id="757" name="n_2mainValue【庁舎】&#10;一人当たり面積"/>
        <xdr:cNvSpPr txBox="1"/>
      </xdr:nvSpPr>
      <xdr:spPr>
        <a:xfrm>
          <a:off x="20199427" y="1767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758" name="n_3mainValue【庁舎】&#10;一人当たり面積"/>
        <xdr:cNvSpPr txBox="1"/>
      </xdr:nvSpPr>
      <xdr:spPr>
        <a:xfrm>
          <a:off x="19310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61340</xdr:rowOff>
    </xdr:from>
    <xdr:ext cx="469744" cy="259045"/>
    <xdr:sp macro="" textlink="">
      <xdr:nvSpPr>
        <xdr:cNvPr id="759" name="n_4mainValue【庁舎】&#10;一人当たり面積"/>
        <xdr:cNvSpPr txBox="1"/>
      </xdr:nvSpPr>
      <xdr:spPr>
        <a:xfrm>
          <a:off x="18421427" y="177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施設、プールは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施設所有しており、いずれも建築後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年以上経過し、耐震化や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部分的な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改修を実施している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有形固定資産減価償却率は非常に高い状況となっている。福祉施設については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施設所有しており、その中には比較的新しい施設もあるが、建築後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年以上を経過する施設も存在し、有形固定資産減価償却率は類似団体平均を上回る状況となっている。文化会館（市民会館）は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施設所有しているが、建築後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年以上経過し、有形固定資産減価償却率は類似団体平均を上回り、高い状況となっている。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なお、体育施設及び文化施設については、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に公共施設個別施設計画を策定し、老朽化への対応を行っていく。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時点で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施設所有しており、建築後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年以上が経過し、有形固定資産減価償却率は類似団体平均を上回り高い状況となっている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当施設について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施設運営に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ついて検討を開始し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。消防施設については、消防署</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施設に加え、町内各地区に消防団分団施設が数多く点在し、建築後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年を超える施設もあることから、有形固定資産減価償却率は類似団体平均を上回り、高い状況となっている。今後は分団の再編とともに施設数の縮小を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実施する予定である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。庁舎については、本庁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施設と総合支所</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施設を所有しており、本庁は建築後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年が経過しているが、総合支所は建築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未満で新しい施設であるため、有形固定資産減価償却率は類似団体平均を下回る状況となっている。各施設の一人当たりの面積については、施設数も比較的少なく、施設規模も小さいため、類似団体平均に近い数値となっている。町の財政状況では各施設の大規模な改修を頻繁に実施することは困難であるため、今後は施設の在り方を含め、計画的な改修・更新を進めていく。</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6,258
6,173
496.88
6,612,891
5,840,877
719,507
4,173,391
4,846,933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年々過疎化が進むにつれ、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歳以上の人口比率は高まっており、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現在の高齢化率は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初めて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％を超える結果となった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産人口の減少は、茶業や林業を中心とした基盤産業の伸び悩みや商工業の停滞に繋がり、結果、町税収入の減少に歯止めがかからない状況である。加えて、当町にとって大きな財源となっている国有資産等所在市町村交付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年々減少している影響も大きい。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の財政力指数は、前年度と同様に類似団体平均を若干下回る結果となっている。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132645</xdr:rowOff>
    </xdr:to>
    <xdr:cxnSp macro="">
      <xdr:nvCxnSpPr>
        <xdr:cNvPr id="68" name="直線コネクタ 67"/>
        <xdr:cNvCxnSpPr/>
      </xdr:nvCxnSpPr>
      <xdr:spPr>
        <a:xfrm>
          <a:off x="4114800" y="73067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7" name="直線コネクタ 76"/>
        <xdr:cNvCxnSpPr/>
      </xdr:nvCxnSpPr>
      <xdr:spPr>
        <a:xfrm>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7" name="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8"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3" name="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5" name="楕円 94"/>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96" name="テキスト ボックス 95"/>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は普通交付税合併算定による縮減などにより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経常収支比率が年々上昇していた。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は合併当時に借入した合併特例債の償還が終了した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ため、下降傾向となっている。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以降は、コロナ禍により中止や規模縮小となる事業が多く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経費の支出が減少したことから、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％の減少となったが、依然として類似団体平均の数値を上回る状況となっている。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94343</xdr:rowOff>
    </xdr:from>
    <xdr:to>
      <xdr:col>23</xdr:col>
      <xdr:colOff>133350</xdr:colOff>
      <xdr:row>61</xdr:row>
      <xdr:rowOff>129722</xdr:rowOff>
    </xdr:to>
    <xdr:cxnSp macro="">
      <xdr:nvCxnSpPr>
        <xdr:cNvPr id="133" name="直線コネクタ 132"/>
        <xdr:cNvCxnSpPr/>
      </xdr:nvCxnSpPr>
      <xdr:spPr>
        <a:xfrm flipV="1">
          <a:off x="4114800" y="103813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129722</xdr:rowOff>
    </xdr:from>
    <xdr:to>
      <xdr:col>19</xdr:col>
      <xdr:colOff>133350</xdr:colOff>
      <xdr:row>62</xdr:row>
      <xdr:rowOff>92710</xdr:rowOff>
    </xdr:to>
    <xdr:cxnSp macro="">
      <xdr:nvCxnSpPr>
        <xdr:cNvPr id="136" name="直線コネクタ 135"/>
        <xdr:cNvCxnSpPr/>
      </xdr:nvCxnSpPr>
      <xdr:spPr>
        <a:xfrm flipV="1">
          <a:off x="3225800" y="10588172"/>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14333</xdr:rowOff>
    </xdr:to>
    <xdr:cxnSp macro="">
      <xdr:nvCxnSpPr>
        <xdr:cNvPr id="139" name="直線コネクタ 138"/>
        <xdr:cNvCxnSpPr/>
      </xdr:nvCxnSpPr>
      <xdr:spPr>
        <a:xfrm flipV="1">
          <a:off x="2336800" y="1072261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144417</xdr:rowOff>
    </xdr:from>
    <xdr:to>
      <xdr:col>11</xdr:col>
      <xdr:colOff>31750</xdr:colOff>
      <xdr:row>63</xdr:row>
      <xdr:rowOff>14333</xdr:rowOff>
    </xdr:to>
    <xdr:cxnSp macro="">
      <xdr:nvCxnSpPr>
        <xdr:cNvPr id="142" name="直線コネクタ 141"/>
        <xdr:cNvCxnSpPr/>
      </xdr:nvCxnSpPr>
      <xdr:spPr>
        <a:xfrm>
          <a:off x="1447800" y="1077431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52" name="楕円 151"/>
        <xdr:cNvSpPr/>
      </xdr:nvSpPr>
      <xdr:spPr>
        <a:xfrm>
          <a:off x="4902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15620</xdr:rowOff>
    </xdr:from>
    <xdr:ext cx="762000" cy="259045"/>
    <xdr:sp macro="" textlink="">
      <xdr:nvSpPr>
        <xdr:cNvPr id="153" name="財政構造の弾力性該当値テキスト"/>
        <xdr:cNvSpPr txBox="1"/>
      </xdr:nvSpPr>
      <xdr:spPr>
        <a:xfrm>
          <a:off x="5041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78922</xdr:rowOff>
    </xdr:from>
    <xdr:to>
      <xdr:col>19</xdr:col>
      <xdr:colOff>184150</xdr:colOff>
      <xdr:row>62</xdr:row>
      <xdr:rowOff>9072</xdr:rowOff>
    </xdr:to>
    <xdr:sp macro="" textlink="">
      <xdr:nvSpPr>
        <xdr:cNvPr id="154" name="楕円 153"/>
        <xdr:cNvSpPr/>
      </xdr:nvSpPr>
      <xdr:spPr>
        <a:xfrm>
          <a:off x="4064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165299</xdr:rowOff>
    </xdr:from>
    <xdr:ext cx="736600" cy="259045"/>
    <xdr:sp macro="" textlink="">
      <xdr:nvSpPr>
        <xdr:cNvPr id="155" name="テキスト ボックス 154"/>
        <xdr:cNvSpPr txBox="1"/>
      </xdr:nvSpPr>
      <xdr:spPr>
        <a:xfrm>
          <a:off x="3733800" y="1062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6" name="楕円 155"/>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7" name="テキスト ボックス 156"/>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134983</xdr:rowOff>
    </xdr:from>
    <xdr:to>
      <xdr:col>11</xdr:col>
      <xdr:colOff>82550</xdr:colOff>
      <xdr:row>63</xdr:row>
      <xdr:rowOff>65133</xdr:rowOff>
    </xdr:to>
    <xdr:sp macro="" textlink="">
      <xdr:nvSpPr>
        <xdr:cNvPr id="158" name="楕円 157"/>
        <xdr:cNvSpPr/>
      </xdr:nvSpPr>
      <xdr:spPr>
        <a:xfrm>
          <a:off x="2286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49910</xdr:rowOff>
    </xdr:from>
    <xdr:ext cx="762000" cy="259045"/>
    <xdr:sp macro="" textlink="">
      <xdr:nvSpPr>
        <xdr:cNvPr id="159" name="テキスト ボックス 158"/>
        <xdr:cNvSpPr txBox="1"/>
      </xdr:nvSpPr>
      <xdr:spPr>
        <a:xfrm>
          <a:off x="1955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93617</xdr:rowOff>
    </xdr:from>
    <xdr:to>
      <xdr:col>7</xdr:col>
      <xdr:colOff>31750</xdr:colOff>
      <xdr:row>63</xdr:row>
      <xdr:rowOff>23767</xdr:rowOff>
    </xdr:to>
    <xdr:sp macro="" textlink="">
      <xdr:nvSpPr>
        <xdr:cNvPr id="160" name="楕円 159"/>
        <xdr:cNvSpPr/>
      </xdr:nvSpPr>
      <xdr:spPr>
        <a:xfrm>
          <a:off x="1397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8544</xdr:rowOff>
    </xdr:from>
    <xdr:ext cx="762000" cy="259045"/>
    <xdr:sp macro="" textlink="">
      <xdr:nvSpPr>
        <xdr:cNvPr id="161" name="テキスト ボックス 160"/>
        <xdr:cNvSpPr txBox="1"/>
      </xdr:nvSpPr>
      <xdr:spPr>
        <a:xfrm>
          <a:off x="1066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正職員・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職員の採用については抑制を図っているものの、町の規模に対し職員数が多い状態が続いている。観光や教育関係の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管理施設が多く、維持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営費も多額となっており、類似団体平均を大きく上回る状況となっている。以前より、施設運営の見直し等について検討を行っているが、大きな改善に至っておらず、人口は減少する一方であるため、年々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人当たりの人件費・物件費等の決算額は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132989</xdr:rowOff>
    </xdr:from>
    <xdr:to>
      <xdr:col>23</xdr:col>
      <xdr:colOff>133350</xdr:colOff>
      <xdr:row>82</xdr:row>
      <xdr:rowOff>155682</xdr:rowOff>
    </xdr:to>
    <xdr:cxnSp macro="">
      <xdr:nvCxnSpPr>
        <xdr:cNvPr id="197" name="直線コネクタ 196"/>
        <xdr:cNvCxnSpPr/>
      </xdr:nvCxnSpPr>
      <xdr:spPr>
        <a:xfrm>
          <a:off x="4114800" y="14191889"/>
          <a:ext cx="838200" cy="2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128805</xdr:rowOff>
    </xdr:from>
    <xdr:to>
      <xdr:col>19</xdr:col>
      <xdr:colOff>133350</xdr:colOff>
      <xdr:row>82</xdr:row>
      <xdr:rowOff>132989</xdr:rowOff>
    </xdr:to>
    <xdr:cxnSp macro="">
      <xdr:nvCxnSpPr>
        <xdr:cNvPr id="200" name="直線コネクタ 199"/>
        <xdr:cNvCxnSpPr/>
      </xdr:nvCxnSpPr>
      <xdr:spPr>
        <a:xfrm>
          <a:off x="3225800" y="14187705"/>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120089</xdr:rowOff>
    </xdr:from>
    <xdr:to>
      <xdr:col>15</xdr:col>
      <xdr:colOff>82550</xdr:colOff>
      <xdr:row>82</xdr:row>
      <xdr:rowOff>128805</xdr:rowOff>
    </xdr:to>
    <xdr:cxnSp macro="">
      <xdr:nvCxnSpPr>
        <xdr:cNvPr id="203" name="直線コネクタ 202"/>
        <xdr:cNvCxnSpPr/>
      </xdr:nvCxnSpPr>
      <xdr:spPr>
        <a:xfrm>
          <a:off x="2336800" y="14178989"/>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113371</xdr:rowOff>
    </xdr:from>
    <xdr:to>
      <xdr:col>11</xdr:col>
      <xdr:colOff>31750</xdr:colOff>
      <xdr:row>82</xdr:row>
      <xdr:rowOff>120089</xdr:rowOff>
    </xdr:to>
    <xdr:cxnSp macro="">
      <xdr:nvCxnSpPr>
        <xdr:cNvPr id="206" name="直線コネクタ 205"/>
        <xdr:cNvCxnSpPr/>
      </xdr:nvCxnSpPr>
      <xdr:spPr>
        <a:xfrm>
          <a:off x="1447800" y="14172271"/>
          <a:ext cx="889000" cy="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104882</xdr:rowOff>
    </xdr:from>
    <xdr:to>
      <xdr:col>23</xdr:col>
      <xdr:colOff>184150</xdr:colOff>
      <xdr:row>83</xdr:row>
      <xdr:rowOff>35032</xdr:rowOff>
    </xdr:to>
    <xdr:sp macro="" textlink="">
      <xdr:nvSpPr>
        <xdr:cNvPr id="216" name="楕円 215"/>
        <xdr:cNvSpPr/>
      </xdr:nvSpPr>
      <xdr:spPr>
        <a:xfrm>
          <a:off x="4902200" y="141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76959</xdr:rowOff>
    </xdr:from>
    <xdr:ext cx="762000" cy="259045"/>
    <xdr:sp macro="" textlink="">
      <xdr:nvSpPr>
        <xdr:cNvPr id="217" name="人件費・物件費等の状況該当値テキスト"/>
        <xdr:cNvSpPr txBox="1"/>
      </xdr:nvSpPr>
      <xdr:spPr>
        <a:xfrm>
          <a:off x="5041900" y="1413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82189</xdr:rowOff>
    </xdr:from>
    <xdr:to>
      <xdr:col>19</xdr:col>
      <xdr:colOff>184150</xdr:colOff>
      <xdr:row>83</xdr:row>
      <xdr:rowOff>12339</xdr:rowOff>
    </xdr:to>
    <xdr:sp macro="" textlink="">
      <xdr:nvSpPr>
        <xdr:cNvPr id="218" name="楕円 217"/>
        <xdr:cNvSpPr/>
      </xdr:nvSpPr>
      <xdr:spPr>
        <a:xfrm>
          <a:off x="4064000" y="141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168566</xdr:rowOff>
    </xdr:from>
    <xdr:ext cx="736600" cy="259045"/>
    <xdr:sp macro="" textlink="">
      <xdr:nvSpPr>
        <xdr:cNvPr id="219" name="テキスト ボックス 218"/>
        <xdr:cNvSpPr txBox="1"/>
      </xdr:nvSpPr>
      <xdr:spPr>
        <a:xfrm>
          <a:off x="3733800" y="14227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78005</xdr:rowOff>
    </xdr:from>
    <xdr:to>
      <xdr:col>15</xdr:col>
      <xdr:colOff>133350</xdr:colOff>
      <xdr:row>83</xdr:row>
      <xdr:rowOff>8155</xdr:rowOff>
    </xdr:to>
    <xdr:sp macro="" textlink="">
      <xdr:nvSpPr>
        <xdr:cNvPr id="220" name="楕円 219"/>
        <xdr:cNvSpPr/>
      </xdr:nvSpPr>
      <xdr:spPr>
        <a:xfrm>
          <a:off x="3175000" y="141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164382</xdr:rowOff>
    </xdr:from>
    <xdr:ext cx="762000" cy="259045"/>
    <xdr:sp macro="" textlink="">
      <xdr:nvSpPr>
        <xdr:cNvPr id="221" name="テキスト ボックス 220"/>
        <xdr:cNvSpPr txBox="1"/>
      </xdr:nvSpPr>
      <xdr:spPr>
        <a:xfrm>
          <a:off x="2844800" y="1422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69289</xdr:rowOff>
    </xdr:from>
    <xdr:to>
      <xdr:col>11</xdr:col>
      <xdr:colOff>82550</xdr:colOff>
      <xdr:row>82</xdr:row>
      <xdr:rowOff>170889</xdr:rowOff>
    </xdr:to>
    <xdr:sp macro="" textlink="">
      <xdr:nvSpPr>
        <xdr:cNvPr id="222" name="楕円 221"/>
        <xdr:cNvSpPr/>
      </xdr:nvSpPr>
      <xdr:spPr>
        <a:xfrm>
          <a:off x="2286000" y="141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155666</xdr:rowOff>
    </xdr:from>
    <xdr:ext cx="762000" cy="259045"/>
    <xdr:sp macro="" textlink="">
      <xdr:nvSpPr>
        <xdr:cNvPr id="223" name="テキスト ボックス 222"/>
        <xdr:cNvSpPr txBox="1"/>
      </xdr:nvSpPr>
      <xdr:spPr>
        <a:xfrm>
          <a:off x="1955800" y="1421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62571</xdr:rowOff>
    </xdr:from>
    <xdr:to>
      <xdr:col>7</xdr:col>
      <xdr:colOff>31750</xdr:colOff>
      <xdr:row>82</xdr:row>
      <xdr:rowOff>164171</xdr:rowOff>
    </xdr:to>
    <xdr:sp macro="" textlink="">
      <xdr:nvSpPr>
        <xdr:cNvPr id="224" name="楕円 223"/>
        <xdr:cNvSpPr/>
      </xdr:nvSpPr>
      <xdr:spPr>
        <a:xfrm>
          <a:off x="1397000" y="141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148948</xdr:rowOff>
    </xdr:from>
    <xdr:ext cx="762000" cy="259045"/>
    <xdr:sp macro="" textlink="">
      <xdr:nvSpPr>
        <xdr:cNvPr id="225" name="テキスト ボックス 224"/>
        <xdr:cNvSpPr txBox="1"/>
      </xdr:nvSpPr>
      <xdr:spPr>
        <a:xfrm>
          <a:off x="1066800" y="1420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人事院勧告などを踏まえ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給与改定</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、類似団体平均の数値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若干下回る状況となっている。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今後も、適正な水準の設定に努めていく。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43241</xdr:rowOff>
    </xdr:to>
    <xdr:cxnSp macro="">
      <xdr:nvCxnSpPr>
        <xdr:cNvPr id="264" name="直線コネクタ 263"/>
        <xdr:cNvCxnSpPr/>
      </xdr:nvCxnSpPr>
      <xdr:spPr>
        <a:xfrm flipV="1">
          <a:off x="15290800" y="1460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145748</xdr:rowOff>
    </xdr:from>
    <xdr:to>
      <xdr:col>72</xdr:col>
      <xdr:colOff>203200</xdr:colOff>
      <xdr:row>85</xdr:row>
      <xdr:rowOff>43241</xdr:rowOff>
    </xdr:to>
    <xdr:cxnSp macro="">
      <xdr:nvCxnSpPr>
        <xdr:cNvPr id="267" name="直線コネクタ 266"/>
        <xdr:cNvCxnSpPr/>
      </xdr:nvCxnSpPr>
      <xdr:spPr>
        <a:xfrm>
          <a:off x="14401800" y="145475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145748</xdr:rowOff>
    </xdr:from>
    <xdr:to>
      <xdr:col>68</xdr:col>
      <xdr:colOff>152400</xdr:colOff>
      <xdr:row>85</xdr:row>
      <xdr:rowOff>135164</xdr:rowOff>
    </xdr:to>
    <xdr:cxnSp macro="">
      <xdr:nvCxnSpPr>
        <xdr:cNvPr id="270" name="直線コネクタ 269"/>
        <xdr:cNvCxnSpPr/>
      </xdr:nvCxnSpPr>
      <xdr:spPr>
        <a:xfrm flipV="1">
          <a:off x="13512800" y="14547548"/>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4" name="楕円 283"/>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5" name="テキスト ボックス 284"/>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94948</xdr:rowOff>
    </xdr:from>
    <xdr:to>
      <xdr:col>68</xdr:col>
      <xdr:colOff>203200</xdr:colOff>
      <xdr:row>85</xdr:row>
      <xdr:rowOff>25098</xdr:rowOff>
    </xdr:to>
    <xdr:sp macro="" textlink="">
      <xdr:nvSpPr>
        <xdr:cNvPr id="286" name="楕円 285"/>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35275</xdr:rowOff>
    </xdr:from>
    <xdr:ext cx="762000" cy="259045"/>
    <xdr:sp macro="" textlink="">
      <xdr:nvSpPr>
        <xdr:cNvPr id="287" name="テキスト ボックス 286"/>
        <xdr:cNvSpPr txBox="1"/>
      </xdr:nvSpPr>
      <xdr:spPr>
        <a:xfrm>
          <a:off x="14020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9" name="テキスト ボックス 288"/>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正職員・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職員の採用の抑制等により職員数削減を実施して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が、観光や教育施設など管理すべき町有施設が多く、それに応じた職員数が必要なため、依然として類似団体平均を大きく上回る状況となっている。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近年職員数は横ばい傾向にあ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、人口減少により、人口千人当たりの職員数は年々増加している。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97282</xdr:rowOff>
    </xdr:from>
    <xdr:to>
      <xdr:col>81</xdr:col>
      <xdr:colOff>44450</xdr:colOff>
      <xdr:row>64</xdr:row>
      <xdr:rowOff>146920</xdr:rowOff>
    </xdr:to>
    <xdr:cxnSp macro="">
      <xdr:nvCxnSpPr>
        <xdr:cNvPr id="326" name="直線コネクタ 325"/>
        <xdr:cNvCxnSpPr/>
      </xdr:nvCxnSpPr>
      <xdr:spPr>
        <a:xfrm>
          <a:off x="16179800" y="11070082"/>
          <a:ext cx="8382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77978</xdr:rowOff>
    </xdr:from>
    <xdr:to>
      <xdr:col>77</xdr:col>
      <xdr:colOff>44450</xdr:colOff>
      <xdr:row>64</xdr:row>
      <xdr:rowOff>97282</xdr:rowOff>
    </xdr:to>
    <xdr:cxnSp macro="">
      <xdr:nvCxnSpPr>
        <xdr:cNvPr id="329" name="直線コネクタ 328"/>
        <xdr:cNvCxnSpPr/>
      </xdr:nvCxnSpPr>
      <xdr:spPr>
        <a:xfrm>
          <a:off x="15290800" y="110507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11793</xdr:rowOff>
    </xdr:from>
    <xdr:to>
      <xdr:col>72</xdr:col>
      <xdr:colOff>203200</xdr:colOff>
      <xdr:row>64</xdr:row>
      <xdr:rowOff>77978</xdr:rowOff>
    </xdr:to>
    <xdr:cxnSp macro="">
      <xdr:nvCxnSpPr>
        <xdr:cNvPr id="332" name="直線コネクタ 331"/>
        <xdr:cNvCxnSpPr/>
      </xdr:nvCxnSpPr>
      <xdr:spPr>
        <a:xfrm>
          <a:off x="14401800" y="10984593"/>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153598</xdr:rowOff>
    </xdr:from>
    <xdr:to>
      <xdr:col>68</xdr:col>
      <xdr:colOff>152400</xdr:colOff>
      <xdr:row>64</xdr:row>
      <xdr:rowOff>11793</xdr:rowOff>
    </xdr:to>
    <xdr:cxnSp macro="">
      <xdr:nvCxnSpPr>
        <xdr:cNvPr id="335" name="直線コネクタ 334"/>
        <xdr:cNvCxnSpPr/>
      </xdr:nvCxnSpPr>
      <xdr:spPr>
        <a:xfrm>
          <a:off x="13512800" y="10954948"/>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96120</xdr:rowOff>
    </xdr:from>
    <xdr:to>
      <xdr:col>81</xdr:col>
      <xdr:colOff>95250</xdr:colOff>
      <xdr:row>65</xdr:row>
      <xdr:rowOff>26270</xdr:rowOff>
    </xdr:to>
    <xdr:sp macro="" textlink="">
      <xdr:nvSpPr>
        <xdr:cNvPr id="345" name="楕円 344"/>
        <xdr:cNvSpPr/>
      </xdr:nvSpPr>
      <xdr:spPr>
        <a:xfrm>
          <a:off x="16967200" y="110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68197</xdr:rowOff>
    </xdr:from>
    <xdr:ext cx="762000" cy="259045"/>
    <xdr:sp macro="" textlink="">
      <xdr:nvSpPr>
        <xdr:cNvPr id="346" name="定員管理の状況該当値テキスト"/>
        <xdr:cNvSpPr txBox="1"/>
      </xdr:nvSpPr>
      <xdr:spPr>
        <a:xfrm>
          <a:off x="17106900" y="110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46482</xdr:rowOff>
    </xdr:from>
    <xdr:to>
      <xdr:col>77</xdr:col>
      <xdr:colOff>95250</xdr:colOff>
      <xdr:row>64</xdr:row>
      <xdr:rowOff>148082</xdr:rowOff>
    </xdr:to>
    <xdr:sp macro="" textlink="">
      <xdr:nvSpPr>
        <xdr:cNvPr id="347" name="楕円 346"/>
        <xdr:cNvSpPr/>
      </xdr:nvSpPr>
      <xdr:spPr>
        <a:xfrm>
          <a:off x="16129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132859</xdr:rowOff>
    </xdr:from>
    <xdr:ext cx="736600" cy="259045"/>
    <xdr:sp macro="" textlink="">
      <xdr:nvSpPr>
        <xdr:cNvPr id="348" name="テキスト ボックス 347"/>
        <xdr:cNvSpPr txBox="1"/>
      </xdr:nvSpPr>
      <xdr:spPr>
        <a:xfrm>
          <a:off x="15798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27178</xdr:rowOff>
    </xdr:from>
    <xdr:to>
      <xdr:col>73</xdr:col>
      <xdr:colOff>44450</xdr:colOff>
      <xdr:row>64</xdr:row>
      <xdr:rowOff>128778</xdr:rowOff>
    </xdr:to>
    <xdr:sp macro="" textlink="">
      <xdr:nvSpPr>
        <xdr:cNvPr id="349" name="楕円 348"/>
        <xdr:cNvSpPr/>
      </xdr:nvSpPr>
      <xdr:spPr>
        <a:xfrm>
          <a:off x="15240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113555</xdr:rowOff>
    </xdr:from>
    <xdr:ext cx="762000" cy="259045"/>
    <xdr:sp macro="" textlink="">
      <xdr:nvSpPr>
        <xdr:cNvPr id="350" name="テキスト ボックス 349"/>
        <xdr:cNvSpPr txBox="1"/>
      </xdr:nvSpPr>
      <xdr:spPr>
        <a:xfrm>
          <a:off x="14909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132443</xdr:rowOff>
    </xdr:from>
    <xdr:to>
      <xdr:col>68</xdr:col>
      <xdr:colOff>203200</xdr:colOff>
      <xdr:row>64</xdr:row>
      <xdr:rowOff>62593</xdr:rowOff>
    </xdr:to>
    <xdr:sp macro="" textlink="">
      <xdr:nvSpPr>
        <xdr:cNvPr id="351" name="楕円 350"/>
        <xdr:cNvSpPr/>
      </xdr:nvSpPr>
      <xdr:spPr>
        <a:xfrm>
          <a:off x="14351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47370</xdr:rowOff>
    </xdr:from>
    <xdr:ext cx="762000" cy="259045"/>
    <xdr:sp macro="" textlink="">
      <xdr:nvSpPr>
        <xdr:cNvPr id="352" name="テキスト ボックス 351"/>
        <xdr:cNvSpPr txBox="1"/>
      </xdr:nvSpPr>
      <xdr:spPr>
        <a:xfrm>
          <a:off x="14020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102798</xdr:rowOff>
    </xdr:from>
    <xdr:to>
      <xdr:col>64</xdr:col>
      <xdr:colOff>152400</xdr:colOff>
      <xdr:row>64</xdr:row>
      <xdr:rowOff>32948</xdr:rowOff>
    </xdr:to>
    <xdr:sp macro="" textlink="">
      <xdr:nvSpPr>
        <xdr:cNvPr id="353" name="楕円 352"/>
        <xdr:cNvSpPr/>
      </xdr:nvSpPr>
      <xdr:spPr>
        <a:xfrm>
          <a:off x="13462000" y="109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17725</xdr:rowOff>
    </xdr:from>
    <xdr:ext cx="762000" cy="259045"/>
    <xdr:sp macro="" textlink="">
      <xdr:nvSpPr>
        <xdr:cNvPr id="354" name="テキスト ボックス 353"/>
        <xdr:cNvSpPr txBox="1"/>
      </xdr:nvSpPr>
      <xdr:spPr>
        <a:xfrm>
          <a:off x="13131800" y="1099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将来負担比率と同じく、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大規模事業が減っていることから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られ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、公債費の元利償還額も減少していることから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しており、類似団体平均より低い比率となっている。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は普通交付税の追加交付もあり、交付額が増えたことも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低下の大きな要因となっている。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90932</xdr:rowOff>
    </xdr:from>
    <xdr:to>
      <xdr:col>81</xdr:col>
      <xdr:colOff>44450</xdr:colOff>
      <xdr:row>39</xdr:row>
      <xdr:rowOff>148844</xdr:rowOff>
    </xdr:to>
    <xdr:cxnSp macro="">
      <xdr:nvCxnSpPr>
        <xdr:cNvPr id="385" name="直線コネクタ 384"/>
        <xdr:cNvCxnSpPr/>
      </xdr:nvCxnSpPr>
      <xdr:spPr>
        <a:xfrm flipV="1">
          <a:off x="16179800" y="677748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148844</xdr:rowOff>
    </xdr:from>
    <xdr:to>
      <xdr:col>77</xdr:col>
      <xdr:colOff>44450</xdr:colOff>
      <xdr:row>40</xdr:row>
      <xdr:rowOff>40132</xdr:rowOff>
    </xdr:to>
    <xdr:cxnSp macro="">
      <xdr:nvCxnSpPr>
        <xdr:cNvPr id="388" name="直線コネクタ 387"/>
        <xdr:cNvCxnSpPr/>
      </xdr:nvCxnSpPr>
      <xdr:spPr>
        <a:xfrm flipV="1">
          <a:off x="15290800" y="68353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93218</xdr:rowOff>
    </xdr:to>
    <xdr:cxnSp macro="">
      <xdr:nvCxnSpPr>
        <xdr:cNvPr id="391" name="直線コネクタ 390"/>
        <xdr:cNvCxnSpPr/>
      </xdr:nvCxnSpPr>
      <xdr:spPr>
        <a:xfrm flipV="1">
          <a:off x="14401800" y="68981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102870</xdr:rowOff>
    </xdr:to>
    <xdr:cxnSp macro="">
      <xdr:nvCxnSpPr>
        <xdr:cNvPr id="394" name="直線コネクタ 393"/>
        <xdr:cNvCxnSpPr/>
      </xdr:nvCxnSpPr>
      <xdr:spPr>
        <a:xfrm flipV="1">
          <a:off x="13512800" y="69512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40132</xdr:rowOff>
    </xdr:from>
    <xdr:to>
      <xdr:col>81</xdr:col>
      <xdr:colOff>95250</xdr:colOff>
      <xdr:row>39</xdr:row>
      <xdr:rowOff>141732</xdr:rowOff>
    </xdr:to>
    <xdr:sp macro="" textlink="">
      <xdr:nvSpPr>
        <xdr:cNvPr id="404" name="楕円 403"/>
        <xdr:cNvSpPr/>
      </xdr:nvSpPr>
      <xdr:spPr>
        <a:xfrm>
          <a:off x="169672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56659</xdr:rowOff>
    </xdr:from>
    <xdr:ext cx="762000" cy="259045"/>
    <xdr:sp macro="" textlink="">
      <xdr:nvSpPr>
        <xdr:cNvPr id="405" name="公債費負担の状況該当値テキスト"/>
        <xdr:cNvSpPr txBox="1"/>
      </xdr:nvSpPr>
      <xdr:spPr>
        <a:xfrm>
          <a:off x="17106900" y="657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98044</xdr:rowOff>
    </xdr:from>
    <xdr:to>
      <xdr:col>77</xdr:col>
      <xdr:colOff>95250</xdr:colOff>
      <xdr:row>40</xdr:row>
      <xdr:rowOff>28194</xdr:rowOff>
    </xdr:to>
    <xdr:sp macro="" textlink="">
      <xdr:nvSpPr>
        <xdr:cNvPr id="406" name="楕円 405"/>
        <xdr:cNvSpPr/>
      </xdr:nvSpPr>
      <xdr:spPr>
        <a:xfrm>
          <a:off x="16129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38371</xdr:rowOff>
    </xdr:from>
    <xdr:ext cx="736600" cy="259045"/>
    <xdr:sp macro="" textlink="">
      <xdr:nvSpPr>
        <xdr:cNvPr id="407" name="テキスト ボックス 406"/>
        <xdr:cNvSpPr txBox="1"/>
      </xdr:nvSpPr>
      <xdr:spPr>
        <a:xfrm>
          <a:off x="15798800" y="655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8" name="楕円 407"/>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9" name="テキスト ボックス 408"/>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42418</xdr:rowOff>
    </xdr:from>
    <xdr:to>
      <xdr:col>68</xdr:col>
      <xdr:colOff>203200</xdr:colOff>
      <xdr:row>40</xdr:row>
      <xdr:rowOff>144018</xdr:rowOff>
    </xdr:to>
    <xdr:sp macro="" textlink="">
      <xdr:nvSpPr>
        <xdr:cNvPr id="410" name="楕円 409"/>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154195</xdr:rowOff>
    </xdr:from>
    <xdr:ext cx="762000" cy="259045"/>
    <xdr:sp macro="" textlink="">
      <xdr:nvSpPr>
        <xdr:cNvPr id="411" name="テキスト ボックス 410"/>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2" name="楕円 411"/>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3" name="テキスト ボックス 41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は起債額を抑えていることに加え、新規借入の地方債も交付税措置の高いものを優先的に選択しているため、近年の将来負担比率はマイナス数値となっている。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ただ、今後、一般財源の減少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や公共施設の大規模改修が予定されており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、充当可能財源である基金が減少する可能性もあり、将来負担比率の悪化が懸念される。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27214</xdr:rowOff>
    </xdr:from>
    <xdr:ext cx="10382250" cy="521425"/>
    <xdr:sp macro=""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748393" y="4626428"/>
          <a:ext cx="1038225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6,258
6,173
496.88
6,612,891
5,840,877
719,507
4,173,391
4,846,933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適正化計画に基づき、職員数の削減など行政改革を推進してきたが、依然、観光施設や教育関係施設など町有施設が多く、直営施設の管理運営に必要な人件費も多額で、類似団体平均を上回る状況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153670</xdr:rowOff>
    </xdr:from>
    <xdr:to>
      <xdr:col>24</xdr:col>
      <xdr:colOff>25400</xdr:colOff>
      <xdr:row>37</xdr:row>
      <xdr:rowOff>54610</xdr:rowOff>
    </xdr:to>
    <xdr:cxnSp macro="">
      <xdr:nvCxnSpPr>
        <xdr:cNvPr id="66" name="直線コネクタ 65"/>
        <xdr:cNvCxnSpPr/>
      </xdr:nvCxnSpPr>
      <xdr:spPr>
        <a:xfrm flipV="1">
          <a:off x="3987800" y="63258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54610</xdr:rowOff>
    </xdr:to>
    <xdr:cxnSp macro="">
      <xdr:nvCxnSpPr>
        <xdr:cNvPr id="69" name="直線コネクタ 68"/>
        <xdr:cNvCxnSpPr/>
      </xdr:nvCxnSpPr>
      <xdr:spPr>
        <a:xfrm>
          <a:off x="3098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142240</xdr:rowOff>
    </xdr:to>
    <xdr:cxnSp macro="">
      <xdr:nvCxnSpPr>
        <xdr:cNvPr id="72" name="直線コネクタ 71"/>
        <xdr:cNvCxnSpPr/>
      </xdr:nvCxnSpPr>
      <xdr:spPr>
        <a:xfrm>
          <a:off x="2209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92710</xdr:rowOff>
    </xdr:from>
    <xdr:to>
      <xdr:col>11</xdr:col>
      <xdr:colOff>9525</xdr:colOff>
      <xdr:row>36</xdr:row>
      <xdr:rowOff>127000</xdr:rowOff>
    </xdr:to>
    <xdr:cxnSp macro="">
      <xdr:nvCxnSpPr>
        <xdr:cNvPr id="75" name="直線コネクタ 74"/>
        <xdr:cNvCxnSpPr/>
      </xdr:nvCxnSpPr>
      <xdr:spPr>
        <a:xfrm>
          <a:off x="1320800" y="6264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102870</xdr:rowOff>
    </xdr:from>
    <xdr:to>
      <xdr:col>24</xdr:col>
      <xdr:colOff>76200</xdr:colOff>
      <xdr:row>37</xdr:row>
      <xdr:rowOff>33020</xdr:rowOff>
    </xdr:to>
    <xdr:sp macro="" textlink="">
      <xdr:nvSpPr>
        <xdr:cNvPr id="85" name="楕円 84"/>
        <xdr:cNvSpPr/>
      </xdr:nvSpPr>
      <xdr:spPr>
        <a:xfrm>
          <a:off x="47752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74947</xdr:rowOff>
    </xdr:from>
    <xdr:ext cx="762000" cy="259045"/>
    <xdr:sp macro="" textlink="">
      <xdr:nvSpPr>
        <xdr:cNvPr id="86" name="人件費該当値テキスト"/>
        <xdr:cNvSpPr txBox="1"/>
      </xdr:nvSpPr>
      <xdr:spPr>
        <a:xfrm>
          <a:off x="49149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41910</xdr:rowOff>
    </xdr:from>
    <xdr:to>
      <xdr:col>6</xdr:col>
      <xdr:colOff>171450</xdr:colOff>
      <xdr:row>36</xdr:row>
      <xdr:rowOff>143510</xdr:rowOff>
    </xdr:to>
    <xdr:sp macro="" textlink="">
      <xdr:nvSpPr>
        <xdr:cNvPr id="93" name="楕円 92"/>
        <xdr:cNvSpPr/>
      </xdr:nvSpPr>
      <xdr:spPr>
        <a:xfrm>
          <a:off x="1270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128287</xdr:rowOff>
    </xdr:from>
    <xdr:ext cx="762000" cy="259045"/>
    <xdr:sp macro="" textlink="">
      <xdr:nvSpPr>
        <xdr:cNvPr id="94" name="テキスト ボックス 93"/>
        <xdr:cNvSpPr txBox="1"/>
      </xdr:nvSpPr>
      <xdr:spPr>
        <a:xfrm>
          <a:off x="939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町域が広いこと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から町有施設も点在しており、複数のある観光施設や教育施設の施設管理に多くの経費を要するため、類似団体平均を大きく上回る状況となっている。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教育推進業務が開始され、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は川根地区広域施設組合解散に伴う単独実施となった管理費の増などの要因により上昇が続いていたが、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コロナ禍による事業の中止や規模縮小が多く、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94996</xdr:rowOff>
    </xdr:from>
    <xdr:to>
      <xdr:col>82</xdr:col>
      <xdr:colOff>107950</xdr:colOff>
      <xdr:row>19</xdr:row>
      <xdr:rowOff>10414</xdr:rowOff>
    </xdr:to>
    <xdr:cxnSp macro="">
      <xdr:nvCxnSpPr>
        <xdr:cNvPr id="124" name="直線コネクタ 123"/>
        <xdr:cNvCxnSpPr/>
      </xdr:nvCxnSpPr>
      <xdr:spPr>
        <a:xfrm flipV="1">
          <a:off x="15671800" y="318109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10414</xdr:rowOff>
    </xdr:from>
    <xdr:to>
      <xdr:col>78</xdr:col>
      <xdr:colOff>69850</xdr:colOff>
      <xdr:row>20</xdr:row>
      <xdr:rowOff>8128</xdr:rowOff>
    </xdr:to>
    <xdr:cxnSp macro="">
      <xdr:nvCxnSpPr>
        <xdr:cNvPr id="127" name="直線コネクタ 126"/>
        <xdr:cNvCxnSpPr/>
      </xdr:nvCxnSpPr>
      <xdr:spPr>
        <a:xfrm flipV="1">
          <a:off x="14782800" y="326796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8128</xdr:rowOff>
    </xdr:from>
    <xdr:to>
      <xdr:col>73</xdr:col>
      <xdr:colOff>180975</xdr:colOff>
      <xdr:row>20</xdr:row>
      <xdr:rowOff>62992</xdr:rowOff>
    </xdr:to>
    <xdr:cxnSp macro="">
      <xdr:nvCxnSpPr>
        <xdr:cNvPr id="130" name="直線コネクタ 129"/>
        <xdr:cNvCxnSpPr/>
      </xdr:nvCxnSpPr>
      <xdr:spPr>
        <a:xfrm flipV="1">
          <a:off x="13893800" y="34371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97282</xdr:rowOff>
    </xdr:from>
    <xdr:to>
      <xdr:col>69</xdr:col>
      <xdr:colOff>92075</xdr:colOff>
      <xdr:row>20</xdr:row>
      <xdr:rowOff>62992</xdr:rowOff>
    </xdr:to>
    <xdr:cxnSp macro="">
      <xdr:nvCxnSpPr>
        <xdr:cNvPr id="133" name="直線コネクタ 132"/>
        <xdr:cNvCxnSpPr/>
      </xdr:nvCxnSpPr>
      <xdr:spPr>
        <a:xfrm>
          <a:off x="13004800" y="33548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44196</xdr:rowOff>
    </xdr:from>
    <xdr:to>
      <xdr:col>82</xdr:col>
      <xdr:colOff>158750</xdr:colOff>
      <xdr:row>18</xdr:row>
      <xdr:rowOff>145796</xdr:rowOff>
    </xdr:to>
    <xdr:sp macro="" textlink="">
      <xdr:nvSpPr>
        <xdr:cNvPr id="143" name="楕円 142"/>
        <xdr:cNvSpPr/>
      </xdr:nvSpPr>
      <xdr:spPr>
        <a:xfrm>
          <a:off x="164592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16273</xdr:rowOff>
    </xdr:from>
    <xdr:ext cx="762000" cy="259045"/>
    <xdr:sp macro="" textlink="">
      <xdr:nvSpPr>
        <xdr:cNvPr id="144" name="物件費該当値テキスト"/>
        <xdr:cNvSpPr txBox="1"/>
      </xdr:nvSpPr>
      <xdr:spPr>
        <a:xfrm>
          <a:off x="165989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131064</xdr:rowOff>
    </xdr:from>
    <xdr:to>
      <xdr:col>78</xdr:col>
      <xdr:colOff>120650</xdr:colOff>
      <xdr:row>19</xdr:row>
      <xdr:rowOff>61214</xdr:rowOff>
    </xdr:to>
    <xdr:sp macro="" textlink="">
      <xdr:nvSpPr>
        <xdr:cNvPr id="145" name="楕円 144"/>
        <xdr:cNvSpPr/>
      </xdr:nvSpPr>
      <xdr:spPr>
        <a:xfrm>
          <a:off x="15621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45991</xdr:rowOff>
    </xdr:from>
    <xdr:ext cx="736600" cy="259045"/>
    <xdr:sp macro="" textlink="">
      <xdr:nvSpPr>
        <xdr:cNvPr id="146" name="テキスト ボックス 145"/>
        <xdr:cNvSpPr txBox="1"/>
      </xdr:nvSpPr>
      <xdr:spPr>
        <a:xfrm>
          <a:off x="15290800" y="330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128778</xdr:rowOff>
    </xdr:from>
    <xdr:to>
      <xdr:col>74</xdr:col>
      <xdr:colOff>31750</xdr:colOff>
      <xdr:row>20</xdr:row>
      <xdr:rowOff>58928</xdr:rowOff>
    </xdr:to>
    <xdr:sp macro="" textlink="">
      <xdr:nvSpPr>
        <xdr:cNvPr id="147" name="楕円 146"/>
        <xdr:cNvSpPr/>
      </xdr:nvSpPr>
      <xdr:spPr>
        <a:xfrm>
          <a:off x="14732000" y="33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43705</xdr:rowOff>
    </xdr:from>
    <xdr:ext cx="762000" cy="259045"/>
    <xdr:sp macro="" textlink="">
      <xdr:nvSpPr>
        <xdr:cNvPr id="148" name="テキスト ボックス 147"/>
        <xdr:cNvSpPr txBox="1"/>
      </xdr:nvSpPr>
      <xdr:spPr>
        <a:xfrm>
          <a:off x="14401800" y="34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12192</xdr:rowOff>
    </xdr:from>
    <xdr:to>
      <xdr:col>69</xdr:col>
      <xdr:colOff>142875</xdr:colOff>
      <xdr:row>20</xdr:row>
      <xdr:rowOff>113792</xdr:rowOff>
    </xdr:to>
    <xdr:sp macro="" textlink="">
      <xdr:nvSpPr>
        <xdr:cNvPr id="149" name="楕円 148"/>
        <xdr:cNvSpPr/>
      </xdr:nvSpPr>
      <xdr:spPr>
        <a:xfrm>
          <a:off x="13843000" y="34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98569</xdr:rowOff>
    </xdr:from>
    <xdr:ext cx="762000" cy="259045"/>
    <xdr:sp macro="" textlink="">
      <xdr:nvSpPr>
        <xdr:cNvPr id="150" name="テキスト ボックス 149"/>
        <xdr:cNvSpPr txBox="1"/>
      </xdr:nvSpPr>
      <xdr:spPr>
        <a:xfrm>
          <a:off x="13512800" y="352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46482</xdr:rowOff>
    </xdr:from>
    <xdr:to>
      <xdr:col>65</xdr:col>
      <xdr:colOff>53975</xdr:colOff>
      <xdr:row>19</xdr:row>
      <xdr:rowOff>148082</xdr:rowOff>
    </xdr:to>
    <xdr:sp macro="" textlink="">
      <xdr:nvSpPr>
        <xdr:cNvPr id="151" name="楕円 150"/>
        <xdr:cNvSpPr/>
      </xdr:nvSpPr>
      <xdr:spPr>
        <a:xfrm>
          <a:off x="129540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132859</xdr:rowOff>
    </xdr:from>
    <xdr:ext cx="762000" cy="259045"/>
    <xdr:sp macro="" textlink="">
      <xdr:nvSpPr>
        <xdr:cNvPr id="152" name="テキスト ボックス 151"/>
        <xdr:cNvSpPr txBox="1"/>
      </xdr:nvSpPr>
      <xdr:spPr>
        <a:xfrm>
          <a:off x="12623800" y="339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支給対象者の減少に伴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障がい者自立支援給付費や老人保護措置費など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支給額が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傾向にあったが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は子育て世帯等への特別給付金の支給があった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は前年度と同様</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下回る状況であ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は、加えて児童数の減少に伴う保育園・幼稚園への給付費の減少もあり、類似団体平均を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下回る結果に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92710</xdr:rowOff>
    </xdr:to>
    <xdr:cxnSp macro="">
      <xdr:nvCxnSpPr>
        <xdr:cNvPr id="183" name="直線コネクタ 182"/>
        <xdr:cNvCxnSpPr/>
      </xdr:nvCxnSpPr>
      <xdr:spPr>
        <a:xfrm flipV="1">
          <a:off x="3987800" y="9156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92710</xdr:rowOff>
    </xdr:from>
    <xdr:to>
      <xdr:col>19</xdr:col>
      <xdr:colOff>187325</xdr:colOff>
      <xdr:row>54</xdr:row>
      <xdr:rowOff>12700</xdr:rowOff>
    </xdr:to>
    <xdr:cxnSp macro="">
      <xdr:nvCxnSpPr>
        <xdr:cNvPr id="186" name="直線コネクタ 185"/>
        <xdr:cNvCxnSpPr/>
      </xdr:nvCxnSpPr>
      <xdr:spPr>
        <a:xfrm flipV="1">
          <a:off x="3098800" y="9179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55</xdr:row>
      <xdr:rowOff>1270</xdr:rowOff>
    </xdr:to>
    <xdr:cxnSp macro="">
      <xdr:nvCxnSpPr>
        <xdr:cNvPr id="189" name="直線コネクタ 188"/>
        <xdr:cNvCxnSpPr/>
      </xdr:nvCxnSpPr>
      <xdr:spPr>
        <a:xfrm flipV="1">
          <a:off x="2209800" y="9271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1270</xdr:rowOff>
    </xdr:to>
    <xdr:cxnSp macro="">
      <xdr:nvCxnSpPr>
        <xdr:cNvPr id="192" name="直線コネクタ 191"/>
        <xdr:cNvCxnSpPr/>
      </xdr:nvCxnSpPr>
      <xdr:spPr>
        <a:xfrm>
          <a:off x="1320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2" name="楕円 201"/>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3"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41910</xdr:rowOff>
    </xdr:from>
    <xdr:to>
      <xdr:col>20</xdr:col>
      <xdr:colOff>38100</xdr:colOff>
      <xdr:row>53</xdr:row>
      <xdr:rowOff>143510</xdr:rowOff>
    </xdr:to>
    <xdr:sp macro="" textlink="">
      <xdr:nvSpPr>
        <xdr:cNvPr id="204" name="楕円 203"/>
        <xdr:cNvSpPr/>
      </xdr:nvSpPr>
      <xdr:spPr>
        <a:xfrm>
          <a:off x="3937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153687</xdr:rowOff>
    </xdr:from>
    <xdr:ext cx="736600" cy="259045"/>
    <xdr:sp macro="" textlink="">
      <xdr:nvSpPr>
        <xdr:cNvPr id="205" name="テキスト ボックス 204"/>
        <xdr:cNvSpPr txBox="1"/>
      </xdr:nvSpPr>
      <xdr:spPr>
        <a:xfrm>
          <a:off x="3606800" y="889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6" name="楕円 205"/>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7" name="テキスト ボックス 206"/>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08" name="楕円 207"/>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09" name="テキスト ボックス 208"/>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1" name="テキスト ボックス 21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類似団体平均を下回る状況となっているが、その他の経費の中では繰出金の占める割合が高く、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介護保険事業会計における給付費に係る繰出金や後期高齢者医療給付費負担金に係る繰出金が多額となっている。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簡易水道事業会計においては、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今後大規模事業の元利償還が始まるため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、一般会計からの繰出金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の増加が見込まれる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58420</xdr:rowOff>
    </xdr:from>
    <xdr:to>
      <xdr:col>82</xdr:col>
      <xdr:colOff>107950</xdr:colOff>
      <xdr:row>54</xdr:row>
      <xdr:rowOff>81280</xdr:rowOff>
    </xdr:to>
    <xdr:cxnSp macro="">
      <xdr:nvCxnSpPr>
        <xdr:cNvPr id="244" name="直線コネクタ 243"/>
        <xdr:cNvCxnSpPr/>
      </xdr:nvCxnSpPr>
      <xdr:spPr>
        <a:xfrm flipV="1">
          <a:off x="15671800" y="9316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119380</xdr:rowOff>
    </xdr:to>
    <xdr:cxnSp macro="">
      <xdr:nvCxnSpPr>
        <xdr:cNvPr id="247" name="直線コネクタ 246"/>
        <xdr:cNvCxnSpPr/>
      </xdr:nvCxnSpPr>
      <xdr:spPr>
        <a:xfrm flipV="1">
          <a:off x="14782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119380</xdr:rowOff>
    </xdr:from>
    <xdr:to>
      <xdr:col>73</xdr:col>
      <xdr:colOff>180975</xdr:colOff>
      <xdr:row>54</xdr:row>
      <xdr:rowOff>134620</xdr:rowOff>
    </xdr:to>
    <xdr:cxnSp macro="">
      <xdr:nvCxnSpPr>
        <xdr:cNvPr id="250" name="直線コネクタ 249"/>
        <xdr:cNvCxnSpPr/>
      </xdr:nvCxnSpPr>
      <xdr:spPr>
        <a:xfrm flipV="1">
          <a:off x="13893800" y="937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134620</xdr:rowOff>
    </xdr:from>
    <xdr:to>
      <xdr:col>69</xdr:col>
      <xdr:colOff>92075</xdr:colOff>
      <xdr:row>54</xdr:row>
      <xdr:rowOff>157480</xdr:rowOff>
    </xdr:to>
    <xdr:cxnSp macro="">
      <xdr:nvCxnSpPr>
        <xdr:cNvPr id="253" name="直線コネクタ 252"/>
        <xdr:cNvCxnSpPr/>
      </xdr:nvCxnSpPr>
      <xdr:spPr>
        <a:xfrm flipV="1">
          <a:off x="13004800" y="939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xdr:rowOff>
    </xdr:from>
    <xdr:to>
      <xdr:col>82</xdr:col>
      <xdr:colOff>158750</xdr:colOff>
      <xdr:row>54</xdr:row>
      <xdr:rowOff>109220</xdr:rowOff>
    </xdr:to>
    <xdr:sp macro="" textlink="">
      <xdr:nvSpPr>
        <xdr:cNvPr id="263" name="楕円 262"/>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24147</xdr:rowOff>
    </xdr:from>
    <xdr:ext cx="762000" cy="259045"/>
    <xdr:sp macro="" textlink="">
      <xdr:nvSpPr>
        <xdr:cNvPr id="264" name="その他該当値テキスト"/>
        <xdr:cNvSpPr txBox="1"/>
      </xdr:nvSpPr>
      <xdr:spPr>
        <a:xfrm>
          <a:off x="16598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65" name="楕円 264"/>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66" name="テキスト ボックス 265"/>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67" name="楕円 266"/>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68" name="テキスト ボックス 267"/>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69" name="楕円 268"/>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24147</xdr:rowOff>
    </xdr:from>
    <xdr:ext cx="762000" cy="259045"/>
    <xdr:sp macro="" textlink="">
      <xdr:nvSpPr>
        <xdr:cNvPr id="270" name="テキスト ボックス 269"/>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106680</xdr:rowOff>
    </xdr:from>
    <xdr:to>
      <xdr:col>65</xdr:col>
      <xdr:colOff>53975</xdr:colOff>
      <xdr:row>55</xdr:row>
      <xdr:rowOff>36830</xdr:rowOff>
    </xdr:to>
    <xdr:sp macro="" textlink="">
      <xdr:nvSpPr>
        <xdr:cNvPr id="271" name="楕円 270"/>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47007</xdr:rowOff>
    </xdr:from>
    <xdr:ext cx="762000" cy="259045"/>
    <xdr:sp macro="" textlink="">
      <xdr:nvSpPr>
        <xdr:cNvPr id="272" name="テキスト ボックス 271"/>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常備消防事務や川根地区広域施設組合への負担金が多額となっていたことから、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については類似団体平均を上回っていたが、川根地区広域施設組合が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末をもって解散したことにより、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からは補助金等支出が減少し、類似団体平均を下回る状況が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横ばいに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続いている。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36</xdr:row>
      <xdr:rowOff>159004</xdr:rowOff>
    </xdr:to>
    <xdr:cxnSp macro="">
      <xdr:nvCxnSpPr>
        <xdr:cNvPr id="302" name="直線コネクタ 301"/>
        <xdr:cNvCxnSpPr/>
      </xdr:nvCxnSpPr>
      <xdr:spPr>
        <a:xfrm flipV="1">
          <a:off x="15671800" y="6326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159004</xdr:rowOff>
    </xdr:to>
    <xdr:cxnSp macro="">
      <xdr:nvCxnSpPr>
        <xdr:cNvPr id="305" name="直線コネクタ 304"/>
        <xdr:cNvCxnSpPr/>
      </xdr:nvCxnSpPr>
      <xdr:spPr>
        <a:xfrm>
          <a:off x="14782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149860</xdr:rowOff>
    </xdr:to>
    <xdr:cxnSp macro="">
      <xdr:nvCxnSpPr>
        <xdr:cNvPr id="308" name="直線コネクタ 307"/>
        <xdr:cNvCxnSpPr/>
      </xdr:nvCxnSpPr>
      <xdr:spPr>
        <a:xfrm>
          <a:off x="13893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78994</xdr:rowOff>
    </xdr:to>
    <xdr:cxnSp macro="">
      <xdr:nvCxnSpPr>
        <xdr:cNvPr id="311" name="直線コネクタ 310"/>
        <xdr:cNvCxnSpPr/>
      </xdr:nvCxnSpPr>
      <xdr:spPr>
        <a:xfrm flipV="1">
          <a:off x="13004800" y="62992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1" name="楕円 320"/>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2"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3" name="楕円 322"/>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4" name="テキスト ボックス 323"/>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5" name="楕円 324"/>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6" name="テキスト ボックス 325"/>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7" name="楕円 32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8" name="テキスト ボックス 327"/>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9" name="楕円 328"/>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0" name="テキスト ボックス 329"/>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に実施した大規模事業に伴い借入した地方債の元金償還が始まったため、類似団体平均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状況となっていたが、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、合併当時の起</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の高額な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償還が終了したこと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、近年大規模事業の借入がないことから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る状況が続いている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77</xdr:row>
      <xdr:rowOff>46989</xdr:rowOff>
    </xdr:to>
    <xdr:cxnSp macro="">
      <xdr:nvCxnSpPr>
        <xdr:cNvPr id="360" name="直線コネクタ 359"/>
        <xdr:cNvCxnSpPr/>
      </xdr:nvCxnSpPr>
      <xdr:spPr>
        <a:xfrm flipV="1">
          <a:off x="3987800" y="131709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124713</xdr:rowOff>
    </xdr:to>
    <xdr:cxnSp macro="">
      <xdr:nvCxnSpPr>
        <xdr:cNvPr id="363" name="直線コネクタ 362"/>
        <xdr:cNvCxnSpPr/>
      </xdr:nvCxnSpPr>
      <xdr:spPr>
        <a:xfrm flipV="1">
          <a:off x="3098800" y="132486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21844</xdr:rowOff>
    </xdr:to>
    <xdr:cxnSp macro="">
      <xdr:nvCxnSpPr>
        <xdr:cNvPr id="366" name="直線コネクタ 365"/>
        <xdr:cNvCxnSpPr/>
      </xdr:nvCxnSpPr>
      <xdr:spPr>
        <a:xfrm flipV="1">
          <a:off x="2209800" y="133263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21844</xdr:rowOff>
    </xdr:to>
    <xdr:cxnSp macro="">
      <xdr:nvCxnSpPr>
        <xdr:cNvPr id="369" name="直線コネクタ 368"/>
        <xdr:cNvCxnSpPr/>
      </xdr:nvCxnSpPr>
      <xdr:spPr>
        <a:xfrm>
          <a:off x="1320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79" name="楕円 378"/>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0"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1" name="楕円 380"/>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2" name="テキスト ボックス 381"/>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3" name="楕円 382"/>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84" name="テキスト ボックス 383"/>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85" name="楕円 384"/>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86" name="テキスト ボックス 385"/>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7" name="楕円 386"/>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88" name="テキスト ボックス 38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扶助費やその他の経費などの一部で類似団体平均を下回るものもあるが、人件費や物件費においては類似団体平均を大きく上回る状況となっている。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コロナ禍による事業の中止や規模縮小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、今後、一般財源の確保が困難となることが見込まれ、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根本的な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の検討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が必要な状況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84545</xdr:rowOff>
    </xdr:from>
    <xdr:to>
      <xdr:col>82</xdr:col>
      <xdr:colOff>107950</xdr:colOff>
      <xdr:row>77</xdr:row>
      <xdr:rowOff>53521</xdr:rowOff>
    </xdr:to>
    <xdr:cxnSp macro="">
      <xdr:nvCxnSpPr>
        <xdr:cNvPr id="423" name="直線コネクタ 422"/>
        <xdr:cNvCxnSpPr/>
      </xdr:nvCxnSpPr>
      <xdr:spPr>
        <a:xfrm flipV="1">
          <a:off x="15671800" y="13114745"/>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53521</xdr:rowOff>
    </xdr:from>
    <xdr:to>
      <xdr:col>78</xdr:col>
      <xdr:colOff>69850</xdr:colOff>
      <xdr:row>77</xdr:row>
      <xdr:rowOff>125368</xdr:rowOff>
    </xdr:to>
    <xdr:cxnSp macro="">
      <xdr:nvCxnSpPr>
        <xdr:cNvPr id="426" name="直線コネクタ 425"/>
        <xdr:cNvCxnSpPr/>
      </xdr:nvCxnSpPr>
      <xdr:spPr>
        <a:xfrm flipV="1">
          <a:off x="14782800" y="1325517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125368</xdr:rowOff>
    </xdr:from>
    <xdr:to>
      <xdr:col>73</xdr:col>
      <xdr:colOff>180975</xdr:colOff>
      <xdr:row>77</xdr:row>
      <xdr:rowOff>164556</xdr:rowOff>
    </xdr:to>
    <xdr:cxnSp macro="">
      <xdr:nvCxnSpPr>
        <xdr:cNvPr id="429" name="直線コネクタ 428"/>
        <xdr:cNvCxnSpPr/>
      </xdr:nvCxnSpPr>
      <xdr:spPr>
        <a:xfrm flipV="1">
          <a:off x="13893800" y="133270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128632</xdr:rowOff>
    </xdr:from>
    <xdr:to>
      <xdr:col>69</xdr:col>
      <xdr:colOff>92075</xdr:colOff>
      <xdr:row>77</xdr:row>
      <xdr:rowOff>164556</xdr:rowOff>
    </xdr:to>
    <xdr:cxnSp macro="">
      <xdr:nvCxnSpPr>
        <xdr:cNvPr id="432" name="直線コネクタ 431"/>
        <xdr:cNvCxnSpPr/>
      </xdr:nvCxnSpPr>
      <xdr:spPr>
        <a:xfrm>
          <a:off x="13004800" y="133302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33745</xdr:rowOff>
    </xdr:from>
    <xdr:to>
      <xdr:col>82</xdr:col>
      <xdr:colOff>158750</xdr:colOff>
      <xdr:row>76</xdr:row>
      <xdr:rowOff>135345</xdr:rowOff>
    </xdr:to>
    <xdr:sp macro="" textlink="">
      <xdr:nvSpPr>
        <xdr:cNvPr id="442" name="楕円 441"/>
        <xdr:cNvSpPr/>
      </xdr:nvSpPr>
      <xdr:spPr>
        <a:xfrm>
          <a:off x="164592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5822</xdr:rowOff>
    </xdr:from>
    <xdr:ext cx="762000" cy="259045"/>
    <xdr:sp macro="" textlink="">
      <xdr:nvSpPr>
        <xdr:cNvPr id="443" name="公債費以外該当値テキスト"/>
        <xdr:cNvSpPr txBox="1"/>
      </xdr:nvSpPr>
      <xdr:spPr>
        <a:xfrm>
          <a:off x="165989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2721</xdr:rowOff>
    </xdr:from>
    <xdr:to>
      <xdr:col>78</xdr:col>
      <xdr:colOff>120650</xdr:colOff>
      <xdr:row>77</xdr:row>
      <xdr:rowOff>104321</xdr:rowOff>
    </xdr:to>
    <xdr:sp macro="" textlink="">
      <xdr:nvSpPr>
        <xdr:cNvPr id="444" name="楕円 443"/>
        <xdr:cNvSpPr/>
      </xdr:nvSpPr>
      <xdr:spPr>
        <a:xfrm>
          <a:off x="15621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89098</xdr:rowOff>
    </xdr:from>
    <xdr:ext cx="736600" cy="259045"/>
    <xdr:sp macro="" textlink="">
      <xdr:nvSpPr>
        <xdr:cNvPr id="445" name="テキスト ボックス 444"/>
        <xdr:cNvSpPr txBox="1"/>
      </xdr:nvSpPr>
      <xdr:spPr>
        <a:xfrm>
          <a:off x="15290800" y="1329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74568</xdr:rowOff>
    </xdr:from>
    <xdr:to>
      <xdr:col>74</xdr:col>
      <xdr:colOff>31750</xdr:colOff>
      <xdr:row>78</xdr:row>
      <xdr:rowOff>4718</xdr:rowOff>
    </xdr:to>
    <xdr:sp macro="" textlink="">
      <xdr:nvSpPr>
        <xdr:cNvPr id="446" name="楕円 445"/>
        <xdr:cNvSpPr/>
      </xdr:nvSpPr>
      <xdr:spPr>
        <a:xfrm>
          <a:off x="14732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160945</xdr:rowOff>
    </xdr:from>
    <xdr:ext cx="762000" cy="259045"/>
    <xdr:sp macro="" textlink="">
      <xdr:nvSpPr>
        <xdr:cNvPr id="447" name="テキスト ボックス 446"/>
        <xdr:cNvSpPr txBox="1"/>
      </xdr:nvSpPr>
      <xdr:spPr>
        <a:xfrm>
          <a:off x="14401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113756</xdr:rowOff>
    </xdr:from>
    <xdr:to>
      <xdr:col>69</xdr:col>
      <xdr:colOff>142875</xdr:colOff>
      <xdr:row>78</xdr:row>
      <xdr:rowOff>43906</xdr:rowOff>
    </xdr:to>
    <xdr:sp macro="" textlink="">
      <xdr:nvSpPr>
        <xdr:cNvPr id="448" name="楕円 447"/>
        <xdr:cNvSpPr/>
      </xdr:nvSpPr>
      <xdr:spPr>
        <a:xfrm>
          <a:off x="13843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28683</xdr:rowOff>
    </xdr:from>
    <xdr:ext cx="762000" cy="259045"/>
    <xdr:sp macro="" textlink="">
      <xdr:nvSpPr>
        <xdr:cNvPr id="449" name="テキスト ボックス 44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50" name="楕円 449"/>
        <xdr:cNvSpPr/>
      </xdr:nvSpPr>
      <xdr:spPr>
        <a:xfrm>
          <a:off x="12954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164209</xdr:rowOff>
    </xdr:from>
    <xdr:ext cx="762000" cy="259045"/>
    <xdr:sp macro="" textlink="">
      <xdr:nvSpPr>
        <xdr:cNvPr id="451" name="テキスト ボックス 450"/>
        <xdr:cNvSpPr txBox="1"/>
      </xdr:nvSpPr>
      <xdr:spPr>
        <a:xfrm>
          <a:off x="12623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80350</xdr:rowOff>
    </xdr:from>
    <xdr:to>
      <xdr:col>29</xdr:col>
      <xdr:colOff>127000</xdr:colOff>
      <xdr:row>14</xdr:row>
      <xdr:rowOff>161055</xdr:rowOff>
    </xdr:to>
    <xdr:cxnSp macro="">
      <xdr:nvCxnSpPr>
        <xdr:cNvPr id="48" name="直線コネクタ 47"/>
        <xdr:cNvCxnSpPr/>
      </xdr:nvCxnSpPr>
      <xdr:spPr bwMode="auto">
        <a:xfrm flipV="1">
          <a:off x="5003800" y="2528275"/>
          <a:ext cx="647700" cy="8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161055</xdr:rowOff>
    </xdr:from>
    <xdr:to>
      <xdr:col>26</xdr:col>
      <xdr:colOff>50800</xdr:colOff>
      <xdr:row>15</xdr:row>
      <xdr:rowOff>5580</xdr:rowOff>
    </xdr:to>
    <xdr:cxnSp macro="">
      <xdr:nvCxnSpPr>
        <xdr:cNvPr id="51" name="直線コネクタ 50"/>
        <xdr:cNvCxnSpPr/>
      </xdr:nvCxnSpPr>
      <xdr:spPr bwMode="auto">
        <a:xfrm flipV="1">
          <a:off x="4305300" y="2608980"/>
          <a:ext cx="698500" cy="15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5580</xdr:rowOff>
    </xdr:from>
    <xdr:to>
      <xdr:col>22</xdr:col>
      <xdr:colOff>114300</xdr:colOff>
      <xdr:row>15</xdr:row>
      <xdr:rowOff>74206</xdr:rowOff>
    </xdr:to>
    <xdr:cxnSp macro="">
      <xdr:nvCxnSpPr>
        <xdr:cNvPr id="54" name="直線コネクタ 53"/>
        <xdr:cNvCxnSpPr/>
      </xdr:nvCxnSpPr>
      <xdr:spPr bwMode="auto">
        <a:xfrm flipV="1">
          <a:off x="3606800" y="2624955"/>
          <a:ext cx="698500" cy="6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74206</xdr:rowOff>
    </xdr:from>
    <xdr:to>
      <xdr:col>18</xdr:col>
      <xdr:colOff>177800</xdr:colOff>
      <xdr:row>15</xdr:row>
      <xdr:rowOff>116625</xdr:rowOff>
    </xdr:to>
    <xdr:cxnSp macro="">
      <xdr:nvCxnSpPr>
        <xdr:cNvPr id="57" name="直線コネクタ 56"/>
        <xdr:cNvCxnSpPr/>
      </xdr:nvCxnSpPr>
      <xdr:spPr bwMode="auto">
        <a:xfrm flipV="1">
          <a:off x="2908300" y="2693581"/>
          <a:ext cx="698500" cy="42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29550</xdr:rowOff>
    </xdr:from>
    <xdr:to>
      <xdr:col>29</xdr:col>
      <xdr:colOff>177800</xdr:colOff>
      <xdr:row>14</xdr:row>
      <xdr:rowOff>131150</xdr:rowOff>
    </xdr:to>
    <xdr:sp macro="" textlink="">
      <xdr:nvSpPr>
        <xdr:cNvPr id="67" name="楕円 66"/>
        <xdr:cNvSpPr/>
      </xdr:nvSpPr>
      <xdr:spPr bwMode="auto">
        <a:xfrm>
          <a:off x="5600700" y="247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46077</xdr:rowOff>
    </xdr:from>
    <xdr:ext cx="762000" cy="259045"/>
    <xdr:sp macro="" textlink="">
      <xdr:nvSpPr>
        <xdr:cNvPr id="68" name="人口1人当たり決算額の推移該当値テキスト130"/>
        <xdr:cNvSpPr txBox="1"/>
      </xdr:nvSpPr>
      <xdr:spPr>
        <a:xfrm>
          <a:off x="5740400" y="2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110255</xdr:rowOff>
    </xdr:from>
    <xdr:to>
      <xdr:col>26</xdr:col>
      <xdr:colOff>101600</xdr:colOff>
      <xdr:row>15</xdr:row>
      <xdr:rowOff>40405</xdr:rowOff>
    </xdr:to>
    <xdr:sp macro="" textlink="">
      <xdr:nvSpPr>
        <xdr:cNvPr id="69" name="楕円 68"/>
        <xdr:cNvSpPr/>
      </xdr:nvSpPr>
      <xdr:spPr bwMode="auto">
        <a:xfrm>
          <a:off x="4953000" y="255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50582</xdr:rowOff>
    </xdr:from>
    <xdr:ext cx="736600" cy="259045"/>
    <xdr:sp macro="" textlink="">
      <xdr:nvSpPr>
        <xdr:cNvPr id="70" name="テキスト ボックス 69"/>
        <xdr:cNvSpPr txBox="1"/>
      </xdr:nvSpPr>
      <xdr:spPr>
        <a:xfrm>
          <a:off x="4622800" y="23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126230</xdr:rowOff>
    </xdr:from>
    <xdr:to>
      <xdr:col>22</xdr:col>
      <xdr:colOff>165100</xdr:colOff>
      <xdr:row>15</xdr:row>
      <xdr:rowOff>56380</xdr:rowOff>
    </xdr:to>
    <xdr:sp macro="" textlink="">
      <xdr:nvSpPr>
        <xdr:cNvPr id="71" name="楕円 70"/>
        <xdr:cNvSpPr/>
      </xdr:nvSpPr>
      <xdr:spPr bwMode="auto">
        <a:xfrm>
          <a:off x="4254500" y="257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66557</xdr:rowOff>
    </xdr:from>
    <xdr:ext cx="762000" cy="259045"/>
    <xdr:sp macro="" textlink="">
      <xdr:nvSpPr>
        <xdr:cNvPr id="72" name="テキスト ボックス 71"/>
        <xdr:cNvSpPr txBox="1"/>
      </xdr:nvSpPr>
      <xdr:spPr>
        <a:xfrm>
          <a:off x="3924300" y="234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23406</xdr:rowOff>
    </xdr:from>
    <xdr:to>
      <xdr:col>19</xdr:col>
      <xdr:colOff>38100</xdr:colOff>
      <xdr:row>15</xdr:row>
      <xdr:rowOff>125006</xdr:rowOff>
    </xdr:to>
    <xdr:sp macro="" textlink="">
      <xdr:nvSpPr>
        <xdr:cNvPr id="73" name="楕円 72"/>
        <xdr:cNvSpPr/>
      </xdr:nvSpPr>
      <xdr:spPr bwMode="auto">
        <a:xfrm>
          <a:off x="3556000" y="264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135183</xdr:rowOff>
    </xdr:from>
    <xdr:ext cx="762000" cy="259045"/>
    <xdr:sp macro="" textlink="">
      <xdr:nvSpPr>
        <xdr:cNvPr id="74" name="テキスト ボックス 73"/>
        <xdr:cNvSpPr txBox="1"/>
      </xdr:nvSpPr>
      <xdr:spPr>
        <a:xfrm>
          <a:off x="3225800" y="241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65825</xdr:rowOff>
    </xdr:from>
    <xdr:to>
      <xdr:col>15</xdr:col>
      <xdr:colOff>101600</xdr:colOff>
      <xdr:row>15</xdr:row>
      <xdr:rowOff>167425</xdr:rowOff>
    </xdr:to>
    <xdr:sp macro="" textlink="">
      <xdr:nvSpPr>
        <xdr:cNvPr id="75" name="楕円 74"/>
        <xdr:cNvSpPr/>
      </xdr:nvSpPr>
      <xdr:spPr bwMode="auto">
        <a:xfrm>
          <a:off x="2857500" y="268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6152</xdr:rowOff>
    </xdr:from>
    <xdr:ext cx="762000" cy="259045"/>
    <xdr:sp macro="" textlink="">
      <xdr:nvSpPr>
        <xdr:cNvPr id="76" name="テキスト ボックス 75"/>
        <xdr:cNvSpPr txBox="1"/>
      </xdr:nvSpPr>
      <xdr:spPr>
        <a:xfrm>
          <a:off x="2527300" y="245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24130</xdr:rowOff>
    </xdr:from>
    <xdr:to>
      <xdr:col>29</xdr:col>
      <xdr:colOff>127000</xdr:colOff>
      <xdr:row>36</xdr:row>
      <xdr:rowOff>73005</xdr:rowOff>
    </xdr:to>
    <xdr:cxnSp macro="">
      <xdr:nvCxnSpPr>
        <xdr:cNvPr id="107" name="直線コネクタ 106"/>
        <xdr:cNvCxnSpPr/>
      </xdr:nvCxnSpPr>
      <xdr:spPr bwMode="auto">
        <a:xfrm>
          <a:off x="5003800" y="6977380"/>
          <a:ext cx="647700" cy="4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13441</xdr:rowOff>
    </xdr:from>
    <xdr:to>
      <xdr:col>26</xdr:col>
      <xdr:colOff>50800</xdr:colOff>
      <xdr:row>36</xdr:row>
      <xdr:rowOff>24130</xdr:rowOff>
    </xdr:to>
    <xdr:cxnSp macro="">
      <xdr:nvCxnSpPr>
        <xdr:cNvPr id="110" name="直線コネクタ 109"/>
        <xdr:cNvCxnSpPr/>
      </xdr:nvCxnSpPr>
      <xdr:spPr bwMode="auto">
        <a:xfrm>
          <a:off x="4305300" y="6966691"/>
          <a:ext cx="698500" cy="10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259213</xdr:rowOff>
    </xdr:from>
    <xdr:to>
      <xdr:col>22</xdr:col>
      <xdr:colOff>114300</xdr:colOff>
      <xdr:row>36</xdr:row>
      <xdr:rowOff>13441</xdr:rowOff>
    </xdr:to>
    <xdr:cxnSp macro="">
      <xdr:nvCxnSpPr>
        <xdr:cNvPr id="113" name="直線コネクタ 112"/>
        <xdr:cNvCxnSpPr/>
      </xdr:nvCxnSpPr>
      <xdr:spPr bwMode="auto">
        <a:xfrm>
          <a:off x="3606800" y="6869563"/>
          <a:ext cx="698500" cy="97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204724</xdr:rowOff>
    </xdr:from>
    <xdr:to>
      <xdr:col>18</xdr:col>
      <xdr:colOff>177800</xdr:colOff>
      <xdr:row>35</xdr:row>
      <xdr:rowOff>259213</xdr:rowOff>
    </xdr:to>
    <xdr:cxnSp macro="">
      <xdr:nvCxnSpPr>
        <xdr:cNvPr id="116" name="直線コネクタ 115"/>
        <xdr:cNvCxnSpPr/>
      </xdr:nvCxnSpPr>
      <xdr:spPr bwMode="auto">
        <a:xfrm>
          <a:off x="2908300" y="6815074"/>
          <a:ext cx="698500" cy="54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22205</xdr:rowOff>
    </xdr:from>
    <xdr:to>
      <xdr:col>29</xdr:col>
      <xdr:colOff>177800</xdr:colOff>
      <xdr:row>36</xdr:row>
      <xdr:rowOff>123805</xdr:rowOff>
    </xdr:to>
    <xdr:sp macro="" textlink="">
      <xdr:nvSpPr>
        <xdr:cNvPr id="126" name="楕円 125"/>
        <xdr:cNvSpPr/>
      </xdr:nvSpPr>
      <xdr:spPr bwMode="auto">
        <a:xfrm>
          <a:off x="5600700" y="697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337182</xdr:rowOff>
    </xdr:from>
    <xdr:ext cx="762000" cy="259045"/>
    <xdr:sp macro="" textlink="">
      <xdr:nvSpPr>
        <xdr:cNvPr id="127" name="人口1人当たり決算額の推移該当値テキスト445"/>
        <xdr:cNvSpPr txBox="1"/>
      </xdr:nvSpPr>
      <xdr:spPr>
        <a:xfrm>
          <a:off x="5740400" y="694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316230</xdr:rowOff>
    </xdr:from>
    <xdr:to>
      <xdr:col>26</xdr:col>
      <xdr:colOff>101600</xdr:colOff>
      <xdr:row>36</xdr:row>
      <xdr:rowOff>74930</xdr:rowOff>
    </xdr:to>
    <xdr:sp macro="" textlink="">
      <xdr:nvSpPr>
        <xdr:cNvPr id="128" name="楕円 127"/>
        <xdr:cNvSpPr/>
      </xdr:nvSpPr>
      <xdr:spPr bwMode="auto">
        <a:xfrm>
          <a:off x="4953000" y="692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59707</xdr:rowOff>
    </xdr:from>
    <xdr:ext cx="736600" cy="259045"/>
    <xdr:sp macro="" textlink="">
      <xdr:nvSpPr>
        <xdr:cNvPr id="129" name="テキスト ボックス 128"/>
        <xdr:cNvSpPr txBox="1"/>
      </xdr:nvSpPr>
      <xdr:spPr>
        <a:xfrm>
          <a:off x="4622800" y="701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305541</xdr:rowOff>
    </xdr:from>
    <xdr:to>
      <xdr:col>22</xdr:col>
      <xdr:colOff>165100</xdr:colOff>
      <xdr:row>36</xdr:row>
      <xdr:rowOff>64241</xdr:rowOff>
    </xdr:to>
    <xdr:sp macro="" textlink="">
      <xdr:nvSpPr>
        <xdr:cNvPr id="130" name="楕円 129"/>
        <xdr:cNvSpPr/>
      </xdr:nvSpPr>
      <xdr:spPr bwMode="auto">
        <a:xfrm>
          <a:off x="4254500" y="6915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49018</xdr:rowOff>
    </xdr:from>
    <xdr:ext cx="762000" cy="259045"/>
    <xdr:sp macro="" textlink="">
      <xdr:nvSpPr>
        <xdr:cNvPr id="131" name="テキスト ボックス 130"/>
        <xdr:cNvSpPr txBox="1"/>
      </xdr:nvSpPr>
      <xdr:spPr>
        <a:xfrm>
          <a:off x="3924300" y="700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208413</xdr:rowOff>
    </xdr:from>
    <xdr:to>
      <xdr:col>19</xdr:col>
      <xdr:colOff>38100</xdr:colOff>
      <xdr:row>35</xdr:row>
      <xdr:rowOff>310013</xdr:rowOff>
    </xdr:to>
    <xdr:sp macro="" textlink="">
      <xdr:nvSpPr>
        <xdr:cNvPr id="132" name="楕円 131"/>
        <xdr:cNvSpPr/>
      </xdr:nvSpPr>
      <xdr:spPr bwMode="auto">
        <a:xfrm>
          <a:off x="3556000" y="6818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294790</xdr:rowOff>
    </xdr:from>
    <xdr:ext cx="762000" cy="259045"/>
    <xdr:sp macro="" textlink="">
      <xdr:nvSpPr>
        <xdr:cNvPr id="133" name="テキスト ボックス 132"/>
        <xdr:cNvSpPr txBox="1"/>
      </xdr:nvSpPr>
      <xdr:spPr>
        <a:xfrm>
          <a:off x="3225800" y="69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153924</xdr:rowOff>
    </xdr:from>
    <xdr:to>
      <xdr:col>15</xdr:col>
      <xdr:colOff>101600</xdr:colOff>
      <xdr:row>35</xdr:row>
      <xdr:rowOff>255524</xdr:rowOff>
    </xdr:to>
    <xdr:sp macro="" textlink="">
      <xdr:nvSpPr>
        <xdr:cNvPr id="134" name="楕円 133"/>
        <xdr:cNvSpPr/>
      </xdr:nvSpPr>
      <xdr:spPr bwMode="auto">
        <a:xfrm>
          <a:off x="2857500" y="676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240301</xdr:rowOff>
    </xdr:from>
    <xdr:ext cx="762000" cy="259045"/>
    <xdr:sp macro="" textlink="">
      <xdr:nvSpPr>
        <xdr:cNvPr id="135" name="テキスト ボックス 134"/>
        <xdr:cNvSpPr txBox="1"/>
      </xdr:nvSpPr>
      <xdr:spPr>
        <a:xfrm>
          <a:off x="2527300" y="685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6,258
6,173
496.88
6,612,891
5,840,877
719,507
4,173,391
4,846,933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66703</xdr:rowOff>
    </xdr:from>
    <xdr:to>
      <xdr:col>24</xdr:col>
      <xdr:colOff>63500</xdr:colOff>
      <xdr:row>33</xdr:row>
      <xdr:rowOff>131242</xdr:rowOff>
    </xdr:to>
    <xdr:cxnSp macro="">
      <xdr:nvCxnSpPr>
        <xdr:cNvPr id="59" name="直線コネクタ 58"/>
        <xdr:cNvCxnSpPr/>
      </xdr:nvCxnSpPr>
      <xdr:spPr>
        <a:xfrm flipV="1">
          <a:off x="3797300" y="5724553"/>
          <a:ext cx="838200" cy="6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131242</xdr:rowOff>
    </xdr:from>
    <xdr:to>
      <xdr:col>19</xdr:col>
      <xdr:colOff>177800</xdr:colOff>
      <xdr:row>35</xdr:row>
      <xdr:rowOff>13339</xdr:rowOff>
    </xdr:to>
    <xdr:cxnSp macro="">
      <xdr:nvCxnSpPr>
        <xdr:cNvPr id="62" name="直線コネクタ 61"/>
        <xdr:cNvCxnSpPr/>
      </xdr:nvCxnSpPr>
      <xdr:spPr>
        <a:xfrm flipV="1">
          <a:off x="2908300" y="5789092"/>
          <a:ext cx="889000" cy="22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13339</xdr:rowOff>
    </xdr:from>
    <xdr:to>
      <xdr:col>15</xdr:col>
      <xdr:colOff>50800</xdr:colOff>
      <xdr:row>35</xdr:row>
      <xdr:rowOff>71284</xdr:rowOff>
    </xdr:to>
    <xdr:cxnSp macro="">
      <xdr:nvCxnSpPr>
        <xdr:cNvPr id="65" name="直線コネクタ 64"/>
        <xdr:cNvCxnSpPr/>
      </xdr:nvCxnSpPr>
      <xdr:spPr>
        <a:xfrm flipV="1">
          <a:off x="2019300" y="6014089"/>
          <a:ext cx="889000" cy="5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71284</xdr:rowOff>
    </xdr:from>
    <xdr:to>
      <xdr:col>10</xdr:col>
      <xdr:colOff>114300</xdr:colOff>
      <xdr:row>35</xdr:row>
      <xdr:rowOff>107340</xdr:rowOff>
    </xdr:to>
    <xdr:cxnSp macro="">
      <xdr:nvCxnSpPr>
        <xdr:cNvPr id="68" name="直線コネクタ 67"/>
        <xdr:cNvCxnSpPr/>
      </xdr:nvCxnSpPr>
      <xdr:spPr>
        <a:xfrm flipV="1">
          <a:off x="1130300" y="6072034"/>
          <a:ext cx="889000" cy="3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15903</xdr:rowOff>
    </xdr:from>
    <xdr:to>
      <xdr:col>24</xdr:col>
      <xdr:colOff>114300</xdr:colOff>
      <xdr:row>33</xdr:row>
      <xdr:rowOff>117503</xdr:rowOff>
    </xdr:to>
    <xdr:sp macro="" textlink="">
      <xdr:nvSpPr>
        <xdr:cNvPr id="78" name="楕円 77"/>
        <xdr:cNvSpPr/>
      </xdr:nvSpPr>
      <xdr:spPr>
        <a:xfrm>
          <a:off x="4584700" y="56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38780</xdr:rowOff>
    </xdr:from>
    <xdr:ext cx="599010" cy="259045"/>
    <xdr:sp macro="" textlink="">
      <xdr:nvSpPr>
        <xdr:cNvPr id="79" name="人件費該当値テキスト"/>
        <xdr:cNvSpPr txBox="1"/>
      </xdr:nvSpPr>
      <xdr:spPr>
        <a:xfrm>
          <a:off x="4686300" y="55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80442</xdr:rowOff>
    </xdr:from>
    <xdr:to>
      <xdr:col>20</xdr:col>
      <xdr:colOff>38100</xdr:colOff>
      <xdr:row>34</xdr:row>
      <xdr:rowOff>10592</xdr:rowOff>
    </xdr:to>
    <xdr:sp macro="" textlink="">
      <xdr:nvSpPr>
        <xdr:cNvPr id="80" name="楕円 79"/>
        <xdr:cNvSpPr/>
      </xdr:nvSpPr>
      <xdr:spPr>
        <a:xfrm>
          <a:off x="3746500" y="573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27119</xdr:rowOff>
    </xdr:from>
    <xdr:ext cx="599010" cy="259045"/>
    <xdr:sp macro="" textlink="">
      <xdr:nvSpPr>
        <xdr:cNvPr id="81" name="テキスト ボックス 80"/>
        <xdr:cNvSpPr txBox="1"/>
      </xdr:nvSpPr>
      <xdr:spPr>
        <a:xfrm>
          <a:off x="3497795" y="551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133989</xdr:rowOff>
    </xdr:from>
    <xdr:to>
      <xdr:col>15</xdr:col>
      <xdr:colOff>101600</xdr:colOff>
      <xdr:row>35</xdr:row>
      <xdr:rowOff>64139</xdr:rowOff>
    </xdr:to>
    <xdr:sp macro="" textlink="">
      <xdr:nvSpPr>
        <xdr:cNvPr id="82" name="楕円 81"/>
        <xdr:cNvSpPr/>
      </xdr:nvSpPr>
      <xdr:spPr>
        <a:xfrm>
          <a:off x="2857500" y="59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80666</xdr:rowOff>
    </xdr:from>
    <xdr:ext cx="599010" cy="259045"/>
    <xdr:sp macro="" textlink="">
      <xdr:nvSpPr>
        <xdr:cNvPr id="83" name="テキスト ボックス 82"/>
        <xdr:cNvSpPr txBox="1"/>
      </xdr:nvSpPr>
      <xdr:spPr>
        <a:xfrm>
          <a:off x="2608795" y="573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20484</xdr:rowOff>
    </xdr:from>
    <xdr:to>
      <xdr:col>10</xdr:col>
      <xdr:colOff>165100</xdr:colOff>
      <xdr:row>35</xdr:row>
      <xdr:rowOff>122084</xdr:rowOff>
    </xdr:to>
    <xdr:sp macro="" textlink="">
      <xdr:nvSpPr>
        <xdr:cNvPr id="84" name="楕円 83"/>
        <xdr:cNvSpPr/>
      </xdr:nvSpPr>
      <xdr:spPr>
        <a:xfrm>
          <a:off x="1968500" y="60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138611</xdr:rowOff>
    </xdr:from>
    <xdr:ext cx="599010" cy="259045"/>
    <xdr:sp macro="" textlink="">
      <xdr:nvSpPr>
        <xdr:cNvPr id="85" name="テキスト ボックス 84"/>
        <xdr:cNvSpPr txBox="1"/>
      </xdr:nvSpPr>
      <xdr:spPr>
        <a:xfrm>
          <a:off x="1719795" y="579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56540</xdr:rowOff>
    </xdr:from>
    <xdr:to>
      <xdr:col>6</xdr:col>
      <xdr:colOff>38100</xdr:colOff>
      <xdr:row>35</xdr:row>
      <xdr:rowOff>158140</xdr:rowOff>
    </xdr:to>
    <xdr:sp macro="" textlink="">
      <xdr:nvSpPr>
        <xdr:cNvPr id="86" name="楕円 85"/>
        <xdr:cNvSpPr/>
      </xdr:nvSpPr>
      <xdr:spPr>
        <a:xfrm>
          <a:off x="1079500" y="60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3217</xdr:rowOff>
    </xdr:from>
    <xdr:ext cx="599010" cy="259045"/>
    <xdr:sp macro="" textlink="">
      <xdr:nvSpPr>
        <xdr:cNvPr id="87" name="テキスト ボックス 86"/>
        <xdr:cNvSpPr txBox="1"/>
      </xdr:nvSpPr>
      <xdr:spPr>
        <a:xfrm>
          <a:off x="830795" y="583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123441</xdr:rowOff>
    </xdr:from>
    <xdr:to>
      <xdr:col>24</xdr:col>
      <xdr:colOff>63500</xdr:colOff>
      <xdr:row>57</xdr:row>
      <xdr:rowOff>143063</xdr:rowOff>
    </xdr:to>
    <xdr:cxnSp macro="">
      <xdr:nvCxnSpPr>
        <xdr:cNvPr id="116" name="直線コネクタ 115"/>
        <xdr:cNvCxnSpPr/>
      </xdr:nvCxnSpPr>
      <xdr:spPr>
        <a:xfrm flipV="1">
          <a:off x="3797300" y="9896091"/>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111600</xdr:rowOff>
    </xdr:from>
    <xdr:to>
      <xdr:col>19</xdr:col>
      <xdr:colOff>177800</xdr:colOff>
      <xdr:row>57</xdr:row>
      <xdr:rowOff>143063</xdr:rowOff>
    </xdr:to>
    <xdr:cxnSp macro="">
      <xdr:nvCxnSpPr>
        <xdr:cNvPr id="119" name="直線コネクタ 118"/>
        <xdr:cNvCxnSpPr/>
      </xdr:nvCxnSpPr>
      <xdr:spPr>
        <a:xfrm>
          <a:off x="2908300" y="9884250"/>
          <a:ext cx="8890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111600</xdr:rowOff>
    </xdr:from>
    <xdr:to>
      <xdr:col>15</xdr:col>
      <xdr:colOff>50800</xdr:colOff>
      <xdr:row>57</xdr:row>
      <xdr:rowOff>115043</xdr:rowOff>
    </xdr:to>
    <xdr:cxnSp macro="">
      <xdr:nvCxnSpPr>
        <xdr:cNvPr id="122" name="直線コネクタ 121"/>
        <xdr:cNvCxnSpPr/>
      </xdr:nvCxnSpPr>
      <xdr:spPr>
        <a:xfrm flipV="1">
          <a:off x="2019300" y="9884250"/>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115043</xdr:rowOff>
    </xdr:from>
    <xdr:to>
      <xdr:col>10</xdr:col>
      <xdr:colOff>114300</xdr:colOff>
      <xdr:row>57</xdr:row>
      <xdr:rowOff>120373</xdr:rowOff>
    </xdr:to>
    <xdr:cxnSp macro="">
      <xdr:nvCxnSpPr>
        <xdr:cNvPr id="125" name="直線コネクタ 124"/>
        <xdr:cNvCxnSpPr/>
      </xdr:nvCxnSpPr>
      <xdr:spPr>
        <a:xfrm flipV="1">
          <a:off x="1130300" y="9887693"/>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72641</xdr:rowOff>
    </xdr:from>
    <xdr:to>
      <xdr:col>24</xdr:col>
      <xdr:colOff>114300</xdr:colOff>
      <xdr:row>58</xdr:row>
      <xdr:rowOff>2791</xdr:rowOff>
    </xdr:to>
    <xdr:sp macro="" textlink="">
      <xdr:nvSpPr>
        <xdr:cNvPr id="135" name="楕円 134"/>
        <xdr:cNvSpPr/>
      </xdr:nvSpPr>
      <xdr:spPr>
        <a:xfrm>
          <a:off x="4584700" y="984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95518</xdr:rowOff>
    </xdr:from>
    <xdr:ext cx="599010" cy="259045"/>
    <xdr:sp macro="" textlink="">
      <xdr:nvSpPr>
        <xdr:cNvPr id="136" name="物件費該当値テキスト"/>
        <xdr:cNvSpPr txBox="1"/>
      </xdr:nvSpPr>
      <xdr:spPr>
        <a:xfrm>
          <a:off x="4686300" y="969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92263</xdr:rowOff>
    </xdr:from>
    <xdr:to>
      <xdr:col>20</xdr:col>
      <xdr:colOff>38100</xdr:colOff>
      <xdr:row>58</xdr:row>
      <xdr:rowOff>22413</xdr:rowOff>
    </xdr:to>
    <xdr:sp macro="" textlink="">
      <xdr:nvSpPr>
        <xdr:cNvPr id="137" name="楕円 136"/>
        <xdr:cNvSpPr/>
      </xdr:nvSpPr>
      <xdr:spPr>
        <a:xfrm>
          <a:off x="3746500" y="98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38940</xdr:rowOff>
    </xdr:from>
    <xdr:ext cx="599010" cy="259045"/>
    <xdr:sp macro="" textlink="">
      <xdr:nvSpPr>
        <xdr:cNvPr id="138" name="テキスト ボックス 137"/>
        <xdr:cNvSpPr txBox="1"/>
      </xdr:nvSpPr>
      <xdr:spPr>
        <a:xfrm>
          <a:off x="3497795" y="964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60800</xdr:rowOff>
    </xdr:from>
    <xdr:to>
      <xdr:col>15</xdr:col>
      <xdr:colOff>101600</xdr:colOff>
      <xdr:row>57</xdr:row>
      <xdr:rowOff>162400</xdr:rowOff>
    </xdr:to>
    <xdr:sp macro="" textlink="">
      <xdr:nvSpPr>
        <xdr:cNvPr id="139" name="楕円 138"/>
        <xdr:cNvSpPr/>
      </xdr:nvSpPr>
      <xdr:spPr>
        <a:xfrm>
          <a:off x="2857500" y="98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7477</xdr:rowOff>
    </xdr:from>
    <xdr:ext cx="599010" cy="259045"/>
    <xdr:sp macro="" textlink="">
      <xdr:nvSpPr>
        <xdr:cNvPr id="140" name="テキスト ボックス 139"/>
        <xdr:cNvSpPr txBox="1"/>
      </xdr:nvSpPr>
      <xdr:spPr>
        <a:xfrm>
          <a:off x="2608795" y="96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64243</xdr:rowOff>
    </xdr:from>
    <xdr:to>
      <xdr:col>10</xdr:col>
      <xdr:colOff>165100</xdr:colOff>
      <xdr:row>57</xdr:row>
      <xdr:rowOff>165843</xdr:rowOff>
    </xdr:to>
    <xdr:sp macro="" textlink="">
      <xdr:nvSpPr>
        <xdr:cNvPr id="141" name="楕円 140"/>
        <xdr:cNvSpPr/>
      </xdr:nvSpPr>
      <xdr:spPr>
        <a:xfrm>
          <a:off x="1968500" y="98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10920</xdr:rowOff>
    </xdr:from>
    <xdr:ext cx="599010" cy="259045"/>
    <xdr:sp macro="" textlink="">
      <xdr:nvSpPr>
        <xdr:cNvPr id="142" name="テキスト ボックス 141"/>
        <xdr:cNvSpPr txBox="1"/>
      </xdr:nvSpPr>
      <xdr:spPr>
        <a:xfrm>
          <a:off x="1719795" y="961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69573</xdr:rowOff>
    </xdr:from>
    <xdr:to>
      <xdr:col>6</xdr:col>
      <xdr:colOff>38100</xdr:colOff>
      <xdr:row>57</xdr:row>
      <xdr:rowOff>171173</xdr:rowOff>
    </xdr:to>
    <xdr:sp macro="" textlink="">
      <xdr:nvSpPr>
        <xdr:cNvPr id="143" name="楕円 142"/>
        <xdr:cNvSpPr/>
      </xdr:nvSpPr>
      <xdr:spPr>
        <a:xfrm>
          <a:off x="1079500" y="984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16250</xdr:rowOff>
    </xdr:from>
    <xdr:ext cx="599010" cy="259045"/>
    <xdr:sp macro="" textlink="">
      <xdr:nvSpPr>
        <xdr:cNvPr id="144" name="テキスト ボックス 143"/>
        <xdr:cNvSpPr txBox="1"/>
      </xdr:nvSpPr>
      <xdr:spPr>
        <a:xfrm>
          <a:off x="830795" y="961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71413</xdr:rowOff>
    </xdr:from>
    <xdr:to>
      <xdr:col>24</xdr:col>
      <xdr:colOff>63500</xdr:colOff>
      <xdr:row>78</xdr:row>
      <xdr:rowOff>108713</xdr:rowOff>
    </xdr:to>
    <xdr:cxnSp macro="">
      <xdr:nvCxnSpPr>
        <xdr:cNvPr id="173" name="直線コネクタ 172"/>
        <xdr:cNvCxnSpPr/>
      </xdr:nvCxnSpPr>
      <xdr:spPr>
        <a:xfrm>
          <a:off x="3797300" y="13444513"/>
          <a:ext cx="8382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71413</xdr:rowOff>
    </xdr:from>
    <xdr:to>
      <xdr:col>19</xdr:col>
      <xdr:colOff>177800</xdr:colOff>
      <xdr:row>78</xdr:row>
      <xdr:rowOff>123661</xdr:rowOff>
    </xdr:to>
    <xdr:cxnSp macro="">
      <xdr:nvCxnSpPr>
        <xdr:cNvPr id="176" name="直線コネクタ 175"/>
        <xdr:cNvCxnSpPr/>
      </xdr:nvCxnSpPr>
      <xdr:spPr>
        <a:xfrm flipV="1">
          <a:off x="2908300" y="13444513"/>
          <a:ext cx="889000" cy="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106947</xdr:rowOff>
    </xdr:from>
    <xdr:to>
      <xdr:col>15</xdr:col>
      <xdr:colOff>50800</xdr:colOff>
      <xdr:row>78</xdr:row>
      <xdr:rowOff>123661</xdr:rowOff>
    </xdr:to>
    <xdr:cxnSp macro="">
      <xdr:nvCxnSpPr>
        <xdr:cNvPr id="179" name="直線コネクタ 178"/>
        <xdr:cNvCxnSpPr/>
      </xdr:nvCxnSpPr>
      <xdr:spPr>
        <a:xfrm>
          <a:off x="2019300" y="13480047"/>
          <a:ext cx="889000" cy="1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84798</xdr:rowOff>
    </xdr:from>
    <xdr:to>
      <xdr:col>10</xdr:col>
      <xdr:colOff>114300</xdr:colOff>
      <xdr:row>78</xdr:row>
      <xdr:rowOff>106947</xdr:rowOff>
    </xdr:to>
    <xdr:cxnSp macro="">
      <xdr:nvCxnSpPr>
        <xdr:cNvPr id="182" name="直線コネクタ 181"/>
        <xdr:cNvCxnSpPr/>
      </xdr:nvCxnSpPr>
      <xdr:spPr>
        <a:xfrm>
          <a:off x="1130300" y="13457898"/>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57913</xdr:rowOff>
    </xdr:from>
    <xdr:to>
      <xdr:col>24</xdr:col>
      <xdr:colOff>114300</xdr:colOff>
      <xdr:row>78</xdr:row>
      <xdr:rowOff>159513</xdr:rowOff>
    </xdr:to>
    <xdr:sp macro="" textlink="">
      <xdr:nvSpPr>
        <xdr:cNvPr id="192" name="楕円 191"/>
        <xdr:cNvSpPr/>
      </xdr:nvSpPr>
      <xdr:spPr>
        <a:xfrm>
          <a:off x="45847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144290</xdr:rowOff>
    </xdr:from>
    <xdr:ext cx="469744" cy="259045"/>
    <xdr:sp macro="" textlink="">
      <xdr:nvSpPr>
        <xdr:cNvPr id="193" name="維持補修費該当値テキスト"/>
        <xdr:cNvSpPr txBox="1"/>
      </xdr:nvSpPr>
      <xdr:spPr>
        <a:xfrm>
          <a:off x="4686300"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20613</xdr:rowOff>
    </xdr:from>
    <xdr:to>
      <xdr:col>20</xdr:col>
      <xdr:colOff>38100</xdr:colOff>
      <xdr:row>78</xdr:row>
      <xdr:rowOff>122213</xdr:rowOff>
    </xdr:to>
    <xdr:sp macro="" textlink="">
      <xdr:nvSpPr>
        <xdr:cNvPr id="194" name="楕円 193"/>
        <xdr:cNvSpPr/>
      </xdr:nvSpPr>
      <xdr:spPr>
        <a:xfrm>
          <a:off x="3746500" y="133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113340</xdr:rowOff>
    </xdr:from>
    <xdr:ext cx="534377" cy="259045"/>
    <xdr:sp macro="" textlink="">
      <xdr:nvSpPr>
        <xdr:cNvPr id="195" name="テキスト ボックス 194"/>
        <xdr:cNvSpPr txBox="1"/>
      </xdr:nvSpPr>
      <xdr:spPr>
        <a:xfrm>
          <a:off x="3530111" y="134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72861</xdr:rowOff>
    </xdr:from>
    <xdr:to>
      <xdr:col>15</xdr:col>
      <xdr:colOff>101600</xdr:colOff>
      <xdr:row>79</xdr:row>
      <xdr:rowOff>3011</xdr:rowOff>
    </xdr:to>
    <xdr:sp macro="" textlink="">
      <xdr:nvSpPr>
        <xdr:cNvPr id="196" name="楕円 195"/>
        <xdr:cNvSpPr/>
      </xdr:nvSpPr>
      <xdr:spPr>
        <a:xfrm>
          <a:off x="28575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165588</xdr:rowOff>
    </xdr:from>
    <xdr:ext cx="469744" cy="259045"/>
    <xdr:sp macro="" textlink="">
      <xdr:nvSpPr>
        <xdr:cNvPr id="197" name="テキスト ボックス 196"/>
        <xdr:cNvSpPr txBox="1"/>
      </xdr:nvSpPr>
      <xdr:spPr>
        <a:xfrm>
          <a:off x="2673428" y="135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56147</xdr:rowOff>
    </xdr:from>
    <xdr:to>
      <xdr:col>10</xdr:col>
      <xdr:colOff>165100</xdr:colOff>
      <xdr:row>78</xdr:row>
      <xdr:rowOff>157747</xdr:rowOff>
    </xdr:to>
    <xdr:sp macro="" textlink="">
      <xdr:nvSpPr>
        <xdr:cNvPr id="198" name="楕円 197"/>
        <xdr:cNvSpPr/>
      </xdr:nvSpPr>
      <xdr:spPr>
        <a:xfrm>
          <a:off x="1968500" y="134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148874</xdr:rowOff>
    </xdr:from>
    <xdr:ext cx="469744" cy="259045"/>
    <xdr:sp macro="" textlink="">
      <xdr:nvSpPr>
        <xdr:cNvPr id="199" name="テキスト ボックス 198"/>
        <xdr:cNvSpPr txBox="1"/>
      </xdr:nvSpPr>
      <xdr:spPr>
        <a:xfrm>
          <a:off x="1784428" y="1352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33998</xdr:rowOff>
    </xdr:from>
    <xdr:to>
      <xdr:col>6</xdr:col>
      <xdr:colOff>38100</xdr:colOff>
      <xdr:row>78</xdr:row>
      <xdr:rowOff>135598</xdr:rowOff>
    </xdr:to>
    <xdr:sp macro="" textlink="">
      <xdr:nvSpPr>
        <xdr:cNvPr id="200" name="楕円 199"/>
        <xdr:cNvSpPr/>
      </xdr:nvSpPr>
      <xdr:spPr>
        <a:xfrm>
          <a:off x="1079500" y="134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126725</xdr:rowOff>
    </xdr:from>
    <xdr:ext cx="534377" cy="259045"/>
    <xdr:sp macro="" textlink="">
      <xdr:nvSpPr>
        <xdr:cNvPr id="201" name="テキスト ボックス 200"/>
        <xdr:cNvSpPr txBox="1"/>
      </xdr:nvSpPr>
      <xdr:spPr>
        <a:xfrm>
          <a:off x="863111" y="1349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84488</xdr:rowOff>
    </xdr:from>
    <xdr:to>
      <xdr:col>24</xdr:col>
      <xdr:colOff>63500</xdr:colOff>
      <xdr:row>98</xdr:row>
      <xdr:rowOff>116328</xdr:rowOff>
    </xdr:to>
    <xdr:cxnSp macro="">
      <xdr:nvCxnSpPr>
        <xdr:cNvPr id="233" name="直線コネクタ 232"/>
        <xdr:cNvCxnSpPr/>
      </xdr:nvCxnSpPr>
      <xdr:spPr>
        <a:xfrm flipV="1">
          <a:off x="3797300" y="16715138"/>
          <a:ext cx="838200" cy="20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116328</xdr:rowOff>
    </xdr:from>
    <xdr:to>
      <xdr:col>19</xdr:col>
      <xdr:colOff>177800</xdr:colOff>
      <xdr:row>98</xdr:row>
      <xdr:rowOff>138426</xdr:rowOff>
    </xdr:to>
    <xdr:cxnSp macro="">
      <xdr:nvCxnSpPr>
        <xdr:cNvPr id="236" name="直線コネクタ 235"/>
        <xdr:cNvCxnSpPr/>
      </xdr:nvCxnSpPr>
      <xdr:spPr>
        <a:xfrm flipV="1">
          <a:off x="2908300" y="1691842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95842</xdr:rowOff>
    </xdr:from>
    <xdr:to>
      <xdr:col>15</xdr:col>
      <xdr:colOff>50800</xdr:colOff>
      <xdr:row>98</xdr:row>
      <xdr:rowOff>138426</xdr:rowOff>
    </xdr:to>
    <xdr:cxnSp macro="">
      <xdr:nvCxnSpPr>
        <xdr:cNvPr id="239" name="直線コネクタ 238"/>
        <xdr:cNvCxnSpPr/>
      </xdr:nvCxnSpPr>
      <xdr:spPr>
        <a:xfrm>
          <a:off x="2019300" y="16897942"/>
          <a:ext cx="889000" cy="4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59396</xdr:rowOff>
    </xdr:from>
    <xdr:to>
      <xdr:col>10</xdr:col>
      <xdr:colOff>114300</xdr:colOff>
      <xdr:row>98</xdr:row>
      <xdr:rowOff>95842</xdr:rowOff>
    </xdr:to>
    <xdr:cxnSp macro="">
      <xdr:nvCxnSpPr>
        <xdr:cNvPr id="242" name="直線コネクタ 241"/>
        <xdr:cNvCxnSpPr/>
      </xdr:nvCxnSpPr>
      <xdr:spPr>
        <a:xfrm>
          <a:off x="1130300" y="16861496"/>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33688</xdr:rowOff>
    </xdr:from>
    <xdr:to>
      <xdr:col>24</xdr:col>
      <xdr:colOff>114300</xdr:colOff>
      <xdr:row>97</xdr:row>
      <xdr:rowOff>135288</xdr:rowOff>
    </xdr:to>
    <xdr:sp macro="" textlink="">
      <xdr:nvSpPr>
        <xdr:cNvPr id="252" name="楕円 251"/>
        <xdr:cNvSpPr/>
      </xdr:nvSpPr>
      <xdr:spPr>
        <a:xfrm>
          <a:off x="4584700" y="166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12115</xdr:rowOff>
    </xdr:from>
    <xdr:ext cx="534377" cy="259045"/>
    <xdr:sp macro="" textlink="">
      <xdr:nvSpPr>
        <xdr:cNvPr id="253" name="扶助費該当値テキスト"/>
        <xdr:cNvSpPr txBox="1"/>
      </xdr:nvSpPr>
      <xdr:spPr>
        <a:xfrm>
          <a:off x="4686300" y="166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65528</xdr:rowOff>
    </xdr:from>
    <xdr:to>
      <xdr:col>20</xdr:col>
      <xdr:colOff>38100</xdr:colOff>
      <xdr:row>98</xdr:row>
      <xdr:rowOff>167128</xdr:rowOff>
    </xdr:to>
    <xdr:sp macro="" textlink="">
      <xdr:nvSpPr>
        <xdr:cNvPr id="254" name="楕円 253"/>
        <xdr:cNvSpPr/>
      </xdr:nvSpPr>
      <xdr:spPr>
        <a:xfrm>
          <a:off x="3746500" y="168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158255</xdr:rowOff>
    </xdr:from>
    <xdr:ext cx="534377" cy="259045"/>
    <xdr:sp macro="" textlink="">
      <xdr:nvSpPr>
        <xdr:cNvPr id="255" name="テキスト ボックス 254"/>
        <xdr:cNvSpPr txBox="1"/>
      </xdr:nvSpPr>
      <xdr:spPr>
        <a:xfrm>
          <a:off x="3530111" y="169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87626</xdr:rowOff>
    </xdr:from>
    <xdr:to>
      <xdr:col>15</xdr:col>
      <xdr:colOff>101600</xdr:colOff>
      <xdr:row>99</xdr:row>
      <xdr:rowOff>17776</xdr:rowOff>
    </xdr:to>
    <xdr:sp macro="" textlink="">
      <xdr:nvSpPr>
        <xdr:cNvPr id="256" name="楕円 255"/>
        <xdr:cNvSpPr/>
      </xdr:nvSpPr>
      <xdr:spPr>
        <a:xfrm>
          <a:off x="2857500" y="168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8903</xdr:rowOff>
    </xdr:from>
    <xdr:ext cx="534377" cy="259045"/>
    <xdr:sp macro="" textlink="">
      <xdr:nvSpPr>
        <xdr:cNvPr id="257" name="テキスト ボックス 256"/>
        <xdr:cNvSpPr txBox="1"/>
      </xdr:nvSpPr>
      <xdr:spPr>
        <a:xfrm>
          <a:off x="2641111" y="169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45042</xdr:rowOff>
    </xdr:from>
    <xdr:to>
      <xdr:col>10</xdr:col>
      <xdr:colOff>165100</xdr:colOff>
      <xdr:row>98</xdr:row>
      <xdr:rowOff>146642</xdr:rowOff>
    </xdr:to>
    <xdr:sp macro="" textlink="">
      <xdr:nvSpPr>
        <xdr:cNvPr id="258" name="楕円 257"/>
        <xdr:cNvSpPr/>
      </xdr:nvSpPr>
      <xdr:spPr>
        <a:xfrm>
          <a:off x="1968500" y="168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137769</xdr:rowOff>
    </xdr:from>
    <xdr:ext cx="534377" cy="259045"/>
    <xdr:sp macro="" textlink="">
      <xdr:nvSpPr>
        <xdr:cNvPr id="259" name="テキスト ボックス 258"/>
        <xdr:cNvSpPr txBox="1"/>
      </xdr:nvSpPr>
      <xdr:spPr>
        <a:xfrm>
          <a:off x="1752111" y="169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8596</xdr:rowOff>
    </xdr:from>
    <xdr:to>
      <xdr:col>6</xdr:col>
      <xdr:colOff>38100</xdr:colOff>
      <xdr:row>98</xdr:row>
      <xdr:rowOff>110196</xdr:rowOff>
    </xdr:to>
    <xdr:sp macro="" textlink="">
      <xdr:nvSpPr>
        <xdr:cNvPr id="260" name="楕円 259"/>
        <xdr:cNvSpPr/>
      </xdr:nvSpPr>
      <xdr:spPr>
        <a:xfrm>
          <a:off x="1079500" y="1681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101323</xdr:rowOff>
    </xdr:from>
    <xdr:ext cx="534377" cy="259045"/>
    <xdr:sp macro="" textlink="">
      <xdr:nvSpPr>
        <xdr:cNvPr id="261" name="テキスト ボックス 260"/>
        <xdr:cNvSpPr txBox="1"/>
      </xdr:nvSpPr>
      <xdr:spPr>
        <a:xfrm>
          <a:off x="863111" y="1690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94159</xdr:rowOff>
    </xdr:from>
    <xdr:to>
      <xdr:col>55</xdr:col>
      <xdr:colOff>0</xdr:colOff>
      <xdr:row>36</xdr:row>
      <xdr:rowOff>107807</xdr:rowOff>
    </xdr:to>
    <xdr:cxnSp macro="">
      <xdr:nvCxnSpPr>
        <xdr:cNvPr id="290" name="直線コネクタ 289"/>
        <xdr:cNvCxnSpPr/>
      </xdr:nvCxnSpPr>
      <xdr:spPr>
        <a:xfrm>
          <a:off x="9639300" y="5923459"/>
          <a:ext cx="838200" cy="35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94159</xdr:rowOff>
    </xdr:from>
    <xdr:to>
      <xdr:col>50</xdr:col>
      <xdr:colOff>114300</xdr:colOff>
      <xdr:row>37</xdr:row>
      <xdr:rowOff>18409</xdr:rowOff>
    </xdr:to>
    <xdr:cxnSp macro="">
      <xdr:nvCxnSpPr>
        <xdr:cNvPr id="293" name="直線コネクタ 292"/>
        <xdr:cNvCxnSpPr/>
      </xdr:nvCxnSpPr>
      <xdr:spPr>
        <a:xfrm flipV="1">
          <a:off x="8750300" y="5923459"/>
          <a:ext cx="889000" cy="4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18409</xdr:rowOff>
    </xdr:from>
    <xdr:to>
      <xdr:col>45</xdr:col>
      <xdr:colOff>177800</xdr:colOff>
      <xdr:row>37</xdr:row>
      <xdr:rowOff>27309</xdr:rowOff>
    </xdr:to>
    <xdr:cxnSp macro="">
      <xdr:nvCxnSpPr>
        <xdr:cNvPr id="296" name="直線コネクタ 295"/>
        <xdr:cNvCxnSpPr/>
      </xdr:nvCxnSpPr>
      <xdr:spPr>
        <a:xfrm flipV="1">
          <a:off x="7861300" y="6362059"/>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163398</xdr:rowOff>
    </xdr:from>
    <xdr:to>
      <xdr:col>41</xdr:col>
      <xdr:colOff>50800</xdr:colOff>
      <xdr:row>37</xdr:row>
      <xdr:rowOff>27309</xdr:rowOff>
    </xdr:to>
    <xdr:cxnSp macro="">
      <xdr:nvCxnSpPr>
        <xdr:cNvPr id="299" name="直線コネクタ 298"/>
        <xdr:cNvCxnSpPr/>
      </xdr:nvCxnSpPr>
      <xdr:spPr>
        <a:xfrm>
          <a:off x="6972300" y="6335598"/>
          <a:ext cx="889000" cy="3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57007</xdr:rowOff>
    </xdr:from>
    <xdr:to>
      <xdr:col>55</xdr:col>
      <xdr:colOff>50800</xdr:colOff>
      <xdr:row>36</xdr:row>
      <xdr:rowOff>158607</xdr:rowOff>
    </xdr:to>
    <xdr:sp macro="" textlink="">
      <xdr:nvSpPr>
        <xdr:cNvPr id="309" name="楕円 308"/>
        <xdr:cNvSpPr/>
      </xdr:nvSpPr>
      <xdr:spPr>
        <a:xfrm>
          <a:off x="10426700" y="62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35434</xdr:rowOff>
    </xdr:from>
    <xdr:ext cx="599010" cy="259045"/>
    <xdr:sp macro="" textlink="">
      <xdr:nvSpPr>
        <xdr:cNvPr id="310" name="補助費等該当値テキスト"/>
        <xdr:cNvSpPr txBox="1"/>
      </xdr:nvSpPr>
      <xdr:spPr>
        <a:xfrm>
          <a:off x="10528300" y="620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43359</xdr:rowOff>
    </xdr:from>
    <xdr:to>
      <xdr:col>50</xdr:col>
      <xdr:colOff>165100</xdr:colOff>
      <xdr:row>34</xdr:row>
      <xdr:rowOff>144959</xdr:rowOff>
    </xdr:to>
    <xdr:sp macro="" textlink="">
      <xdr:nvSpPr>
        <xdr:cNvPr id="311" name="楕円 310"/>
        <xdr:cNvSpPr/>
      </xdr:nvSpPr>
      <xdr:spPr>
        <a:xfrm>
          <a:off x="9588500" y="587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136086</xdr:rowOff>
    </xdr:from>
    <xdr:ext cx="599010" cy="259045"/>
    <xdr:sp macro="" textlink="">
      <xdr:nvSpPr>
        <xdr:cNvPr id="312" name="テキスト ボックス 311"/>
        <xdr:cNvSpPr txBox="1"/>
      </xdr:nvSpPr>
      <xdr:spPr>
        <a:xfrm>
          <a:off x="9339795" y="596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139059</xdr:rowOff>
    </xdr:from>
    <xdr:to>
      <xdr:col>46</xdr:col>
      <xdr:colOff>38100</xdr:colOff>
      <xdr:row>37</xdr:row>
      <xdr:rowOff>69209</xdr:rowOff>
    </xdr:to>
    <xdr:sp macro="" textlink="">
      <xdr:nvSpPr>
        <xdr:cNvPr id="313" name="楕円 312"/>
        <xdr:cNvSpPr/>
      </xdr:nvSpPr>
      <xdr:spPr>
        <a:xfrm>
          <a:off x="8699500" y="63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60336</xdr:rowOff>
    </xdr:from>
    <xdr:ext cx="534377" cy="259045"/>
    <xdr:sp macro="" textlink="">
      <xdr:nvSpPr>
        <xdr:cNvPr id="314" name="テキスト ボックス 313"/>
        <xdr:cNvSpPr txBox="1"/>
      </xdr:nvSpPr>
      <xdr:spPr>
        <a:xfrm>
          <a:off x="8483111" y="64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147959</xdr:rowOff>
    </xdr:from>
    <xdr:to>
      <xdr:col>41</xdr:col>
      <xdr:colOff>101600</xdr:colOff>
      <xdr:row>37</xdr:row>
      <xdr:rowOff>78109</xdr:rowOff>
    </xdr:to>
    <xdr:sp macro="" textlink="">
      <xdr:nvSpPr>
        <xdr:cNvPr id="315" name="楕円 314"/>
        <xdr:cNvSpPr/>
      </xdr:nvSpPr>
      <xdr:spPr>
        <a:xfrm>
          <a:off x="7810500" y="63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69236</xdr:rowOff>
    </xdr:from>
    <xdr:ext cx="534377" cy="259045"/>
    <xdr:sp macro="" textlink="">
      <xdr:nvSpPr>
        <xdr:cNvPr id="316" name="テキスト ボックス 315"/>
        <xdr:cNvSpPr txBox="1"/>
      </xdr:nvSpPr>
      <xdr:spPr>
        <a:xfrm>
          <a:off x="7594111" y="64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112598</xdr:rowOff>
    </xdr:from>
    <xdr:to>
      <xdr:col>36</xdr:col>
      <xdr:colOff>165100</xdr:colOff>
      <xdr:row>37</xdr:row>
      <xdr:rowOff>42748</xdr:rowOff>
    </xdr:to>
    <xdr:sp macro="" textlink="">
      <xdr:nvSpPr>
        <xdr:cNvPr id="317" name="楕円 316"/>
        <xdr:cNvSpPr/>
      </xdr:nvSpPr>
      <xdr:spPr>
        <a:xfrm>
          <a:off x="6921500" y="62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59275</xdr:rowOff>
    </xdr:from>
    <xdr:ext cx="599010" cy="259045"/>
    <xdr:sp macro="" textlink="">
      <xdr:nvSpPr>
        <xdr:cNvPr id="318" name="テキスト ボックス 317"/>
        <xdr:cNvSpPr txBox="1"/>
      </xdr:nvSpPr>
      <xdr:spPr>
        <a:xfrm>
          <a:off x="6672795" y="60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88252</xdr:rowOff>
    </xdr:from>
    <xdr:to>
      <xdr:col>55</xdr:col>
      <xdr:colOff>0</xdr:colOff>
      <xdr:row>57</xdr:row>
      <xdr:rowOff>164021</xdr:rowOff>
    </xdr:to>
    <xdr:cxnSp macro="">
      <xdr:nvCxnSpPr>
        <xdr:cNvPr id="347" name="直線コネクタ 346"/>
        <xdr:cNvCxnSpPr/>
      </xdr:nvCxnSpPr>
      <xdr:spPr>
        <a:xfrm>
          <a:off x="9639300" y="9689452"/>
          <a:ext cx="838200" cy="2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88252</xdr:rowOff>
    </xdr:from>
    <xdr:to>
      <xdr:col>50</xdr:col>
      <xdr:colOff>114300</xdr:colOff>
      <xdr:row>58</xdr:row>
      <xdr:rowOff>18898</xdr:rowOff>
    </xdr:to>
    <xdr:cxnSp macro="">
      <xdr:nvCxnSpPr>
        <xdr:cNvPr id="350" name="直線コネクタ 349"/>
        <xdr:cNvCxnSpPr/>
      </xdr:nvCxnSpPr>
      <xdr:spPr>
        <a:xfrm flipV="1">
          <a:off x="8750300" y="9689452"/>
          <a:ext cx="889000" cy="27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122854</xdr:rowOff>
    </xdr:from>
    <xdr:to>
      <xdr:col>45</xdr:col>
      <xdr:colOff>177800</xdr:colOff>
      <xdr:row>58</xdr:row>
      <xdr:rowOff>18898</xdr:rowOff>
    </xdr:to>
    <xdr:cxnSp macro="">
      <xdr:nvCxnSpPr>
        <xdr:cNvPr id="353" name="直線コネクタ 352"/>
        <xdr:cNvCxnSpPr/>
      </xdr:nvCxnSpPr>
      <xdr:spPr>
        <a:xfrm>
          <a:off x="7861300" y="9895504"/>
          <a:ext cx="889000" cy="6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102859</xdr:rowOff>
    </xdr:from>
    <xdr:to>
      <xdr:col>41</xdr:col>
      <xdr:colOff>50800</xdr:colOff>
      <xdr:row>57</xdr:row>
      <xdr:rowOff>122854</xdr:rowOff>
    </xdr:to>
    <xdr:cxnSp macro="">
      <xdr:nvCxnSpPr>
        <xdr:cNvPr id="356" name="直線コネクタ 355"/>
        <xdr:cNvCxnSpPr/>
      </xdr:nvCxnSpPr>
      <xdr:spPr>
        <a:xfrm>
          <a:off x="6972300" y="9875509"/>
          <a:ext cx="889000" cy="1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113221</xdr:rowOff>
    </xdr:from>
    <xdr:to>
      <xdr:col>55</xdr:col>
      <xdr:colOff>50800</xdr:colOff>
      <xdr:row>58</xdr:row>
      <xdr:rowOff>43371</xdr:rowOff>
    </xdr:to>
    <xdr:sp macro="" textlink="">
      <xdr:nvSpPr>
        <xdr:cNvPr id="366" name="楕円 365"/>
        <xdr:cNvSpPr/>
      </xdr:nvSpPr>
      <xdr:spPr>
        <a:xfrm>
          <a:off x="10426700" y="98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91648</xdr:rowOff>
    </xdr:from>
    <xdr:ext cx="599010" cy="259045"/>
    <xdr:sp macro="" textlink="">
      <xdr:nvSpPr>
        <xdr:cNvPr id="367" name="普通建設事業費該当値テキスト"/>
        <xdr:cNvSpPr txBox="1"/>
      </xdr:nvSpPr>
      <xdr:spPr>
        <a:xfrm>
          <a:off x="10528300" y="986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37452</xdr:rowOff>
    </xdr:from>
    <xdr:to>
      <xdr:col>50</xdr:col>
      <xdr:colOff>165100</xdr:colOff>
      <xdr:row>56</xdr:row>
      <xdr:rowOff>139052</xdr:rowOff>
    </xdr:to>
    <xdr:sp macro="" textlink="">
      <xdr:nvSpPr>
        <xdr:cNvPr id="368" name="楕円 367"/>
        <xdr:cNvSpPr/>
      </xdr:nvSpPr>
      <xdr:spPr>
        <a:xfrm>
          <a:off x="9588500" y="96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155579</xdr:rowOff>
    </xdr:from>
    <xdr:ext cx="599010" cy="259045"/>
    <xdr:sp macro="" textlink="">
      <xdr:nvSpPr>
        <xdr:cNvPr id="369" name="テキスト ボックス 368"/>
        <xdr:cNvSpPr txBox="1"/>
      </xdr:nvSpPr>
      <xdr:spPr>
        <a:xfrm>
          <a:off x="9339795" y="94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139548</xdr:rowOff>
    </xdr:from>
    <xdr:to>
      <xdr:col>46</xdr:col>
      <xdr:colOff>38100</xdr:colOff>
      <xdr:row>58</xdr:row>
      <xdr:rowOff>69698</xdr:rowOff>
    </xdr:to>
    <xdr:sp macro="" textlink="">
      <xdr:nvSpPr>
        <xdr:cNvPr id="370" name="楕円 369"/>
        <xdr:cNvSpPr/>
      </xdr:nvSpPr>
      <xdr:spPr>
        <a:xfrm>
          <a:off x="8699500" y="991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60825</xdr:rowOff>
    </xdr:from>
    <xdr:ext cx="599010" cy="259045"/>
    <xdr:sp macro="" textlink="">
      <xdr:nvSpPr>
        <xdr:cNvPr id="371" name="テキスト ボックス 370"/>
        <xdr:cNvSpPr txBox="1"/>
      </xdr:nvSpPr>
      <xdr:spPr>
        <a:xfrm>
          <a:off x="8450795" y="100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72054</xdr:rowOff>
    </xdr:from>
    <xdr:to>
      <xdr:col>41</xdr:col>
      <xdr:colOff>101600</xdr:colOff>
      <xdr:row>58</xdr:row>
      <xdr:rowOff>2204</xdr:rowOff>
    </xdr:to>
    <xdr:sp macro="" textlink="">
      <xdr:nvSpPr>
        <xdr:cNvPr id="372" name="楕円 371"/>
        <xdr:cNvSpPr/>
      </xdr:nvSpPr>
      <xdr:spPr>
        <a:xfrm>
          <a:off x="7810500" y="98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18731</xdr:rowOff>
    </xdr:from>
    <xdr:ext cx="599010" cy="259045"/>
    <xdr:sp macro="" textlink="">
      <xdr:nvSpPr>
        <xdr:cNvPr id="373" name="テキスト ボックス 372"/>
        <xdr:cNvSpPr txBox="1"/>
      </xdr:nvSpPr>
      <xdr:spPr>
        <a:xfrm>
          <a:off x="7561795" y="961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52059</xdr:rowOff>
    </xdr:from>
    <xdr:to>
      <xdr:col>36</xdr:col>
      <xdr:colOff>165100</xdr:colOff>
      <xdr:row>57</xdr:row>
      <xdr:rowOff>153659</xdr:rowOff>
    </xdr:to>
    <xdr:sp macro="" textlink="">
      <xdr:nvSpPr>
        <xdr:cNvPr id="374" name="楕円 373"/>
        <xdr:cNvSpPr/>
      </xdr:nvSpPr>
      <xdr:spPr>
        <a:xfrm>
          <a:off x="6921500" y="98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170186</xdr:rowOff>
    </xdr:from>
    <xdr:ext cx="599010" cy="259045"/>
    <xdr:sp macro="" textlink="">
      <xdr:nvSpPr>
        <xdr:cNvPr id="375" name="テキスト ボックス 374"/>
        <xdr:cNvSpPr txBox="1"/>
      </xdr:nvSpPr>
      <xdr:spPr>
        <a:xfrm>
          <a:off x="6672795" y="959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63049</xdr:rowOff>
    </xdr:from>
    <xdr:to>
      <xdr:col>55</xdr:col>
      <xdr:colOff>0</xdr:colOff>
      <xdr:row>78</xdr:row>
      <xdr:rowOff>82065</xdr:rowOff>
    </xdr:to>
    <xdr:cxnSp macro="">
      <xdr:nvCxnSpPr>
        <xdr:cNvPr id="402" name="直線コネクタ 401"/>
        <xdr:cNvCxnSpPr/>
      </xdr:nvCxnSpPr>
      <xdr:spPr>
        <a:xfrm>
          <a:off x="9639300" y="13436149"/>
          <a:ext cx="838200" cy="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63049</xdr:rowOff>
    </xdr:from>
    <xdr:to>
      <xdr:col>50</xdr:col>
      <xdr:colOff>114300</xdr:colOff>
      <xdr:row>78</xdr:row>
      <xdr:rowOff>111240</xdr:rowOff>
    </xdr:to>
    <xdr:cxnSp macro="">
      <xdr:nvCxnSpPr>
        <xdr:cNvPr id="405" name="直線コネクタ 404"/>
        <xdr:cNvCxnSpPr/>
      </xdr:nvCxnSpPr>
      <xdr:spPr>
        <a:xfrm flipV="1">
          <a:off x="8750300" y="13436149"/>
          <a:ext cx="889000" cy="4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73851</xdr:rowOff>
    </xdr:from>
    <xdr:to>
      <xdr:col>45</xdr:col>
      <xdr:colOff>177800</xdr:colOff>
      <xdr:row>78</xdr:row>
      <xdr:rowOff>111240</xdr:rowOff>
    </xdr:to>
    <xdr:cxnSp macro="">
      <xdr:nvCxnSpPr>
        <xdr:cNvPr id="408" name="直線コネクタ 407"/>
        <xdr:cNvCxnSpPr/>
      </xdr:nvCxnSpPr>
      <xdr:spPr>
        <a:xfrm>
          <a:off x="7861300" y="13446951"/>
          <a:ext cx="889000" cy="3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73851</xdr:rowOff>
    </xdr:from>
    <xdr:to>
      <xdr:col>41</xdr:col>
      <xdr:colOff>50800</xdr:colOff>
      <xdr:row>78</xdr:row>
      <xdr:rowOff>80989</xdr:rowOff>
    </xdr:to>
    <xdr:cxnSp macro="">
      <xdr:nvCxnSpPr>
        <xdr:cNvPr id="411" name="直線コネクタ 410"/>
        <xdr:cNvCxnSpPr/>
      </xdr:nvCxnSpPr>
      <xdr:spPr>
        <a:xfrm flipV="1">
          <a:off x="6972300" y="13446951"/>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31265</xdr:rowOff>
    </xdr:from>
    <xdr:to>
      <xdr:col>55</xdr:col>
      <xdr:colOff>50800</xdr:colOff>
      <xdr:row>78</xdr:row>
      <xdr:rowOff>132865</xdr:rowOff>
    </xdr:to>
    <xdr:sp macro="" textlink="">
      <xdr:nvSpPr>
        <xdr:cNvPr id="421" name="楕円 420"/>
        <xdr:cNvSpPr/>
      </xdr:nvSpPr>
      <xdr:spPr>
        <a:xfrm>
          <a:off x="10426700" y="134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534377" cy="259045"/>
    <xdr:sp macro="" textlink="">
      <xdr:nvSpPr>
        <xdr:cNvPr id="422" name="普通建設事業費 （ うち新規整備　）該当値テキスト"/>
        <xdr:cNvSpPr txBox="1"/>
      </xdr:nvSpPr>
      <xdr:spPr>
        <a:xfrm>
          <a:off x="10528300" y="133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12249</xdr:rowOff>
    </xdr:from>
    <xdr:to>
      <xdr:col>50</xdr:col>
      <xdr:colOff>165100</xdr:colOff>
      <xdr:row>78</xdr:row>
      <xdr:rowOff>113849</xdr:rowOff>
    </xdr:to>
    <xdr:sp macro="" textlink="">
      <xdr:nvSpPr>
        <xdr:cNvPr id="423" name="楕円 422"/>
        <xdr:cNvSpPr/>
      </xdr:nvSpPr>
      <xdr:spPr>
        <a:xfrm>
          <a:off x="9588500" y="133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104976</xdr:rowOff>
    </xdr:from>
    <xdr:ext cx="534377" cy="259045"/>
    <xdr:sp macro="" textlink="">
      <xdr:nvSpPr>
        <xdr:cNvPr id="424" name="テキスト ボックス 423"/>
        <xdr:cNvSpPr txBox="1"/>
      </xdr:nvSpPr>
      <xdr:spPr>
        <a:xfrm>
          <a:off x="9372111" y="1347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60440</xdr:rowOff>
    </xdr:from>
    <xdr:to>
      <xdr:col>46</xdr:col>
      <xdr:colOff>38100</xdr:colOff>
      <xdr:row>78</xdr:row>
      <xdr:rowOff>162040</xdr:rowOff>
    </xdr:to>
    <xdr:sp macro="" textlink="">
      <xdr:nvSpPr>
        <xdr:cNvPr id="425" name="楕円 424"/>
        <xdr:cNvSpPr/>
      </xdr:nvSpPr>
      <xdr:spPr>
        <a:xfrm>
          <a:off x="8699500" y="134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153167</xdr:rowOff>
    </xdr:from>
    <xdr:ext cx="534377" cy="259045"/>
    <xdr:sp macro="" textlink="">
      <xdr:nvSpPr>
        <xdr:cNvPr id="426" name="テキスト ボックス 425"/>
        <xdr:cNvSpPr txBox="1"/>
      </xdr:nvSpPr>
      <xdr:spPr>
        <a:xfrm>
          <a:off x="8483111" y="135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23051</xdr:rowOff>
    </xdr:from>
    <xdr:to>
      <xdr:col>41</xdr:col>
      <xdr:colOff>101600</xdr:colOff>
      <xdr:row>78</xdr:row>
      <xdr:rowOff>124651</xdr:rowOff>
    </xdr:to>
    <xdr:sp macro="" textlink="">
      <xdr:nvSpPr>
        <xdr:cNvPr id="427" name="楕円 426"/>
        <xdr:cNvSpPr/>
      </xdr:nvSpPr>
      <xdr:spPr>
        <a:xfrm>
          <a:off x="7810500" y="133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115778</xdr:rowOff>
    </xdr:from>
    <xdr:ext cx="534377" cy="259045"/>
    <xdr:sp macro="" textlink="">
      <xdr:nvSpPr>
        <xdr:cNvPr id="428" name="テキスト ボックス 427"/>
        <xdr:cNvSpPr txBox="1"/>
      </xdr:nvSpPr>
      <xdr:spPr>
        <a:xfrm>
          <a:off x="7594111" y="134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30189</xdr:rowOff>
    </xdr:from>
    <xdr:to>
      <xdr:col>36</xdr:col>
      <xdr:colOff>165100</xdr:colOff>
      <xdr:row>78</xdr:row>
      <xdr:rowOff>131789</xdr:rowOff>
    </xdr:to>
    <xdr:sp macro="" textlink="">
      <xdr:nvSpPr>
        <xdr:cNvPr id="429" name="楕円 428"/>
        <xdr:cNvSpPr/>
      </xdr:nvSpPr>
      <xdr:spPr>
        <a:xfrm>
          <a:off x="6921500" y="1340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122916</xdr:rowOff>
    </xdr:from>
    <xdr:ext cx="534377" cy="259045"/>
    <xdr:sp macro="" textlink="">
      <xdr:nvSpPr>
        <xdr:cNvPr id="430" name="テキスト ボックス 429"/>
        <xdr:cNvSpPr txBox="1"/>
      </xdr:nvSpPr>
      <xdr:spPr>
        <a:xfrm>
          <a:off x="6705111" y="13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17418</xdr:rowOff>
    </xdr:from>
    <xdr:to>
      <xdr:col>55</xdr:col>
      <xdr:colOff>0</xdr:colOff>
      <xdr:row>97</xdr:row>
      <xdr:rowOff>45389</xdr:rowOff>
    </xdr:to>
    <xdr:cxnSp macro="">
      <xdr:nvCxnSpPr>
        <xdr:cNvPr id="457" name="直線コネクタ 456"/>
        <xdr:cNvCxnSpPr/>
      </xdr:nvCxnSpPr>
      <xdr:spPr>
        <a:xfrm>
          <a:off x="9639300" y="16648068"/>
          <a:ext cx="8382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109169</xdr:rowOff>
    </xdr:from>
    <xdr:to>
      <xdr:col>50</xdr:col>
      <xdr:colOff>114300</xdr:colOff>
      <xdr:row>97</xdr:row>
      <xdr:rowOff>17418</xdr:rowOff>
    </xdr:to>
    <xdr:cxnSp macro="">
      <xdr:nvCxnSpPr>
        <xdr:cNvPr id="460" name="直線コネクタ 459"/>
        <xdr:cNvCxnSpPr/>
      </xdr:nvCxnSpPr>
      <xdr:spPr>
        <a:xfrm>
          <a:off x="8750300" y="16568369"/>
          <a:ext cx="889000" cy="7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71746</xdr:rowOff>
    </xdr:from>
    <xdr:to>
      <xdr:col>45</xdr:col>
      <xdr:colOff>177800</xdr:colOff>
      <xdr:row>96</xdr:row>
      <xdr:rowOff>109169</xdr:rowOff>
    </xdr:to>
    <xdr:cxnSp macro="">
      <xdr:nvCxnSpPr>
        <xdr:cNvPr id="463" name="直線コネクタ 462"/>
        <xdr:cNvCxnSpPr/>
      </xdr:nvCxnSpPr>
      <xdr:spPr>
        <a:xfrm>
          <a:off x="7861300" y="16530946"/>
          <a:ext cx="889000" cy="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9344</xdr:rowOff>
    </xdr:from>
    <xdr:to>
      <xdr:col>41</xdr:col>
      <xdr:colOff>50800</xdr:colOff>
      <xdr:row>96</xdr:row>
      <xdr:rowOff>71746</xdr:rowOff>
    </xdr:to>
    <xdr:cxnSp macro="">
      <xdr:nvCxnSpPr>
        <xdr:cNvPr id="466" name="直線コネクタ 465"/>
        <xdr:cNvCxnSpPr/>
      </xdr:nvCxnSpPr>
      <xdr:spPr>
        <a:xfrm>
          <a:off x="6972300" y="16468544"/>
          <a:ext cx="889000" cy="6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166039</xdr:rowOff>
    </xdr:from>
    <xdr:to>
      <xdr:col>55</xdr:col>
      <xdr:colOff>50800</xdr:colOff>
      <xdr:row>97</xdr:row>
      <xdr:rowOff>96189</xdr:rowOff>
    </xdr:to>
    <xdr:sp macro="" textlink="">
      <xdr:nvSpPr>
        <xdr:cNvPr id="476" name="楕円 475"/>
        <xdr:cNvSpPr/>
      </xdr:nvSpPr>
      <xdr:spPr>
        <a:xfrm>
          <a:off x="10426700" y="166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144466</xdr:rowOff>
    </xdr:from>
    <xdr:ext cx="534377" cy="259045"/>
    <xdr:sp macro="" textlink="">
      <xdr:nvSpPr>
        <xdr:cNvPr id="477" name="普通建設事業費 （ うち更新整備　）該当値テキスト"/>
        <xdr:cNvSpPr txBox="1"/>
      </xdr:nvSpPr>
      <xdr:spPr>
        <a:xfrm>
          <a:off x="10528300" y="1660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138068</xdr:rowOff>
    </xdr:from>
    <xdr:to>
      <xdr:col>50</xdr:col>
      <xdr:colOff>165100</xdr:colOff>
      <xdr:row>97</xdr:row>
      <xdr:rowOff>68218</xdr:rowOff>
    </xdr:to>
    <xdr:sp macro="" textlink="">
      <xdr:nvSpPr>
        <xdr:cNvPr id="478" name="楕円 477"/>
        <xdr:cNvSpPr/>
      </xdr:nvSpPr>
      <xdr:spPr>
        <a:xfrm>
          <a:off x="9588500" y="165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59345</xdr:rowOff>
    </xdr:from>
    <xdr:ext cx="534377" cy="259045"/>
    <xdr:sp macro="" textlink="">
      <xdr:nvSpPr>
        <xdr:cNvPr id="479" name="テキスト ボックス 478"/>
        <xdr:cNvSpPr txBox="1"/>
      </xdr:nvSpPr>
      <xdr:spPr>
        <a:xfrm>
          <a:off x="9372111" y="1668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58369</xdr:rowOff>
    </xdr:from>
    <xdr:to>
      <xdr:col>46</xdr:col>
      <xdr:colOff>38100</xdr:colOff>
      <xdr:row>96</xdr:row>
      <xdr:rowOff>159969</xdr:rowOff>
    </xdr:to>
    <xdr:sp macro="" textlink="">
      <xdr:nvSpPr>
        <xdr:cNvPr id="480" name="楕円 479"/>
        <xdr:cNvSpPr/>
      </xdr:nvSpPr>
      <xdr:spPr>
        <a:xfrm>
          <a:off x="8699500" y="165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5046</xdr:rowOff>
    </xdr:from>
    <xdr:ext cx="534377" cy="259045"/>
    <xdr:sp macro="" textlink="">
      <xdr:nvSpPr>
        <xdr:cNvPr id="481" name="テキスト ボックス 480"/>
        <xdr:cNvSpPr txBox="1"/>
      </xdr:nvSpPr>
      <xdr:spPr>
        <a:xfrm>
          <a:off x="8483111" y="162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20946</xdr:rowOff>
    </xdr:from>
    <xdr:to>
      <xdr:col>41</xdr:col>
      <xdr:colOff>101600</xdr:colOff>
      <xdr:row>96</xdr:row>
      <xdr:rowOff>122546</xdr:rowOff>
    </xdr:to>
    <xdr:sp macro="" textlink="">
      <xdr:nvSpPr>
        <xdr:cNvPr id="482" name="楕円 481"/>
        <xdr:cNvSpPr/>
      </xdr:nvSpPr>
      <xdr:spPr>
        <a:xfrm>
          <a:off x="7810500" y="1648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139073</xdr:rowOff>
    </xdr:from>
    <xdr:ext cx="534377" cy="259045"/>
    <xdr:sp macro="" textlink="">
      <xdr:nvSpPr>
        <xdr:cNvPr id="483" name="テキスト ボックス 482"/>
        <xdr:cNvSpPr txBox="1"/>
      </xdr:nvSpPr>
      <xdr:spPr>
        <a:xfrm>
          <a:off x="7594111" y="1625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129994</xdr:rowOff>
    </xdr:from>
    <xdr:to>
      <xdr:col>36</xdr:col>
      <xdr:colOff>165100</xdr:colOff>
      <xdr:row>96</xdr:row>
      <xdr:rowOff>60144</xdr:rowOff>
    </xdr:to>
    <xdr:sp macro="" textlink="">
      <xdr:nvSpPr>
        <xdr:cNvPr id="484" name="楕円 483"/>
        <xdr:cNvSpPr/>
      </xdr:nvSpPr>
      <xdr:spPr>
        <a:xfrm>
          <a:off x="6921500" y="164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76671</xdr:rowOff>
    </xdr:from>
    <xdr:ext cx="599010" cy="259045"/>
    <xdr:sp macro="" textlink="">
      <xdr:nvSpPr>
        <xdr:cNvPr id="485" name="テキスト ボックス 484"/>
        <xdr:cNvSpPr txBox="1"/>
      </xdr:nvSpPr>
      <xdr:spPr>
        <a:xfrm>
          <a:off x="6672795" y="161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58048</xdr:rowOff>
    </xdr:from>
    <xdr:to>
      <xdr:col>85</xdr:col>
      <xdr:colOff>127000</xdr:colOff>
      <xdr:row>38</xdr:row>
      <xdr:rowOff>76602</xdr:rowOff>
    </xdr:to>
    <xdr:cxnSp macro="">
      <xdr:nvCxnSpPr>
        <xdr:cNvPr id="512" name="直線コネクタ 511"/>
        <xdr:cNvCxnSpPr/>
      </xdr:nvCxnSpPr>
      <xdr:spPr>
        <a:xfrm flipV="1">
          <a:off x="15481300" y="6573148"/>
          <a:ext cx="8382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76602</xdr:rowOff>
    </xdr:from>
    <xdr:to>
      <xdr:col>81</xdr:col>
      <xdr:colOff>50800</xdr:colOff>
      <xdr:row>38</xdr:row>
      <xdr:rowOff>101574</xdr:rowOff>
    </xdr:to>
    <xdr:cxnSp macro="">
      <xdr:nvCxnSpPr>
        <xdr:cNvPr id="515" name="直線コネクタ 514"/>
        <xdr:cNvCxnSpPr/>
      </xdr:nvCxnSpPr>
      <xdr:spPr>
        <a:xfrm flipV="1">
          <a:off x="14592300" y="6591702"/>
          <a:ext cx="889000" cy="2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62804</xdr:rowOff>
    </xdr:from>
    <xdr:to>
      <xdr:col>76</xdr:col>
      <xdr:colOff>114300</xdr:colOff>
      <xdr:row>38</xdr:row>
      <xdr:rowOff>101574</xdr:rowOff>
    </xdr:to>
    <xdr:cxnSp macro="">
      <xdr:nvCxnSpPr>
        <xdr:cNvPr id="518" name="直線コネクタ 517"/>
        <xdr:cNvCxnSpPr/>
      </xdr:nvCxnSpPr>
      <xdr:spPr>
        <a:xfrm>
          <a:off x="13703300" y="6577904"/>
          <a:ext cx="8890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62804</xdr:rowOff>
    </xdr:from>
    <xdr:to>
      <xdr:col>71</xdr:col>
      <xdr:colOff>177800</xdr:colOff>
      <xdr:row>38</xdr:row>
      <xdr:rowOff>98141</xdr:rowOff>
    </xdr:to>
    <xdr:cxnSp macro="">
      <xdr:nvCxnSpPr>
        <xdr:cNvPr id="521" name="直線コネクタ 520"/>
        <xdr:cNvCxnSpPr/>
      </xdr:nvCxnSpPr>
      <xdr:spPr>
        <a:xfrm flipV="1">
          <a:off x="12814300" y="6577904"/>
          <a:ext cx="889000" cy="3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3" name="テキスト ボックス 522"/>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7248</xdr:rowOff>
    </xdr:from>
    <xdr:to>
      <xdr:col>85</xdr:col>
      <xdr:colOff>177800</xdr:colOff>
      <xdr:row>38</xdr:row>
      <xdr:rowOff>108848</xdr:rowOff>
    </xdr:to>
    <xdr:sp macro="" textlink="">
      <xdr:nvSpPr>
        <xdr:cNvPr id="531" name="楕円 530"/>
        <xdr:cNvSpPr/>
      </xdr:nvSpPr>
      <xdr:spPr>
        <a:xfrm>
          <a:off x="16268700" y="652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138076</xdr:rowOff>
    </xdr:from>
    <xdr:ext cx="534377" cy="259045"/>
    <xdr:sp macro="" textlink="">
      <xdr:nvSpPr>
        <xdr:cNvPr id="532" name="災害復旧事業費該当値テキスト"/>
        <xdr:cNvSpPr txBox="1"/>
      </xdr:nvSpPr>
      <xdr:spPr>
        <a:xfrm>
          <a:off x="16370300" y="631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25802</xdr:rowOff>
    </xdr:from>
    <xdr:to>
      <xdr:col>81</xdr:col>
      <xdr:colOff>101600</xdr:colOff>
      <xdr:row>38</xdr:row>
      <xdr:rowOff>127402</xdr:rowOff>
    </xdr:to>
    <xdr:sp macro="" textlink="">
      <xdr:nvSpPr>
        <xdr:cNvPr id="533" name="楕円 532"/>
        <xdr:cNvSpPr/>
      </xdr:nvSpPr>
      <xdr:spPr>
        <a:xfrm>
          <a:off x="15430500" y="65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143929</xdr:rowOff>
    </xdr:from>
    <xdr:ext cx="534377" cy="259045"/>
    <xdr:sp macro="" textlink="">
      <xdr:nvSpPr>
        <xdr:cNvPr id="534" name="テキスト ボックス 533"/>
        <xdr:cNvSpPr txBox="1"/>
      </xdr:nvSpPr>
      <xdr:spPr>
        <a:xfrm>
          <a:off x="15214111" y="63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50774</xdr:rowOff>
    </xdr:from>
    <xdr:to>
      <xdr:col>76</xdr:col>
      <xdr:colOff>165100</xdr:colOff>
      <xdr:row>38</xdr:row>
      <xdr:rowOff>152374</xdr:rowOff>
    </xdr:to>
    <xdr:sp macro="" textlink="">
      <xdr:nvSpPr>
        <xdr:cNvPr id="535" name="楕円 534"/>
        <xdr:cNvSpPr/>
      </xdr:nvSpPr>
      <xdr:spPr>
        <a:xfrm>
          <a:off x="14541500" y="65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143501</xdr:rowOff>
    </xdr:from>
    <xdr:ext cx="469744" cy="259045"/>
    <xdr:sp macro="" textlink="">
      <xdr:nvSpPr>
        <xdr:cNvPr id="536" name="テキスト ボックス 535"/>
        <xdr:cNvSpPr txBox="1"/>
      </xdr:nvSpPr>
      <xdr:spPr>
        <a:xfrm>
          <a:off x="14357428" y="66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12004</xdr:rowOff>
    </xdr:from>
    <xdr:to>
      <xdr:col>72</xdr:col>
      <xdr:colOff>38100</xdr:colOff>
      <xdr:row>38</xdr:row>
      <xdr:rowOff>113604</xdr:rowOff>
    </xdr:to>
    <xdr:sp macro="" textlink="">
      <xdr:nvSpPr>
        <xdr:cNvPr id="537" name="楕円 536"/>
        <xdr:cNvSpPr/>
      </xdr:nvSpPr>
      <xdr:spPr>
        <a:xfrm>
          <a:off x="13652500" y="65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130131</xdr:rowOff>
    </xdr:from>
    <xdr:ext cx="534377" cy="259045"/>
    <xdr:sp macro="" textlink="">
      <xdr:nvSpPr>
        <xdr:cNvPr id="538" name="テキスト ボックス 537"/>
        <xdr:cNvSpPr txBox="1"/>
      </xdr:nvSpPr>
      <xdr:spPr>
        <a:xfrm>
          <a:off x="13436111" y="630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47341</xdr:rowOff>
    </xdr:from>
    <xdr:to>
      <xdr:col>67</xdr:col>
      <xdr:colOff>101600</xdr:colOff>
      <xdr:row>38</xdr:row>
      <xdr:rowOff>148941</xdr:rowOff>
    </xdr:to>
    <xdr:sp macro="" textlink="">
      <xdr:nvSpPr>
        <xdr:cNvPr id="539" name="楕円 538"/>
        <xdr:cNvSpPr/>
      </xdr:nvSpPr>
      <xdr:spPr>
        <a:xfrm>
          <a:off x="12763500" y="656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140068</xdr:rowOff>
    </xdr:from>
    <xdr:ext cx="469744" cy="259045"/>
    <xdr:sp macro="" textlink="">
      <xdr:nvSpPr>
        <xdr:cNvPr id="540" name="テキスト ボックス 539"/>
        <xdr:cNvSpPr txBox="1"/>
      </xdr:nvSpPr>
      <xdr:spPr>
        <a:xfrm>
          <a:off x="12579428" y="665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65117</xdr:rowOff>
    </xdr:from>
    <xdr:to>
      <xdr:col>85</xdr:col>
      <xdr:colOff>127000</xdr:colOff>
      <xdr:row>76</xdr:row>
      <xdr:rowOff>81790</xdr:rowOff>
    </xdr:to>
    <xdr:cxnSp macro="">
      <xdr:nvCxnSpPr>
        <xdr:cNvPr id="616" name="直線コネクタ 615"/>
        <xdr:cNvCxnSpPr/>
      </xdr:nvCxnSpPr>
      <xdr:spPr>
        <a:xfrm>
          <a:off x="15481300" y="13095317"/>
          <a:ext cx="8382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43675</xdr:rowOff>
    </xdr:from>
    <xdr:to>
      <xdr:col>81</xdr:col>
      <xdr:colOff>50800</xdr:colOff>
      <xdr:row>76</xdr:row>
      <xdr:rowOff>65117</xdr:rowOff>
    </xdr:to>
    <xdr:cxnSp macro="">
      <xdr:nvCxnSpPr>
        <xdr:cNvPr id="619" name="直線コネクタ 618"/>
        <xdr:cNvCxnSpPr/>
      </xdr:nvCxnSpPr>
      <xdr:spPr>
        <a:xfrm>
          <a:off x="14592300" y="13073875"/>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20906</xdr:rowOff>
    </xdr:from>
    <xdr:to>
      <xdr:col>76</xdr:col>
      <xdr:colOff>114300</xdr:colOff>
      <xdr:row>76</xdr:row>
      <xdr:rowOff>43675</xdr:rowOff>
    </xdr:to>
    <xdr:cxnSp macro="">
      <xdr:nvCxnSpPr>
        <xdr:cNvPr id="622" name="直線コネクタ 621"/>
        <xdr:cNvCxnSpPr/>
      </xdr:nvCxnSpPr>
      <xdr:spPr>
        <a:xfrm>
          <a:off x="13703300" y="13051106"/>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20906</xdr:rowOff>
    </xdr:from>
    <xdr:to>
      <xdr:col>71</xdr:col>
      <xdr:colOff>177800</xdr:colOff>
      <xdr:row>76</xdr:row>
      <xdr:rowOff>27525</xdr:rowOff>
    </xdr:to>
    <xdr:cxnSp macro="">
      <xdr:nvCxnSpPr>
        <xdr:cNvPr id="625" name="直線コネクタ 624"/>
        <xdr:cNvCxnSpPr/>
      </xdr:nvCxnSpPr>
      <xdr:spPr>
        <a:xfrm flipV="1">
          <a:off x="12814300" y="13051106"/>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30990</xdr:rowOff>
    </xdr:from>
    <xdr:to>
      <xdr:col>85</xdr:col>
      <xdr:colOff>177800</xdr:colOff>
      <xdr:row>76</xdr:row>
      <xdr:rowOff>132590</xdr:rowOff>
    </xdr:to>
    <xdr:sp macro="" textlink="">
      <xdr:nvSpPr>
        <xdr:cNvPr id="635" name="楕円 634"/>
        <xdr:cNvSpPr/>
      </xdr:nvSpPr>
      <xdr:spPr>
        <a:xfrm>
          <a:off x="16268700" y="130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53868</xdr:rowOff>
    </xdr:from>
    <xdr:ext cx="534377" cy="259045"/>
    <xdr:sp macro="" textlink="">
      <xdr:nvSpPr>
        <xdr:cNvPr id="636" name="公債費該当値テキスト"/>
        <xdr:cNvSpPr txBox="1"/>
      </xdr:nvSpPr>
      <xdr:spPr>
        <a:xfrm>
          <a:off x="16370300" y="129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14317</xdr:rowOff>
    </xdr:from>
    <xdr:to>
      <xdr:col>81</xdr:col>
      <xdr:colOff>101600</xdr:colOff>
      <xdr:row>76</xdr:row>
      <xdr:rowOff>115917</xdr:rowOff>
    </xdr:to>
    <xdr:sp macro="" textlink="">
      <xdr:nvSpPr>
        <xdr:cNvPr id="637" name="楕円 636"/>
        <xdr:cNvSpPr/>
      </xdr:nvSpPr>
      <xdr:spPr>
        <a:xfrm>
          <a:off x="15430500" y="1304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132444</xdr:rowOff>
    </xdr:from>
    <xdr:ext cx="534377" cy="259045"/>
    <xdr:sp macro="" textlink="">
      <xdr:nvSpPr>
        <xdr:cNvPr id="638" name="テキスト ボックス 637"/>
        <xdr:cNvSpPr txBox="1"/>
      </xdr:nvSpPr>
      <xdr:spPr>
        <a:xfrm>
          <a:off x="15214111" y="128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164325</xdr:rowOff>
    </xdr:from>
    <xdr:to>
      <xdr:col>76</xdr:col>
      <xdr:colOff>165100</xdr:colOff>
      <xdr:row>76</xdr:row>
      <xdr:rowOff>94475</xdr:rowOff>
    </xdr:to>
    <xdr:sp macro="" textlink="">
      <xdr:nvSpPr>
        <xdr:cNvPr id="639" name="楕円 638"/>
        <xdr:cNvSpPr/>
      </xdr:nvSpPr>
      <xdr:spPr>
        <a:xfrm>
          <a:off x="14541500" y="130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111001</xdr:rowOff>
    </xdr:from>
    <xdr:ext cx="534377" cy="259045"/>
    <xdr:sp macro="" textlink="">
      <xdr:nvSpPr>
        <xdr:cNvPr id="640" name="テキスト ボックス 639"/>
        <xdr:cNvSpPr txBox="1"/>
      </xdr:nvSpPr>
      <xdr:spPr>
        <a:xfrm>
          <a:off x="14325111" y="127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141556</xdr:rowOff>
    </xdr:from>
    <xdr:to>
      <xdr:col>72</xdr:col>
      <xdr:colOff>38100</xdr:colOff>
      <xdr:row>76</xdr:row>
      <xdr:rowOff>71706</xdr:rowOff>
    </xdr:to>
    <xdr:sp macro="" textlink="">
      <xdr:nvSpPr>
        <xdr:cNvPr id="641" name="楕円 640"/>
        <xdr:cNvSpPr/>
      </xdr:nvSpPr>
      <xdr:spPr>
        <a:xfrm>
          <a:off x="13652500" y="130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88233</xdr:rowOff>
    </xdr:from>
    <xdr:ext cx="599010" cy="259045"/>
    <xdr:sp macro="" textlink="">
      <xdr:nvSpPr>
        <xdr:cNvPr id="642" name="テキスト ボックス 641"/>
        <xdr:cNvSpPr txBox="1"/>
      </xdr:nvSpPr>
      <xdr:spPr>
        <a:xfrm>
          <a:off x="13403795" y="1277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148175</xdr:rowOff>
    </xdr:from>
    <xdr:to>
      <xdr:col>67</xdr:col>
      <xdr:colOff>101600</xdr:colOff>
      <xdr:row>76</xdr:row>
      <xdr:rowOff>78325</xdr:rowOff>
    </xdr:to>
    <xdr:sp macro="" textlink="">
      <xdr:nvSpPr>
        <xdr:cNvPr id="643" name="楕円 642"/>
        <xdr:cNvSpPr/>
      </xdr:nvSpPr>
      <xdr:spPr>
        <a:xfrm>
          <a:off x="12763500" y="130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94853</xdr:rowOff>
    </xdr:from>
    <xdr:ext cx="534377" cy="259045"/>
    <xdr:sp macro="" textlink="">
      <xdr:nvSpPr>
        <xdr:cNvPr id="644" name="テキスト ボックス 643"/>
        <xdr:cNvSpPr txBox="1"/>
      </xdr:nvSpPr>
      <xdr:spPr>
        <a:xfrm>
          <a:off x="12547111" y="1278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157432</xdr:rowOff>
    </xdr:from>
    <xdr:to>
      <xdr:col>85</xdr:col>
      <xdr:colOff>127000</xdr:colOff>
      <xdr:row>99</xdr:row>
      <xdr:rowOff>10644</xdr:rowOff>
    </xdr:to>
    <xdr:cxnSp macro="">
      <xdr:nvCxnSpPr>
        <xdr:cNvPr id="673" name="直線コネクタ 672"/>
        <xdr:cNvCxnSpPr/>
      </xdr:nvCxnSpPr>
      <xdr:spPr>
        <a:xfrm flipV="1">
          <a:off x="15481300" y="16959532"/>
          <a:ext cx="8382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10644</xdr:rowOff>
    </xdr:from>
    <xdr:to>
      <xdr:col>81</xdr:col>
      <xdr:colOff>50800</xdr:colOff>
      <xdr:row>99</xdr:row>
      <xdr:rowOff>32370</xdr:rowOff>
    </xdr:to>
    <xdr:cxnSp macro="">
      <xdr:nvCxnSpPr>
        <xdr:cNvPr id="676" name="直線コネクタ 675"/>
        <xdr:cNvCxnSpPr/>
      </xdr:nvCxnSpPr>
      <xdr:spPr>
        <a:xfrm flipV="1">
          <a:off x="14592300" y="16984194"/>
          <a:ext cx="889000" cy="2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29938</xdr:rowOff>
    </xdr:from>
    <xdr:to>
      <xdr:col>76</xdr:col>
      <xdr:colOff>114300</xdr:colOff>
      <xdr:row>99</xdr:row>
      <xdr:rowOff>32370</xdr:rowOff>
    </xdr:to>
    <xdr:cxnSp macro="">
      <xdr:nvCxnSpPr>
        <xdr:cNvPr id="679" name="直線コネクタ 678"/>
        <xdr:cNvCxnSpPr/>
      </xdr:nvCxnSpPr>
      <xdr:spPr>
        <a:xfrm>
          <a:off x="13703300" y="17003488"/>
          <a:ext cx="8890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29938</xdr:rowOff>
    </xdr:from>
    <xdr:to>
      <xdr:col>71</xdr:col>
      <xdr:colOff>177800</xdr:colOff>
      <xdr:row>99</xdr:row>
      <xdr:rowOff>39898</xdr:rowOff>
    </xdr:to>
    <xdr:cxnSp macro="">
      <xdr:nvCxnSpPr>
        <xdr:cNvPr id="682" name="直線コネクタ 681"/>
        <xdr:cNvCxnSpPr/>
      </xdr:nvCxnSpPr>
      <xdr:spPr>
        <a:xfrm flipV="1">
          <a:off x="12814300" y="17003488"/>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106632</xdr:rowOff>
    </xdr:from>
    <xdr:to>
      <xdr:col>85</xdr:col>
      <xdr:colOff>177800</xdr:colOff>
      <xdr:row>99</xdr:row>
      <xdr:rowOff>36782</xdr:rowOff>
    </xdr:to>
    <xdr:sp macro="" textlink="">
      <xdr:nvSpPr>
        <xdr:cNvPr id="692" name="楕円 691"/>
        <xdr:cNvSpPr/>
      </xdr:nvSpPr>
      <xdr:spPr>
        <a:xfrm>
          <a:off x="16268700" y="169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21559</xdr:rowOff>
    </xdr:from>
    <xdr:ext cx="534377" cy="259045"/>
    <xdr:sp macro="" textlink="">
      <xdr:nvSpPr>
        <xdr:cNvPr id="693" name="積立金該当値テキスト"/>
        <xdr:cNvSpPr txBox="1"/>
      </xdr:nvSpPr>
      <xdr:spPr>
        <a:xfrm>
          <a:off x="16370300" y="168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131294</xdr:rowOff>
    </xdr:from>
    <xdr:to>
      <xdr:col>81</xdr:col>
      <xdr:colOff>101600</xdr:colOff>
      <xdr:row>99</xdr:row>
      <xdr:rowOff>61444</xdr:rowOff>
    </xdr:to>
    <xdr:sp macro="" textlink="">
      <xdr:nvSpPr>
        <xdr:cNvPr id="694" name="楕円 693"/>
        <xdr:cNvSpPr/>
      </xdr:nvSpPr>
      <xdr:spPr>
        <a:xfrm>
          <a:off x="15430500" y="169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52571</xdr:rowOff>
    </xdr:from>
    <xdr:ext cx="534377" cy="259045"/>
    <xdr:sp macro="" textlink="">
      <xdr:nvSpPr>
        <xdr:cNvPr id="695" name="テキスト ボックス 694"/>
        <xdr:cNvSpPr txBox="1"/>
      </xdr:nvSpPr>
      <xdr:spPr>
        <a:xfrm>
          <a:off x="15214111" y="1702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153020</xdr:rowOff>
    </xdr:from>
    <xdr:to>
      <xdr:col>76</xdr:col>
      <xdr:colOff>165100</xdr:colOff>
      <xdr:row>99</xdr:row>
      <xdr:rowOff>83170</xdr:rowOff>
    </xdr:to>
    <xdr:sp macro="" textlink="">
      <xdr:nvSpPr>
        <xdr:cNvPr id="696" name="楕円 695"/>
        <xdr:cNvSpPr/>
      </xdr:nvSpPr>
      <xdr:spPr>
        <a:xfrm>
          <a:off x="14541500" y="169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74297</xdr:rowOff>
    </xdr:from>
    <xdr:ext cx="469744" cy="259045"/>
    <xdr:sp macro="" textlink="">
      <xdr:nvSpPr>
        <xdr:cNvPr id="697" name="テキスト ボックス 696"/>
        <xdr:cNvSpPr txBox="1"/>
      </xdr:nvSpPr>
      <xdr:spPr>
        <a:xfrm>
          <a:off x="14357428" y="1704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150588</xdr:rowOff>
    </xdr:from>
    <xdr:to>
      <xdr:col>72</xdr:col>
      <xdr:colOff>38100</xdr:colOff>
      <xdr:row>99</xdr:row>
      <xdr:rowOff>80738</xdr:rowOff>
    </xdr:to>
    <xdr:sp macro="" textlink="">
      <xdr:nvSpPr>
        <xdr:cNvPr id="698" name="楕円 697"/>
        <xdr:cNvSpPr/>
      </xdr:nvSpPr>
      <xdr:spPr>
        <a:xfrm>
          <a:off x="13652500" y="1695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71865</xdr:rowOff>
    </xdr:from>
    <xdr:ext cx="469744" cy="259045"/>
    <xdr:sp macro="" textlink="">
      <xdr:nvSpPr>
        <xdr:cNvPr id="699" name="テキスト ボックス 698"/>
        <xdr:cNvSpPr txBox="1"/>
      </xdr:nvSpPr>
      <xdr:spPr>
        <a:xfrm>
          <a:off x="13468428" y="170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160548</xdr:rowOff>
    </xdr:from>
    <xdr:to>
      <xdr:col>67</xdr:col>
      <xdr:colOff>101600</xdr:colOff>
      <xdr:row>99</xdr:row>
      <xdr:rowOff>90698</xdr:rowOff>
    </xdr:to>
    <xdr:sp macro="" textlink="">
      <xdr:nvSpPr>
        <xdr:cNvPr id="700" name="楕円 699"/>
        <xdr:cNvSpPr/>
      </xdr:nvSpPr>
      <xdr:spPr>
        <a:xfrm>
          <a:off x="12763500" y="169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81825</xdr:rowOff>
    </xdr:from>
    <xdr:ext cx="469744" cy="259045"/>
    <xdr:sp macro="" textlink="">
      <xdr:nvSpPr>
        <xdr:cNvPr id="701" name="テキスト ボックス 700"/>
        <xdr:cNvSpPr txBox="1"/>
      </xdr:nvSpPr>
      <xdr:spPr>
        <a:xfrm>
          <a:off x="12579428" y="1705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38964</xdr:rowOff>
    </xdr:from>
    <xdr:to>
      <xdr:col>116</xdr:col>
      <xdr:colOff>63500</xdr:colOff>
      <xdr:row>59</xdr:row>
      <xdr:rowOff>41631</xdr:rowOff>
    </xdr:to>
    <xdr:cxnSp macro="">
      <xdr:nvCxnSpPr>
        <xdr:cNvPr id="785" name="直線コネクタ 784"/>
        <xdr:cNvCxnSpPr/>
      </xdr:nvCxnSpPr>
      <xdr:spPr>
        <a:xfrm flipV="1">
          <a:off x="21323300" y="1015451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41631</xdr:rowOff>
    </xdr:from>
    <xdr:to>
      <xdr:col>111</xdr:col>
      <xdr:colOff>177800</xdr:colOff>
      <xdr:row>59</xdr:row>
      <xdr:rowOff>41707</xdr:rowOff>
    </xdr:to>
    <xdr:cxnSp macro="">
      <xdr:nvCxnSpPr>
        <xdr:cNvPr id="788" name="直線コネクタ 787"/>
        <xdr:cNvCxnSpPr/>
      </xdr:nvCxnSpPr>
      <xdr:spPr>
        <a:xfrm flipV="1">
          <a:off x="20434300" y="1015718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41707</xdr:rowOff>
    </xdr:from>
    <xdr:to>
      <xdr:col>107</xdr:col>
      <xdr:colOff>50800</xdr:colOff>
      <xdr:row>59</xdr:row>
      <xdr:rowOff>43783</xdr:rowOff>
    </xdr:to>
    <xdr:cxnSp macro="">
      <xdr:nvCxnSpPr>
        <xdr:cNvPr id="791" name="直線コネクタ 790"/>
        <xdr:cNvCxnSpPr/>
      </xdr:nvCxnSpPr>
      <xdr:spPr>
        <a:xfrm flipV="1">
          <a:off x="19545300" y="10157257"/>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43155</xdr:rowOff>
    </xdr:from>
    <xdr:to>
      <xdr:col>102</xdr:col>
      <xdr:colOff>114300</xdr:colOff>
      <xdr:row>59</xdr:row>
      <xdr:rowOff>43783</xdr:rowOff>
    </xdr:to>
    <xdr:cxnSp macro="">
      <xdr:nvCxnSpPr>
        <xdr:cNvPr id="794" name="直線コネクタ 793"/>
        <xdr:cNvCxnSpPr/>
      </xdr:nvCxnSpPr>
      <xdr:spPr>
        <a:xfrm>
          <a:off x="18656300" y="10158705"/>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159614</xdr:rowOff>
    </xdr:from>
    <xdr:to>
      <xdr:col>116</xdr:col>
      <xdr:colOff>114300</xdr:colOff>
      <xdr:row>59</xdr:row>
      <xdr:rowOff>89764</xdr:rowOff>
    </xdr:to>
    <xdr:sp macro="" textlink="">
      <xdr:nvSpPr>
        <xdr:cNvPr id="804" name="楕円 803"/>
        <xdr:cNvSpPr/>
      </xdr:nvSpPr>
      <xdr:spPr>
        <a:xfrm>
          <a:off x="22110700" y="101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87178</xdr:rowOff>
    </xdr:from>
    <xdr:ext cx="378565" cy="259045"/>
    <xdr:sp macro="" textlink="">
      <xdr:nvSpPr>
        <xdr:cNvPr id="805" name="貸付金該当値テキスト"/>
        <xdr:cNvSpPr txBox="1"/>
      </xdr:nvSpPr>
      <xdr:spPr>
        <a:xfrm>
          <a:off x="22212300" y="10031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162281</xdr:rowOff>
    </xdr:from>
    <xdr:to>
      <xdr:col>112</xdr:col>
      <xdr:colOff>38100</xdr:colOff>
      <xdr:row>59</xdr:row>
      <xdr:rowOff>92431</xdr:rowOff>
    </xdr:to>
    <xdr:sp macro="" textlink="">
      <xdr:nvSpPr>
        <xdr:cNvPr id="806" name="楕円 805"/>
        <xdr:cNvSpPr/>
      </xdr:nvSpPr>
      <xdr:spPr>
        <a:xfrm>
          <a:off x="212725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83558</xdr:rowOff>
    </xdr:from>
    <xdr:ext cx="378565" cy="259045"/>
    <xdr:sp macro="" textlink="">
      <xdr:nvSpPr>
        <xdr:cNvPr id="807" name="テキスト ボックス 806"/>
        <xdr:cNvSpPr txBox="1"/>
      </xdr:nvSpPr>
      <xdr:spPr>
        <a:xfrm>
          <a:off x="21134017" y="10199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162357</xdr:rowOff>
    </xdr:from>
    <xdr:to>
      <xdr:col>107</xdr:col>
      <xdr:colOff>101600</xdr:colOff>
      <xdr:row>59</xdr:row>
      <xdr:rowOff>92507</xdr:rowOff>
    </xdr:to>
    <xdr:sp macro="" textlink="">
      <xdr:nvSpPr>
        <xdr:cNvPr id="808" name="楕円 807"/>
        <xdr:cNvSpPr/>
      </xdr:nvSpPr>
      <xdr:spPr>
        <a:xfrm>
          <a:off x="20383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83634</xdr:rowOff>
    </xdr:from>
    <xdr:ext cx="378565" cy="259045"/>
    <xdr:sp macro="" textlink="">
      <xdr:nvSpPr>
        <xdr:cNvPr id="809" name="テキスト ボックス 808"/>
        <xdr:cNvSpPr txBox="1"/>
      </xdr:nvSpPr>
      <xdr:spPr>
        <a:xfrm>
          <a:off x="20245017" y="10199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164433</xdr:rowOff>
    </xdr:from>
    <xdr:to>
      <xdr:col>102</xdr:col>
      <xdr:colOff>165100</xdr:colOff>
      <xdr:row>59</xdr:row>
      <xdr:rowOff>94583</xdr:rowOff>
    </xdr:to>
    <xdr:sp macro="" textlink="">
      <xdr:nvSpPr>
        <xdr:cNvPr id="810" name="楕円 809"/>
        <xdr:cNvSpPr/>
      </xdr:nvSpPr>
      <xdr:spPr>
        <a:xfrm>
          <a:off x="19494500" y="101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85710</xdr:rowOff>
    </xdr:from>
    <xdr:ext cx="313932" cy="259045"/>
    <xdr:sp macro="" textlink="">
      <xdr:nvSpPr>
        <xdr:cNvPr id="811" name="テキスト ボックス 810"/>
        <xdr:cNvSpPr txBox="1"/>
      </xdr:nvSpPr>
      <xdr:spPr>
        <a:xfrm>
          <a:off x="19388333" y="10201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163805</xdr:rowOff>
    </xdr:from>
    <xdr:to>
      <xdr:col>98</xdr:col>
      <xdr:colOff>38100</xdr:colOff>
      <xdr:row>59</xdr:row>
      <xdr:rowOff>93955</xdr:rowOff>
    </xdr:to>
    <xdr:sp macro="" textlink="">
      <xdr:nvSpPr>
        <xdr:cNvPr id="812" name="楕円 811"/>
        <xdr:cNvSpPr/>
      </xdr:nvSpPr>
      <xdr:spPr>
        <a:xfrm>
          <a:off x="18605500" y="101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85082</xdr:rowOff>
    </xdr:from>
    <xdr:ext cx="313932" cy="259045"/>
    <xdr:sp macro="" textlink="">
      <xdr:nvSpPr>
        <xdr:cNvPr id="813" name="テキスト ボックス 812"/>
        <xdr:cNvSpPr txBox="1"/>
      </xdr:nvSpPr>
      <xdr:spPr>
        <a:xfrm>
          <a:off x="18499333" y="10200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89688</xdr:rowOff>
    </xdr:from>
    <xdr:to>
      <xdr:col>116</xdr:col>
      <xdr:colOff>63500</xdr:colOff>
      <xdr:row>76</xdr:row>
      <xdr:rowOff>736</xdr:rowOff>
    </xdr:to>
    <xdr:cxnSp macro="">
      <xdr:nvCxnSpPr>
        <xdr:cNvPr id="843" name="直線コネクタ 842"/>
        <xdr:cNvCxnSpPr/>
      </xdr:nvCxnSpPr>
      <xdr:spPr>
        <a:xfrm flipV="1">
          <a:off x="21323300" y="12948438"/>
          <a:ext cx="838200" cy="8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736</xdr:rowOff>
    </xdr:from>
    <xdr:to>
      <xdr:col>111</xdr:col>
      <xdr:colOff>177800</xdr:colOff>
      <xdr:row>76</xdr:row>
      <xdr:rowOff>22479</xdr:rowOff>
    </xdr:to>
    <xdr:cxnSp macro="">
      <xdr:nvCxnSpPr>
        <xdr:cNvPr id="846" name="直線コネクタ 845"/>
        <xdr:cNvCxnSpPr/>
      </xdr:nvCxnSpPr>
      <xdr:spPr>
        <a:xfrm flipV="1">
          <a:off x="20434300" y="13030936"/>
          <a:ext cx="8890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22479</xdr:rowOff>
    </xdr:from>
    <xdr:to>
      <xdr:col>107</xdr:col>
      <xdr:colOff>50800</xdr:colOff>
      <xdr:row>76</xdr:row>
      <xdr:rowOff>44159</xdr:rowOff>
    </xdr:to>
    <xdr:cxnSp macro="">
      <xdr:nvCxnSpPr>
        <xdr:cNvPr id="849" name="直線コネクタ 848"/>
        <xdr:cNvCxnSpPr/>
      </xdr:nvCxnSpPr>
      <xdr:spPr>
        <a:xfrm flipV="1">
          <a:off x="19545300" y="13052679"/>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144742</xdr:rowOff>
    </xdr:from>
    <xdr:to>
      <xdr:col>102</xdr:col>
      <xdr:colOff>114300</xdr:colOff>
      <xdr:row>76</xdr:row>
      <xdr:rowOff>44159</xdr:rowOff>
    </xdr:to>
    <xdr:cxnSp macro="">
      <xdr:nvCxnSpPr>
        <xdr:cNvPr id="852" name="直線コネクタ 851"/>
        <xdr:cNvCxnSpPr/>
      </xdr:nvCxnSpPr>
      <xdr:spPr>
        <a:xfrm>
          <a:off x="18656300" y="13003492"/>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38888</xdr:rowOff>
    </xdr:from>
    <xdr:to>
      <xdr:col>116</xdr:col>
      <xdr:colOff>114300</xdr:colOff>
      <xdr:row>75</xdr:row>
      <xdr:rowOff>140488</xdr:rowOff>
    </xdr:to>
    <xdr:sp macro="" textlink="">
      <xdr:nvSpPr>
        <xdr:cNvPr id="862" name="楕円 861"/>
        <xdr:cNvSpPr/>
      </xdr:nvSpPr>
      <xdr:spPr>
        <a:xfrm>
          <a:off x="22110700" y="128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61765</xdr:rowOff>
    </xdr:from>
    <xdr:ext cx="534377" cy="259045"/>
    <xdr:sp macro="" textlink="">
      <xdr:nvSpPr>
        <xdr:cNvPr id="863" name="繰出金該当値テキスト"/>
        <xdr:cNvSpPr txBox="1"/>
      </xdr:nvSpPr>
      <xdr:spPr>
        <a:xfrm>
          <a:off x="22212300" y="127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121386</xdr:rowOff>
    </xdr:from>
    <xdr:to>
      <xdr:col>112</xdr:col>
      <xdr:colOff>38100</xdr:colOff>
      <xdr:row>76</xdr:row>
      <xdr:rowOff>51536</xdr:rowOff>
    </xdr:to>
    <xdr:sp macro="" textlink="">
      <xdr:nvSpPr>
        <xdr:cNvPr id="864" name="楕円 863"/>
        <xdr:cNvSpPr/>
      </xdr:nvSpPr>
      <xdr:spPr>
        <a:xfrm>
          <a:off x="21272500" y="129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68063</xdr:rowOff>
    </xdr:from>
    <xdr:ext cx="534377" cy="259045"/>
    <xdr:sp macro="" textlink="">
      <xdr:nvSpPr>
        <xdr:cNvPr id="865" name="テキスト ボックス 864"/>
        <xdr:cNvSpPr txBox="1"/>
      </xdr:nvSpPr>
      <xdr:spPr>
        <a:xfrm>
          <a:off x="21056111" y="127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143129</xdr:rowOff>
    </xdr:from>
    <xdr:to>
      <xdr:col>107</xdr:col>
      <xdr:colOff>101600</xdr:colOff>
      <xdr:row>76</xdr:row>
      <xdr:rowOff>73279</xdr:rowOff>
    </xdr:to>
    <xdr:sp macro="" textlink="">
      <xdr:nvSpPr>
        <xdr:cNvPr id="866" name="楕円 865"/>
        <xdr:cNvSpPr/>
      </xdr:nvSpPr>
      <xdr:spPr>
        <a:xfrm>
          <a:off x="20383500" y="130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64406</xdr:rowOff>
    </xdr:from>
    <xdr:ext cx="534377" cy="259045"/>
    <xdr:sp macro="" textlink="">
      <xdr:nvSpPr>
        <xdr:cNvPr id="867" name="テキスト ボックス 866"/>
        <xdr:cNvSpPr txBox="1"/>
      </xdr:nvSpPr>
      <xdr:spPr>
        <a:xfrm>
          <a:off x="20167111" y="130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164809</xdr:rowOff>
    </xdr:from>
    <xdr:to>
      <xdr:col>102</xdr:col>
      <xdr:colOff>165100</xdr:colOff>
      <xdr:row>76</xdr:row>
      <xdr:rowOff>94959</xdr:rowOff>
    </xdr:to>
    <xdr:sp macro="" textlink="">
      <xdr:nvSpPr>
        <xdr:cNvPr id="868" name="楕円 867"/>
        <xdr:cNvSpPr/>
      </xdr:nvSpPr>
      <xdr:spPr>
        <a:xfrm>
          <a:off x="19494500" y="130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86086</xdr:rowOff>
    </xdr:from>
    <xdr:ext cx="534377" cy="259045"/>
    <xdr:sp macro="" textlink="">
      <xdr:nvSpPr>
        <xdr:cNvPr id="869" name="テキスト ボックス 868"/>
        <xdr:cNvSpPr txBox="1"/>
      </xdr:nvSpPr>
      <xdr:spPr>
        <a:xfrm>
          <a:off x="19278111" y="131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93942</xdr:rowOff>
    </xdr:from>
    <xdr:to>
      <xdr:col>98</xdr:col>
      <xdr:colOff>38100</xdr:colOff>
      <xdr:row>76</xdr:row>
      <xdr:rowOff>24092</xdr:rowOff>
    </xdr:to>
    <xdr:sp macro="" textlink="">
      <xdr:nvSpPr>
        <xdr:cNvPr id="870" name="楕円 869"/>
        <xdr:cNvSpPr/>
      </xdr:nvSpPr>
      <xdr:spPr>
        <a:xfrm>
          <a:off x="18605500" y="129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40619</xdr:rowOff>
    </xdr:from>
    <xdr:ext cx="534377" cy="259045"/>
    <xdr:sp macro="" textlink="">
      <xdr:nvSpPr>
        <xdr:cNvPr id="871" name="テキスト ボックス 870"/>
        <xdr:cNvSpPr txBox="1"/>
      </xdr:nvSpPr>
      <xdr:spPr>
        <a:xfrm>
          <a:off x="18389111" y="127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類似団体平均を大きく上回る状況となっている。これについては、多数の観光施設や教育関係施設などの町有施設に対し、多くの管理運営経費を要していることが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あげられ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、今後の検討事項である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るまでになったが、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では新型コロナ対策と農林業関係の大規模事業の影響で、再度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を上回り、事業が完了した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は再び下回る状況となった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順調に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進んでいるため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しており、引続き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は上回っているものの差は減少傾向にある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扶助費については、類似団体平均を下回る状況となっている。特にここ数年は、障がい者自立支援給付費や老人保護措置費、保育園・幼稚園への給付費が支給対象者の減少に伴い支出額も減少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傾向だが、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は子育て世帯等への臨時特別給付金の支給があった為、増加した。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積立金については、類似団体平均を大きく下回る状況となっている。これについては、積立対象となる特定財源収入や経常一般財源収入</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が要因として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あげられる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は普通交付税再算定において、減債基金への積立金分の交付があった為、前年比増となっている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6,258
6,173
496.88
6,612,891
5,840,877
719,507
4,173,391
4,846,933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103276</xdr:rowOff>
    </xdr:from>
    <xdr:to>
      <xdr:col>24</xdr:col>
      <xdr:colOff>63500</xdr:colOff>
      <xdr:row>34</xdr:row>
      <xdr:rowOff>109525</xdr:rowOff>
    </xdr:to>
    <xdr:cxnSp macro="">
      <xdr:nvCxnSpPr>
        <xdr:cNvPr id="59" name="直線コネクタ 58"/>
        <xdr:cNvCxnSpPr/>
      </xdr:nvCxnSpPr>
      <xdr:spPr>
        <a:xfrm flipV="1">
          <a:off x="3797300" y="5932576"/>
          <a:ext cx="8382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109525</xdr:rowOff>
    </xdr:from>
    <xdr:to>
      <xdr:col>19</xdr:col>
      <xdr:colOff>177800</xdr:colOff>
      <xdr:row>34</xdr:row>
      <xdr:rowOff>117297</xdr:rowOff>
    </xdr:to>
    <xdr:cxnSp macro="">
      <xdr:nvCxnSpPr>
        <xdr:cNvPr id="62" name="直線コネクタ 61"/>
        <xdr:cNvCxnSpPr/>
      </xdr:nvCxnSpPr>
      <xdr:spPr>
        <a:xfrm flipV="1">
          <a:off x="2908300" y="593882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117297</xdr:rowOff>
    </xdr:from>
    <xdr:to>
      <xdr:col>15</xdr:col>
      <xdr:colOff>50800</xdr:colOff>
      <xdr:row>34</xdr:row>
      <xdr:rowOff>155549</xdr:rowOff>
    </xdr:to>
    <xdr:cxnSp macro="">
      <xdr:nvCxnSpPr>
        <xdr:cNvPr id="65" name="直線コネクタ 64"/>
        <xdr:cNvCxnSpPr/>
      </xdr:nvCxnSpPr>
      <xdr:spPr>
        <a:xfrm flipV="1">
          <a:off x="2019300" y="5946597"/>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125831</xdr:rowOff>
    </xdr:from>
    <xdr:to>
      <xdr:col>10</xdr:col>
      <xdr:colOff>114300</xdr:colOff>
      <xdr:row>34</xdr:row>
      <xdr:rowOff>155549</xdr:rowOff>
    </xdr:to>
    <xdr:cxnSp macro="">
      <xdr:nvCxnSpPr>
        <xdr:cNvPr id="68" name="直線コネクタ 67"/>
        <xdr:cNvCxnSpPr/>
      </xdr:nvCxnSpPr>
      <xdr:spPr>
        <a:xfrm>
          <a:off x="1130300" y="595513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52476</xdr:rowOff>
    </xdr:from>
    <xdr:to>
      <xdr:col>24</xdr:col>
      <xdr:colOff>114300</xdr:colOff>
      <xdr:row>34</xdr:row>
      <xdr:rowOff>154076</xdr:rowOff>
    </xdr:to>
    <xdr:sp macro="" textlink="">
      <xdr:nvSpPr>
        <xdr:cNvPr id="78" name="楕円 77"/>
        <xdr:cNvSpPr/>
      </xdr:nvSpPr>
      <xdr:spPr>
        <a:xfrm>
          <a:off x="4584700" y="58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75353</xdr:rowOff>
    </xdr:from>
    <xdr:ext cx="534377" cy="259045"/>
    <xdr:sp macro="" textlink="">
      <xdr:nvSpPr>
        <xdr:cNvPr id="79" name="議会費該当値テキスト"/>
        <xdr:cNvSpPr txBox="1"/>
      </xdr:nvSpPr>
      <xdr:spPr>
        <a:xfrm>
          <a:off x="4686300" y="57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58725</xdr:rowOff>
    </xdr:from>
    <xdr:to>
      <xdr:col>20</xdr:col>
      <xdr:colOff>38100</xdr:colOff>
      <xdr:row>34</xdr:row>
      <xdr:rowOff>160325</xdr:rowOff>
    </xdr:to>
    <xdr:sp macro="" textlink="">
      <xdr:nvSpPr>
        <xdr:cNvPr id="80" name="楕円 79"/>
        <xdr:cNvSpPr/>
      </xdr:nvSpPr>
      <xdr:spPr>
        <a:xfrm>
          <a:off x="3746500" y="58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5402</xdr:rowOff>
    </xdr:from>
    <xdr:ext cx="534377" cy="259045"/>
    <xdr:sp macro="" textlink="">
      <xdr:nvSpPr>
        <xdr:cNvPr id="81" name="テキスト ボックス 80"/>
        <xdr:cNvSpPr txBox="1"/>
      </xdr:nvSpPr>
      <xdr:spPr>
        <a:xfrm>
          <a:off x="3530111" y="566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66497</xdr:rowOff>
    </xdr:from>
    <xdr:to>
      <xdr:col>15</xdr:col>
      <xdr:colOff>101600</xdr:colOff>
      <xdr:row>34</xdr:row>
      <xdr:rowOff>168097</xdr:rowOff>
    </xdr:to>
    <xdr:sp macro="" textlink="">
      <xdr:nvSpPr>
        <xdr:cNvPr id="82" name="楕円 81"/>
        <xdr:cNvSpPr/>
      </xdr:nvSpPr>
      <xdr:spPr>
        <a:xfrm>
          <a:off x="2857500" y="589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13174</xdr:rowOff>
    </xdr:from>
    <xdr:ext cx="534377" cy="259045"/>
    <xdr:sp macro="" textlink="">
      <xdr:nvSpPr>
        <xdr:cNvPr id="83" name="テキスト ボックス 82"/>
        <xdr:cNvSpPr txBox="1"/>
      </xdr:nvSpPr>
      <xdr:spPr>
        <a:xfrm>
          <a:off x="2641111" y="567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104749</xdr:rowOff>
    </xdr:from>
    <xdr:to>
      <xdr:col>10</xdr:col>
      <xdr:colOff>165100</xdr:colOff>
      <xdr:row>35</xdr:row>
      <xdr:rowOff>34899</xdr:rowOff>
    </xdr:to>
    <xdr:sp macro="" textlink="">
      <xdr:nvSpPr>
        <xdr:cNvPr id="84" name="楕円 83"/>
        <xdr:cNvSpPr/>
      </xdr:nvSpPr>
      <xdr:spPr>
        <a:xfrm>
          <a:off x="1968500" y="59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51426</xdr:rowOff>
    </xdr:from>
    <xdr:ext cx="534377" cy="259045"/>
    <xdr:sp macro="" textlink="">
      <xdr:nvSpPr>
        <xdr:cNvPr id="85" name="テキスト ボックス 84"/>
        <xdr:cNvSpPr txBox="1"/>
      </xdr:nvSpPr>
      <xdr:spPr>
        <a:xfrm>
          <a:off x="1752111" y="570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75031</xdr:rowOff>
    </xdr:from>
    <xdr:to>
      <xdr:col>6</xdr:col>
      <xdr:colOff>38100</xdr:colOff>
      <xdr:row>35</xdr:row>
      <xdr:rowOff>5181</xdr:rowOff>
    </xdr:to>
    <xdr:sp macro="" textlink="">
      <xdr:nvSpPr>
        <xdr:cNvPr id="86" name="楕円 85"/>
        <xdr:cNvSpPr/>
      </xdr:nvSpPr>
      <xdr:spPr>
        <a:xfrm>
          <a:off x="1079500" y="59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21708</xdr:rowOff>
    </xdr:from>
    <xdr:ext cx="534377" cy="259045"/>
    <xdr:sp macro="" textlink="">
      <xdr:nvSpPr>
        <xdr:cNvPr id="87" name="テキスト ボックス 86"/>
        <xdr:cNvSpPr txBox="1"/>
      </xdr:nvSpPr>
      <xdr:spPr>
        <a:xfrm>
          <a:off x="863111" y="56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20160</xdr:rowOff>
    </xdr:from>
    <xdr:to>
      <xdr:col>24</xdr:col>
      <xdr:colOff>63500</xdr:colOff>
      <xdr:row>58</xdr:row>
      <xdr:rowOff>61924</xdr:rowOff>
    </xdr:to>
    <xdr:cxnSp macro="">
      <xdr:nvCxnSpPr>
        <xdr:cNvPr id="116" name="直線コネクタ 115"/>
        <xdr:cNvCxnSpPr/>
      </xdr:nvCxnSpPr>
      <xdr:spPr>
        <a:xfrm>
          <a:off x="3797300" y="9964260"/>
          <a:ext cx="838200" cy="4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20160</xdr:rowOff>
    </xdr:from>
    <xdr:to>
      <xdr:col>19</xdr:col>
      <xdr:colOff>177800</xdr:colOff>
      <xdr:row>58</xdr:row>
      <xdr:rowOff>109384</xdr:rowOff>
    </xdr:to>
    <xdr:cxnSp macro="">
      <xdr:nvCxnSpPr>
        <xdr:cNvPr id="119" name="直線コネクタ 118"/>
        <xdr:cNvCxnSpPr/>
      </xdr:nvCxnSpPr>
      <xdr:spPr>
        <a:xfrm flipV="1">
          <a:off x="2908300" y="9964260"/>
          <a:ext cx="889000" cy="8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109384</xdr:rowOff>
    </xdr:from>
    <xdr:to>
      <xdr:col>15</xdr:col>
      <xdr:colOff>50800</xdr:colOff>
      <xdr:row>58</xdr:row>
      <xdr:rowOff>111808</xdr:rowOff>
    </xdr:to>
    <xdr:cxnSp macro="">
      <xdr:nvCxnSpPr>
        <xdr:cNvPr id="122" name="直線コネクタ 121"/>
        <xdr:cNvCxnSpPr/>
      </xdr:nvCxnSpPr>
      <xdr:spPr>
        <a:xfrm flipV="1">
          <a:off x="2019300" y="10053484"/>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106430</xdr:rowOff>
    </xdr:from>
    <xdr:to>
      <xdr:col>10</xdr:col>
      <xdr:colOff>114300</xdr:colOff>
      <xdr:row>58</xdr:row>
      <xdr:rowOff>111808</xdr:rowOff>
    </xdr:to>
    <xdr:cxnSp macro="">
      <xdr:nvCxnSpPr>
        <xdr:cNvPr id="125" name="直線コネクタ 124"/>
        <xdr:cNvCxnSpPr/>
      </xdr:nvCxnSpPr>
      <xdr:spPr>
        <a:xfrm>
          <a:off x="1130300" y="10050530"/>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11124</xdr:rowOff>
    </xdr:from>
    <xdr:to>
      <xdr:col>24</xdr:col>
      <xdr:colOff>114300</xdr:colOff>
      <xdr:row>58</xdr:row>
      <xdr:rowOff>112724</xdr:rowOff>
    </xdr:to>
    <xdr:sp macro="" textlink="">
      <xdr:nvSpPr>
        <xdr:cNvPr id="135" name="楕円 134"/>
        <xdr:cNvSpPr/>
      </xdr:nvSpPr>
      <xdr:spPr>
        <a:xfrm>
          <a:off x="4584700" y="99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141951</xdr:rowOff>
    </xdr:from>
    <xdr:ext cx="599010" cy="259045"/>
    <xdr:sp macro="" textlink="">
      <xdr:nvSpPr>
        <xdr:cNvPr id="136" name="総務費該当値テキスト"/>
        <xdr:cNvSpPr txBox="1"/>
      </xdr:nvSpPr>
      <xdr:spPr>
        <a:xfrm>
          <a:off x="4686300" y="974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140810</xdr:rowOff>
    </xdr:from>
    <xdr:to>
      <xdr:col>20</xdr:col>
      <xdr:colOff>38100</xdr:colOff>
      <xdr:row>58</xdr:row>
      <xdr:rowOff>70960</xdr:rowOff>
    </xdr:to>
    <xdr:sp macro="" textlink="">
      <xdr:nvSpPr>
        <xdr:cNvPr id="137" name="楕円 136"/>
        <xdr:cNvSpPr/>
      </xdr:nvSpPr>
      <xdr:spPr>
        <a:xfrm>
          <a:off x="3746500" y="99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62087</xdr:rowOff>
    </xdr:from>
    <xdr:ext cx="599010" cy="259045"/>
    <xdr:sp macro="" textlink="">
      <xdr:nvSpPr>
        <xdr:cNvPr id="138" name="テキスト ボックス 137"/>
        <xdr:cNvSpPr txBox="1"/>
      </xdr:nvSpPr>
      <xdr:spPr>
        <a:xfrm>
          <a:off x="3497795" y="1000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58584</xdr:rowOff>
    </xdr:from>
    <xdr:to>
      <xdr:col>15</xdr:col>
      <xdr:colOff>101600</xdr:colOff>
      <xdr:row>58</xdr:row>
      <xdr:rowOff>160184</xdr:rowOff>
    </xdr:to>
    <xdr:sp macro="" textlink="">
      <xdr:nvSpPr>
        <xdr:cNvPr id="139" name="楕円 138"/>
        <xdr:cNvSpPr/>
      </xdr:nvSpPr>
      <xdr:spPr>
        <a:xfrm>
          <a:off x="2857500" y="100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5261</xdr:rowOff>
    </xdr:from>
    <xdr:ext cx="599010" cy="259045"/>
    <xdr:sp macro="" textlink="">
      <xdr:nvSpPr>
        <xdr:cNvPr id="140" name="テキスト ボックス 139"/>
        <xdr:cNvSpPr txBox="1"/>
      </xdr:nvSpPr>
      <xdr:spPr>
        <a:xfrm>
          <a:off x="2608795" y="977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61008</xdr:rowOff>
    </xdr:from>
    <xdr:to>
      <xdr:col>10</xdr:col>
      <xdr:colOff>165100</xdr:colOff>
      <xdr:row>58</xdr:row>
      <xdr:rowOff>162608</xdr:rowOff>
    </xdr:to>
    <xdr:sp macro="" textlink="">
      <xdr:nvSpPr>
        <xdr:cNvPr id="141" name="楕円 140"/>
        <xdr:cNvSpPr/>
      </xdr:nvSpPr>
      <xdr:spPr>
        <a:xfrm>
          <a:off x="1968500" y="1000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7685</xdr:rowOff>
    </xdr:from>
    <xdr:ext cx="599010" cy="259045"/>
    <xdr:sp macro="" textlink="">
      <xdr:nvSpPr>
        <xdr:cNvPr id="142" name="テキスト ボックス 141"/>
        <xdr:cNvSpPr txBox="1"/>
      </xdr:nvSpPr>
      <xdr:spPr>
        <a:xfrm>
          <a:off x="1719795" y="978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55630</xdr:rowOff>
    </xdr:from>
    <xdr:to>
      <xdr:col>6</xdr:col>
      <xdr:colOff>38100</xdr:colOff>
      <xdr:row>58</xdr:row>
      <xdr:rowOff>157230</xdr:rowOff>
    </xdr:to>
    <xdr:sp macro="" textlink="">
      <xdr:nvSpPr>
        <xdr:cNvPr id="143" name="楕円 142"/>
        <xdr:cNvSpPr/>
      </xdr:nvSpPr>
      <xdr:spPr>
        <a:xfrm>
          <a:off x="1079500" y="99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2307</xdr:rowOff>
    </xdr:from>
    <xdr:ext cx="599010" cy="259045"/>
    <xdr:sp macro="" textlink="">
      <xdr:nvSpPr>
        <xdr:cNvPr id="144" name="テキスト ボックス 143"/>
        <xdr:cNvSpPr txBox="1"/>
      </xdr:nvSpPr>
      <xdr:spPr>
        <a:xfrm>
          <a:off x="830795" y="977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144653</xdr:rowOff>
    </xdr:from>
    <xdr:to>
      <xdr:col>24</xdr:col>
      <xdr:colOff>63500</xdr:colOff>
      <xdr:row>75</xdr:row>
      <xdr:rowOff>125671</xdr:rowOff>
    </xdr:to>
    <xdr:cxnSp macro="">
      <xdr:nvCxnSpPr>
        <xdr:cNvPr id="174" name="直線コネクタ 173"/>
        <xdr:cNvCxnSpPr/>
      </xdr:nvCxnSpPr>
      <xdr:spPr>
        <a:xfrm flipV="1">
          <a:off x="3797300" y="12831953"/>
          <a:ext cx="838200" cy="15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125671</xdr:rowOff>
    </xdr:from>
    <xdr:to>
      <xdr:col>19</xdr:col>
      <xdr:colOff>177800</xdr:colOff>
      <xdr:row>76</xdr:row>
      <xdr:rowOff>22017</xdr:rowOff>
    </xdr:to>
    <xdr:cxnSp macro="">
      <xdr:nvCxnSpPr>
        <xdr:cNvPr id="177" name="直線コネクタ 176"/>
        <xdr:cNvCxnSpPr/>
      </xdr:nvCxnSpPr>
      <xdr:spPr>
        <a:xfrm flipV="1">
          <a:off x="2908300" y="12984421"/>
          <a:ext cx="889000" cy="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15303</xdr:rowOff>
    </xdr:from>
    <xdr:to>
      <xdr:col>15</xdr:col>
      <xdr:colOff>50800</xdr:colOff>
      <xdr:row>76</xdr:row>
      <xdr:rowOff>22017</xdr:rowOff>
    </xdr:to>
    <xdr:cxnSp macro="">
      <xdr:nvCxnSpPr>
        <xdr:cNvPr id="180" name="直線コネクタ 179"/>
        <xdr:cNvCxnSpPr/>
      </xdr:nvCxnSpPr>
      <xdr:spPr>
        <a:xfrm>
          <a:off x="2019300" y="13045503"/>
          <a:ext cx="8890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15563</xdr:rowOff>
    </xdr:from>
    <xdr:to>
      <xdr:col>10</xdr:col>
      <xdr:colOff>114300</xdr:colOff>
      <xdr:row>76</xdr:row>
      <xdr:rowOff>15303</xdr:rowOff>
    </xdr:to>
    <xdr:cxnSp macro="">
      <xdr:nvCxnSpPr>
        <xdr:cNvPr id="183" name="直線コネクタ 182"/>
        <xdr:cNvCxnSpPr/>
      </xdr:nvCxnSpPr>
      <xdr:spPr>
        <a:xfrm>
          <a:off x="1130300" y="12874313"/>
          <a:ext cx="889000" cy="17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93853</xdr:rowOff>
    </xdr:from>
    <xdr:to>
      <xdr:col>24</xdr:col>
      <xdr:colOff>114300</xdr:colOff>
      <xdr:row>75</xdr:row>
      <xdr:rowOff>24003</xdr:rowOff>
    </xdr:to>
    <xdr:sp macro="" textlink="">
      <xdr:nvSpPr>
        <xdr:cNvPr id="193" name="楕円 192"/>
        <xdr:cNvSpPr/>
      </xdr:nvSpPr>
      <xdr:spPr>
        <a:xfrm>
          <a:off x="4584700" y="127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116730</xdr:rowOff>
    </xdr:from>
    <xdr:ext cx="599010" cy="259045"/>
    <xdr:sp macro="" textlink="">
      <xdr:nvSpPr>
        <xdr:cNvPr id="194" name="民生費該当値テキスト"/>
        <xdr:cNvSpPr txBox="1"/>
      </xdr:nvSpPr>
      <xdr:spPr>
        <a:xfrm>
          <a:off x="4686300" y="1263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74871</xdr:rowOff>
    </xdr:from>
    <xdr:to>
      <xdr:col>20</xdr:col>
      <xdr:colOff>38100</xdr:colOff>
      <xdr:row>76</xdr:row>
      <xdr:rowOff>5021</xdr:rowOff>
    </xdr:to>
    <xdr:sp macro="" textlink="">
      <xdr:nvSpPr>
        <xdr:cNvPr id="195" name="楕円 194"/>
        <xdr:cNvSpPr/>
      </xdr:nvSpPr>
      <xdr:spPr>
        <a:xfrm>
          <a:off x="3746500" y="1293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21548</xdr:rowOff>
    </xdr:from>
    <xdr:ext cx="599010" cy="259045"/>
    <xdr:sp macro="" textlink="">
      <xdr:nvSpPr>
        <xdr:cNvPr id="196" name="テキスト ボックス 195"/>
        <xdr:cNvSpPr txBox="1"/>
      </xdr:nvSpPr>
      <xdr:spPr>
        <a:xfrm>
          <a:off x="3497795" y="1270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142666</xdr:rowOff>
    </xdr:from>
    <xdr:to>
      <xdr:col>15</xdr:col>
      <xdr:colOff>101600</xdr:colOff>
      <xdr:row>76</xdr:row>
      <xdr:rowOff>72817</xdr:rowOff>
    </xdr:to>
    <xdr:sp macro="" textlink="">
      <xdr:nvSpPr>
        <xdr:cNvPr id="197" name="楕円 196"/>
        <xdr:cNvSpPr/>
      </xdr:nvSpPr>
      <xdr:spPr>
        <a:xfrm>
          <a:off x="2857500" y="13001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89343</xdr:rowOff>
    </xdr:from>
    <xdr:ext cx="599010" cy="259045"/>
    <xdr:sp macro="" textlink="">
      <xdr:nvSpPr>
        <xdr:cNvPr id="198" name="テキスト ボックス 197"/>
        <xdr:cNvSpPr txBox="1"/>
      </xdr:nvSpPr>
      <xdr:spPr>
        <a:xfrm>
          <a:off x="2608795" y="1277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135954</xdr:rowOff>
    </xdr:from>
    <xdr:to>
      <xdr:col>10</xdr:col>
      <xdr:colOff>165100</xdr:colOff>
      <xdr:row>76</xdr:row>
      <xdr:rowOff>66104</xdr:rowOff>
    </xdr:to>
    <xdr:sp macro="" textlink="">
      <xdr:nvSpPr>
        <xdr:cNvPr id="199" name="楕円 198"/>
        <xdr:cNvSpPr/>
      </xdr:nvSpPr>
      <xdr:spPr>
        <a:xfrm>
          <a:off x="1968500" y="129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82631</xdr:rowOff>
    </xdr:from>
    <xdr:ext cx="599010" cy="259045"/>
    <xdr:sp macro="" textlink="">
      <xdr:nvSpPr>
        <xdr:cNvPr id="200" name="テキスト ボックス 199"/>
        <xdr:cNvSpPr txBox="1"/>
      </xdr:nvSpPr>
      <xdr:spPr>
        <a:xfrm>
          <a:off x="1719795" y="1276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136213</xdr:rowOff>
    </xdr:from>
    <xdr:to>
      <xdr:col>6</xdr:col>
      <xdr:colOff>38100</xdr:colOff>
      <xdr:row>75</xdr:row>
      <xdr:rowOff>66363</xdr:rowOff>
    </xdr:to>
    <xdr:sp macro="" textlink="">
      <xdr:nvSpPr>
        <xdr:cNvPr id="201" name="楕円 200"/>
        <xdr:cNvSpPr/>
      </xdr:nvSpPr>
      <xdr:spPr>
        <a:xfrm>
          <a:off x="1079500" y="128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82890</xdr:rowOff>
    </xdr:from>
    <xdr:ext cx="599010" cy="259045"/>
    <xdr:sp macro="" textlink="">
      <xdr:nvSpPr>
        <xdr:cNvPr id="202" name="テキスト ボックス 201"/>
        <xdr:cNvSpPr txBox="1"/>
      </xdr:nvSpPr>
      <xdr:spPr>
        <a:xfrm>
          <a:off x="830795" y="1259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129749</xdr:rowOff>
    </xdr:from>
    <xdr:to>
      <xdr:col>24</xdr:col>
      <xdr:colOff>63500</xdr:colOff>
      <xdr:row>95</xdr:row>
      <xdr:rowOff>68986</xdr:rowOff>
    </xdr:to>
    <xdr:cxnSp macro="">
      <xdr:nvCxnSpPr>
        <xdr:cNvPr id="231" name="直線コネクタ 230"/>
        <xdr:cNvCxnSpPr/>
      </xdr:nvCxnSpPr>
      <xdr:spPr>
        <a:xfrm flipV="1">
          <a:off x="3797300" y="16246049"/>
          <a:ext cx="838200" cy="1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68986</xdr:rowOff>
    </xdr:from>
    <xdr:to>
      <xdr:col>19</xdr:col>
      <xdr:colOff>177800</xdr:colOff>
      <xdr:row>95</xdr:row>
      <xdr:rowOff>81620</xdr:rowOff>
    </xdr:to>
    <xdr:cxnSp macro="">
      <xdr:nvCxnSpPr>
        <xdr:cNvPr id="234" name="直線コネクタ 233"/>
        <xdr:cNvCxnSpPr/>
      </xdr:nvCxnSpPr>
      <xdr:spPr>
        <a:xfrm flipV="1">
          <a:off x="2908300" y="16356736"/>
          <a:ext cx="8890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58578</xdr:rowOff>
    </xdr:from>
    <xdr:to>
      <xdr:col>15</xdr:col>
      <xdr:colOff>50800</xdr:colOff>
      <xdr:row>95</xdr:row>
      <xdr:rowOff>81620</xdr:rowOff>
    </xdr:to>
    <xdr:cxnSp macro="">
      <xdr:nvCxnSpPr>
        <xdr:cNvPr id="237" name="直線コネクタ 236"/>
        <xdr:cNvCxnSpPr/>
      </xdr:nvCxnSpPr>
      <xdr:spPr>
        <a:xfrm>
          <a:off x="2019300" y="16346328"/>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151412</xdr:rowOff>
    </xdr:from>
    <xdr:to>
      <xdr:col>10</xdr:col>
      <xdr:colOff>114300</xdr:colOff>
      <xdr:row>95</xdr:row>
      <xdr:rowOff>58578</xdr:rowOff>
    </xdr:to>
    <xdr:cxnSp macro="">
      <xdr:nvCxnSpPr>
        <xdr:cNvPr id="240" name="直線コネクタ 239"/>
        <xdr:cNvCxnSpPr/>
      </xdr:nvCxnSpPr>
      <xdr:spPr>
        <a:xfrm>
          <a:off x="1130300" y="16267712"/>
          <a:ext cx="889000" cy="7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78949</xdr:rowOff>
    </xdr:from>
    <xdr:to>
      <xdr:col>24</xdr:col>
      <xdr:colOff>114300</xdr:colOff>
      <xdr:row>95</xdr:row>
      <xdr:rowOff>9099</xdr:rowOff>
    </xdr:to>
    <xdr:sp macro="" textlink="">
      <xdr:nvSpPr>
        <xdr:cNvPr id="250" name="楕円 249"/>
        <xdr:cNvSpPr/>
      </xdr:nvSpPr>
      <xdr:spPr>
        <a:xfrm>
          <a:off x="4584700" y="161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101826</xdr:rowOff>
    </xdr:from>
    <xdr:ext cx="599010" cy="259045"/>
    <xdr:sp macro="" textlink="">
      <xdr:nvSpPr>
        <xdr:cNvPr id="251" name="衛生費該当値テキスト"/>
        <xdr:cNvSpPr txBox="1"/>
      </xdr:nvSpPr>
      <xdr:spPr>
        <a:xfrm>
          <a:off x="4686300" y="1604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18186</xdr:rowOff>
    </xdr:from>
    <xdr:to>
      <xdr:col>20</xdr:col>
      <xdr:colOff>38100</xdr:colOff>
      <xdr:row>95</xdr:row>
      <xdr:rowOff>119786</xdr:rowOff>
    </xdr:to>
    <xdr:sp macro="" textlink="">
      <xdr:nvSpPr>
        <xdr:cNvPr id="252" name="楕円 251"/>
        <xdr:cNvSpPr/>
      </xdr:nvSpPr>
      <xdr:spPr>
        <a:xfrm>
          <a:off x="3746500" y="163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136313</xdr:rowOff>
    </xdr:from>
    <xdr:ext cx="534377" cy="259045"/>
    <xdr:sp macro="" textlink="">
      <xdr:nvSpPr>
        <xdr:cNvPr id="253" name="テキスト ボックス 252"/>
        <xdr:cNvSpPr txBox="1"/>
      </xdr:nvSpPr>
      <xdr:spPr>
        <a:xfrm>
          <a:off x="3530111" y="160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30820</xdr:rowOff>
    </xdr:from>
    <xdr:to>
      <xdr:col>15</xdr:col>
      <xdr:colOff>101600</xdr:colOff>
      <xdr:row>95</xdr:row>
      <xdr:rowOff>132420</xdr:rowOff>
    </xdr:to>
    <xdr:sp macro="" textlink="">
      <xdr:nvSpPr>
        <xdr:cNvPr id="254" name="楕円 253"/>
        <xdr:cNvSpPr/>
      </xdr:nvSpPr>
      <xdr:spPr>
        <a:xfrm>
          <a:off x="2857500" y="163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148947</xdr:rowOff>
    </xdr:from>
    <xdr:ext cx="534377" cy="259045"/>
    <xdr:sp macro="" textlink="">
      <xdr:nvSpPr>
        <xdr:cNvPr id="255" name="テキスト ボックス 254"/>
        <xdr:cNvSpPr txBox="1"/>
      </xdr:nvSpPr>
      <xdr:spPr>
        <a:xfrm>
          <a:off x="2641111" y="1609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7778</xdr:rowOff>
    </xdr:from>
    <xdr:to>
      <xdr:col>10</xdr:col>
      <xdr:colOff>165100</xdr:colOff>
      <xdr:row>95</xdr:row>
      <xdr:rowOff>109378</xdr:rowOff>
    </xdr:to>
    <xdr:sp macro="" textlink="">
      <xdr:nvSpPr>
        <xdr:cNvPr id="256" name="楕円 255"/>
        <xdr:cNvSpPr/>
      </xdr:nvSpPr>
      <xdr:spPr>
        <a:xfrm>
          <a:off x="1968500" y="162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125905</xdr:rowOff>
    </xdr:from>
    <xdr:ext cx="534377" cy="259045"/>
    <xdr:sp macro="" textlink="">
      <xdr:nvSpPr>
        <xdr:cNvPr id="257" name="テキスト ボックス 256"/>
        <xdr:cNvSpPr txBox="1"/>
      </xdr:nvSpPr>
      <xdr:spPr>
        <a:xfrm>
          <a:off x="1752111" y="160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100612</xdr:rowOff>
    </xdr:from>
    <xdr:to>
      <xdr:col>6</xdr:col>
      <xdr:colOff>38100</xdr:colOff>
      <xdr:row>95</xdr:row>
      <xdr:rowOff>30762</xdr:rowOff>
    </xdr:to>
    <xdr:sp macro="" textlink="">
      <xdr:nvSpPr>
        <xdr:cNvPr id="258" name="楕円 257"/>
        <xdr:cNvSpPr/>
      </xdr:nvSpPr>
      <xdr:spPr>
        <a:xfrm>
          <a:off x="1079500" y="1621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47289</xdr:rowOff>
    </xdr:from>
    <xdr:ext cx="534377" cy="259045"/>
    <xdr:sp macro="" textlink="">
      <xdr:nvSpPr>
        <xdr:cNvPr id="259" name="テキスト ボックス 258"/>
        <xdr:cNvSpPr txBox="1"/>
      </xdr:nvSpPr>
      <xdr:spPr>
        <a:xfrm>
          <a:off x="863111" y="1599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6655</xdr:rowOff>
    </xdr:from>
    <xdr:to>
      <xdr:col>55</xdr:col>
      <xdr:colOff>0</xdr:colOff>
      <xdr:row>38</xdr:row>
      <xdr:rowOff>11226</xdr:rowOff>
    </xdr:to>
    <xdr:cxnSp macro="">
      <xdr:nvCxnSpPr>
        <xdr:cNvPr id="286" name="直線コネクタ 285"/>
        <xdr:cNvCxnSpPr/>
      </xdr:nvCxnSpPr>
      <xdr:spPr>
        <a:xfrm flipV="1">
          <a:off x="9639300" y="652175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11226</xdr:rowOff>
    </xdr:from>
    <xdr:to>
      <xdr:col>50</xdr:col>
      <xdr:colOff>114300</xdr:colOff>
      <xdr:row>38</xdr:row>
      <xdr:rowOff>13056</xdr:rowOff>
    </xdr:to>
    <xdr:cxnSp macro="">
      <xdr:nvCxnSpPr>
        <xdr:cNvPr id="289" name="直線コネクタ 288"/>
        <xdr:cNvCxnSpPr/>
      </xdr:nvCxnSpPr>
      <xdr:spPr>
        <a:xfrm flipV="1">
          <a:off x="8750300" y="652632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13056</xdr:rowOff>
    </xdr:from>
    <xdr:to>
      <xdr:col>45</xdr:col>
      <xdr:colOff>177800</xdr:colOff>
      <xdr:row>38</xdr:row>
      <xdr:rowOff>16713</xdr:rowOff>
    </xdr:to>
    <xdr:cxnSp macro="">
      <xdr:nvCxnSpPr>
        <xdr:cNvPr id="292" name="直線コネクタ 291"/>
        <xdr:cNvCxnSpPr/>
      </xdr:nvCxnSpPr>
      <xdr:spPr>
        <a:xfrm flipV="1">
          <a:off x="7861300" y="652815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16713</xdr:rowOff>
    </xdr:from>
    <xdr:to>
      <xdr:col>41</xdr:col>
      <xdr:colOff>50800</xdr:colOff>
      <xdr:row>38</xdr:row>
      <xdr:rowOff>20371</xdr:rowOff>
    </xdr:to>
    <xdr:cxnSp macro="">
      <xdr:nvCxnSpPr>
        <xdr:cNvPr id="295" name="直線コネクタ 294"/>
        <xdr:cNvCxnSpPr/>
      </xdr:nvCxnSpPr>
      <xdr:spPr>
        <a:xfrm flipV="1">
          <a:off x="6972300" y="653181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127305</xdr:rowOff>
    </xdr:from>
    <xdr:to>
      <xdr:col>55</xdr:col>
      <xdr:colOff>50800</xdr:colOff>
      <xdr:row>38</xdr:row>
      <xdr:rowOff>57455</xdr:rowOff>
    </xdr:to>
    <xdr:sp macro="" textlink="">
      <xdr:nvSpPr>
        <xdr:cNvPr id="305" name="楕円 304"/>
        <xdr:cNvSpPr/>
      </xdr:nvSpPr>
      <xdr:spPr>
        <a:xfrm>
          <a:off x="104267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105732</xdr:rowOff>
    </xdr:from>
    <xdr:ext cx="378565" cy="259045"/>
    <xdr:sp macro="" textlink="">
      <xdr:nvSpPr>
        <xdr:cNvPr id="306" name="労働費該当値テキスト"/>
        <xdr:cNvSpPr txBox="1"/>
      </xdr:nvSpPr>
      <xdr:spPr>
        <a:xfrm>
          <a:off x="10528300" y="644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131877</xdr:rowOff>
    </xdr:from>
    <xdr:to>
      <xdr:col>50</xdr:col>
      <xdr:colOff>165100</xdr:colOff>
      <xdr:row>38</xdr:row>
      <xdr:rowOff>62027</xdr:rowOff>
    </xdr:to>
    <xdr:sp macro="" textlink="">
      <xdr:nvSpPr>
        <xdr:cNvPr id="307" name="楕円 306"/>
        <xdr:cNvSpPr/>
      </xdr:nvSpPr>
      <xdr:spPr>
        <a:xfrm>
          <a:off x="9588500" y="64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53153</xdr:rowOff>
    </xdr:from>
    <xdr:ext cx="378565" cy="259045"/>
    <xdr:sp macro="" textlink="">
      <xdr:nvSpPr>
        <xdr:cNvPr id="308" name="テキスト ボックス 307"/>
        <xdr:cNvSpPr txBox="1"/>
      </xdr:nvSpPr>
      <xdr:spPr>
        <a:xfrm>
          <a:off x="9450017" y="6568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133706</xdr:rowOff>
    </xdr:from>
    <xdr:to>
      <xdr:col>46</xdr:col>
      <xdr:colOff>38100</xdr:colOff>
      <xdr:row>38</xdr:row>
      <xdr:rowOff>63856</xdr:rowOff>
    </xdr:to>
    <xdr:sp macro="" textlink="">
      <xdr:nvSpPr>
        <xdr:cNvPr id="309" name="楕円 308"/>
        <xdr:cNvSpPr/>
      </xdr:nvSpPr>
      <xdr:spPr>
        <a:xfrm>
          <a:off x="8699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54983</xdr:rowOff>
    </xdr:from>
    <xdr:ext cx="378565" cy="259045"/>
    <xdr:sp macro="" textlink="">
      <xdr:nvSpPr>
        <xdr:cNvPr id="310" name="テキスト ボックス 309"/>
        <xdr:cNvSpPr txBox="1"/>
      </xdr:nvSpPr>
      <xdr:spPr>
        <a:xfrm>
          <a:off x="8561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137363</xdr:rowOff>
    </xdr:from>
    <xdr:to>
      <xdr:col>41</xdr:col>
      <xdr:colOff>101600</xdr:colOff>
      <xdr:row>38</xdr:row>
      <xdr:rowOff>67514</xdr:rowOff>
    </xdr:to>
    <xdr:sp macro="" textlink="">
      <xdr:nvSpPr>
        <xdr:cNvPr id="311" name="楕円 310"/>
        <xdr:cNvSpPr/>
      </xdr:nvSpPr>
      <xdr:spPr>
        <a:xfrm>
          <a:off x="7810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58640</xdr:rowOff>
    </xdr:from>
    <xdr:ext cx="378565" cy="259045"/>
    <xdr:sp macro="" textlink="">
      <xdr:nvSpPr>
        <xdr:cNvPr id="312" name="テキスト ボックス 311"/>
        <xdr:cNvSpPr txBox="1"/>
      </xdr:nvSpPr>
      <xdr:spPr>
        <a:xfrm>
          <a:off x="76720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141021</xdr:rowOff>
    </xdr:from>
    <xdr:to>
      <xdr:col>36</xdr:col>
      <xdr:colOff>165100</xdr:colOff>
      <xdr:row>38</xdr:row>
      <xdr:rowOff>71171</xdr:rowOff>
    </xdr:to>
    <xdr:sp macro="" textlink="">
      <xdr:nvSpPr>
        <xdr:cNvPr id="313" name="楕円 312"/>
        <xdr:cNvSpPr/>
      </xdr:nvSpPr>
      <xdr:spPr>
        <a:xfrm>
          <a:off x="6921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62298</xdr:rowOff>
    </xdr:from>
    <xdr:ext cx="378565" cy="259045"/>
    <xdr:sp macro="" textlink="">
      <xdr:nvSpPr>
        <xdr:cNvPr id="314" name="テキスト ボックス 313"/>
        <xdr:cNvSpPr txBox="1"/>
      </xdr:nvSpPr>
      <xdr:spPr>
        <a:xfrm>
          <a:off x="6783017" y="6577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43752</xdr:rowOff>
    </xdr:from>
    <xdr:to>
      <xdr:col>55</xdr:col>
      <xdr:colOff>0</xdr:colOff>
      <xdr:row>57</xdr:row>
      <xdr:rowOff>39372</xdr:rowOff>
    </xdr:to>
    <xdr:cxnSp macro="">
      <xdr:nvCxnSpPr>
        <xdr:cNvPr id="341" name="直線コネクタ 340"/>
        <xdr:cNvCxnSpPr/>
      </xdr:nvCxnSpPr>
      <xdr:spPr>
        <a:xfrm>
          <a:off x="9639300" y="9130602"/>
          <a:ext cx="838200" cy="6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43752</xdr:rowOff>
    </xdr:from>
    <xdr:to>
      <xdr:col>50</xdr:col>
      <xdr:colOff>114300</xdr:colOff>
      <xdr:row>57</xdr:row>
      <xdr:rowOff>24614</xdr:rowOff>
    </xdr:to>
    <xdr:cxnSp macro="">
      <xdr:nvCxnSpPr>
        <xdr:cNvPr id="344" name="直線コネクタ 343"/>
        <xdr:cNvCxnSpPr/>
      </xdr:nvCxnSpPr>
      <xdr:spPr>
        <a:xfrm flipV="1">
          <a:off x="8750300" y="9130602"/>
          <a:ext cx="889000" cy="6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245</xdr:rowOff>
    </xdr:from>
    <xdr:to>
      <xdr:col>45</xdr:col>
      <xdr:colOff>177800</xdr:colOff>
      <xdr:row>57</xdr:row>
      <xdr:rowOff>24614</xdr:rowOff>
    </xdr:to>
    <xdr:cxnSp macro="">
      <xdr:nvCxnSpPr>
        <xdr:cNvPr id="347" name="直線コネクタ 346"/>
        <xdr:cNvCxnSpPr/>
      </xdr:nvCxnSpPr>
      <xdr:spPr>
        <a:xfrm>
          <a:off x="7861300" y="9772895"/>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146558</xdr:rowOff>
    </xdr:from>
    <xdr:to>
      <xdr:col>41</xdr:col>
      <xdr:colOff>50800</xdr:colOff>
      <xdr:row>57</xdr:row>
      <xdr:rowOff>245</xdr:rowOff>
    </xdr:to>
    <xdr:cxnSp macro="">
      <xdr:nvCxnSpPr>
        <xdr:cNvPr id="350" name="直線コネクタ 349"/>
        <xdr:cNvCxnSpPr/>
      </xdr:nvCxnSpPr>
      <xdr:spPr>
        <a:xfrm>
          <a:off x="6972300" y="9747758"/>
          <a:ext cx="889000" cy="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160022</xdr:rowOff>
    </xdr:from>
    <xdr:to>
      <xdr:col>55</xdr:col>
      <xdr:colOff>50800</xdr:colOff>
      <xdr:row>57</xdr:row>
      <xdr:rowOff>90172</xdr:rowOff>
    </xdr:to>
    <xdr:sp macro="" textlink="">
      <xdr:nvSpPr>
        <xdr:cNvPr id="360" name="楕円 359"/>
        <xdr:cNvSpPr/>
      </xdr:nvSpPr>
      <xdr:spPr>
        <a:xfrm>
          <a:off x="10426700" y="97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11449</xdr:rowOff>
    </xdr:from>
    <xdr:ext cx="534377" cy="259045"/>
    <xdr:sp macro="" textlink="">
      <xdr:nvSpPr>
        <xdr:cNvPr id="361" name="農林水産業費該当値テキスト"/>
        <xdr:cNvSpPr txBox="1"/>
      </xdr:nvSpPr>
      <xdr:spPr>
        <a:xfrm>
          <a:off x="10528300" y="96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164402</xdr:rowOff>
    </xdr:from>
    <xdr:to>
      <xdr:col>50</xdr:col>
      <xdr:colOff>165100</xdr:colOff>
      <xdr:row>53</xdr:row>
      <xdr:rowOff>94552</xdr:rowOff>
    </xdr:to>
    <xdr:sp macro="" textlink="">
      <xdr:nvSpPr>
        <xdr:cNvPr id="362" name="楕円 361"/>
        <xdr:cNvSpPr/>
      </xdr:nvSpPr>
      <xdr:spPr>
        <a:xfrm>
          <a:off x="9588500" y="90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111079</xdr:rowOff>
    </xdr:from>
    <xdr:ext cx="599010" cy="259045"/>
    <xdr:sp macro="" textlink="">
      <xdr:nvSpPr>
        <xdr:cNvPr id="363" name="テキスト ボックス 362"/>
        <xdr:cNvSpPr txBox="1"/>
      </xdr:nvSpPr>
      <xdr:spPr>
        <a:xfrm>
          <a:off x="9339795" y="885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145264</xdr:rowOff>
    </xdr:from>
    <xdr:to>
      <xdr:col>46</xdr:col>
      <xdr:colOff>38100</xdr:colOff>
      <xdr:row>57</xdr:row>
      <xdr:rowOff>75414</xdr:rowOff>
    </xdr:to>
    <xdr:sp macro="" textlink="">
      <xdr:nvSpPr>
        <xdr:cNvPr id="364" name="楕円 363"/>
        <xdr:cNvSpPr/>
      </xdr:nvSpPr>
      <xdr:spPr>
        <a:xfrm>
          <a:off x="8699500" y="974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91941</xdr:rowOff>
    </xdr:from>
    <xdr:ext cx="534377" cy="259045"/>
    <xdr:sp macro="" textlink="">
      <xdr:nvSpPr>
        <xdr:cNvPr id="365" name="テキスト ボックス 364"/>
        <xdr:cNvSpPr txBox="1"/>
      </xdr:nvSpPr>
      <xdr:spPr>
        <a:xfrm>
          <a:off x="8483111" y="95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120895</xdr:rowOff>
    </xdr:from>
    <xdr:to>
      <xdr:col>41</xdr:col>
      <xdr:colOff>101600</xdr:colOff>
      <xdr:row>57</xdr:row>
      <xdr:rowOff>51045</xdr:rowOff>
    </xdr:to>
    <xdr:sp macro="" textlink="">
      <xdr:nvSpPr>
        <xdr:cNvPr id="366" name="楕円 365"/>
        <xdr:cNvSpPr/>
      </xdr:nvSpPr>
      <xdr:spPr>
        <a:xfrm>
          <a:off x="7810500" y="97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67572</xdr:rowOff>
    </xdr:from>
    <xdr:ext cx="534377" cy="259045"/>
    <xdr:sp macro="" textlink="">
      <xdr:nvSpPr>
        <xdr:cNvPr id="367" name="テキスト ボックス 366"/>
        <xdr:cNvSpPr txBox="1"/>
      </xdr:nvSpPr>
      <xdr:spPr>
        <a:xfrm>
          <a:off x="7594111" y="949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95758</xdr:rowOff>
    </xdr:from>
    <xdr:to>
      <xdr:col>36</xdr:col>
      <xdr:colOff>165100</xdr:colOff>
      <xdr:row>57</xdr:row>
      <xdr:rowOff>25908</xdr:rowOff>
    </xdr:to>
    <xdr:sp macro="" textlink="">
      <xdr:nvSpPr>
        <xdr:cNvPr id="368" name="楕円 367"/>
        <xdr:cNvSpPr/>
      </xdr:nvSpPr>
      <xdr:spPr>
        <a:xfrm>
          <a:off x="6921500" y="96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42435</xdr:rowOff>
    </xdr:from>
    <xdr:ext cx="534377" cy="259045"/>
    <xdr:sp macro="" textlink="">
      <xdr:nvSpPr>
        <xdr:cNvPr id="369" name="テキスト ボックス 368"/>
        <xdr:cNvSpPr txBox="1"/>
      </xdr:nvSpPr>
      <xdr:spPr>
        <a:xfrm>
          <a:off x="6705111" y="947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136775</xdr:rowOff>
    </xdr:from>
    <xdr:to>
      <xdr:col>55</xdr:col>
      <xdr:colOff>0</xdr:colOff>
      <xdr:row>76</xdr:row>
      <xdr:rowOff>140546</xdr:rowOff>
    </xdr:to>
    <xdr:cxnSp macro="">
      <xdr:nvCxnSpPr>
        <xdr:cNvPr id="398" name="直線コネクタ 397"/>
        <xdr:cNvCxnSpPr/>
      </xdr:nvCxnSpPr>
      <xdr:spPr>
        <a:xfrm flipV="1">
          <a:off x="9639300" y="13166975"/>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140546</xdr:rowOff>
    </xdr:from>
    <xdr:to>
      <xdr:col>50</xdr:col>
      <xdr:colOff>114300</xdr:colOff>
      <xdr:row>77</xdr:row>
      <xdr:rowOff>21521</xdr:rowOff>
    </xdr:to>
    <xdr:cxnSp macro="">
      <xdr:nvCxnSpPr>
        <xdr:cNvPr id="401" name="直線コネクタ 400"/>
        <xdr:cNvCxnSpPr/>
      </xdr:nvCxnSpPr>
      <xdr:spPr>
        <a:xfrm flipV="1">
          <a:off x="8750300" y="13170746"/>
          <a:ext cx="8890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139692</xdr:rowOff>
    </xdr:from>
    <xdr:to>
      <xdr:col>45</xdr:col>
      <xdr:colOff>177800</xdr:colOff>
      <xdr:row>77</xdr:row>
      <xdr:rowOff>21521</xdr:rowOff>
    </xdr:to>
    <xdr:cxnSp macro="">
      <xdr:nvCxnSpPr>
        <xdr:cNvPr id="404" name="直線コネクタ 403"/>
        <xdr:cNvCxnSpPr/>
      </xdr:nvCxnSpPr>
      <xdr:spPr>
        <a:xfrm>
          <a:off x="7861300" y="13169892"/>
          <a:ext cx="889000" cy="5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139692</xdr:rowOff>
    </xdr:from>
    <xdr:to>
      <xdr:col>41</xdr:col>
      <xdr:colOff>50800</xdr:colOff>
      <xdr:row>77</xdr:row>
      <xdr:rowOff>31556</xdr:rowOff>
    </xdr:to>
    <xdr:cxnSp macro="">
      <xdr:nvCxnSpPr>
        <xdr:cNvPr id="407" name="直線コネクタ 406"/>
        <xdr:cNvCxnSpPr/>
      </xdr:nvCxnSpPr>
      <xdr:spPr>
        <a:xfrm flipV="1">
          <a:off x="6972300" y="13169892"/>
          <a:ext cx="889000" cy="6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85975</xdr:rowOff>
    </xdr:from>
    <xdr:to>
      <xdr:col>55</xdr:col>
      <xdr:colOff>50800</xdr:colOff>
      <xdr:row>77</xdr:row>
      <xdr:rowOff>16125</xdr:rowOff>
    </xdr:to>
    <xdr:sp macro="" textlink="">
      <xdr:nvSpPr>
        <xdr:cNvPr id="417" name="楕円 416"/>
        <xdr:cNvSpPr/>
      </xdr:nvSpPr>
      <xdr:spPr>
        <a:xfrm>
          <a:off x="10426700" y="131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108851</xdr:rowOff>
    </xdr:from>
    <xdr:ext cx="534377" cy="259045"/>
    <xdr:sp macro="" textlink="">
      <xdr:nvSpPr>
        <xdr:cNvPr id="418" name="商工費該当値テキスト"/>
        <xdr:cNvSpPr txBox="1"/>
      </xdr:nvSpPr>
      <xdr:spPr>
        <a:xfrm>
          <a:off x="10528300" y="129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89746</xdr:rowOff>
    </xdr:from>
    <xdr:to>
      <xdr:col>50</xdr:col>
      <xdr:colOff>165100</xdr:colOff>
      <xdr:row>77</xdr:row>
      <xdr:rowOff>19896</xdr:rowOff>
    </xdr:to>
    <xdr:sp macro="" textlink="">
      <xdr:nvSpPr>
        <xdr:cNvPr id="419" name="楕円 418"/>
        <xdr:cNvSpPr/>
      </xdr:nvSpPr>
      <xdr:spPr>
        <a:xfrm>
          <a:off x="9588500" y="131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36423</xdr:rowOff>
    </xdr:from>
    <xdr:ext cx="534377" cy="259045"/>
    <xdr:sp macro="" textlink="">
      <xdr:nvSpPr>
        <xdr:cNvPr id="420" name="テキスト ボックス 419"/>
        <xdr:cNvSpPr txBox="1"/>
      </xdr:nvSpPr>
      <xdr:spPr>
        <a:xfrm>
          <a:off x="9372111" y="128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142171</xdr:rowOff>
    </xdr:from>
    <xdr:to>
      <xdr:col>46</xdr:col>
      <xdr:colOff>38100</xdr:colOff>
      <xdr:row>77</xdr:row>
      <xdr:rowOff>72321</xdr:rowOff>
    </xdr:to>
    <xdr:sp macro="" textlink="">
      <xdr:nvSpPr>
        <xdr:cNvPr id="421" name="楕円 420"/>
        <xdr:cNvSpPr/>
      </xdr:nvSpPr>
      <xdr:spPr>
        <a:xfrm>
          <a:off x="8699500" y="1317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88848</xdr:rowOff>
    </xdr:from>
    <xdr:ext cx="534377" cy="259045"/>
    <xdr:sp macro="" textlink="">
      <xdr:nvSpPr>
        <xdr:cNvPr id="422" name="テキスト ボックス 421"/>
        <xdr:cNvSpPr txBox="1"/>
      </xdr:nvSpPr>
      <xdr:spPr>
        <a:xfrm>
          <a:off x="8483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88892</xdr:rowOff>
    </xdr:from>
    <xdr:to>
      <xdr:col>41</xdr:col>
      <xdr:colOff>101600</xdr:colOff>
      <xdr:row>77</xdr:row>
      <xdr:rowOff>19042</xdr:rowOff>
    </xdr:to>
    <xdr:sp macro="" textlink="">
      <xdr:nvSpPr>
        <xdr:cNvPr id="423" name="楕円 422"/>
        <xdr:cNvSpPr/>
      </xdr:nvSpPr>
      <xdr:spPr>
        <a:xfrm>
          <a:off x="7810500" y="131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35569</xdr:rowOff>
    </xdr:from>
    <xdr:ext cx="534377" cy="259045"/>
    <xdr:sp macro="" textlink="">
      <xdr:nvSpPr>
        <xdr:cNvPr id="424" name="テキスト ボックス 423"/>
        <xdr:cNvSpPr txBox="1"/>
      </xdr:nvSpPr>
      <xdr:spPr>
        <a:xfrm>
          <a:off x="7594111" y="1289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152206</xdr:rowOff>
    </xdr:from>
    <xdr:to>
      <xdr:col>36</xdr:col>
      <xdr:colOff>165100</xdr:colOff>
      <xdr:row>77</xdr:row>
      <xdr:rowOff>82356</xdr:rowOff>
    </xdr:to>
    <xdr:sp macro="" textlink="">
      <xdr:nvSpPr>
        <xdr:cNvPr id="425" name="楕円 424"/>
        <xdr:cNvSpPr/>
      </xdr:nvSpPr>
      <xdr:spPr>
        <a:xfrm>
          <a:off x="6921500" y="131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98884</xdr:rowOff>
    </xdr:from>
    <xdr:ext cx="534377" cy="259045"/>
    <xdr:sp macro="" textlink="">
      <xdr:nvSpPr>
        <xdr:cNvPr id="426" name="テキスト ボックス 425"/>
        <xdr:cNvSpPr txBox="1"/>
      </xdr:nvSpPr>
      <xdr:spPr>
        <a:xfrm>
          <a:off x="6705111" y="1295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19893</xdr:rowOff>
    </xdr:from>
    <xdr:to>
      <xdr:col>55</xdr:col>
      <xdr:colOff>0</xdr:colOff>
      <xdr:row>98</xdr:row>
      <xdr:rowOff>40554</xdr:rowOff>
    </xdr:to>
    <xdr:cxnSp macro="">
      <xdr:nvCxnSpPr>
        <xdr:cNvPr id="453" name="直線コネクタ 452"/>
        <xdr:cNvCxnSpPr/>
      </xdr:nvCxnSpPr>
      <xdr:spPr>
        <a:xfrm flipV="1">
          <a:off x="9639300" y="16821993"/>
          <a:ext cx="838200" cy="2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25775</xdr:rowOff>
    </xdr:from>
    <xdr:to>
      <xdr:col>50</xdr:col>
      <xdr:colOff>114300</xdr:colOff>
      <xdr:row>98</xdr:row>
      <xdr:rowOff>40554</xdr:rowOff>
    </xdr:to>
    <xdr:cxnSp macro="">
      <xdr:nvCxnSpPr>
        <xdr:cNvPr id="456" name="直線コネクタ 455"/>
        <xdr:cNvCxnSpPr/>
      </xdr:nvCxnSpPr>
      <xdr:spPr>
        <a:xfrm>
          <a:off x="8750300" y="16827875"/>
          <a:ext cx="889000" cy="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25775</xdr:rowOff>
    </xdr:from>
    <xdr:to>
      <xdr:col>45</xdr:col>
      <xdr:colOff>177800</xdr:colOff>
      <xdr:row>98</xdr:row>
      <xdr:rowOff>30756</xdr:rowOff>
    </xdr:to>
    <xdr:cxnSp macro="">
      <xdr:nvCxnSpPr>
        <xdr:cNvPr id="459" name="直線コネクタ 458"/>
        <xdr:cNvCxnSpPr/>
      </xdr:nvCxnSpPr>
      <xdr:spPr>
        <a:xfrm flipV="1">
          <a:off x="7861300" y="16827875"/>
          <a:ext cx="889000" cy="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27969</xdr:rowOff>
    </xdr:from>
    <xdr:to>
      <xdr:col>41</xdr:col>
      <xdr:colOff>50800</xdr:colOff>
      <xdr:row>98</xdr:row>
      <xdr:rowOff>30756</xdr:rowOff>
    </xdr:to>
    <xdr:cxnSp macro="">
      <xdr:nvCxnSpPr>
        <xdr:cNvPr id="462" name="直線コネクタ 461"/>
        <xdr:cNvCxnSpPr/>
      </xdr:nvCxnSpPr>
      <xdr:spPr>
        <a:xfrm>
          <a:off x="6972300" y="16830069"/>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140543</xdr:rowOff>
    </xdr:from>
    <xdr:to>
      <xdr:col>55</xdr:col>
      <xdr:colOff>50800</xdr:colOff>
      <xdr:row>98</xdr:row>
      <xdr:rowOff>70693</xdr:rowOff>
    </xdr:to>
    <xdr:sp macro="" textlink="">
      <xdr:nvSpPr>
        <xdr:cNvPr id="472" name="楕円 471"/>
        <xdr:cNvSpPr/>
      </xdr:nvSpPr>
      <xdr:spPr>
        <a:xfrm>
          <a:off x="10426700" y="167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55470</xdr:rowOff>
    </xdr:from>
    <xdr:ext cx="534377" cy="259045"/>
    <xdr:sp macro="" textlink="">
      <xdr:nvSpPr>
        <xdr:cNvPr id="473" name="土木費該当値テキスト"/>
        <xdr:cNvSpPr txBox="1"/>
      </xdr:nvSpPr>
      <xdr:spPr>
        <a:xfrm>
          <a:off x="10528300" y="1668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161204</xdr:rowOff>
    </xdr:from>
    <xdr:to>
      <xdr:col>50</xdr:col>
      <xdr:colOff>165100</xdr:colOff>
      <xdr:row>98</xdr:row>
      <xdr:rowOff>91354</xdr:rowOff>
    </xdr:to>
    <xdr:sp macro="" textlink="">
      <xdr:nvSpPr>
        <xdr:cNvPr id="474" name="楕円 473"/>
        <xdr:cNvSpPr/>
      </xdr:nvSpPr>
      <xdr:spPr>
        <a:xfrm>
          <a:off x="9588500" y="167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82481</xdr:rowOff>
    </xdr:from>
    <xdr:ext cx="534377" cy="259045"/>
    <xdr:sp macro="" textlink="">
      <xdr:nvSpPr>
        <xdr:cNvPr id="475" name="テキスト ボックス 474"/>
        <xdr:cNvSpPr txBox="1"/>
      </xdr:nvSpPr>
      <xdr:spPr>
        <a:xfrm>
          <a:off x="9372111" y="168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146425</xdr:rowOff>
    </xdr:from>
    <xdr:to>
      <xdr:col>46</xdr:col>
      <xdr:colOff>38100</xdr:colOff>
      <xdr:row>98</xdr:row>
      <xdr:rowOff>76575</xdr:rowOff>
    </xdr:to>
    <xdr:sp macro="" textlink="">
      <xdr:nvSpPr>
        <xdr:cNvPr id="476" name="楕円 475"/>
        <xdr:cNvSpPr/>
      </xdr:nvSpPr>
      <xdr:spPr>
        <a:xfrm>
          <a:off x="8699500" y="167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67702</xdr:rowOff>
    </xdr:from>
    <xdr:ext cx="534377" cy="259045"/>
    <xdr:sp macro="" textlink="">
      <xdr:nvSpPr>
        <xdr:cNvPr id="477" name="テキスト ボックス 476"/>
        <xdr:cNvSpPr txBox="1"/>
      </xdr:nvSpPr>
      <xdr:spPr>
        <a:xfrm>
          <a:off x="8483111" y="1686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151406</xdr:rowOff>
    </xdr:from>
    <xdr:to>
      <xdr:col>41</xdr:col>
      <xdr:colOff>101600</xdr:colOff>
      <xdr:row>98</xdr:row>
      <xdr:rowOff>81556</xdr:rowOff>
    </xdr:to>
    <xdr:sp macro="" textlink="">
      <xdr:nvSpPr>
        <xdr:cNvPr id="478" name="楕円 477"/>
        <xdr:cNvSpPr/>
      </xdr:nvSpPr>
      <xdr:spPr>
        <a:xfrm>
          <a:off x="7810500" y="16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72683</xdr:rowOff>
    </xdr:from>
    <xdr:ext cx="534377" cy="259045"/>
    <xdr:sp macro="" textlink="">
      <xdr:nvSpPr>
        <xdr:cNvPr id="479" name="テキスト ボックス 478"/>
        <xdr:cNvSpPr txBox="1"/>
      </xdr:nvSpPr>
      <xdr:spPr>
        <a:xfrm>
          <a:off x="7594111" y="168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148619</xdr:rowOff>
    </xdr:from>
    <xdr:to>
      <xdr:col>36</xdr:col>
      <xdr:colOff>165100</xdr:colOff>
      <xdr:row>98</xdr:row>
      <xdr:rowOff>78769</xdr:rowOff>
    </xdr:to>
    <xdr:sp macro="" textlink="">
      <xdr:nvSpPr>
        <xdr:cNvPr id="480" name="楕円 479"/>
        <xdr:cNvSpPr/>
      </xdr:nvSpPr>
      <xdr:spPr>
        <a:xfrm>
          <a:off x="6921500" y="1677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69896</xdr:rowOff>
    </xdr:from>
    <xdr:ext cx="534377" cy="259045"/>
    <xdr:sp macro="" textlink="">
      <xdr:nvSpPr>
        <xdr:cNvPr id="481" name="テキスト ボックス 480"/>
        <xdr:cNvSpPr txBox="1"/>
      </xdr:nvSpPr>
      <xdr:spPr>
        <a:xfrm>
          <a:off x="6705111" y="168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59195</xdr:rowOff>
    </xdr:from>
    <xdr:to>
      <xdr:col>85</xdr:col>
      <xdr:colOff>127000</xdr:colOff>
      <xdr:row>36</xdr:row>
      <xdr:rowOff>153950</xdr:rowOff>
    </xdr:to>
    <xdr:cxnSp macro="">
      <xdr:nvCxnSpPr>
        <xdr:cNvPr id="511" name="直線コネクタ 510"/>
        <xdr:cNvCxnSpPr/>
      </xdr:nvCxnSpPr>
      <xdr:spPr>
        <a:xfrm>
          <a:off x="15481300" y="6231395"/>
          <a:ext cx="8382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59195</xdr:rowOff>
    </xdr:from>
    <xdr:to>
      <xdr:col>81</xdr:col>
      <xdr:colOff>50800</xdr:colOff>
      <xdr:row>36</xdr:row>
      <xdr:rowOff>166694</xdr:rowOff>
    </xdr:to>
    <xdr:cxnSp macro="">
      <xdr:nvCxnSpPr>
        <xdr:cNvPr id="514" name="直線コネクタ 513"/>
        <xdr:cNvCxnSpPr/>
      </xdr:nvCxnSpPr>
      <xdr:spPr>
        <a:xfrm flipV="1">
          <a:off x="14592300" y="6231395"/>
          <a:ext cx="889000" cy="10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33190</xdr:rowOff>
    </xdr:from>
    <xdr:ext cx="534377" cy="259045"/>
    <xdr:sp macro="" textlink="">
      <xdr:nvSpPr>
        <xdr:cNvPr id="516" name="テキスト ボックス 515"/>
        <xdr:cNvSpPr txBox="1"/>
      </xdr:nvSpPr>
      <xdr:spPr>
        <a:xfrm>
          <a:off x="15214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7779</xdr:rowOff>
    </xdr:from>
    <xdr:to>
      <xdr:col>76</xdr:col>
      <xdr:colOff>114300</xdr:colOff>
      <xdr:row>36</xdr:row>
      <xdr:rowOff>166694</xdr:rowOff>
    </xdr:to>
    <xdr:cxnSp macro="">
      <xdr:nvCxnSpPr>
        <xdr:cNvPr id="517" name="直線コネクタ 516"/>
        <xdr:cNvCxnSpPr/>
      </xdr:nvCxnSpPr>
      <xdr:spPr>
        <a:xfrm>
          <a:off x="13703300" y="6179979"/>
          <a:ext cx="889000" cy="15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7779</xdr:rowOff>
    </xdr:from>
    <xdr:to>
      <xdr:col>71</xdr:col>
      <xdr:colOff>177800</xdr:colOff>
      <xdr:row>36</xdr:row>
      <xdr:rowOff>26829</xdr:rowOff>
    </xdr:to>
    <xdr:cxnSp macro="">
      <xdr:nvCxnSpPr>
        <xdr:cNvPr id="520" name="直線コネクタ 519"/>
        <xdr:cNvCxnSpPr/>
      </xdr:nvCxnSpPr>
      <xdr:spPr>
        <a:xfrm flipV="1">
          <a:off x="12814300" y="617997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24" name="テキスト ボックス 523"/>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103150</xdr:rowOff>
    </xdr:from>
    <xdr:to>
      <xdr:col>85</xdr:col>
      <xdr:colOff>177800</xdr:colOff>
      <xdr:row>37</xdr:row>
      <xdr:rowOff>33300</xdr:rowOff>
    </xdr:to>
    <xdr:sp macro="" textlink="">
      <xdr:nvSpPr>
        <xdr:cNvPr id="530" name="楕円 529"/>
        <xdr:cNvSpPr/>
      </xdr:nvSpPr>
      <xdr:spPr>
        <a:xfrm>
          <a:off x="16268700" y="62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126027</xdr:rowOff>
    </xdr:from>
    <xdr:ext cx="534377" cy="259045"/>
    <xdr:sp macro="" textlink="">
      <xdr:nvSpPr>
        <xdr:cNvPr id="531" name="消防費該当値テキスト"/>
        <xdr:cNvSpPr txBox="1"/>
      </xdr:nvSpPr>
      <xdr:spPr>
        <a:xfrm>
          <a:off x="16370300" y="61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8395</xdr:rowOff>
    </xdr:from>
    <xdr:to>
      <xdr:col>81</xdr:col>
      <xdr:colOff>101600</xdr:colOff>
      <xdr:row>36</xdr:row>
      <xdr:rowOff>109995</xdr:rowOff>
    </xdr:to>
    <xdr:sp macro="" textlink="">
      <xdr:nvSpPr>
        <xdr:cNvPr id="532" name="楕円 531"/>
        <xdr:cNvSpPr/>
      </xdr:nvSpPr>
      <xdr:spPr>
        <a:xfrm>
          <a:off x="15430500" y="61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126522</xdr:rowOff>
    </xdr:from>
    <xdr:ext cx="534377" cy="259045"/>
    <xdr:sp macro="" textlink="">
      <xdr:nvSpPr>
        <xdr:cNvPr id="533" name="テキスト ボックス 532"/>
        <xdr:cNvSpPr txBox="1"/>
      </xdr:nvSpPr>
      <xdr:spPr>
        <a:xfrm>
          <a:off x="15214111" y="595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115894</xdr:rowOff>
    </xdr:from>
    <xdr:to>
      <xdr:col>76</xdr:col>
      <xdr:colOff>165100</xdr:colOff>
      <xdr:row>37</xdr:row>
      <xdr:rowOff>46044</xdr:rowOff>
    </xdr:to>
    <xdr:sp macro="" textlink="">
      <xdr:nvSpPr>
        <xdr:cNvPr id="534" name="楕円 533"/>
        <xdr:cNvSpPr/>
      </xdr:nvSpPr>
      <xdr:spPr>
        <a:xfrm>
          <a:off x="14541500" y="62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62571</xdr:rowOff>
    </xdr:from>
    <xdr:ext cx="534377" cy="259045"/>
    <xdr:sp macro="" textlink="">
      <xdr:nvSpPr>
        <xdr:cNvPr id="535" name="テキスト ボックス 534"/>
        <xdr:cNvSpPr txBox="1"/>
      </xdr:nvSpPr>
      <xdr:spPr>
        <a:xfrm>
          <a:off x="14325111" y="606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128429</xdr:rowOff>
    </xdr:from>
    <xdr:to>
      <xdr:col>72</xdr:col>
      <xdr:colOff>38100</xdr:colOff>
      <xdr:row>36</xdr:row>
      <xdr:rowOff>58579</xdr:rowOff>
    </xdr:to>
    <xdr:sp macro="" textlink="">
      <xdr:nvSpPr>
        <xdr:cNvPr id="536" name="楕円 535"/>
        <xdr:cNvSpPr/>
      </xdr:nvSpPr>
      <xdr:spPr>
        <a:xfrm>
          <a:off x="13652500" y="612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75106</xdr:rowOff>
    </xdr:from>
    <xdr:ext cx="534377" cy="259045"/>
    <xdr:sp macro="" textlink="">
      <xdr:nvSpPr>
        <xdr:cNvPr id="537" name="テキスト ボックス 536"/>
        <xdr:cNvSpPr txBox="1"/>
      </xdr:nvSpPr>
      <xdr:spPr>
        <a:xfrm>
          <a:off x="13436111" y="59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147479</xdr:rowOff>
    </xdr:from>
    <xdr:to>
      <xdr:col>67</xdr:col>
      <xdr:colOff>101600</xdr:colOff>
      <xdr:row>36</xdr:row>
      <xdr:rowOff>77629</xdr:rowOff>
    </xdr:to>
    <xdr:sp macro="" textlink="">
      <xdr:nvSpPr>
        <xdr:cNvPr id="538" name="楕円 537"/>
        <xdr:cNvSpPr/>
      </xdr:nvSpPr>
      <xdr:spPr>
        <a:xfrm>
          <a:off x="12763500" y="61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94156</xdr:rowOff>
    </xdr:from>
    <xdr:ext cx="534377" cy="259045"/>
    <xdr:sp macro="" textlink="">
      <xdr:nvSpPr>
        <xdr:cNvPr id="539" name="テキスト ボックス 538"/>
        <xdr:cNvSpPr txBox="1"/>
      </xdr:nvSpPr>
      <xdr:spPr>
        <a:xfrm>
          <a:off x="12547111" y="592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167598</xdr:rowOff>
    </xdr:from>
    <xdr:to>
      <xdr:col>85</xdr:col>
      <xdr:colOff>127000</xdr:colOff>
      <xdr:row>55</xdr:row>
      <xdr:rowOff>171348</xdr:rowOff>
    </xdr:to>
    <xdr:cxnSp macro="">
      <xdr:nvCxnSpPr>
        <xdr:cNvPr id="566" name="直線コネクタ 565"/>
        <xdr:cNvCxnSpPr/>
      </xdr:nvCxnSpPr>
      <xdr:spPr>
        <a:xfrm>
          <a:off x="15481300" y="9597348"/>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159538</xdr:rowOff>
    </xdr:from>
    <xdr:to>
      <xdr:col>81</xdr:col>
      <xdr:colOff>50800</xdr:colOff>
      <xdr:row>55</xdr:row>
      <xdr:rowOff>167598</xdr:rowOff>
    </xdr:to>
    <xdr:cxnSp macro="">
      <xdr:nvCxnSpPr>
        <xdr:cNvPr id="569" name="直線コネクタ 568"/>
        <xdr:cNvCxnSpPr/>
      </xdr:nvCxnSpPr>
      <xdr:spPr>
        <a:xfrm>
          <a:off x="14592300" y="9589288"/>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114796</xdr:rowOff>
    </xdr:from>
    <xdr:to>
      <xdr:col>76</xdr:col>
      <xdr:colOff>114300</xdr:colOff>
      <xdr:row>55</xdr:row>
      <xdr:rowOff>159538</xdr:rowOff>
    </xdr:to>
    <xdr:cxnSp macro="">
      <xdr:nvCxnSpPr>
        <xdr:cNvPr id="572" name="直線コネクタ 571"/>
        <xdr:cNvCxnSpPr/>
      </xdr:nvCxnSpPr>
      <xdr:spPr>
        <a:xfrm>
          <a:off x="13703300" y="9544546"/>
          <a:ext cx="889000" cy="4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114796</xdr:rowOff>
    </xdr:from>
    <xdr:to>
      <xdr:col>71</xdr:col>
      <xdr:colOff>177800</xdr:colOff>
      <xdr:row>56</xdr:row>
      <xdr:rowOff>36268</xdr:rowOff>
    </xdr:to>
    <xdr:cxnSp macro="">
      <xdr:nvCxnSpPr>
        <xdr:cNvPr id="575" name="直線コネクタ 574"/>
        <xdr:cNvCxnSpPr/>
      </xdr:nvCxnSpPr>
      <xdr:spPr>
        <a:xfrm flipV="1">
          <a:off x="12814300" y="9544546"/>
          <a:ext cx="889000" cy="9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120548</xdr:rowOff>
    </xdr:from>
    <xdr:to>
      <xdr:col>85</xdr:col>
      <xdr:colOff>177800</xdr:colOff>
      <xdr:row>56</xdr:row>
      <xdr:rowOff>50698</xdr:rowOff>
    </xdr:to>
    <xdr:sp macro="" textlink="">
      <xdr:nvSpPr>
        <xdr:cNvPr id="585" name="楕円 584"/>
        <xdr:cNvSpPr/>
      </xdr:nvSpPr>
      <xdr:spPr>
        <a:xfrm>
          <a:off x="16268700" y="95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143425</xdr:rowOff>
    </xdr:from>
    <xdr:ext cx="599010" cy="259045"/>
    <xdr:sp macro="" textlink="">
      <xdr:nvSpPr>
        <xdr:cNvPr id="586" name="教育費該当値テキスト"/>
        <xdr:cNvSpPr txBox="1"/>
      </xdr:nvSpPr>
      <xdr:spPr>
        <a:xfrm>
          <a:off x="16370300" y="940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116798</xdr:rowOff>
    </xdr:from>
    <xdr:to>
      <xdr:col>81</xdr:col>
      <xdr:colOff>101600</xdr:colOff>
      <xdr:row>56</xdr:row>
      <xdr:rowOff>46948</xdr:rowOff>
    </xdr:to>
    <xdr:sp macro="" textlink="">
      <xdr:nvSpPr>
        <xdr:cNvPr id="587" name="楕円 586"/>
        <xdr:cNvSpPr/>
      </xdr:nvSpPr>
      <xdr:spPr>
        <a:xfrm>
          <a:off x="15430500" y="95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63475</xdr:rowOff>
    </xdr:from>
    <xdr:ext cx="599010" cy="259045"/>
    <xdr:sp macro="" textlink="">
      <xdr:nvSpPr>
        <xdr:cNvPr id="588" name="テキスト ボックス 587"/>
        <xdr:cNvSpPr txBox="1"/>
      </xdr:nvSpPr>
      <xdr:spPr>
        <a:xfrm>
          <a:off x="15181795" y="932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108738</xdr:rowOff>
    </xdr:from>
    <xdr:to>
      <xdr:col>76</xdr:col>
      <xdr:colOff>165100</xdr:colOff>
      <xdr:row>56</xdr:row>
      <xdr:rowOff>38888</xdr:rowOff>
    </xdr:to>
    <xdr:sp macro="" textlink="">
      <xdr:nvSpPr>
        <xdr:cNvPr id="589" name="楕円 588"/>
        <xdr:cNvSpPr/>
      </xdr:nvSpPr>
      <xdr:spPr>
        <a:xfrm>
          <a:off x="14541500" y="95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55415</xdr:rowOff>
    </xdr:from>
    <xdr:ext cx="599010" cy="259045"/>
    <xdr:sp macro="" textlink="">
      <xdr:nvSpPr>
        <xdr:cNvPr id="590" name="テキスト ボックス 589"/>
        <xdr:cNvSpPr txBox="1"/>
      </xdr:nvSpPr>
      <xdr:spPr>
        <a:xfrm>
          <a:off x="14292795" y="931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63996</xdr:rowOff>
    </xdr:from>
    <xdr:to>
      <xdr:col>72</xdr:col>
      <xdr:colOff>38100</xdr:colOff>
      <xdr:row>55</xdr:row>
      <xdr:rowOff>165596</xdr:rowOff>
    </xdr:to>
    <xdr:sp macro="" textlink="">
      <xdr:nvSpPr>
        <xdr:cNvPr id="591" name="楕円 590"/>
        <xdr:cNvSpPr/>
      </xdr:nvSpPr>
      <xdr:spPr>
        <a:xfrm>
          <a:off x="13652500" y="94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10673</xdr:rowOff>
    </xdr:from>
    <xdr:ext cx="599010" cy="259045"/>
    <xdr:sp macro="" textlink="">
      <xdr:nvSpPr>
        <xdr:cNvPr id="592" name="テキスト ボックス 591"/>
        <xdr:cNvSpPr txBox="1"/>
      </xdr:nvSpPr>
      <xdr:spPr>
        <a:xfrm>
          <a:off x="13403795" y="926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156918</xdr:rowOff>
    </xdr:from>
    <xdr:to>
      <xdr:col>67</xdr:col>
      <xdr:colOff>101600</xdr:colOff>
      <xdr:row>56</xdr:row>
      <xdr:rowOff>87068</xdr:rowOff>
    </xdr:to>
    <xdr:sp macro="" textlink="">
      <xdr:nvSpPr>
        <xdr:cNvPr id="593" name="楕円 592"/>
        <xdr:cNvSpPr/>
      </xdr:nvSpPr>
      <xdr:spPr>
        <a:xfrm>
          <a:off x="12763500" y="95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103595</xdr:rowOff>
    </xdr:from>
    <xdr:ext cx="534377" cy="259045"/>
    <xdr:sp macro="" textlink="">
      <xdr:nvSpPr>
        <xdr:cNvPr id="594" name="テキスト ボックス 593"/>
        <xdr:cNvSpPr txBox="1"/>
      </xdr:nvSpPr>
      <xdr:spPr>
        <a:xfrm>
          <a:off x="12547111" y="936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58049</xdr:rowOff>
    </xdr:from>
    <xdr:to>
      <xdr:col>85</xdr:col>
      <xdr:colOff>127000</xdr:colOff>
      <xdr:row>78</xdr:row>
      <xdr:rowOff>76602</xdr:rowOff>
    </xdr:to>
    <xdr:cxnSp macro="">
      <xdr:nvCxnSpPr>
        <xdr:cNvPr id="621" name="直線コネクタ 620"/>
        <xdr:cNvCxnSpPr/>
      </xdr:nvCxnSpPr>
      <xdr:spPr>
        <a:xfrm flipV="1">
          <a:off x="15481300" y="13431149"/>
          <a:ext cx="8382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76602</xdr:rowOff>
    </xdr:from>
    <xdr:to>
      <xdr:col>81</xdr:col>
      <xdr:colOff>50800</xdr:colOff>
      <xdr:row>78</xdr:row>
      <xdr:rowOff>101574</xdr:rowOff>
    </xdr:to>
    <xdr:cxnSp macro="">
      <xdr:nvCxnSpPr>
        <xdr:cNvPr id="624" name="直線コネクタ 623"/>
        <xdr:cNvCxnSpPr/>
      </xdr:nvCxnSpPr>
      <xdr:spPr>
        <a:xfrm flipV="1">
          <a:off x="14592300" y="13449702"/>
          <a:ext cx="889000" cy="2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62804</xdr:rowOff>
    </xdr:from>
    <xdr:to>
      <xdr:col>76</xdr:col>
      <xdr:colOff>114300</xdr:colOff>
      <xdr:row>78</xdr:row>
      <xdr:rowOff>101574</xdr:rowOff>
    </xdr:to>
    <xdr:cxnSp macro="">
      <xdr:nvCxnSpPr>
        <xdr:cNvPr id="627" name="直線コネクタ 626"/>
        <xdr:cNvCxnSpPr/>
      </xdr:nvCxnSpPr>
      <xdr:spPr>
        <a:xfrm>
          <a:off x="13703300" y="13435904"/>
          <a:ext cx="8890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62804</xdr:rowOff>
    </xdr:from>
    <xdr:to>
      <xdr:col>71</xdr:col>
      <xdr:colOff>177800</xdr:colOff>
      <xdr:row>78</xdr:row>
      <xdr:rowOff>98140</xdr:rowOff>
    </xdr:to>
    <xdr:cxnSp macro="">
      <xdr:nvCxnSpPr>
        <xdr:cNvPr id="630" name="直線コネクタ 629"/>
        <xdr:cNvCxnSpPr/>
      </xdr:nvCxnSpPr>
      <xdr:spPr>
        <a:xfrm flipV="1">
          <a:off x="12814300" y="13435904"/>
          <a:ext cx="889000" cy="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2" name="テキスト ボックス 631"/>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7249</xdr:rowOff>
    </xdr:from>
    <xdr:to>
      <xdr:col>85</xdr:col>
      <xdr:colOff>177800</xdr:colOff>
      <xdr:row>78</xdr:row>
      <xdr:rowOff>108849</xdr:rowOff>
    </xdr:to>
    <xdr:sp macro="" textlink="">
      <xdr:nvSpPr>
        <xdr:cNvPr id="640" name="楕円 639"/>
        <xdr:cNvSpPr/>
      </xdr:nvSpPr>
      <xdr:spPr>
        <a:xfrm>
          <a:off x="16268700" y="133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138076</xdr:rowOff>
    </xdr:from>
    <xdr:ext cx="534377" cy="259045"/>
    <xdr:sp macro="" textlink="">
      <xdr:nvSpPr>
        <xdr:cNvPr id="641" name="災害復旧費該当値テキスト"/>
        <xdr:cNvSpPr txBox="1"/>
      </xdr:nvSpPr>
      <xdr:spPr>
        <a:xfrm>
          <a:off x="16370300" y="131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25802</xdr:rowOff>
    </xdr:from>
    <xdr:to>
      <xdr:col>81</xdr:col>
      <xdr:colOff>101600</xdr:colOff>
      <xdr:row>78</xdr:row>
      <xdr:rowOff>127402</xdr:rowOff>
    </xdr:to>
    <xdr:sp macro="" textlink="">
      <xdr:nvSpPr>
        <xdr:cNvPr id="642" name="楕円 641"/>
        <xdr:cNvSpPr/>
      </xdr:nvSpPr>
      <xdr:spPr>
        <a:xfrm>
          <a:off x="15430500" y="1339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143929</xdr:rowOff>
    </xdr:from>
    <xdr:ext cx="534377" cy="259045"/>
    <xdr:sp macro="" textlink="">
      <xdr:nvSpPr>
        <xdr:cNvPr id="643" name="テキスト ボックス 642"/>
        <xdr:cNvSpPr txBox="1"/>
      </xdr:nvSpPr>
      <xdr:spPr>
        <a:xfrm>
          <a:off x="15214111" y="1317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50774</xdr:rowOff>
    </xdr:from>
    <xdr:to>
      <xdr:col>76</xdr:col>
      <xdr:colOff>165100</xdr:colOff>
      <xdr:row>78</xdr:row>
      <xdr:rowOff>152374</xdr:rowOff>
    </xdr:to>
    <xdr:sp macro="" textlink="">
      <xdr:nvSpPr>
        <xdr:cNvPr id="644" name="楕円 643"/>
        <xdr:cNvSpPr/>
      </xdr:nvSpPr>
      <xdr:spPr>
        <a:xfrm>
          <a:off x="14541500" y="134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143501</xdr:rowOff>
    </xdr:from>
    <xdr:ext cx="469744" cy="259045"/>
    <xdr:sp macro="" textlink="">
      <xdr:nvSpPr>
        <xdr:cNvPr id="645" name="テキスト ボックス 644"/>
        <xdr:cNvSpPr txBox="1"/>
      </xdr:nvSpPr>
      <xdr:spPr>
        <a:xfrm>
          <a:off x="14357428" y="1351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12004</xdr:rowOff>
    </xdr:from>
    <xdr:to>
      <xdr:col>72</xdr:col>
      <xdr:colOff>38100</xdr:colOff>
      <xdr:row>78</xdr:row>
      <xdr:rowOff>113604</xdr:rowOff>
    </xdr:to>
    <xdr:sp macro="" textlink="">
      <xdr:nvSpPr>
        <xdr:cNvPr id="646" name="楕円 645"/>
        <xdr:cNvSpPr/>
      </xdr:nvSpPr>
      <xdr:spPr>
        <a:xfrm>
          <a:off x="13652500" y="133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130131</xdr:rowOff>
    </xdr:from>
    <xdr:ext cx="534377" cy="259045"/>
    <xdr:sp macro="" textlink="">
      <xdr:nvSpPr>
        <xdr:cNvPr id="647" name="テキスト ボックス 646"/>
        <xdr:cNvSpPr txBox="1"/>
      </xdr:nvSpPr>
      <xdr:spPr>
        <a:xfrm>
          <a:off x="13436111" y="1316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47340</xdr:rowOff>
    </xdr:from>
    <xdr:to>
      <xdr:col>67</xdr:col>
      <xdr:colOff>101600</xdr:colOff>
      <xdr:row>78</xdr:row>
      <xdr:rowOff>148940</xdr:rowOff>
    </xdr:to>
    <xdr:sp macro="" textlink="">
      <xdr:nvSpPr>
        <xdr:cNvPr id="648" name="楕円 647"/>
        <xdr:cNvSpPr/>
      </xdr:nvSpPr>
      <xdr:spPr>
        <a:xfrm>
          <a:off x="12763500" y="134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140067</xdr:rowOff>
    </xdr:from>
    <xdr:ext cx="469744" cy="259045"/>
    <xdr:sp macro="" textlink="">
      <xdr:nvSpPr>
        <xdr:cNvPr id="649" name="テキスト ボックス 648"/>
        <xdr:cNvSpPr txBox="1"/>
      </xdr:nvSpPr>
      <xdr:spPr>
        <a:xfrm>
          <a:off x="12579428" y="1351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65117</xdr:rowOff>
    </xdr:from>
    <xdr:to>
      <xdr:col>85</xdr:col>
      <xdr:colOff>127000</xdr:colOff>
      <xdr:row>96</xdr:row>
      <xdr:rowOff>81790</xdr:rowOff>
    </xdr:to>
    <xdr:cxnSp macro="">
      <xdr:nvCxnSpPr>
        <xdr:cNvPr id="676" name="直線コネクタ 675"/>
        <xdr:cNvCxnSpPr/>
      </xdr:nvCxnSpPr>
      <xdr:spPr>
        <a:xfrm>
          <a:off x="15481300" y="16524317"/>
          <a:ext cx="8382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43675</xdr:rowOff>
    </xdr:from>
    <xdr:to>
      <xdr:col>81</xdr:col>
      <xdr:colOff>50800</xdr:colOff>
      <xdr:row>96</xdr:row>
      <xdr:rowOff>65117</xdr:rowOff>
    </xdr:to>
    <xdr:cxnSp macro="">
      <xdr:nvCxnSpPr>
        <xdr:cNvPr id="679" name="直線コネクタ 678"/>
        <xdr:cNvCxnSpPr/>
      </xdr:nvCxnSpPr>
      <xdr:spPr>
        <a:xfrm>
          <a:off x="14592300" y="16502875"/>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20906</xdr:rowOff>
    </xdr:from>
    <xdr:to>
      <xdr:col>76</xdr:col>
      <xdr:colOff>114300</xdr:colOff>
      <xdr:row>96</xdr:row>
      <xdr:rowOff>43675</xdr:rowOff>
    </xdr:to>
    <xdr:cxnSp macro="">
      <xdr:nvCxnSpPr>
        <xdr:cNvPr id="682" name="直線コネクタ 681"/>
        <xdr:cNvCxnSpPr/>
      </xdr:nvCxnSpPr>
      <xdr:spPr>
        <a:xfrm>
          <a:off x="13703300" y="16480106"/>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20906</xdr:rowOff>
    </xdr:from>
    <xdr:to>
      <xdr:col>71</xdr:col>
      <xdr:colOff>177800</xdr:colOff>
      <xdr:row>96</xdr:row>
      <xdr:rowOff>27525</xdr:rowOff>
    </xdr:to>
    <xdr:cxnSp macro="">
      <xdr:nvCxnSpPr>
        <xdr:cNvPr id="685" name="直線コネクタ 684"/>
        <xdr:cNvCxnSpPr/>
      </xdr:nvCxnSpPr>
      <xdr:spPr>
        <a:xfrm flipV="1">
          <a:off x="12814300" y="16480106"/>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30990</xdr:rowOff>
    </xdr:from>
    <xdr:to>
      <xdr:col>85</xdr:col>
      <xdr:colOff>177800</xdr:colOff>
      <xdr:row>96</xdr:row>
      <xdr:rowOff>132590</xdr:rowOff>
    </xdr:to>
    <xdr:sp macro="" textlink="">
      <xdr:nvSpPr>
        <xdr:cNvPr id="695" name="楕円 694"/>
        <xdr:cNvSpPr/>
      </xdr:nvSpPr>
      <xdr:spPr>
        <a:xfrm>
          <a:off x="16268700" y="164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53867</xdr:rowOff>
    </xdr:from>
    <xdr:ext cx="534377" cy="259045"/>
    <xdr:sp macro="" textlink="">
      <xdr:nvSpPr>
        <xdr:cNvPr id="696" name="公債費該当値テキスト"/>
        <xdr:cNvSpPr txBox="1"/>
      </xdr:nvSpPr>
      <xdr:spPr>
        <a:xfrm>
          <a:off x="16370300" y="1634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14317</xdr:rowOff>
    </xdr:from>
    <xdr:to>
      <xdr:col>81</xdr:col>
      <xdr:colOff>101600</xdr:colOff>
      <xdr:row>96</xdr:row>
      <xdr:rowOff>115917</xdr:rowOff>
    </xdr:to>
    <xdr:sp macro="" textlink="">
      <xdr:nvSpPr>
        <xdr:cNvPr id="697" name="楕円 696"/>
        <xdr:cNvSpPr/>
      </xdr:nvSpPr>
      <xdr:spPr>
        <a:xfrm>
          <a:off x="15430500" y="164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132444</xdr:rowOff>
    </xdr:from>
    <xdr:ext cx="534377" cy="259045"/>
    <xdr:sp macro="" textlink="">
      <xdr:nvSpPr>
        <xdr:cNvPr id="698" name="テキスト ボックス 697"/>
        <xdr:cNvSpPr txBox="1"/>
      </xdr:nvSpPr>
      <xdr:spPr>
        <a:xfrm>
          <a:off x="15214111" y="1624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164325</xdr:rowOff>
    </xdr:from>
    <xdr:to>
      <xdr:col>76</xdr:col>
      <xdr:colOff>165100</xdr:colOff>
      <xdr:row>96</xdr:row>
      <xdr:rowOff>94475</xdr:rowOff>
    </xdr:to>
    <xdr:sp macro="" textlink="">
      <xdr:nvSpPr>
        <xdr:cNvPr id="699" name="楕円 698"/>
        <xdr:cNvSpPr/>
      </xdr:nvSpPr>
      <xdr:spPr>
        <a:xfrm>
          <a:off x="14541500" y="164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111002</xdr:rowOff>
    </xdr:from>
    <xdr:ext cx="534377" cy="259045"/>
    <xdr:sp macro="" textlink="">
      <xdr:nvSpPr>
        <xdr:cNvPr id="700" name="テキスト ボックス 699"/>
        <xdr:cNvSpPr txBox="1"/>
      </xdr:nvSpPr>
      <xdr:spPr>
        <a:xfrm>
          <a:off x="14325111" y="162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141556</xdr:rowOff>
    </xdr:from>
    <xdr:to>
      <xdr:col>72</xdr:col>
      <xdr:colOff>38100</xdr:colOff>
      <xdr:row>96</xdr:row>
      <xdr:rowOff>71706</xdr:rowOff>
    </xdr:to>
    <xdr:sp macro="" textlink="">
      <xdr:nvSpPr>
        <xdr:cNvPr id="701" name="楕円 700"/>
        <xdr:cNvSpPr/>
      </xdr:nvSpPr>
      <xdr:spPr>
        <a:xfrm>
          <a:off x="13652500" y="164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88233</xdr:rowOff>
    </xdr:from>
    <xdr:ext cx="599010" cy="259045"/>
    <xdr:sp macro="" textlink="">
      <xdr:nvSpPr>
        <xdr:cNvPr id="702" name="テキスト ボックス 701"/>
        <xdr:cNvSpPr txBox="1"/>
      </xdr:nvSpPr>
      <xdr:spPr>
        <a:xfrm>
          <a:off x="13403795" y="1620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148175</xdr:rowOff>
    </xdr:from>
    <xdr:to>
      <xdr:col>67</xdr:col>
      <xdr:colOff>101600</xdr:colOff>
      <xdr:row>96</xdr:row>
      <xdr:rowOff>78325</xdr:rowOff>
    </xdr:to>
    <xdr:sp macro="" textlink="">
      <xdr:nvSpPr>
        <xdr:cNvPr id="703" name="楕円 702"/>
        <xdr:cNvSpPr/>
      </xdr:nvSpPr>
      <xdr:spPr>
        <a:xfrm>
          <a:off x="12763500" y="164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94852</xdr:rowOff>
    </xdr:from>
    <xdr:ext cx="534377" cy="259045"/>
    <xdr:sp macro="" textlink="">
      <xdr:nvSpPr>
        <xdr:cNvPr id="704" name="テキスト ボックス 703"/>
        <xdr:cNvSpPr txBox="1"/>
      </xdr:nvSpPr>
      <xdr:spPr>
        <a:xfrm>
          <a:off x="12547111" y="1621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衛生費は新型コロナワクチン接種事業の関係で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事業費が伸びている。農林水産業費は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に大規模事業（産地パワーアップ事業）があったため、一次的に事業費が伸びたが、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以前の事業費まで減少した。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商工費について類似団体平均を上回る状況となっている。これについては、多数ある観光施設の施設管理に多くの経費を要していることがあげられ、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抑制に努めているものの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新型コロナ関係の経済対策事業により商工費全体の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から開始した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教育推進業務や川根高校寮管理経費が多額となっているため、類似団体平均を上回る状況となっている。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も、常備消防事務への負担金が多額となっていることから、類似団体平均を上回る状況となっている。要因としては、人口規模が非常に小さいのに対し、急峻な地形に小規模集落が点在することにより経費が多額となっていることがあげ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ヶ年で実施した大規模な事業（高度通信基盤整備事業）の償還が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高額なため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、類似団体平均を上回る状況が続いてい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までは上昇が続いていたが、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以降は償還が進み、</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前年度を下回る結果</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が続いている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その他の項目については、概ね類似団体平均に近い状況となっている。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は財源補填によ</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る取崩しにより年々</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残高が減少してい</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は普通交付税の増額により、取崩しもなく残高が増加している。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実質収支については、合併算定替特例の減による普通交付税の減額や各種交付金等の減額などから歳入額が減少しているため</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推移していたが</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新型コロナ関連事業の影響もあって、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以降は収支額が大きく伸びている。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実質単年度収支もマイナス値の状況が続いてい</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においては普通交付税の交付額の増加と償還終了に伴う公債費の減少により、</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がプラス</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合併算定替特例の減少などの影響により、歳入額が減少していることもあり、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％以下の低い比率の状況が続いて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においては普通交付税が増加し、かつ償還する公債費が減少したことで黒字額が増えている。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介護保険事業特別会計及び国民健康保険事業特別会計においては、コロナ禍による給付費の減少や国県補助金の翌年度精算額が増加となったため、黒字額が増加している。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簡易水道事業会計は、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に水道料金値上げの改定を行ったため、黒字額が増加している。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その他の特別会計については、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赤字分を一般会計からの繰出で補填しているため、例年収支が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6612891</v>
      </c>
      <c r="BO4" s="411"/>
      <c r="BP4" s="411"/>
      <c r="BQ4" s="411"/>
      <c r="BR4" s="411"/>
      <c r="BS4" s="411"/>
      <c r="BT4" s="411"/>
      <c r="BU4" s="412"/>
      <c r="BV4" s="410">
        <v>7481048</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17.2</v>
      </c>
      <c r="CU4" s="417"/>
      <c r="CV4" s="417"/>
      <c r="CW4" s="417"/>
      <c r="CX4" s="417"/>
      <c r="CY4" s="417"/>
      <c r="CZ4" s="417"/>
      <c r="DA4" s="418"/>
      <c r="DB4" s="416">
        <v>8.6999999999999993</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5840877</v>
      </c>
      <c r="BO5" s="448"/>
      <c r="BP5" s="448"/>
      <c r="BQ5" s="448"/>
      <c r="BR5" s="448"/>
      <c r="BS5" s="448"/>
      <c r="BT5" s="448"/>
      <c r="BU5" s="449"/>
      <c r="BV5" s="447">
        <v>7105950</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83</v>
      </c>
      <c r="CU5" s="445"/>
      <c r="CV5" s="445"/>
      <c r="CW5" s="445"/>
      <c r="CX5" s="445"/>
      <c r="CY5" s="445"/>
      <c r="CZ5" s="445"/>
      <c r="DA5" s="446"/>
      <c r="DB5" s="444">
        <v>89</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772014</v>
      </c>
      <c r="BO6" s="448"/>
      <c r="BP6" s="448"/>
      <c r="BQ6" s="448"/>
      <c r="BR6" s="448"/>
      <c r="BS6" s="448"/>
      <c r="BT6" s="448"/>
      <c r="BU6" s="449"/>
      <c r="BV6" s="447">
        <v>375098</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85</v>
      </c>
      <c r="CU6" s="485"/>
      <c r="CV6" s="485"/>
      <c r="CW6" s="485"/>
      <c r="CX6" s="485"/>
      <c r="CY6" s="485"/>
      <c r="CZ6" s="485"/>
      <c r="DA6" s="486"/>
      <c r="DB6" s="484">
        <v>92.1</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102</v>
      </c>
      <c r="AV7" s="480"/>
      <c r="AW7" s="480"/>
      <c r="AX7" s="480"/>
      <c r="AY7" s="481" t="s">
        <v>106</v>
      </c>
      <c r="AZ7" s="482"/>
      <c r="BA7" s="482"/>
      <c r="BB7" s="482"/>
      <c r="BC7" s="482"/>
      <c r="BD7" s="482"/>
      <c r="BE7" s="482"/>
      <c r="BF7" s="482"/>
      <c r="BG7" s="482"/>
      <c r="BH7" s="482"/>
      <c r="BI7" s="482"/>
      <c r="BJ7" s="482"/>
      <c r="BK7" s="482"/>
      <c r="BL7" s="482"/>
      <c r="BM7" s="483"/>
      <c r="BN7" s="447">
        <v>52507</v>
      </c>
      <c r="BO7" s="448"/>
      <c r="BP7" s="448"/>
      <c r="BQ7" s="448"/>
      <c r="BR7" s="448"/>
      <c r="BS7" s="448"/>
      <c r="BT7" s="448"/>
      <c r="BU7" s="449"/>
      <c r="BV7" s="447">
        <v>30023</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4173391</v>
      </c>
      <c r="CU7" s="448"/>
      <c r="CV7" s="448"/>
      <c r="CW7" s="448"/>
      <c r="CX7" s="448"/>
      <c r="CY7" s="448"/>
      <c r="CZ7" s="448"/>
      <c r="DA7" s="449"/>
      <c r="DB7" s="447">
        <v>3944757</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719507</v>
      </c>
      <c r="BO8" s="448"/>
      <c r="BP8" s="448"/>
      <c r="BQ8" s="448"/>
      <c r="BR8" s="448"/>
      <c r="BS8" s="448"/>
      <c r="BT8" s="448"/>
      <c r="BU8" s="449"/>
      <c r="BV8" s="447">
        <v>345075</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0.34</v>
      </c>
      <c r="CU8" s="488"/>
      <c r="CV8" s="488"/>
      <c r="CW8" s="488"/>
      <c r="CX8" s="488"/>
      <c r="CY8" s="488"/>
      <c r="CZ8" s="488"/>
      <c r="DA8" s="489"/>
      <c r="DB8" s="487">
        <v>0.36</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6206</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374432</v>
      </c>
      <c r="BO9" s="448"/>
      <c r="BP9" s="448"/>
      <c r="BQ9" s="448"/>
      <c r="BR9" s="448"/>
      <c r="BS9" s="448"/>
      <c r="BT9" s="448"/>
      <c r="BU9" s="449"/>
      <c r="BV9" s="447">
        <v>172932</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10.199999999999999</v>
      </c>
      <c r="CU9" s="445"/>
      <c r="CV9" s="445"/>
      <c r="CW9" s="445"/>
      <c r="CX9" s="445"/>
      <c r="CY9" s="445"/>
      <c r="CZ9" s="445"/>
      <c r="DA9" s="446"/>
      <c r="DB9" s="444">
        <v>12.2</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7192</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63649</v>
      </c>
      <c r="BO10" s="448"/>
      <c r="BP10" s="448"/>
      <c r="BQ10" s="448"/>
      <c r="BR10" s="448"/>
      <c r="BS10" s="448"/>
      <c r="BT10" s="448"/>
      <c r="BU10" s="449"/>
      <c r="BV10" s="447">
        <v>2549</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127</v>
      </c>
      <c r="AV11" s="480"/>
      <c r="AW11" s="480"/>
      <c r="AX11" s="480"/>
      <c r="AY11" s="481" t="s">
        <v>128</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129</v>
      </c>
      <c r="CE11" s="451"/>
      <c r="CF11" s="451"/>
      <c r="CG11" s="451"/>
      <c r="CH11" s="451"/>
      <c r="CI11" s="451"/>
      <c r="CJ11" s="451"/>
      <c r="CK11" s="451"/>
      <c r="CL11" s="451"/>
      <c r="CM11" s="451"/>
      <c r="CN11" s="451"/>
      <c r="CO11" s="451"/>
      <c r="CP11" s="451"/>
      <c r="CQ11" s="451"/>
      <c r="CR11" s="451"/>
      <c r="CS11" s="452"/>
      <c r="CT11" s="487" t="s">
        <v>130</v>
      </c>
      <c r="CU11" s="488"/>
      <c r="CV11" s="488"/>
      <c r="CW11" s="488"/>
      <c r="CX11" s="488"/>
      <c r="CY11" s="488"/>
      <c r="CZ11" s="488"/>
      <c r="DA11" s="489"/>
      <c r="DB11" s="487" t="s">
        <v>131</v>
      </c>
      <c r="DC11" s="488"/>
      <c r="DD11" s="488"/>
      <c r="DE11" s="488"/>
      <c r="DF11" s="488"/>
      <c r="DG11" s="488"/>
      <c r="DH11" s="488"/>
      <c r="DI11" s="489"/>
    </row>
    <row r="12" spans="1:119" ht="18.75" customHeight="1" x14ac:dyDescent="0.15">
      <c r="A12" s="178"/>
      <c r="B12" s="507" t="s">
        <v>132</v>
      </c>
      <c r="C12" s="508"/>
      <c r="D12" s="508"/>
      <c r="E12" s="508"/>
      <c r="F12" s="508"/>
      <c r="G12" s="508"/>
      <c r="H12" s="508"/>
      <c r="I12" s="508"/>
      <c r="J12" s="508"/>
      <c r="K12" s="509"/>
      <c r="L12" s="516" t="s">
        <v>133</v>
      </c>
      <c r="M12" s="517"/>
      <c r="N12" s="517"/>
      <c r="O12" s="517"/>
      <c r="P12" s="517"/>
      <c r="Q12" s="518"/>
      <c r="R12" s="519">
        <v>6258</v>
      </c>
      <c r="S12" s="520"/>
      <c r="T12" s="520"/>
      <c r="U12" s="520"/>
      <c r="V12" s="521"/>
      <c r="W12" s="522" t="s">
        <v>1</v>
      </c>
      <c r="X12" s="480"/>
      <c r="Y12" s="480"/>
      <c r="Z12" s="480"/>
      <c r="AA12" s="480"/>
      <c r="AB12" s="523"/>
      <c r="AC12" s="524" t="s">
        <v>134</v>
      </c>
      <c r="AD12" s="525"/>
      <c r="AE12" s="525"/>
      <c r="AF12" s="525"/>
      <c r="AG12" s="526"/>
      <c r="AH12" s="524" t="s">
        <v>135</v>
      </c>
      <c r="AI12" s="525"/>
      <c r="AJ12" s="525"/>
      <c r="AK12" s="525"/>
      <c r="AL12" s="527"/>
      <c r="AM12" s="476" t="s">
        <v>136</v>
      </c>
      <c r="AN12" s="477"/>
      <c r="AO12" s="477"/>
      <c r="AP12" s="477"/>
      <c r="AQ12" s="477"/>
      <c r="AR12" s="477"/>
      <c r="AS12" s="477"/>
      <c r="AT12" s="478"/>
      <c r="AU12" s="479" t="s">
        <v>109</v>
      </c>
      <c r="AV12" s="480"/>
      <c r="AW12" s="480"/>
      <c r="AX12" s="480"/>
      <c r="AY12" s="481" t="s">
        <v>137</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138</v>
      </c>
      <c r="CE12" s="451"/>
      <c r="CF12" s="451"/>
      <c r="CG12" s="451"/>
      <c r="CH12" s="451"/>
      <c r="CI12" s="451"/>
      <c r="CJ12" s="451"/>
      <c r="CK12" s="451"/>
      <c r="CL12" s="451"/>
      <c r="CM12" s="451"/>
      <c r="CN12" s="451"/>
      <c r="CO12" s="451"/>
      <c r="CP12" s="451"/>
      <c r="CQ12" s="451"/>
      <c r="CR12" s="451"/>
      <c r="CS12" s="452"/>
      <c r="CT12" s="487" t="s">
        <v>139</v>
      </c>
      <c r="CU12" s="488"/>
      <c r="CV12" s="488"/>
      <c r="CW12" s="488"/>
      <c r="CX12" s="488"/>
      <c r="CY12" s="488"/>
      <c r="CZ12" s="488"/>
      <c r="DA12" s="489"/>
      <c r="DB12" s="487" t="s">
        <v>131</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140</v>
      </c>
      <c r="N13" s="539"/>
      <c r="O13" s="539"/>
      <c r="P13" s="539"/>
      <c r="Q13" s="540"/>
      <c r="R13" s="531">
        <v>6173</v>
      </c>
      <c r="S13" s="532"/>
      <c r="T13" s="532"/>
      <c r="U13" s="532"/>
      <c r="V13" s="533"/>
      <c r="W13" s="463" t="s">
        <v>141</v>
      </c>
      <c r="X13" s="464"/>
      <c r="Y13" s="464"/>
      <c r="Z13" s="464"/>
      <c r="AA13" s="464"/>
      <c r="AB13" s="454"/>
      <c r="AC13" s="498">
        <v>388</v>
      </c>
      <c r="AD13" s="499"/>
      <c r="AE13" s="499"/>
      <c r="AF13" s="499"/>
      <c r="AG13" s="541"/>
      <c r="AH13" s="498">
        <v>513</v>
      </c>
      <c r="AI13" s="499"/>
      <c r="AJ13" s="499"/>
      <c r="AK13" s="499"/>
      <c r="AL13" s="500"/>
      <c r="AM13" s="476" t="s">
        <v>142</v>
      </c>
      <c r="AN13" s="477"/>
      <c r="AO13" s="477"/>
      <c r="AP13" s="477"/>
      <c r="AQ13" s="477"/>
      <c r="AR13" s="477"/>
      <c r="AS13" s="477"/>
      <c r="AT13" s="478"/>
      <c r="AU13" s="479" t="s">
        <v>127</v>
      </c>
      <c r="AV13" s="480"/>
      <c r="AW13" s="480"/>
      <c r="AX13" s="480"/>
      <c r="AY13" s="481" t="s">
        <v>143</v>
      </c>
      <c r="AZ13" s="482"/>
      <c r="BA13" s="482"/>
      <c r="BB13" s="482"/>
      <c r="BC13" s="482"/>
      <c r="BD13" s="482"/>
      <c r="BE13" s="482"/>
      <c r="BF13" s="482"/>
      <c r="BG13" s="482"/>
      <c r="BH13" s="482"/>
      <c r="BI13" s="482"/>
      <c r="BJ13" s="482"/>
      <c r="BK13" s="482"/>
      <c r="BL13" s="482"/>
      <c r="BM13" s="483"/>
      <c r="BN13" s="447">
        <v>438081</v>
      </c>
      <c r="BO13" s="448"/>
      <c r="BP13" s="448"/>
      <c r="BQ13" s="448"/>
      <c r="BR13" s="448"/>
      <c r="BS13" s="448"/>
      <c r="BT13" s="448"/>
      <c r="BU13" s="449"/>
      <c r="BV13" s="447">
        <v>175481</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0.7</v>
      </c>
      <c r="CU13" s="445"/>
      <c r="CV13" s="445"/>
      <c r="CW13" s="445"/>
      <c r="CX13" s="445"/>
      <c r="CY13" s="445"/>
      <c r="CZ13" s="445"/>
      <c r="DA13" s="446"/>
      <c r="DB13" s="444">
        <v>1.9</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145</v>
      </c>
      <c r="M14" s="529"/>
      <c r="N14" s="529"/>
      <c r="O14" s="529"/>
      <c r="P14" s="529"/>
      <c r="Q14" s="530"/>
      <c r="R14" s="531">
        <v>6469</v>
      </c>
      <c r="S14" s="532"/>
      <c r="T14" s="532"/>
      <c r="U14" s="532"/>
      <c r="V14" s="533"/>
      <c r="W14" s="437"/>
      <c r="X14" s="438"/>
      <c r="Y14" s="438"/>
      <c r="Z14" s="438"/>
      <c r="AA14" s="438"/>
      <c r="AB14" s="427"/>
      <c r="AC14" s="534">
        <v>12</v>
      </c>
      <c r="AD14" s="535"/>
      <c r="AE14" s="535"/>
      <c r="AF14" s="535"/>
      <c r="AG14" s="536"/>
      <c r="AH14" s="534">
        <v>13.8</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139</v>
      </c>
      <c r="CU14" s="546"/>
      <c r="CV14" s="546"/>
      <c r="CW14" s="546"/>
      <c r="CX14" s="546"/>
      <c r="CY14" s="546"/>
      <c r="CZ14" s="546"/>
      <c r="DA14" s="547"/>
      <c r="DB14" s="545" t="s">
        <v>131</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147</v>
      </c>
      <c r="N15" s="539"/>
      <c r="O15" s="539"/>
      <c r="P15" s="539"/>
      <c r="Q15" s="540"/>
      <c r="R15" s="531">
        <v>6379</v>
      </c>
      <c r="S15" s="532"/>
      <c r="T15" s="532"/>
      <c r="U15" s="532"/>
      <c r="V15" s="533"/>
      <c r="W15" s="463" t="s">
        <v>148</v>
      </c>
      <c r="X15" s="464"/>
      <c r="Y15" s="464"/>
      <c r="Z15" s="464"/>
      <c r="AA15" s="464"/>
      <c r="AB15" s="454"/>
      <c r="AC15" s="498">
        <v>986</v>
      </c>
      <c r="AD15" s="499"/>
      <c r="AE15" s="499"/>
      <c r="AF15" s="499"/>
      <c r="AG15" s="541"/>
      <c r="AH15" s="498">
        <v>1214</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1185714</v>
      </c>
      <c r="BO15" s="411"/>
      <c r="BP15" s="411"/>
      <c r="BQ15" s="411"/>
      <c r="BR15" s="411"/>
      <c r="BS15" s="411"/>
      <c r="BT15" s="411"/>
      <c r="BU15" s="412"/>
      <c r="BV15" s="410">
        <v>1216486</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30.5</v>
      </c>
      <c r="AD16" s="535"/>
      <c r="AE16" s="535"/>
      <c r="AF16" s="535"/>
      <c r="AG16" s="536"/>
      <c r="AH16" s="534">
        <v>32.799999999999997</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3679330</v>
      </c>
      <c r="BO16" s="448"/>
      <c r="BP16" s="448"/>
      <c r="BQ16" s="448"/>
      <c r="BR16" s="448"/>
      <c r="BS16" s="448"/>
      <c r="BT16" s="448"/>
      <c r="BU16" s="449"/>
      <c r="BV16" s="447">
        <v>3459662</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1857</v>
      </c>
      <c r="AD17" s="499"/>
      <c r="AE17" s="499"/>
      <c r="AF17" s="499"/>
      <c r="AG17" s="541"/>
      <c r="AH17" s="498">
        <v>1978</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1502675</v>
      </c>
      <c r="BO17" s="448"/>
      <c r="BP17" s="448"/>
      <c r="BQ17" s="448"/>
      <c r="BR17" s="448"/>
      <c r="BS17" s="448"/>
      <c r="BT17" s="448"/>
      <c r="BU17" s="449"/>
      <c r="BV17" s="447">
        <v>1542521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496.88</v>
      </c>
      <c r="M18" s="571"/>
      <c r="N18" s="571"/>
      <c r="O18" s="571"/>
      <c r="P18" s="571"/>
      <c r="Q18" s="571"/>
      <c r="R18" s="572"/>
      <c r="S18" s="572"/>
      <c r="T18" s="572"/>
      <c r="U18" s="572"/>
      <c r="V18" s="573"/>
      <c r="W18" s="465"/>
      <c r="X18" s="466"/>
      <c r="Y18" s="466"/>
      <c r="Z18" s="466"/>
      <c r="AA18" s="466"/>
      <c r="AB18" s="457"/>
      <c r="AC18" s="574">
        <v>57.5</v>
      </c>
      <c r="AD18" s="575"/>
      <c r="AE18" s="575"/>
      <c r="AF18" s="575"/>
      <c r="AG18" s="576"/>
      <c r="AH18" s="574">
        <v>53.4</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3464898</v>
      </c>
      <c r="BO18" s="448"/>
      <c r="BP18" s="448"/>
      <c r="BQ18" s="448"/>
      <c r="BR18" s="448"/>
      <c r="BS18" s="448"/>
      <c r="BT18" s="448"/>
      <c r="BU18" s="449"/>
      <c r="BV18" s="447">
        <v>3534668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12</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5230066</v>
      </c>
      <c r="BO19" s="448"/>
      <c r="BP19" s="448"/>
      <c r="BQ19" s="448"/>
      <c r="BR19" s="448"/>
      <c r="BS19" s="448"/>
      <c r="BT19" s="448"/>
      <c r="BU19" s="449"/>
      <c r="BV19" s="447">
        <v>4720403</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2639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4846933</v>
      </c>
      <c r="BO22" s="411"/>
      <c r="BP22" s="411"/>
      <c r="BQ22" s="411"/>
      <c r="BR22" s="411"/>
      <c r="BS22" s="411"/>
      <c r="BT22" s="411"/>
      <c r="BU22" s="412"/>
      <c r="BV22" s="410">
        <v>5072096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3436957</v>
      </c>
      <c r="BO23" s="448"/>
      <c r="BP23" s="448"/>
      <c r="BQ23" s="448"/>
      <c r="BR23" s="448"/>
      <c r="BS23" s="448"/>
      <c r="BT23" s="448"/>
      <c r="BU23" s="449"/>
      <c r="BV23" s="447">
        <v>3503622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172</v>
      </c>
      <c r="F24" s="477"/>
      <c r="G24" s="477"/>
      <c r="H24" s="477"/>
      <c r="I24" s="477"/>
      <c r="J24" s="477"/>
      <c r="K24" s="478"/>
      <c r="L24" s="498">
        <v>1</v>
      </c>
      <c r="M24" s="499"/>
      <c r="N24" s="499"/>
      <c r="O24" s="499"/>
      <c r="P24" s="541"/>
      <c r="Q24" s="498">
        <v>7000</v>
      </c>
      <c r="R24" s="499"/>
      <c r="S24" s="499"/>
      <c r="T24" s="499"/>
      <c r="U24" s="499"/>
      <c r="V24" s="541"/>
      <c r="W24" s="593"/>
      <c r="X24" s="594"/>
      <c r="Y24" s="595"/>
      <c r="Z24" s="497" t="s">
        <v>173</v>
      </c>
      <c r="AA24" s="477"/>
      <c r="AB24" s="477"/>
      <c r="AC24" s="477"/>
      <c r="AD24" s="477"/>
      <c r="AE24" s="477"/>
      <c r="AF24" s="477"/>
      <c r="AG24" s="478"/>
      <c r="AH24" s="498">
        <v>139</v>
      </c>
      <c r="AI24" s="499"/>
      <c r="AJ24" s="499"/>
      <c r="AK24" s="499"/>
      <c r="AL24" s="541"/>
      <c r="AM24" s="498">
        <v>417973</v>
      </c>
      <c r="AN24" s="499"/>
      <c r="AO24" s="499"/>
      <c r="AP24" s="499"/>
      <c r="AQ24" s="499"/>
      <c r="AR24" s="541"/>
      <c r="AS24" s="498">
        <v>3007</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2762039</v>
      </c>
      <c r="BO24" s="448"/>
      <c r="BP24" s="448"/>
      <c r="BQ24" s="448"/>
      <c r="BR24" s="448"/>
      <c r="BS24" s="448"/>
      <c r="BT24" s="448"/>
      <c r="BU24" s="449"/>
      <c r="BV24" s="447">
        <v>2880915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175</v>
      </c>
      <c r="F25" s="477"/>
      <c r="G25" s="477"/>
      <c r="H25" s="477"/>
      <c r="I25" s="477"/>
      <c r="J25" s="477"/>
      <c r="K25" s="478"/>
      <c r="L25" s="498">
        <v>1</v>
      </c>
      <c r="M25" s="499"/>
      <c r="N25" s="499"/>
      <c r="O25" s="499"/>
      <c r="P25" s="541"/>
      <c r="Q25" s="498">
        <v>5460</v>
      </c>
      <c r="R25" s="499"/>
      <c r="S25" s="499"/>
      <c r="T25" s="499"/>
      <c r="U25" s="499"/>
      <c r="V25" s="541"/>
      <c r="W25" s="593"/>
      <c r="X25" s="594"/>
      <c r="Y25" s="595"/>
      <c r="Z25" s="497" t="s">
        <v>176</v>
      </c>
      <c r="AA25" s="477"/>
      <c r="AB25" s="477"/>
      <c r="AC25" s="477"/>
      <c r="AD25" s="477"/>
      <c r="AE25" s="477"/>
      <c r="AF25" s="477"/>
      <c r="AG25" s="478"/>
      <c r="AH25" s="498" t="s">
        <v>139</v>
      </c>
      <c r="AI25" s="499"/>
      <c r="AJ25" s="499"/>
      <c r="AK25" s="499"/>
      <c r="AL25" s="541"/>
      <c r="AM25" s="498" t="s">
        <v>177</v>
      </c>
      <c r="AN25" s="499"/>
      <c r="AO25" s="499"/>
      <c r="AP25" s="499"/>
      <c r="AQ25" s="499"/>
      <c r="AR25" s="541"/>
      <c r="AS25" s="498" t="s">
        <v>139</v>
      </c>
      <c r="AT25" s="499"/>
      <c r="AU25" s="499"/>
      <c r="AV25" s="499"/>
      <c r="AW25" s="499"/>
      <c r="AX25" s="500"/>
      <c r="AY25" s="407" t="s">
        <v>178</v>
      </c>
      <c r="AZ25" s="408"/>
      <c r="BA25" s="408"/>
      <c r="BB25" s="408"/>
      <c r="BC25" s="408"/>
      <c r="BD25" s="408"/>
      <c r="BE25" s="408"/>
      <c r="BF25" s="408"/>
      <c r="BG25" s="408"/>
      <c r="BH25" s="408"/>
      <c r="BI25" s="408"/>
      <c r="BJ25" s="408"/>
      <c r="BK25" s="408"/>
      <c r="BL25" s="408"/>
      <c r="BM25" s="409"/>
      <c r="BN25" s="410">
        <v>432972</v>
      </c>
      <c r="BO25" s="411"/>
      <c r="BP25" s="411"/>
      <c r="BQ25" s="411"/>
      <c r="BR25" s="411"/>
      <c r="BS25" s="411"/>
      <c r="BT25" s="411"/>
      <c r="BU25" s="412"/>
      <c r="BV25" s="410">
        <v>498545</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179</v>
      </c>
      <c r="F26" s="477"/>
      <c r="G26" s="477"/>
      <c r="H26" s="477"/>
      <c r="I26" s="477"/>
      <c r="J26" s="477"/>
      <c r="K26" s="478"/>
      <c r="L26" s="498">
        <v>1</v>
      </c>
      <c r="M26" s="499"/>
      <c r="N26" s="499"/>
      <c r="O26" s="499"/>
      <c r="P26" s="541"/>
      <c r="Q26" s="498">
        <v>5080</v>
      </c>
      <c r="R26" s="499"/>
      <c r="S26" s="499"/>
      <c r="T26" s="499"/>
      <c r="U26" s="499"/>
      <c r="V26" s="541"/>
      <c r="W26" s="593"/>
      <c r="X26" s="594"/>
      <c r="Y26" s="595"/>
      <c r="Z26" s="497" t="s">
        <v>180</v>
      </c>
      <c r="AA26" s="599"/>
      <c r="AB26" s="599"/>
      <c r="AC26" s="599"/>
      <c r="AD26" s="599"/>
      <c r="AE26" s="599"/>
      <c r="AF26" s="599"/>
      <c r="AG26" s="600"/>
      <c r="AH26" s="498">
        <v>8</v>
      </c>
      <c r="AI26" s="499"/>
      <c r="AJ26" s="499"/>
      <c r="AK26" s="499"/>
      <c r="AL26" s="541"/>
      <c r="AM26" s="498">
        <v>17960</v>
      </c>
      <c r="AN26" s="499"/>
      <c r="AO26" s="499"/>
      <c r="AP26" s="499"/>
      <c r="AQ26" s="499"/>
      <c r="AR26" s="541"/>
      <c r="AS26" s="498">
        <v>2245</v>
      </c>
      <c r="AT26" s="499"/>
      <c r="AU26" s="499"/>
      <c r="AV26" s="499"/>
      <c r="AW26" s="499"/>
      <c r="AX26" s="500"/>
      <c r="AY26" s="450" t="s">
        <v>181</v>
      </c>
      <c r="AZ26" s="451"/>
      <c r="BA26" s="451"/>
      <c r="BB26" s="451"/>
      <c r="BC26" s="451"/>
      <c r="BD26" s="451"/>
      <c r="BE26" s="451"/>
      <c r="BF26" s="451"/>
      <c r="BG26" s="451"/>
      <c r="BH26" s="451"/>
      <c r="BI26" s="451"/>
      <c r="BJ26" s="451"/>
      <c r="BK26" s="451"/>
      <c r="BL26" s="451"/>
      <c r="BM26" s="452"/>
      <c r="BN26" s="447" t="s">
        <v>139</v>
      </c>
      <c r="BO26" s="448"/>
      <c r="BP26" s="448"/>
      <c r="BQ26" s="448"/>
      <c r="BR26" s="448"/>
      <c r="BS26" s="448"/>
      <c r="BT26" s="448"/>
      <c r="BU26" s="449"/>
      <c r="BV26" s="447" t="s">
        <v>139</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182</v>
      </c>
      <c r="F27" s="477"/>
      <c r="G27" s="477"/>
      <c r="H27" s="477"/>
      <c r="I27" s="477"/>
      <c r="J27" s="477"/>
      <c r="K27" s="478"/>
      <c r="L27" s="498">
        <v>1</v>
      </c>
      <c r="M27" s="499"/>
      <c r="N27" s="499"/>
      <c r="O27" s="499"/>
      <c r="P27" s="541"/>
      <c r="Q27" s="498">
        <v>2850</v>
      </c>
      <c r="R27" s="499"/>
      <c r="S27" s="499"/>
      <c r="T27" s="499"/>
      <c r="U27" s="499"/>
      <c r="V27" s="541"/>
      <c r="W27" s="593"/>
      <c r="X27" s="594"/>
      <c r="Y27" s="595"/>
      <c r="Z27" s="497" t="s">
        <v>183</v>
      </c>
      <c r="AA27" s="477"/>
      <c r="AB27" s="477"/>
      <c r="AC27" s="477"/>
      <c r="AD27" s="477"/>
      <c r="AE27" s="477"/>
      <c r="AF27" s="477"/>
      <c r="AG27" s="478"/>
      <c r="AH27" s="498" t="s">
        <v>139</v>
      </c>
      <c r="AI27" s="499"/>
      <c r="AJ27" s="499"/>
      <c r="AK27" s="499"/>
      <c r="AL27" s="541"/>
      <c r="AM27" s="498" t="s">
        <v>177</v>
      </c>
      <c r="AN27" s="499"/>
      <c r="AO27" s="499"/>
      <c r="AP27" s="499"/>
      <c r="AQ27" s="499"/>
      <c r="AR27" s="541"/>
      <c r="AS27" s="498" t="s">
        <v>139</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v>132193</v>
      </c>
      <c r="BO27" s="567"/>
      <c r="BP27" s="567"/>
      <c r="BQ27" s="567"/>
      <c r="BR27" s="567"/>
      <c r="BS27" s="567"/>
      <c r="BT27" s="567"/>
      <c r="BU27" s="568"/>
      <c r="BV27" s="566">
        <v>132022</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185</v>
      </c>
      <c r="F28" s="477"/>
      <c r="G28" s="477"/>
      <c r="H28" s="477"/>
      <c r="I28" s="477"/>
      <c r="J28" s="477"/>
      <c r="K28" s="478"/>
      <c r="L28" s="498">
        <v>1</v>
      </c>
      <c r="M28" s="499"/>
      <c r="N28" s="499"/>
      <c r="O28" s="499"/>
      <c r="P28" s="541"/>
      <c r="Q28" s="498">
        <v>2100</v>
      </c>
      <c r="R28" s="499"/>
      <c r="S28" s="499"/>
      <c r="T28" s="499"/>
      <c r="U28" s="499"/>
      <c r="V28" s="541"/>
      <c r="W28" s="593"/>
      <c r="X28" s="594"/>
      <c r="Y28" s="595"/>
      <c r="Z28" s="497" t="s">
        <v>186</v>
      </c>
      <c r="AA28" s="477"/>
      <c r="AB28" s="477"/>
      <c r="AC28" s="477"/>
      <c r="AD28" s="477"/>
      <c r="AE28" s="477"/>
      <c r="AF28" s="477"/>
      <c r="AG28" s="478"/>
      <c r="AH28" s="498" t="s">
        <v>139</v>
      </c>
      <c r="AI28" s="499"/>
      <c r="AJ28" s="499"/>
      <c r="AK28" s="499"/>
      <c r="AL28" s="541"/>
      <c r="AM28" s="498" t="s">
        <v>139</v>
      </c>
      <c r="AN28" s="499"/>
      <c r="AO28" s="499"/>
      <c r="AP28" s="499"/>
      <c r="AQ28" s="499"/>
      <c r="AR28" s="541"/>
      <c r="AS28" s="498" t="s">
        <v>139</v>
      </c>
      <c r="AT28" s="499"/>
      <c r="AU28" s="499"/>
      <c r="AV28" s="499"/>
      <c r="AW28" s="499"/>
      <c r="AX28" s="500"/>
      <c r="AY28" s="601" t="s">
        <v>187</v>
      </c>
      <c r="AZ28" s="602"/>
      <c r="BA28" s="602"/>
      <c r="BB28" s="603"/>
      <c r="BC28" s="407" t="s">
        <v>48</v>
      </c>
      <c r="BD28" s="408"/>
      <c r="BE28" s="408"/>
      <c r="BF28" s="408"/>
      <c r="BG28" s="408"/>
      <c r="BH28" s="408"/>
      <c r="BI28" s="408"/>
      <c r="BJ28" s="408"/>
      <c r="BK28" s="408"/>
      <c r="BL28" s="408"/>
      <c r="BM28" s="409"/>
      <c r="BN28" s="410">
        <v>943148</v>
      </c>
      <c r="BO28" s="411"/>
      <c r="BP28" s="411"/>
      <c r="BQ28" s="411"/>
      <c r="BR28" s="411"/>
      <c r="BS28" s="411"/>
      <c r="BT28" s="411"/>
      <c r="BU28" s="412"/>
      <c r="BV28" s="410">
        <v>879499</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188</v>
      </c>
      <c r="F29" s="477"/>
      <c r="G29" s="477"/>
      <c r="H29" s="477"/>
      <c r="I29" s="477"/>
      <c r="J29" s="477"/>
      <c r="K29" s="478"/>
      <c r="L29" s="498">
        <v>10</v>
      </c>
      <c r="M29" s="499"/>
      <c r="N29" s="499"/>
      <c r="O29" s="499"/>
      <c r="P29" s="541"/>
      <c r="Q29" s="498">
        <v>1900</v>
      </c>
      <c r="R29" s="499"/>
      <c r="S29" s="499"/>
      <c r="T29" s="499"/>
      <c r="U29" s="499"/>
      <c r="V29" s="541"/>
      <c r="W29" s="596"/>
      <c r="X29" s="597"/>
      <c r="Y29" s="598"/>
      <c r="Z29" s="497" t="s">
        <v>189</v>
      </c>
      <c r="AA29" s="477"/>
      <c r="AB29" s="477"/>
      <c r="AC29" s="477"/>
      <c r="AD29" s="477"/>
      <c r="AE29" s="477"/>
      <c r="AF29" s="477"/>
      <c r="AG29" s="478"/>
      <c r="AH29" s="498">
        <v>139</v>
      </c>
      <c r="AI29" s="499"/>
      <c r="AJ29" s="499"/>
      <c r="AK29" s="499"/>
      <c r="AL29" s="541"/>
      <c r="AM29" s="498">
        <v>417973</v>
      </c>
      <c r="AN29" s="499"/>
      <c r="AO29" s="499"/>
      <c r="AP29" s="499"/>
      <c r="AQ29" s="499"/>
      <c r="AR29" s="541"/>
      <c r="AS29" s="498">
        <v>3007</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125108</v>
      </c>
      <c r="BO29" s="448"/>
      <c r="BP29" s="448"/>
      <c r="BQ29" s="448"/>
      <c r="BR29" s="448"/>
      <c r="BS29" s="448"/>
      <c r="BT29" s="448"/>
      <c r="BU29" s="449"/>
      <c r="BV29" s="447">
        <v>75107</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94.5</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2044792</v>
      </c>
      <c r="BO30" s="567"/>
      <c r="BP30" s="567"/>
      <c r="BQ30" s="567"/>
      <c r="BR30" s="567"/>
      <c r="BS30" s="567"/>
      <c r="BT30" s="567"/>
      <c r="BU30" s="568"/>
      <c r="BV30" s="566">
        <v>2003504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198</v>
      </c>
      <c r="D33" s="471"/>
      <c r="E33" s="436" t="s">
        <v>199</v>
      </c>
      <c r="F33" s="436"/>
      <c r="G33" s="436"/>
      <c r="H33" s="436"/>
      <c r="I33" s="436"/>
      <c r="J33" s="436"/>
      <c r="K33" s="436"/>
      <c r="L33" s="436"/>
      <c r="M33" s="436"/>
      <c r="N33" s="436"/>
      <c r="O33" s="436"/>
      <c r="P33" s="436"/>
      <c r="Q33" s="436"/>
      <c r="R33" s="436"/>
      <c r="S33" s="436"/>
      <c r="T33" s="203"/>
      <c r="U33" s="471" t="s">
        <v>198</v>
      </c>
      <c r="V33" s="471"/>
      <c r="W33" s="436" t="s">
        <v>199</v>
      </c>
      <c r="X33" s="436"/>
      <c r="Y33" s="436"/>
      <c r="Z33" s="436"/>
      <c r="AA33" s="436"/>
      <c r="AB33" s="436"/>
      <c r="AC33" s="436"/>
      <c r="AD33" s="436"/>
      <c r="AE33" s="436"/>
      <c r="AF33" s="436"/>
      <c r="AG33" s="436"/>
      <c r="AH33" s="436"/>
      <c r="AI33" s="436"/>
      <c r="AJ33" s="436"/>
      <c r="AK33" s="436"/>
      <c r="AL33" s="203"/>
      <c r="AM33" s="471" t="s">
        <v>200</v>
      </c>
      <c r="AN33" s="471"/>
      <c r="AO33" s="436" t="s">
        <v>199</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198</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t="str">
        <f>IF(AO34="","",MAX(C34:D43,U34:V43)+1)</f>
        <v/>
      </c>
      <c r="AN34" s="637"/>
      <c r="AO34" s="638"/>
      <c r="AP34" s="638"/>
      <c r="AQ34" s="638"/>
      <c r="AR34" s="638"/>
      <c r="AS34" s="638"/>
      <c r="AT34" s="638"/>
      <c r="AU34" s="638"/>
      <c r="AV34" s="638"/>
      <c r="AW34" s="638"/>
      <c r="AX34" s="638"/>
      <c r="AY34" s="638"/>
      <c r="AZ34" s="638"/>
      <c r="BA34" s="638"/>
      <c r="BB34" s="638"/>
      <c r="BC34" s="638"/>
      <c r="BD34" s="178"/>
      <c r="BE34" s="637">
        <f>IF(BG34="","",MAX(C34:D43,U34:V43,AM34:AN43)+1)</f>
        <v>7</v>
      </c>
      <c r="BF34" s="637"/>
      <c r="BG34" s="638" t="str">
        <f>IF('各会計、関係団体の財政状況及び健全化判断比率'!B32="","",'各会計、関係団体の財政状況及び健全化判断比率'!B32)</f>
        <v>簡易水道事業特別会計</v>
      </c>
      <c r="BH34" s="638"/>
      <c r="BI34" s="638"/>
      <c r="BJ34" s="638"/>
      <c r="BK34" s="638"/>
      <c r="BL34" s="638"/>
      <c r="BM34" s="638"/>
      <c r="BN34" s="638"/>
      <c r="BO34" s="638"/>
      <c r="BP34" s="638"/>
      <c r="BQ34" s="638"/>
      <c r="BR34" s="638"/>
      <c r="BS34" s="638"/>
      <c r="BT34" s="638"/>
      <c r="BU34" s="638"/>
      <c r="BV34" s="178"/>
      <c r="BW34" s="637" t="str">
        <f>IF(BY34="","",MAX(C34:D43,U34:V43,AM34:AN43,BE34:BF43)+1)</f>
        <v/>
      </c>
      <c r="BX34" s="637"/>
      <c r="BY34" s="638" t="str">
        <f>IF('各会計、関係団体の財政状況及び健全化判断比率'!B68="","",'各会計、関係団体の財政状況及び健全化判断比率'!B68)</f>
        <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いやしの里診療所事業特別会計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介護保険事業特別会計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t="str">
        <f t="shared" ref="BW35:BW43" si="2">IF(BY35="","",BW34+1)</f>
        <v/>
      </c>
      <c r="BX35" s="637"/>
      <c r="BY35" s="638" t="str">
        <f>IF('各会計、関係団体の財政状況及び健全化判断比率'!B69="","",'各会計、関係団体の財政状況及び健全化判断比率'!B69)</f>
        <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後期高齢者医療事業特別会計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t="str">
        <f t="shared" si="2"/>
        <v/>
      </c>
      <c r="BX36" s="637"/>
      <c r="BY36" s="638" t="str">
        <f>IF('各会計、関係団体の財政状況及び健全化判断比率'!B70="","",'各会計、関係団体の財政状況及び健全化判断比率'!B70)</f>
        <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6</v>
      </c>
      <c r="V37" s="637"/>
      <c r="W37" s="638" t="str">
        <f>IF('各会計、関係団体の財政状況及び健全化判断比率'!B31="","",'各会計、関係団体の財政状況及び健全化判断比率'!B31)</f>
        <v>訪問看護事業特別会計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t="str">
        <f t="shared" si="2"/>
        <v/>
      </c>
      <c r="BX37" s="637"/>
      <c r="BY37" s="638" t="str">
        <f>IF('各会計、関係団体の財政状況及び健全化判断比率'!B71="","",'各会計、関係団体の財政状況及び健全化判断比率'!B71)</f>
        <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543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216" t="s">
        <v>523</v>
      </c>
      <c r="D34" s="1216"/>
      <c r="E34" s="1217"/>
      <c r="F34" s="32">
        <v>4.29</v>
      </c>
      <c r="G34" s="33">
        <v>5.34</v>
      </c>
      <c r="H34" s="33">
        <v>4.5</v>
      </c>
      <c r="I34" s="33">
        <v>8.74</v>
      </c>
      <c r="J34" s="34">
        <v>17.23</v>
      </c>
      <c r="K34" s="22"/>
      <c r="L34" s="22"/>
      <c r="M34" s="22"/>
      <c r="N34" s="22"/>
      <c r="O34" s="22"/>
      <c r="P34" s="22"/>
    </row>
    <row r="35" spans="1:16" ht="39" customHeight="1" x14ac:dyDescent="0.15">
      <c r="A35" s="22"/>
      <c r="B35" s="35"/>
      <c r="C35" s="1210" t="s">
        <v>524</v>
      </c>
      <c r="D35" s="1211"/>
      <c r="E35" s="1212"/>
      <c r="F35" s="36">
        <v>1.08</v>
      </c>
      <c r="G35" s="37">
        <v>0.68</v>
      </c>
      <c r="H35" s="37">
        <v>0.35</v>
      </c>
      <c r="I35" s="37">
        <v>0.25</v>
      </c>
      <c r="J35" s="38">
        <v>1.27</v>
      </c>
      <c r="K35" s="22"/>
      <c r="L35" s="22"/>
      <c r="M35" s="22"/>
      <c r="N35" s="22"/>
      <c r="O35" s="22"/>
      <c r="P35" s="22"/>
    </row>
    <row r="36" spans="1:16" ht="39" customHeight="1" x14ac:dyDescent="0.15">
      <c r="A36" s="22"/>
      <c r="B36" s="35"/>
      <c r="C36" s="1210" t="s">
        <v>525</v>
      </c>
      <c r="D36" s="1211"/>
      <c r="E36" s="1212"/>
      <c r="F36" s="36">
        <v>1.61</v>
      </c>
      <c r="G36" s="37">
        <v>0.74</v>
      </c>
      <c r="H36" s="37">
        <v>0.56000000000000005</v>
      </c>
      <c r="I36" s="37">
        <v>0.28000000000000003</v>
      </c>
      <c r="J36" s="38">
        <v>0.49</v>
      </c>
      <c r="K36" s="22"/>
      <c r="L36" s="22"/>
      <c r="M36" s="22"/>
      <c r="N36" s="22"/>
      <c r="O36" s="22"/>
      <c r="P36" s="22"/>
    </row>
    <row r="37" spans="1:16" ht="39" customHeight="1" x14ac:dyDescent="0.15">
      <c r="A37" s="22"/>
      <c r="B37" s="35"/>
      <c r="C37" s="1210" t="s">
        <v>526</v>
      </c>
      <c r="D37" s="1211"/>
      <c r="E37" s="1212"/>
      <c r="F37" s="36">
        <v>0.13</v>
      </c>
      <c r="G37" s="37">
        <v>0.12</v>
      </c>
      <c r="H37" s="37">
        <v>0.24</v>
      </c>
      <c r="I37" s="37">
        <v>0.27</v>
      </c>
      <c r="J37" s="38">
        <v>0.45</v>
      </c>
      <c r="K37" s="22"/>
      <c r="L37" s="22"/>
      <c r="M37" s="22"/>
      <c r="N37" s="22"/>
      <c r="O37" s="22"/>
      <c r="P37" s="22"/>
    </row>
    <row r="38" spans="1:16" ht="39" customHeight="1" x14ac:dyDescent="0.15">
      <c r="A38" s="22"/>
      <c r="B38" s="35"/>
      <c r="C38" s="1210" t="s">
        <v>527</v>
      </c>
      <c r="D38" s="1211"/>
      <c r="E38" s="1212"/>
      <c r="F38" s="36">
        <v>0</v>
      </c>
      <c r="G38" s="37">
        <v>0</v>
      </c>
      <c r="H38" s="37">
        <v>0</v>
      </c>
      <c r="I38" s="37">
        <v>0</v>
      </c>
      <c r="J38" s="38">
        <v>0</v>
      </c>
      <c r="K38" s="22"/>
      <c r="L38" s="22"/>
      <c r="M38" s="22"/>
      <c r="N38" s="22"/>
      <c r="O38" s="22"/>
      <c r="P38" s="22"/>
    </row>
    <row r="39" spans="1:16" ht="39" customHeight="1" x14ac:dyDescent="0.15">
      <c r="A39" s="22"/>
      <c r="B39" s="35"/>
      <c r="C39" s="1210" t="s">
        <v>528</v>
      </c>
      <c r="D39" s="1211"/>
      <c r="E39" s="1212"/>
      <c r="F39" s="36">
        <v>0</v>
      </c>
      <c r="G39" s="37">
        <v>0</v>
      </c>
      <c r="H39" s="37">
        <v>0</v>
      </c>
      <c r="I39" s="37">
        <v>0</v>
      </c>
      <c r="J39" s="38">
        <v>0</v>
      </c>
      <c r="K39" s="22"/>
      <c r="L39" s="22"/>
      <c r="M39" s="22"/>
      <c r="N39" s="22"/>
      <c r="O39" s="22"/>
      <c r="P39" s="22"/>
    </row>
    <row r="40" spans="1:16" ht="39" customHeight="1" x14ac:dyDescent="0.15">
      <c r="A40" s="22"/>
      <c r="B40" s="35"/>
      <c r="C40" s="1210" t="s">
        <v>529</v>
      </c>
      <c r="D40" s="1211"/>
      <c r="E40" s="1212"/>
      <c r="F40" s="36" t="s">
        <v>473</v>
      </c>
      <c r="G40" s="37">
        <v>0</v>
      </c>
      <c r="H40" s="37">
        <v>0</v>
      </c>
      <c r="I40" s="37">
        <v>0</v>
      </c>
      <c r="J40" s="38">
        <v>0</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530</v>
      </c>
      <c r="D42" s="1211"/>
      <c r="E42" s="1212"/>
      <c r="F42" s="36" t="s">
        <v>473</v>
      </c>
      <c r="G42" s="37" t="s">
        <v>473</v>
      </c>
      <c r="H42" s="37" t="s">
        <v>473</v>
      </c>
      <c r="I42" s="37" t="s">
        <v>473</v>
      </c>
      <c r="J42" s="38" t="s">
        <v>473</v>
      </c>
      <c r="K42" s="22"/>
      <c r="L42" s="22"/>
      <c r="M42" s="22"/>
      <c r="N42" s="22"/>
      <c r="O42" s="22"/>
      <c r="P42" s="22"/>
    </row>
    <row r="43" spans="1:16" ht="39" customHeight="1" thickBot="1" x14ac:dyDescent="0.2">
      <c r="A43" s="22"/>
      <c r="B43" s="40"/>
      <c r="C43" s="1213" t="s">
        <v>531</v>
      </c>
      <c r="D43" s="1214"/>
      <c r="E43" s="1215"/>
      <c r="F43" s="41">
        <v>0</v>
      </c>
      <c r="G43" s="42">
        <v>0</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mX1MNsh0JMz6Sc6z00wuA7UFP+GNrphfZDfUFF87KirMvl9XL9b6Xw2sj/vAw/eM+M4F74ERUY2Q9yd9JnqIA==" saltValue="dyiz9nN/ZagdMIpFUmld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703</v>
      </c>
      <c r="L45" s="60">
        <v>693</v>
      </c>
      <c r="M45" s="60">
        <v>638</v>
      </c>
      <c r="N45" s="60">
        <v>591</v>
      </c>
      <c r="O45" s="61">
        <v>549</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473</v>
      </c>
      <c r="L46" s="64" t="s">
        <v>473</v>
      </c>
      <c r="M46" s="64" t="s">
        <v>473</v>
      </c>
      <c r="N46" s="64" t="s">
        <v>473</v>
      </c>
      <c r="O46" s="65" t="s">
        <v>473</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473</v>
      </c>
      <c r="L47" s="64" t="s">
        <v>473</v>
      </c>
      <c r="M47" s="64" t="s">
        <v>473</v>
      </c>
      <c r="N47" s="64" t="s">
        <v>473</v>
      </c>
      <c r="O47" s="65" t="s">
        <v>473</v>
      </c>
      <c r="P47" s="48"/>
      <c r="Q47" s="48"/>
      <c r="R47" s="48"/>
      <c r="S47" s="48"/>
      <c r="T47" s="48"/>
      <c r="U47" s="48"/>
    </row>
    <row r="48" spans="1:21" ht="30.75" customHeight="1" x14ac:dyDescent="0.15">
      <c r="A48" s="48"/>
      <c r="B48" s="1220"/>
      <c r="C48" s="1221"/>
      <c r="D48" s="62"/>
      <c r="E48" s="1226" t="s">
        <v>15</v>
      </c>
      <c r="F48" s="1226"/>
      <c r="G48" s="1226"/>
      <c r="H48" s="1226"/>
      <c r="I48" s="1226"/>
      <c r="J48" s="1227"/>
      <c r="K48" s="63">
        <v>47</v>
      </c>
      <c r="L48" s="64">
        <v>41</v>
      </c>
      <c r="M48" s="64">
        <v>39</v>
      </c>
      <c r="N48" s="64">
        <v>35</v>
      </c>
      <c r="O48" s="65">
        <v>34</v>
      </c>
      <c r="P48" s="48"/>
      <c r="Q48" s="48"/>
      <c r="R48" s="48"/>
      <c r="S48" s="48"/>
      <c r="T48" s="48"/>
      <c r="U48" s="48"/>
    </row>
    <row r="49" spans="1:21" ht="30.75" customHeight="1" x14ac:dyDescent="0.15">
      <c r="A49" s="48"/>
      <c r="B49" s="1220"/>
      <c r="C49" s="1221"/>
      <c r="D49" s="62"/>
      <c r="E49" s="1226" t="s">
        <v>16</v>
      </c>
      <c r="F49" s="1226"/>
      <c r="G49" s="1226"/>
      <c r="H49" s="1226"/>
      <c r="I49" s="1226"/>
      <c r="J49" s="1227"/>
      <c r="K49" s="63">
        <v>51</v>
      </c>
      <c r="L49" s="64" t="s">
        <v>473</v>
      </c>
      <c r="M49" s="64" t="s">
        <v>473</v>
      </c>
      <c r="N49" s="64" t="s">
        <v>473</v>
      </c>
      <c r="O49" s="65" t="s">
        <v>473</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473</v>
      </c>
      <c r="L50" s="64" t="s">
        <v>473</v>
      </c>
      <c r="M50" s="64" t="s">
        <v>473</v>
      </c>
      <c r="N50" s="64" t="s">
        <v>473</v>
      </c>
      <c r="O50" s="65" t="s">
        <v>473</v>
      </c>
      <c r="P50" s="48"/>
      <c r="Q50" s="48"/>
      <c r="R50" s="48"/>
      <c r="S50" s="48"/>
      <c r="T50" s="48"/>
      <c r="U50" s="48"/>
    </row>
    <row r="51" spans="1:21" ht="30.75" customHeight="1" x14ac:dyDescent="0.15">
      <c r="A51" s="48"/>
      <c r="B51" s="1222"/>
      <c r="C51" s="1223"/>
      <c r="D51" s="66"/>
      <c r="E51" s="1226" t="s">
        <v>18</v>
      </c>
      <c r="F51" s="1226"/>
      <c r="G51" s="1226"/>
      <c r="H51" s="1226"/>
      <c r="I51" s="1226"/>
      <c r="J51" s="1227"/>
      <c r="K51" s="63">
        <v>0</v>
      </c>
      <c r="L51" s="64" t="s">
        <v>473</v>
      </c>
      <c r="M51" s="64" t="s">
        <v>473</v>
      </c>
      <c r="N51" s="64" t="s">
        <v>473</v>
      </c>
      <c r="O51" s="65" t="s">
        <v>473</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639</v>
      </c>
      <c r="L52" s="64">
        <v>619</v>
      </c>
      <c r="M52" s="64">
        <v>636</v>
      </c>
      <c r="N52" s="64">
        <v>592</v>
      </c>
      <c r="O52" s="65">
        <v>585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162</v>
      </c>
      <c r="L53" s="69">
        <v>115</v>
      </c>
      <c r="M53" s="69">
        <v>41</v>
      </c>
      <c r="N53" s="69">
        <v>34</v>
      </c>
      <c r="O53" s="70">
        <v>-2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532</v>
      </c>
      <c r="P55" s="48"/>
      <c r="Q55" s="48"/>
      <c r="R55" s="48"/>
      <c r="S55" s="48"/>
      <c r="T55" s="48"/>
      <c r="U55" s="48"/>
    </row>
    <row r="56" spans="1:21" ht="31.5" customHeight="1" thickBot="1" x14ac:dyDescent="0.2">
      <c r="A56" s="48"/>
      <c r="B56" s="76"/>
      <c r="C56" s="77"/>
      <c r="D56" s="77"/>
      <c r="E56" s="78"/>
      <c r="F56" s="78"/>
      <c r="G56" s="78"/>
      <c r="H56" s="78"/>
      <c r="I56" s="78"/>
      <c r="J56" s="79" t="s">
        <v>2</v>
      </c>
      <c r="K56" s="80" t="s">
        <v>533</v>
      </c>
      <c r="L56" s="81" t="s">
        <v>534</v>
      </c>
      <c r="M56" s="81" t="s">
        <v>535</v>
      </c>
      <c r="N56" s="81" t="s">
        <v>536</v>
      </c>
      <c r="O56" s="82" t="s">
        <v>537</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Tb3RwN0ZwxYwiNAHadfCWyQ0pZJatDAU9Xoo9VsIvhmPEs+IS5dnp9slO7GRcNmZPwLPps4VEqo/S8MENjpCA==" saltValue="6GbB8OlOwVEcHHldvPZ2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515</v>
      </c>
      <c r="J40" s="100" t="s">
        <v>516</v>
      </c>
      <c r="K40" s="100" t="s">
        <v>517</v>
      </c>
      <c r="L40" s="100" t="s">
        <v>518</v>
      </c>
      <c r="M40" s="101" t="s">
        <v>519</v>
      </c>
    </row>
    <row r="41" spans="2:13" ht="27.75" customHeight="1" x14ac:dyDescent="0.15">
      <c r="B41" s="1244" t="s">
        <v>30</v>
      </c>
      <c r="C41" s="1245"/>
      <c r="D41" s="102"/>
      <c r="E41" s="1250" t="s">
        <v>31</v>
      </c>
      <c r="F41" s="1250"/>
      <c r="G41" s="1250"/>
      <c r="H41" s="1251"/>
      <c r="I41" s="351">
        <v>5667</v>
      </c>
      <c r="J41" s="352">
        <v>5551</v>
      </c>
      <c r="K41" s="352">
        <v>5321</v>
      </c>
      <c r="L41" s="352">
        <v>5072</v>
      </c>
      <c r="M41" s="353">
        <v>4847</v>
      </c>
    </row>
    <row r="42" spans="2:13" ht="27.75" customHeight="1" x14ac:dyDescent="0.15">
      <c r="B42" s="1246"/>
      <c r="C42" s="1247"/>
      <c r="D42" s="103"/>
      <c r="E42" s="1252" t="s">
        <v>32</v>
      </c>
      <c r="F42" s="1252"/>
      <c r="G42" s="1252"/>
      <c r="H42" s="1253"/>
      <c r="I42" s="354" t="s">
        <v>473</v>
      </c>
      <c r="J42" s="355" t="s">
        <v>473</v>
      </c>
      <c r="K42" s="355" t="s">
        <v>473</v>
      </c>
      <c r="L42" s="355" t="s">
        <v>473</v>
      </c>
      <c r="M42" s="356" t="s">
        <v>473</v>
      </c>
    </row>
    <row r="43" spans="2:13" ht="27.75" customHeight="1" x14ac:dyDescent="0.15">
      <c r="B43" s="1246"/>
      <c r="C43" s="1247"/>
      <c r="D43" s="103"/>
      <c r="E43" s="1252" t="s">
        <v>33</v>
      </c>
      <c r="F43" s="1252"/>
      <c r="G43" s="1252"/>
      <c r="H43" s="1253"/>
      <c r="I43" s="354">
        <v>349</v>
      </c>
      <c r="J43" s="355">
        <v>329</v>
      </c>
      <c r="K43" s="355">
        <v>381</v>
      </c>
      <c r="L43" s="355">
        <v>389</v>
      </c>
      <c r="M43" s="356">
        <v>412</v>
      </c>
    </row>
    <row r="44" spans="2:13" ht="27.75" customHeight="1" x14ac:dyDescent="0.15">
      <c r="B44" s="1246"/>
      <c r="C44" s="1247"/>
      <c r="D44" s="103"/>
      <c r="E44" s="1252" t="s">
        <v>34</v>
      </c>
      <c r="F44" s="1252"/>
      <c r="G44" s="1252"/>
      <c r="H44" s="1253"/>
      <c r="I44" s="354" t="s">
        <v>473</v>
      </c>
      <c r="J44" s="355" t="s">
        <v>473</v>
      </c>
      <c r="K44" s="355" t="s">
        <v>473</v>
      </c>
      <c r="L44" s="355" t="s">
        <v>473</v>
      </c>
      <c r="M44" s="356" t="s">
        <v>473</v>
      </c>
    </row>
    <row r="45" spans="2:13" ht="27.75" customHeight="1" x14ac:dyDescent="0.15">
      <c r="B45" s="1246"/>
      <c r="C45" s="1247"/>
      <c r="D45" s="103"/>
      <c r="E45" s="1252" t="s">
        <v>35</v>
      </c>
      <c r="F45" s="1252"/>
      <c r="G45" s="1252"/>
      <c r="H45" s="1253"/>
      <c r="I45" s="354">
        <v>1271</v>
      </c>
      <c r="J45" s="355">
        <v>1307</v>
      </c>
      <c r="K45" s="355">
        <v>1309</v>
      </c>
      <c r="L45" s="355">
        <v>1283</v>
      </c>
      <c r="M45" s="356">
        <v>1283</v>
      </c>
    </row>
    <row r="46" spans="2:13" ht="27.75" customHeight="1" x14ac:dyDescent="0.15">
      <c r="B46" s="1246"/>
      <c r="C46" s="1247"/>
      <c r="D46" s="104"/>
      <c r="E46" s="1252" t="s">
        <v>36</v>
      </c>
      <c r="F46" s="1252"/>
      <c r="G46" s="1252"/>
      <c r="H46" s="1253"/>
      <c r="I46" s="354" t="s">
        <v>473</v>
      </c>
      <c r="J46" s="355" t="s">
        <v>473</v>
      </c>
      <c r="K46" s="355" t="s">
        <v>473</v>
      </c>
      <c r="L46" s="355" t="s">
        <v>473</v>
      </c>
      <c r="M46" s="356" t="s">
        <v>473</v>
      </c>
    </row>
    <row r="47" spans="2:13" ht="27.75" customHeight="1" x14ac:dyDescent="0.15">
      <c r="B47" s="1246"/>
      <c r="C47" s="1247"/>
      <c r="D47" s="105"/>
      <c r="E47" s="1254" t="s">
        <v>37</v>
      </c>
      <c r="F47" s="1255"/>
      <c r="G47" s="1255"/>
      <c r="H47" s="1256"/>
      <c r="I47" s="354" t="s">
        <v>473</v>
      </c>
      <c r="J47" s="355" t="s">
        <v>473</v>
      </c>
      <c r="K47" s="355" t="s">
        <v>473</v>
      </c>
      <c r="L47" s="355" t="s">
        <v>473</v>
      </c>
      <c r="M47" s="356" t="s">
        <v>473</v>
      </c>
    </row>
    <row r="48" spans="2:13" ht="27.75" customHeight="1" x14ac:dyDescent="0.15">
      <c r="B48" s="1246"/>
      <c r="C48" s="1247"/>
      <c r="D48" s="103"/>
      <c r="E48" s="1252" t="s">
        <v>38</v>
      </c>
      <c r="F48" s="1252"/>
      <c r="G48" s="1252"/>
      <c r="H48" s="1253"/>
      <c r="I48" s="354" t="s">
        <v>473</v>
      </c>
      <c r="J48" s="355" t="s">
        <v>473</v>
      </c>
      <c r="K48" s="355" t="s">
        <v>473</v>
      </c>
      <c r="L48" s="355" t="s">
        <v>473</v>
      </c>
      <c r="M48" s="356" t="s">
        <v>473</v>
      </c>
    </row>
    <row r="49" spans="2:13" ht="27.75" customHeight="1" x14ac:dyDescent="0.15">
      <c r="B49" s="1248"/>
      <c r="C49" s="1249"/>
      <c r="D49" s="103"/>
      <c r="E49" s="1252" t="s">
        <v>39</v>
      </c>
      <c r="F49" s="1252"/>
      <c r="G49" s="1252"/>
      <c r="H49" s="1253"/>
      <c r="I49" s="354" t="s">
        <v>473</v>
      </c>
      <c r="J49" s="355" t="s">
        <v>473</v>
      </c>
      <c r="K49" s="355" t="s">
        <v>473</v>
      </c>
      <c r="L49" s="355" t="s">
        <v>473</v>
      </c>
      <c r="M49" s="356" t="s">
        <v>473</v>
      </c>
    </row>
    <row r="50" spans="2:13" ht="27.75" customHeight="1" x14ac:dyDescent="0.15">
      <c r="B50" s="1257" t="s">
        <v>40</v>
      </c>
      <c r="C50" s="1258"/>
      <c r="D50" s="106"/>
      <c r="E50" s="1252" t="s">
        <v>41</v>
      </c>
      <c r="F50" s="1252"/>
      <c r="G50" s="1252"/>
      <c r="H50" s="1253"/>
      <c r="I50" s="354">
        <v>2407</v>
      </c>
      <c r="J50" s="355">
        <v>2168</v>
      </c>
      <c r="K50" s="355">
        <v>2160</v>
      </c>
      <c r="L50" s="355">
        <v>2154</v>
      </c>
      <c r="M50" s="356">
        <v>2274</v>
      </c>
    </row>
    <row r="51" spans="2:13" ht="27.75" customHeight="1" x14ac:dyDescent="0.15">
      <c r="B51" s="1246"/>
      <c r="C51" s="1247"/>
      <c r="D51" s="103"/>
      <c r="E51" s="1252" t="s">
        <v>42</v>
      </c>
      <c r="F51" s="1252"/>
      <c r="G51" s="1252"/>
      <c r="H51" s="1253"/>
      <c r="I51" s="354">
        <v>54</v>
      </c>
      <c r="J51" s="355">
        <v>41</v>
      </c>
      <c r="K51" s="355">
        <v>44</v>
      </c>
      <c r="L51" s="355">
        <v>51</v>
      </c>
      <c r="M51" s="356">
        <v>62</v>
      </c>
    </row>
    <row r="52" spans="2:13" ht="27.75" customHeight="1" x14ac:dyDescent="0.15">
      <c r="B52" s="1248"/>
      <c r="C52" s="1249"/>
      <c r="D52" s="103"/>
      <c r="E52" s="1252" t="s">
        <v>43</v>
      </c>
      <c r="F52" s="1252"/>
      <c r="G52" s="1252"/>
      <c r="H52" s="1253"/>
      <c r="I52" s="354">
        <v>5502</v>
      </c>
      <c r="J52" s="355">
        <v>5579</v>
      </c>
      <c r="K52" s="355">
        <v>5411</v>
      </c>
      <c r="L52" s="355">
        <v>5089</v>
      </c>
      <c r="M52" s="356">
        <v>4835</v>
      </c>
    </row>
    <row r="53" spans="2:13" ht="27.75" customHeight="1" thickBot="1" x14ac:dyDescent="0.2">
      <c r="B53" s="1259" t="s">
        <v>44</v>
      </c>
      <c r="C53" s="1260"/>
      <c r="D53" s="107"/>
      <c r="E53" s="1261" t="s">
        <v>45</v>
      </c>
      <c r="F53" s="1261"/>
      <c r="G53" s="1261"/>
      <c r="H53" s="1262"/>
      <c r="I53" s="357">
        <v>-675</v>
      </c>
      <c r="J53" s="358">
        <v>-602</v>
      </c>
      <c r="K53" s="358">
        <v>-605</v>
      </c>
      <c r="L53" s="358">
        <v>-549</v>
      </c>
      <c r="M53" s="359">
        <v>-628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U65Hin53oL8n/urPu0Hj3lUfWWRxk8OuBZoK2gqt0aZjVpm+d2VHkFz0TnSB+y5lubLbZU4640DCyPdLauxmQ==" saltValue="8umTCHRptaQj+o2htvtj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517</v>
      </c>
      <c r="G54" s="116" t="s">
        <v>518</v>
      </c>
      <c r="H54" s="117" t="s">
        <v>519</v>
      </c>
    </row>
    <row r="55" spans="2:8" ht="52.5" customHeight="1" x14ac:dyDescent="0.15">
      <c r="B55" s="118"/>
      <c r="C55" s="1271" t="s">
        <v>48</v>
      </c>
      <c r="D55" s="1271"/>
      <c r="E55" s="1272"/>
      <c r="F55" s="119">
        <v>877</v>
      </c>
      <c r="G55" s="119">
        <v>879</v>
      </c>
      <c r="H55" s="120">
        <v>943</v>
      </c>
    </row>
    <row r="56" spans="2:8" ht="52.5" customHeight="1" x14ac:dyDescent="0.15">
      <c r="B56" s="121"/>
      <c r="C56" s="1273" t="s">
        <v>49</v>
      </c>
      <c r="D56" s="1273"/>
      <c r="E56" s="1274"/>
      <c r="F56" s="122">
        <v>75</v>
      </c>
      <c r="G56" s="122">
        <v>75</v>
      </c>
      <c r="H56" s="123">
        <v>125</v>
      </c>
    </row>
    <row r="57" spans="2:8" ht="53.25" customHeight="1" x14ac:dyDescent="0.15">
      <c r="B57" s="121"/>
      <c r="C57" s="1275" t="s">
        <v>50</v>
      </c>
      <c r="D57" s="1275"/>
      <c r="E57" s="1276"/>
      <c r="F57" s="124">
        <v>1939</v>
      </c>
      <c r="G57" s="124">
        <v>2004</v>
      </c>
      <c r="H57" s="125">
        <v>2045</v>
      </c>
    </row>
    <row r="58" spans="2:8" ht="45.75" customHeight="1" x14ac:dyDescent="0.15">
      <c r="B58" s="126"/>
      <c r="C58" s="1263" t="s">
        <v>538</v>
      </c>
      <c r="D58" s="1264"/>
      <c r="E58" s="1265"/>
      <c r="F58" s="127">
        <v>1129</v>
      </c>
      <c r="G58" s="127">
        <v>1189</v>
      </c>
      <c r="H58" s="128">
        <v>1214</v>
      </c>
    </row>
    <row r="59" spans="2:8" ht="45.75" customHeight="1" x14ac:dyDescent="0.15">
      <c r="B59" s="126"/>
      <c r="C59" s="1263" t="s">
        <v>539</v>
      </c>
      <c r="D59" s="1264"/>
      <c r="E59" s="1265"/>
      <c r="F59" s="127">
        <v>383</v>
      </c>
      <c r="G59" s="127">
        <v>385</v>
      </c>
      <c r="H59" s="128">
        <v>386</v>
      </c>
    </row>
    <row r="60" spans="2:8" ht="45.75" customHeight="1" x14ac:dyDescent="0.15">
      <c r="B60" s="126"/>
      <c r="C60" s="1263" t="s">
        <v>540</v>
      </c>
      <c r="D60" s="1264"/>
      <c r="E60" s="1265"/>
      <c r="F60" s="127">
        <v>225</v>
      </c>
      <c r="G60" s="127">
        <v>226</v>
      </c>
      <c r="H60" s="128">
        <v>226</v>
      </c>
    </row>
    <row r="61" spans="2:8" ht="45.75" customHeight="1" x14ac:dyDescent="0.15">
      <c r="B61" s="126"/>
      <c r="C61" s="1263" t="s">
        <v>541</v>
      </c>
      <c r="D61" s="1264"/>
      <c r="E61" s="1265"/>
      <c r="F61" s="127">
        <v>80</v>
      </c>
      <c r="G61" s="127">
        <v>80</v>
      </c>
      <c r="H61" s="128">
        <v>81</v>
      </c>
    </row>
    <row r="62" spans="2:8" ht="45.75" customHeight="1" thickBot="1" x14ac:dyDescent="0.2">
      <c r="B62" s="129"/>
      <c r="C62" s="1266" t="s">
        <v>542</v>
      </c>
      <c r="D62" s="1267"/>
      <c r="E62" s="1268"/>
      <c r="F62" s="130">
        <v>45</v>
      </c>
      <c r="G62" s="130">
        <v>45</v>
      </c>
      <c r="H62" s="131">
        <v>45</v>
      </c>
    </row>
    <row r="63" spans="2:8" ht="52.5" customHeight="1" thickBot="1" x14ac:dyDescent="0.2">
      <c r="B63" s="132"/>
      <c r="C63" s="1269" t="s">
        <v>51</v>
      </c>
      <c r="D63" s="1269"/>
      <c r="E63" s="1270"/>
      <c r="F63" s="133">
        <v>2891</v>
      </c>
      <c r="G63" s="133">
        <v>2958</v>
      </c>
      <c r="H63" s="134">
        <v>3113</v>
      </c>
    </row>
    <row r="64" spans="2:8" x14ac:dyDescent="0.15"/>
  </sheetData>
  <sheetProtection algorithmName="SHA-512" hashValue="Ky1iQR3BRxEdIFU/lA/QqGEfKl4ZjP3o4RkcBJnp9p6xAriROJ23IWWb8/rZHLWPZQhaJmGjMp/PUrLAgQSB+Q==" saltValue="vubnH8YIr92Xbxvdk8PQ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8" t="s">
        <v>604</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376"/>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376"/>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376"/>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376"/>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593</v>
      </c>
    </row>
    <row r="50" spans="1:109" x14ac:dyDescent="0.15">
      <c r="B50" s="376"/>
      <c r="G50" s="1287"/>
      <c r="H50" s="1287"/>
      <c r="I50" s="1287"/>
      <c r="J50" s="1287"/>
      <c r="K50" s="386"/>
      <c r="L50" s="386"/>
      <c r="M50" s="387"/>
      <c r="N50" s="387"/>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515</v>
      </c>
      <c r="BQ50" s="1291"/>
      <c r="BR50" s="1291"/>
      <c r="BS50" s="1291"/>
      <c r="BT50" s="1291"/>
      <c r="BU50" s="1291"/>
      <c r="BV50" s="1291"/>
      <c r="BW50" s="1291"/>
      <c r="BX50" s="1291" t="s">
        <v>516</v>
      </c>
      <c r="BY50" s="1291"/>
      <c r="BZ50" s="1291"/>
      <c r="CA50" s="1291"/>
      <c r="CB50" s="1291"/>
      <c r="CC50" s="1291"/>
      <c r="CD50" s="1291"/>
      <c r="CE50" s="1291"/>
      <c r="CF50" s="1291" t="s">
        <v>517</v>
      </c>
      <c r="CG50" s="1291"/>
      <c r="CH50" s="1291"/>
      <c r="CI50" s="1291"/>
      <c r="CJ50" s="1291"/>
      <c r="CK50" s="1291"/>
      <c r="CL50" s="1291"/>
      <c r="CM50" s="1291"/>
      <c r="CN50" s="1291" t="s">
        <v>518</v>
      </c>
      <c r="CO50" s="1291"/>
      <c r="CP50" s="1291"/>
      <c r="CQ50" s="1291"/>
      <c r="CR50" s="1291"/>
      <c r="CS50" s="1291"/>
      <c r="CT50" s="1291"/>
      <c r="CU50" s="1291"/>
      <c r="CV50" s="1291" t="s">
        <v>519</v>
      </c>
      <c r="CW50" s="1291"/>
      <c r="CX50" s="1291"/>
      <c r="CY50" s="1291"/>
      <c r="CZ50" s="1291"/>
      <c r="DA50" s="1291"/>
      <c r="DB50" s="1291"/>
      <c r="DC50" s="1291"/>
    </row>
    <row r="51" spans="1:109" ht="13.5" customHeight="1" x14ac:dyDescent="0.15">
      <c r="B51" s="376"/>
      <c r="G51" s="1292"/>
      <c r="H51" s="1292"/>
      <c r="I51" s="1295"/>
      <c r="J51" s="1295"/>
      <c r="K51" s="1293"/>
      <c r="L51" s="1293"/>
      <c r="M51" s="1293"/>
      <c r="N51" s="1293"/>
      <c r="AM51" s="385"/>
      <c r="AN51" s="1294" t="s">
        <v>594</v>
      </c>
      <c r="AO51" s="1294"/>
      <c r="AP51" s="1294"/>
      <c r="AQ51" s="1294"/>
      <c r="AR51" s="1294"/>
      <c r="AS51" s="1294"/>
      <c r="AT51" s="1294"/>
      <c r="AU51" s="1294"/>
      <c r="AV51" s="1294"/>
      <c r="AW51" s="1294"/>
      <c r="AX51" s="1294"/>
      <c r="AY51" s="1294"/>
      <c r="AZ51" s="1294"/>
      <c r="BA51" s="1294"/>
      <c r="BB51" s="1294" t="s">
        <v>595</v>
      </c>
      <c r="BC51" s="1294"/>
      <c r="BD51" s="1294"/>
      <c r="BE51" s="1294"/>
      <c r="BF51" s="1294"/>
      <c r="BG51" s="1294"/>
      <c r="BH51" s="1294"/>
      <c r="BI51" s="1294"/>
      <c r="BJ51" s="1294"/>
      <c r="BK51" s="1294"/>
      <c r="BL51" s="1294"/>
      <c r="BM51" s="1294"/>
      <c r="BN51" s="1294"/>
      <c r="BO51" s="1294"/>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92"/>
      <c r="H52" s="1292"/>
      <c r="I52" s="1295"/>
      <c r="J52" s="1295"/>
      <c r="K52" s="1293"/>
      <c r="L52" s="1293"/>
      <c r="M52" s="1293"/>
      <c r="N52" s="1293"/>
      <c r="AM52" s="385"/>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92"/>
      <c r="H53" s="1292"/>
      <c r="I53" s="1287"/>
      <c r="J53" s="1287"/>
      <c r="K53" s="1293"/>
      <c r="L53" s="1293"/>
      <c r="M53" s="1293"/>
      <c r="N53" s="1293"/>
      <c r="AM53" s="385"/>
      <c r="AN53" s="1294"/>
      <c r="AO53" s="1294"/>
      <c r="AP53" s="1294"/>
      <c r="AQ53" s="1294"/>
      <c r="AR53" s="1294"/>
      <c r="AS53" s="1294"/>
      <c r="AT53" s="1294"/>
      <c r="AU53" s="1294"/>
      <c r="AV53" s="1294"/>
      <c r="AW53" s="1294"/>
      <c r="AX53" s="1294"/>
      <c r="AY53" s="1294"/>
      <c r="AZ53" s="1294"/>
      <c r="BA53" s="1294"/>
      <c r="BB53" s="1294" t="s">
        <v>596</v>
      </c>
      <c r="BC53" s="1294"/>
      <c r="BD53" s="1294"/>
      <c r="BE53" s="1294"/>
      <c r="BF53" s="1294"/>
      <c r="BG53" s="1294"/>
      <c r="BH53" s="1294"/>
      <c r="BI53" s="1294"/>
      <c r="BJ53" s="1294"/>
      <c r="BK53" s="1294"/>
      <c r="BL53" s="1294"/>
      <c r="BM53" s="1294"/>
      <c r="BN53" s="1294"/>
      <c r="BO53" s="1294"/>
      <c r="BP53" s="1277">
        <v>58.8</v>
      </c>
      <c r="BQ53" s="1277"/>
      <c r="BR53" s="1277"/>
      <c r="BS53" s="1277"/>
      <c r="BT53" s="1277"/>
      <c r="BU53" s="1277"/>
      <c r="BV53" s="1277"/>
      <c r="BW53" s="1277"/>
      <c r="BX53" s="1277">
        <v>60.4</v>
      </c>
      <c r="BY53" s="1277"/>
      <c r="BZ53" s="1277"/>
      <c r="CA53" s="1277"/>
      <c r="CB53" s="1277"/>
      <c r="CC53" s="1277"/>
      <c r="CD53" s="1277"/>
      <c r="CE53" s="1277"/>
      <c r="CF53" s="1277">
        <v>62.6</v>
      </c>
      <c r="CG53" s="1277"/>
      <c r="CH53" s="1277"/>
      <c r="CI53" s="1277"/>
      <c r="CJ53" s="1277"/>
      <c r="CK53" s="1277"/>
      <c r="CL53" s="1277"/>
      <c r="CM53" s="1277"/>
      <c r="CN53" s="1277">
        <v>64.7</v>
      </c>
      <c r="CO53" s="1277"/>
      <c r="CP53" s="1277"/>
      <c r="CQ53" s="1277"/>
      <c r="CR53" s="1277"/>
      <c r="CS53" s="1277"/>
      <c r="CT53" s="1277"/>
      <c r="CU53" s="1277"/>
      <c r="CV53" s="1277">
        <v>67.7</v>
      </c>
      <c r="CW53" s="1277"/>
      <c r="CX53" s="1277"/>
      <c r="CY53" s="1277"/>
      <c r="CZ53" s="1277"/>
      <c r="DA53" s="1277"/>
      <c r="DB53" s="1277"/>
      <c r="DC53" s="1277"/>
    </row>
    <row r="54" spans="1:109" x14ac:dyDescent="0.15">
      <c r="A54" s="384"/>
      <c r="B54" s="376"/>
      <c r="G54" s="1292"/>
      <c r="H54" s="1292"/>
      <c r="I54" s="1287"/>
      <c r="J54" s="1287"/>
      <c r="K54" s="1293"/>
      <c r="L54" s="1293"/>
      <c r="M54" s="1293"/>
      <c r="N54" s="1293"/>
      <c r="AM54" s="385"/>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7"/>
      <c r="H55" s="1287"/>
      <c r="I55" s="1287"/>
      <c r="J55" s="1287"/>
      <c r="K55" s="1293"/>
      <c r="L55" s="1293"/>
      <c r="M55" s="1293"/>
      <c r="N55" s="1293"/>
      <c r="AN55" s="1291" t="s">
        <v>597</v>
      </c>
      <c r="AO55" s="1291"/>
      <c r="AP55" s="1291"/>
      <c r="AQ55" s="1291"/>
      <c r="AR55" s="1291"/>
      <c r="AS55" s="1291"/>
      <c r="AT55" s="1291"/>
      <c r="AU55" s="1291"/>
      <c r="AV55" s="1291"/>
      <c r="AW55" s="1291"/>
      <c r="AX55" s="1291"/>
      <c r="AY55" s="1291"/>
      <c r="AZ55" s="1291"/>
      <c r="BA55" s="1291"/>
      <c r="BB55" s="1294" t="s">
        <v>595</v>
      </c>
      <c r="BC55" s="1294"/>
      <c r="BD55" s="1294"/>
      <c r="BE55" s="1294"/>
      <c r="BF55" s="1294"/>
      <c r="BG55" s="1294"/>
      <c r="BH55" s="1294"/>
      <c r="BI55" s="1294"/>
      <c r="BJ55" s="1294"/>
      <c r="BK55" s="1294"/>
      <c r="BL55" s="1294"/>
      <c r="BM55" s="1294"/>
      <c r="BN55" s="1294"/>
      <c r="BO55" s="1294"/>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4"/>
      <c r="B56" s="376"/>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7"/>
      <c r="H57" s="1287"/>
      <c r="I57" s="1296"/>
      <c r="J57" s="1296"/>
      <c r="K57" s="1293"/>
      <c r="L57" s="1293"/>
      <c r="M57" s="1293"/>
      <c r="N57" s="1293"/>
      <c r="AM57" s="370"/>
      <c r="AN57" s="1291"/>
      <c r="AO57" s="1291"/>
      <c r="AP57" s="1291"/>
      <c r="AQ57" s="1291"/>
      <c r="AR57" s="1291"/>
      <c r="AS57" s="1291"/>
      <c r="AT57" s="1291"/>
      <c r="AU57" s="1291"/>
      <c r="AV57" s="1291"/>
      <c r="AW57" s="1291"/>
      <c r="AX57" s="1291"/>
      <c r="AY57" s="1291"/>
      <c r="AZ57" s="1291"/>
      <c r="BA57" s="1291"/>
      <c r="BB57" s="1294" t="s">
        <v>596</v>
      </c>
      <c r="BC57" s="1294"/>
      <c r="BD57" s="1294"/>
      <c r="BE57" s="1294"/>
      <c r="BF57" s="1294"/>
      <c r="BG57" s="1294"/>
      <c r="BH57" s="1294"/>
      <c r="BI57" s="1294"/>
      <c r="BJ57" s="1294"/>
      <c r="BK57" s="1294"/>
      <c r="BL57" s="1294"/>
      <c r="BM57" s="1294"/>
      <c r="BN57" s="1294"/>
      <c r="BO57" s="1294"/>
      <c r="BP57" s="1277">
        <v>59.1</v>
      </c>
      <c r="BQ57" s="1277"/>
      <c r="BR57" s="1277"/>
      <c r="BS57" s="1277"/>
      <c r="BT57" s="1277"/>
      <c r="BU57" s="1277"/>
      <c r="BV57" s="1277"/>
      <c r="BW57" s="1277"/>
      <c r="BX57" s="1277">
        <v>61.2</v>
      </c>
      <c r="BY57" s="1277"/>
      <c r="BZ57" s="1277"/>
      <c r="CA57" s="1277"/>
      <c r="CB57" s="1277"/>
      <c r="CC57" s="1277"/>
      <c r="CD57" s="1277"/>
      <c r="CE57" s="1277"/>
      <c r="CF57" s="1277">
        <v>62.8</v>
      </c>
      <c r="CG57" s="1277"/>
      <c r="CH57" s="1277"/>
      <c r="CI57" s="1277"/>
      <c r="CJ57" s="1277"/>
      <c r="CK57" s="1277"/>
      <c r="CL57" s="1277"/>
      <c r="CM57" s="1277"/>
      <c r="CN57" s="1277">
        <v>64.099999999999994</v>
      </c>
      <c r="CO57" s="1277"/>
      <c r="CP57" s="1277"/>
      <c r="CQ57" s="1277"/>
      <c r="CR57" s="1277"/>
      <c r="CS57" s="1277"/>
      <c r="CT57" s="1277"/>
      <c r="CU57" s="1277"/>
      <c r="CV57" s="1277">
        <v>66.3</v>
      </c>
      <c r="CW57" s="1277"/>
      <c r="CX57" s="1277"/>
      <c r="CY57" s="1277"/>
      <c r="CZ57" s="1277"/>
      <c r="DA57" s="1277"/>
      <c r="DB57" s="1277"/>
      <c r="DC57" s="1277"/>
      <c r="DD57" s="389"/>
      <c r="DE57" s="388"/>
    </row>
    <row r="58" spans="1:109" s="384" customFormat="1" x14ac:dyDescent="0.15">
      <c r="A58" s="370"/>
      <c r="B58" s="388"/>
      <c r="G58" s="1287"/>
      <c r="H58" s="1287"/>
      <c r="I58" s="1296"/>
      <c r="J58" s="1296"/>
      <c r="K58" s="1293"/>
      <c r="L58" s="1293"/>
      <c r="M58" s="1293"/>
      <c r="N58" s="1293"/>
      <c r="AM58" s="370"/>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598</v>
      </c>
    </row>
    <row r="64" spans="1:109" x14ac:dyDescent="0.15">
      <c r="B64" s="376"/>
      <c r="G64" s="383"/>
      <c r="I64" s="396"/>
      <c r="J64" s="396"/>
      <c r="K64" s="396"/>
      <c r="L64" s="396"/>
      <c r="M64" s="396"/>
      <c r="N64" s="397"/>
      <c r="AM64" s="383"/>
      <c r="AN64" s="383" t="s">
        <v>592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8" t="s">
        <v>605</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376"/>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376"/>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376"/>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376"/>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593</v>
      </c>
    </row>
    <row r="72" spans="2:107" x14ac:dyDescent="0.15">
      <c r="B72" s="376"/>
      <c r="G72" s="1287"/>
      <c r="H72" s="1287"/>
      <c r="I72" s="1287"/>
      <c r="J72" s="1287"/>
      <c r="K72" s="386"/>
      <c r="L72" s="386"/>
      <c r="M72" s="387"/>
      <c r="N72" s="387"/>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515</v>
      </c>
      <c r="BQ72" s="1291"/>
      <c r="BR72" s="1291"/>
      <c r="BS72" s="1291"/>
      <c r="BT72" s="1291"/>
      <c r="BU72" s="1291"/>
      <c r="BV72" s="1291"/>
      <c r="BW72" s="1291"/>
      <c r="BX72" s="1291" t="s">
        <v>516</v>
      </c>
      <c r="BY72" s="1291"/>
      <c r="BZ72" s="1291"/>
      <c r="CA72" s="1291"/>
      <c r="CB72" s="1291"/>
      <c r="CC72" s="1291"/>
      <c r="CD72" s="1291"/>
      <c r="CE72" s="1291"/>
      <c r="CF72" s="1291" t="s">
        <v>517</v>
      </c>
      <c r="CG72" s="1291"/>
      <c r="CH72" s="1291"/>
      <c r="CI72" s="1291"/>
      <c r="CJ72" s="1291"/>
      <c r="CK72" s="1291"/>
      <c r="CL72" s="1291"/>
      <c r="CM72" s="1291"/>
      <c r="CN72" s="1291" t="s">
        <v>518</v>
      </c>
      <c r="CO72" s="1291"/>
      <c r="CP72" s="1291"/>
      <c r="CQ72" s="1291"/>
      <c r="CR72" s="1291"/>
      <c r="CS72" s="1291"/>
      <c r="CT72" s="1291"/>
      <c r="CU72" s="1291"/>
      <c r="CV72" s="1291" t="s">
        <v>519</v>
      </c>
      <c r="CW72" s="1291"/>
      <c r="CX72" s="1291"/>
      <c r="CY72" s="1291"/>
      <c r="CZ72" s="1291"/>
      <c r="DA72" s="1291"/>
      <c r="DB72" s="1291"/>
      <c r="DC72" s="1291"/>
    </row>
    <row r="73" spans="2:107" x14ac:dyDescent="0.15">
      <c r="B73" s="376"/>
      <c r="G73" s="1292"/>
      <c r="H73" s="1292"/>
      <c r="I73" s="1292"/>
      <c r="J73" s="1292"/>
      <c r="K73" s="1297"/>
      <c r="L73" s="1297"/>
      <c r="M73" s="1297"/>
      <c r="N73" s="1297"/>
      <c r="AM73" s="385"/>
      <c r="AN73" s="1294" t="s">
        <v>594</v>
      </c>
      <c r="AO73" s="1294"/>
      <c r="AP73" s="1294"/>
      <c r="AQ73" s="1294"/>
      <c r="AR73" s="1294"/>
      <c r="AS73" s="1294"/>
      <c r="AT73" s="1294"/>
      <c r="AU73" s="1294"/>
      <c r="AV73" s="1294"/>
      <c r="AW73" s="1294"/>
      <c r="AX73" s="1294"/>
      <c r="AY73" s="1294"/>
      <c r="AZ73" s="1294"/>
      <c r="BA73" s="1294"/>
      <c r="BB73" s="1294" t="s">
        <v>595</v>
      </c>
      <c r="BC73" s="1294"/>
      <c r="BD73" s="1294"/>
      <c r="BE73" s="1294"/>
      <c r="BF73" s="1294"/>
      <c r="BG73" s="1294"/>
      <c r="BH73" s="1294"/>
      <c r="BI73" s="1294"/>
      <c r="BJ73" s="1294"/>
      <c r="BK73" s="1294"/>
      <c r="BL73" s="1294"/>
      <c r="BM73" s="1294"/>
      <c r="BN73" s="1294"/>
      <c r="BO73" s="1294"/>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92"/>
      <c r="H74" s="1292"/>
      <c r="I74" s="1292"/>
      <c r="J74" s="1292"/>
      <c r="K74" s="1297"/>
      <c r="L74" s="1297"/>
      <c r="M74" s="1297"/>
      <c r="N74" s="1297"/>
      <c r="AM74" s="385"/>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92"/>
      <c r="H75" s="1292"/>
      <c r="I75" s="1287"/>
      <c r="J75" s="1287"/>
      <c r="K75" s="1293"/>
      <c r="L75" s="1293"/>
      <c r="M75" s="1293"/>
      <c r="N75" s="1293"/>
      <c r="AM75" s="385"/>
      <c r="AN75" s="1294"/>
      <c r="AO75" s="1294"/>
      <c r="AP75" s="1294"/>
      <c r="AQ75" s="1294"/>
      <c r="AR75" s="1294"/>
      <c r="AS75" s="1294"/>
      <c r="AT75" s="1294"/>
      <c r="AU75" s="1294"/>
      <c r="AV75" s="1294"/>
      <c r="AW75" s="1294"/>
      <c r="AX75" s="1294"/>
      <c r="AY75" s="1294"/>
      <c r="AZ75" s="1294"/>
      <c r="BA75" s="1294"/>
      <c r="BB75" s="1294" t="s">
        <v>599</v>
      </c>
      <c r="BC75" s="1294"/>
      <c r="BD75" s="1294"/>
      <c r="BE75" s="1294"/>
      <c r="BF75" s="1294"/>
      <c r="BG75" s="1294"/>
      <c r="BH75" s="1294"/>
      <c r="BI75" s="1294"/>
      <c r="BJ75" s="1294"/>
      <c r="BK75" s="1294"/>
      <c r="BL75" s="1294"/>
      <c r="BM75" s="1294"/>
      <c r="BN75" s="1294"/>
      <c r="BO75" s="1294"/>
      <c r="BP75" s="1277">
        <v>4.5</v>
      </c>
      <c r="BQ75" s="1277"/>
      <c r="BR75" s="1277"/>
      <c r="BS75" s="1277"/>
      <c r="BT75" s="1277"/>
      <c r="BU75" s="1277"/>
      <c r="BV75" s="1277"/>
      <c r="BW75" s="1277"/>
      <c r="BX75" s="1277">
        <v>4.3</v>
      </c>
      <c r="BY75" s="1277"/>
      <c r="BZ75" s="1277"/>
      <c r="CA75" s="1277"/>
      <c r="CB75" s="1277"/>
      <c r="CC75" s="1277"/>
      <c r="CD75" s="1277"/>
      <c r="CE75" s="1277"/>
      <c r="CF75" s="1277">
        <v>3.2</v>
      </c>
      <c r="CG75" s="1277"/>
      <c r="CH75" s="1277"/>
      <c r="CI75" s="1277"/>
      <c r="CJ75" s="1277"/>
      <c r="CK75" s="1277"/>
      <c r="CL75" s="1277"/>
      <c r="CM75" s="1277"/>
      <c r="CN75" s="1277">
        <v>1.9</v>
      </c>
      <c r="CO75" s="1277"/>
      <c r="CP75" s="1277"/>
      <c r="CQ75" s="1277"/>
      <c r="CR75" s="1277"/>
      <c r="CS75" s="1277"/>
      <c r="CT75" s="1277"/>
      <c r="CU75" s="1277"/>
      <c r="CV75" s="1277">
        <v>0.7</v>
      </c>
      <c r="CW75" s="1277"/>
      <c r="CX75" s="1277"/>
      <c r="CY75" s="1277"/>
      <c r="CZ75" s="1277"/>
      <c r="DA75" s="1277"/>
      <c r="DB75" s="1277"/>
      <c r="DC75" s="1277"/>
    </row>
    <row r="76" spans="2:107" x14ac:dyDescent="0.15">
      <c r="B76" s="376"/>
      <c r="G76" s="1292"/>
      <c r="H76" s="1292"/>
      <c r="I76" s="1287"/>
      <c r="J76" s="1287"/>
      <c r="K76" s="1293"/>
      <c r="L76" s="1293"/>
      <c r="M76" s="1293"/>
      <c r="N76" s="1293"/>
      <c r="AM76" s="385"/>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7"/>
      <c r="H77" s="1287"/>
      <c r="I77" s="1287"/>
      <c r="J77" s="1287"/>
      <c r="K77" s="1297"/>
      <c r="L77" s="1297"/>
      <c r="M77" s="1297"/>
      <c r="N77" s="1297"/>
      <c r="AN77" s="1291" t="s">
        <v>600</v>
      </c>
      <c r="AO77" s="1291"/>
      <c r="AP77" s="1291"/>
      <c r="AQ77" s="1291"/>
      <c r="AR77" s="1291"/>
      <c r="AS77" s="1291"/>
      <c r="AT77" s="1291"/>
      <c r="AU77" s="1291"/>
      <c r="AV77" s="1291"/>
      <c r="AW77" s="1291"/>
      <c r="AX77" s="1291"/>
      <c r="AY77" s="1291"/>
      <c r="AZ77" s="1291"/>
      <c r="BA77" s="1291"/>
      <c r="BB77" s="1294" t="s">
        <v>595</v>
      </c>
      <c r="BC77" s="1294"/>
      <c r="BD77" s="1294"/>
      <c r="BE77" s="1294"/>
      <c r="BF77" s="1294"/>
      <c r="BG77" s="1294"/>
      <c r="BH77" s="1294"/>
      <c r="BI77" s="1294"/>
      <c r="BJ77" s="1294"/>
      <c r="BK77" s="1294"/>
      <c r="BL77" s="1294"/>
      <c r="BM77" s="1294"/>
      <c r="BN77" s="1294"/>
      <c r="BO77" s="1294"/>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6"/>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601</v>
      </c>
      <c r="BC79" s="1294"/>
      <c r="BD79" s="1294"/>
      <c r="BE79" s="1294"/>
      <c r="BF79" s="1294"/>
      <c r="BG79" s="1294"/>
      <c r="BH79" s="1294"/>
      <c r="BI79" s="1294"/>
      <c r="BJ79" s="1294"/>
      <c r="BK79" s="1294"/>
      <c r="BL79" s="1294"/>
      <c r="BM79" s="1294"/>
      <c r="BN79" s="1294"/>
      <c r="BO79" s="1294"/>
      <c r="BP79" s="1277">
        <v>7.2</v>
      </c>
      <c r="BQ79" s="1277"/>
      <c r="BR79" s="1277"/>
      <c r="BS79" s="1277"/>
      <c r="BT79" s="1277"/>
      <c r="BU79" s="1277"/>
      <c r="BV79" s="1277"/>
      <c r="BW79" s="1277"/>
      <c r="BX79" s="1277">
        <v>7.2</v>
      </c>
      <c r="BY79" s="1277"/>
      <c r="BZ79" s="1277"/>
      <c r="CA79" s="1277"/>
      <c r="CB79" s="1277"/>
      <c r="CC79" s="1277"/>
      <c r="CD79" s="1277"/>
      <c r="CE79" s="1277"/>
      <c r="CF79" s="1277">
        <v>7.7</v>
      </c>
      <c r="CG79" s="1277"/>
      <c r="CH79" s="1277"/>
      <c r="CI79" s="1277"/>
      <c r="CJ79" s="1277"/>
      <c r="CK79" s="1277"/>
      <c r="CL79" s="1277"/>
      <c r="CM79" s="1277"/>
      <c r="CN79" s="1277">
        <v>8</v>
      </c>
      <c r="CO79" s="1277"/>
      <c r="CP79" s="1277"/>
      <c r="CQ79" s="1277"/>
      <c r="CR79" s="1277"/>
      <c r="CS79" s="1277"/>
      <c r="CT79" s="1277"/>
      <c r="CU79" s="1277"/>
      <c r="CV79" s="1277">
        <v>8</v>
      </c>
      <c r="CW79" s="1277"/>
      <c r="CX79" s="1277"/>
      <c r="CY79" s="1277"/>
      <c r="CZ79" s="1277"/>
      <c r="DA79" s="1277"/>
      <c r="DB79" s="1277"/>
      <c r="DC79" s="1277"/>
    </row>
    <row r="80" spans="2:107" x14ac:dyDescent="0.15">
      <c r="B80" s="376"/>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0/6hBOgwJ4gfD9SQe8Mq1jRKm9z62+vOYs78zjvR3vwRSFBfEJbISptDQ6su6/BaP300vjP8o10woMUHLgokQ==" saltValue="k/Y1FM4o363T4C7zq1cmc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602</v>
      </c>
    </row>
  </sheetData>
  <sheetProtection algorithmName="SHA-512" hashValue="VWNnNd3SyGNkW7b80sNBa7uIgVbBHsVbUZdi0PGm6wAx4RJChW/w1NNybSX+xCzVVGIuXiUQKk4mknJdL8XTNA==" saltValue="ow68ZG08KXH0b4xQVej7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603</v>
      </c>
    </row>
  </sheetData>
  <sheetProtection algorithmName="SHA-512" hashValue="4M5r56a+1CbjskksUxgQ6K7WyTn9cCLW76vaaylzU1OgR0oGIyacknRkwNd3iekJmoHbeSBi9XitqF6a6sTxqg==" saltValue="2DkSip/vGNpAJEIOfFkH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512</v>
      </c>
      <c r="G2" s="148"/>
      <c r="H2" s="149"/>
    </row>
    <row r="3" spans="1:8" x14ac:dyDescent="0.15">
      <c r="A3" s="145" t="s">
        <v>505</v>
      </c>
      <c r="B3" s="150"/>
      <c r="C3" s="151"/>
      <c r="D3" s="152">
        <v>149339</v>
      </c>
      <c r="E3" s="153"/>
      <c r="F3" s="154">
        <v>122882</v>
      </c>
      <c r="G3" s="155"/>
      <c r="H3" s="156"/>
    </row>
    <row r="4" spans="1:8" x14ac:dyDescent="0.15">
      <c r="A4" s="157"/>
      <c r="B4" s="158"/>
      <c r="C4" s="159"/>
      <c r="D4" s="160">
        <v>116028</v>
      </c>
      <c r="E4" s="161"/>
      <c r="F4" s="162">
        <v>65785</v>
      </c>
      <c r="G4" s="163"/>
      <c r="H4" s="164"/>
    </row>
    <row r="5" spans="1:8" x14ac:dyDescent="0.15">
      <c r="A5" s="145" t="s">
        <v>507</v>
      </c>
      <c r="B5" s="150"/>
      <c r="C5" s="151"/>
      <c r="D5" s="152">
        <v>138843</v>
      </c>
      <c r="E5" s="153"/>
      <c r="F5" s="154">
        <v>114790</v>
      </c>
      <c r="G5" s="155"/>
      <c r="H5" s="156"/>
    </row>
    <row r="6" spans="1:8" x14ac:dyDescent="0.15">
      <c r="A6" s="157"/>
      <c r="B6" s="158"/>
      <c r="C6" s="159"/>
      <c r="D6" s="160">
        <v>106829</v>
      </c>
      <c r="E6" s="161"/>
      <c r="F6" s="162">
        <v>55601</v>
      </c>
      <c r="G6" s="163"/>
      <c r="H6" s="164"/>
    </row>
    <row r="7" spans="1:8" x14ac:dyDescent="0.15">
      <c r="A7" s="145" t="s">
        <v>508</v>
      </c>
      <c r="B7" s="150"/>
      <c r="C7" s="151"/>
      <c r="D7" s="152">
        <v>103413</v>
      </c>
      <c r="E7" s="153"/>
      <c r="F7" s="154">
        <v>126262</v>
      </c>
      <c r="G7" s="155"/>
      <c r="H7" s="156"/>
    </row>
    <row r="8" spans="1:8" x14ac:dyDescent="0.15">
      <c r="A8" s="157"/>
      <c r="B8" s="158"/>
      <c r="C8" s="159"/>
      <c r="D8" s="160">
        <v>83983</v>
      </c>
      <c r="E8" s="161"/>
      <c r="F8" s="162">
        <v>56769</v>
      </c>
      <c r="G8" s="163"/>
      <c r="H8" s="164"/>
    </row>
    <row r="9" spans="1:8" x14ac:dyDescent="0.15">
      <c r="A9" s="145" t="s">
        <v>509</v>
      </c>
      <c r="B9" s="150"/>
      <c r="C9" s="151"/>
      <c r="D9" s="152">
        <v>247007</v>
      </c>
      <c r="E9" s="153"/>
      <c r="F9" s="154">
        <v>126525</v>
      </c>
      <c r="G9" s="155"/>
      <c r="H9" s="156"/>
    </row>
    <row r="10" spans="1:8" x14ac:dyDescent="0.15">
      <c r="A10" s="157"/>
      <c r="B10" s="158"/>
      <c r="C10" s="159"/>
      <c r="D10" s="160">
        <v>85770</v>
      </c>
      <c r="E10" s="161"/>
      <c r="F10" s="162">
        <v>67052</v>
      </c>
      <c r="G10" s="163"/>
      <c r="H10" s="164"/>
    </row>
    <row r="11" spans="1:8" x14ac:dyDescent="0.15">
      <c r="A11" s="145" t="s">
        <v>510</v>
      </c>
      <c r="B11" s="150"/>
      <c r="C11" s="151"/>
      <c r="D11" s="152">
        <v>117233</v>
      </c>
      <c r="E11" s="153"/>
      <c r="F11" s="154">
        <v>122054</v>
      </c>
      <c r="G11" s="155"/>
      <c r="H11" s="156"/>
    </row>
    <row r="12" spans="1:8" x14ac:dyDescent="0.15">
      <c r="A12" s="157"/>
      <c r="B12" s="158"/>
      <c r="C12" s="165"/>
      <c r="D12" s="160">
        <v>87352</v>
      </c>
      <c r="E12" s="161"/>
      <c r="F12" s="162">
        <v>68298</v>
      </c>
      <c r="G12" s="163"/>
      <c r="H12" s="164"/>
    </row>
    <row r="13" spans="1:8" x14ac:dyDescent="0.15">
      <c r="A13" s="145"/>
      <c r="B13" s="150"/>
      <c r="C13" s="166"/>
      <c r="D13" s="167">
        <v>151167</v>
      </c>
      <c r="E13" s="168"/>
      <c r="F13" s="169">
        <v>122503</v>
      </c>
      <c r="G13" s="170"/>
      <c r="H13" s="156"/>
    </row>
    <row r="14" spans="1:8" x14ac:dyDescent="0.15">
      <c r="A14" s="157"/>
      <c r="B14" s="158"/>
      <c r="C14" s="159"/>
      <c r="D14" s="160">
        <v>95992</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4.3</v>
      </c>
      <c r="C19" s="171">
        <f>ROUND(VALUE(SUBSTITUTE(実質収支比率等に係る経年分析!G$48,"▲","-")),2)</f>
        <v>5.35</v>
      </c>
      <c r="D19" s="171">
        <f>ROUND(VALUE(SUBSTITUTE(実質収支比率等に係る経年分析!H$48,"▲","-")),2)</f>
        <v>4.51</v>
      </c>
      <c r="E19" s="171">
        <f>ROUND(VALUE(SUBSTITUTE(実質収支比率等に係る経年分析!I$48,"▲","-")),2)</f>
        <v>8.75</v>
      </c>
      <c r="F19" s="171">
        <f>ROUND(VALUE(SUBSTITUTE(実質収支比率等に係る経年分析!J$48,"▲","-")),2)</f>
        <v>17.239999999999998</v>
      </c>
    </row>
    <row r="20" spans="1:11" x14ac:dyDescent="0.15">
      <c r="A20" s="171" t="s">
        <v>55</v>
      </c>
      <c r="B20" s="171">
        <f>ROUND(VALUE(SUBSTITUTE(実質収支比率等に係る経年分析!F$47,"▲","-")),2)</f>
        <v>30.28</v>
      </c>
      <c r="C20" s="171">
        <f>ROUND(VALUE(SUBSTITUTE(実質収支比率等に係る経年分析!G$47,"▲","-")),2)</f>
        <v>23.87</v>
      </c>
      <c r="D20" s="171">
        <f>ROUND(VALUE(SUBSTITUTE(実質収支比率等に係る経年分析!H$47,"▲","-")),2)</f>
        <v>22.96</v>
      </c>
      <c r="E20" s="171">
        <f>ROUND(VALUE(SUBSTITUTE(実質収支比率等に係る経年分析!I$47,"▲","-")),2)</f>
        <v>22.3</v>
      </c>
      <c r="F20" s="171">
        <f>ROUND(VALUE(SUBSTITUTE(実質収支比率等に係る経年分析!J$47,"▲","-")),2)</f>
        <v>22.6</v>
      </c>
    </row>
    <row r="21" spans="1:11" x14ac:dyDescent="0.15">
      <c r="A21" s="171" t="s">
        <v>56</v>
      </c>
      <c r="B21" s="171">
        <f>IF(ISNUMBER(VALUE(SUBSTITUTE(実質収支比率等に係る経年分析!F$49,"▲","-"))),ROUND(VALUE(SUBSTITUTE(実質収支比率等に係る経年分析!F$49,"▲","-")),2),NA())</f>
        <v>-12.32</v>
      </c>
      <c r="C21" s="171">
        <f>IF(ISNUMBER(VALUE(SUBSTITUTE(実質収支比率等に係る経年分析!G$49,"▲","-"))),ROUND(VALUE(SUBSTITUTE(実質収支比率等に係る経年分析!G$49,"▲","-")),2),NA())</f>
        <v>-6.28</v>
      </c>
      <c r="D21" s="171">
        <f>IF(ISNUMBER(VALUE(SUBSTITUTE(実質収支比率等に係る経年分析!H$49,"▲","-"))),ROUND(VALUE(SUBSTITUTE(実質収支比率等に係る経年分析!H$49,"▲","-")),2),NA())</f>
        <v>-1.84</v>
      </c>
      <c r="E21" s="171">
        <f>IF(ISNUMBER(VALUE(SUBSTITUTE(実質収支比率等に係る経年分析!I$49,"▲","-"))),ROUND(VALUE(SUBSTITUTE(実質収支比率等に係る経年分析!I$49,"▲","-")),2),NA())</f>
        <v>4.45</v>
      </c>
      <c r="F21" s="171">
        <f>IF(ISNUMBER(VALUE(SUBSTITUTE(実質収支比率等に係る経年分析!J$49,"▲","-"))),ROUND(VALUE(SUBSTITUTE(実質収支比率等に係る経年分析!J$49,"▲","-")),2),NA())</f>
        <v>10.5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訪問看護事業特別会計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いやしの里診療所事業特別会計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0.45</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0.56000000000000005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0.28000000000000003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0.49</v>
      </c>
    </row>
    <row r="35" spans="1:16" x14ac:dyDescent="0.15">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0.68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4.29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5.34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8.74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17.23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639</v>
      </c>
      <c r="E42" s="173"/>
      <c r="F42" s="173"/>
      <c r="G42" s="173">
        <f>'実質公債費比率（分子）の構造'!L$52</f>
        <v>619</v>
      </c>
      <c r="H42" s="173"/>
      <c r="I42" s="173"/>
      <c r="J42" s="173">
        <f>'実質公債費比率（分子）の構造'!M$52</f>
        <v>636</v>
      </c>
      <c r="K42" s="173"/>
      <c r="L42" s="173"/>
      <c r="M42" s="173">
        <f>'実質公債費比率（分子）の構造'!N$52</f>
        <v>592</v>
      </c>
      <c r="N42" s="173"/>
      <c r="O42" s="173"/>
      <c r="P42" s="173">
        <f>'実質公債費比率（分子）の構造'!O$52</f>
        <v>585</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51</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47</v>
      </c>
      <c r="C46" s="173"/>
      <c r="D46" s="173"/>
      <c r="E46" s="173">
        <f>'実質公債費比率（分子）の構造'!L$48</f>
        <v>41</v>
      </c>
      <c r="F46" s="173"/>
      <c r="G46" s="173"/>
      <c r="H46" s="173">
        <f>'実質公債費比率（分子）の構造'!M$48</f>
        <v>39</v>
      </c>
      <c r="I46" s="173"/>
      <c r="J46" s="173"/>
      <c r="K46" s="173">
        <f>'実質公債費比率（分子）の構造'!N$48</f>
        <v>35</v>
      </c>
      <c r="L46" s="173"/>
      <c r="M46" s="173"/>
      <c r="N46" s="173">
        <f>'実質公債費比率（分子）の構造'!O$48</f>
        <v>34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703</v>
      </c>
      <c r="C49" s="173"/>
      <c r="D49" s="173"/>
      <c r="E49" s="173">
        <f>'実質公債費比率（分子）の構造'!L$45</f>
        <v>693</v>
      </c>
      <c r="F49" s="173"/>
      <c r="G49" s="173"/>
      <c r="H49" s="173">
        <f>'実質公債費比率（分子）の構造'!M$45</f>
        <v>638</v>
      </c>
      <c r="I49" s="173"/>
      <c r="J49" s="173"/>
      <c r="K49" s="173">
        <f>'実質公債費比率（分子）の構造'!N$45</f>
        <v>591</v>
      </c>
      <c r="L49" s="173"/>
      <c r="M49" s="173"/>
      <c r="N49" s="173">
        <f>'実質公債費比率（分子）の構造'!O$45</f>
        <v>549</v>
      </c>
      <c r="O49" s="173"/>
      <c r="P49" s="173"/>
    </row>
    <row r="50" spans="1:16" x14ac:dyDescent="0.15">
      <c r="A50" s="173" t="s">
        <v>71</v>
      </c>
      <c r="B50" s="173" t="e">
        <f>NA()</f>
        <v>#N/A</v>
      </c>
      <c r="C50" s="173">
        <f>IF(ISNUMBER('実質公債費比率（分子）の構造'!K$53),'実質公債費比率（分子）の構造'!K$53,NA())</f>
        <v>162</v>
      </c>
      <c r="D50" s="173" t="e">
        <f>NA()</f>
        <v>#N/A</v>
      </c>
      <c r="E50" s="173" t="e">
        <f>NA()</f>
        <v>#N/A</v>
      </c>
      <c r="F50" s="173">
        <f>IF(ISNUMBER('実質公債費比率（分子）の構造'!L$53),'実質公債費比率（分子）の構造'!L$53,NA())</f>
        <v>115</v>
      </c>
      <c r="G50" s="173" t="e">
        <f>NA()</f>
        <v>#N/A</v>
      </c>
      <c r="H50" s="173" t="e">
        <f>NA()</f>
        <v>#N/A</v>
      </c>
      <c r="I50" s="173">
        <f>IF(ISNUMBER('実質公債費比率（分子）の構造'!M$53),'実質公債費比率（分子）の構造'!M$53,NA())</f>
        <v>41</v>
      </c>
      <c r="J50" s="173" t="e">
        <f>NA()</f>
        <v>#N/A</v>
      </c>
      <c r="K50" s="173" t="e">
        <f>NA()</f>
        <v>#N/A</v>
      </c>
      <c r="L50" s="173">
        <f>IF(ISNUMBER('実質公債費比率（分子）の構造'!N$53),'実質公債費比率（分子）の構造'!N$53,NA())</f>
        <v>34</v>
      </c>
      <c r="M50" s="173" t="e">
        <f>NA()</f>
        <v>#N/A</v>
      </c>
      <c r="N50" s="173" t="e">
        <f>NA()</f>
        <v>#N/A</v>
      </c>
      <c r="O50" s="173">
        <f>IF(ISNUMBER('実質公債費比率（分子）の構造'!O$53),'実質公債費比率（分子）の構造'!O$53,NA())</f>
        <v>-2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5502</v>
      </c>
      <c r="E56" s="172"/>
      <c r="F56" s="172"/>
      <c r="G56" s="172">
        <f>'将来負担比率（分子）の構造'!J$52</f>
        <v>5579</v>
      </c>
      <c r="H56" s="172"/>
      <c r="I56" s="172"/>
      <c r="J56" s="172">
        <f>'将来負担比率（分子）の構造'!K$52</f>
        <v>5411</v>
      </c>
      <c r="K56" s="172"/>
      <c r="L56" s="172"/>
      <c r="M56" s="172">
        <f>'将来負担比率（分子）の構造'!L$52</f>
        <v>5089</v>
      </c>
      <c r="N56" s="172"/>
      <c r="O56" s="172"/>
      <c r="P56" s="172">
        <f>'将来負担比率（分子）の構造'!M$52</f>
        <v>4835</v>
      </c>
    </row>
    <row r="57" spans="1:16" x14ac:dyDescent="0.15">
      <c r="A57" s="172" t="s">
        <v>42</v>
      </c>
      <c r="B57" s="172"/>
      <c r="C57" s="172"/>
      <c r="D57" s="172">
        <f>'将来負担比率（分子）の構造'!I$51</f>
        <v>54</v>
      </c>
      <c r="E57" s="172"/>
      <c r="F57" s="172"/>
      <c r="G57" s="172">
        <f>'将来負担比率（分子）の構造'!J$51</f>
        <v>41</v>
      </c>
      <c r="H57" s="172"/>
      <c r="I57" s="172"/>
      <c r="J57" s="172">
        <f>'将来負担比率（分子）の構造'!K$51</f>
        <v>44</v>
      </c>
      <c r="K57" s="172"/>
      <c r="L57" s="172"/>
      <c r="M57" s="172">
        <f>'将来負担比率（分子）の構造'!L$51</f>
        <v>51</v>
      </c>
      <c r="N57" s="172"/>
      <c r="O57" s="172"/>
      <c r="P57" s="172">
        <f>'将来負担比率（分子）の構造'!M$51</f>
        <v>62</v>
      </c>
    </row>
    <row r="58" spans="1:16" x14ac:dyDescent="0.15">
      <c r="A58" s="172" t="s">
        <v>41</v>
      </c>
      <c r="B58" s="172"/>
      <c r="C58" s="172"/>
      <c r="D58" s="172">
        <f>'将来負担比率（分子）の構造'!I$50</f>
        <v>2407</v>
      </c>
      <c r="E58" s="172"/>
      <c r="F58" s="172"/>
      <c r="G58" s="172">
        <f>'将来負担比率（分子）の構造'!J$50</f>
        <v>2168</v>
      </c>
      <c r="H58" s="172"/>
      <c r="I58" s="172"/>
      <c r="J58" s="172">
        <f>'将来負担比率（分子）の構造'!K$50</f>
        <v>2160</v>
      </c>
      <c r="K58" s="172"/>
      <c r="L58" s="172"/>
      <c r="M58" s="172">
        <f>'将来負担比率（分子）の構造'!L$50</f>
        <v>2154</v>
      </c>
      <c r="N58" s="172"/>
      <c r="O58" s="172"/>
      <c r="P58" s="172">
        <f>'将来負担比率（分子）の構造'!M$50</f>
        <v>2274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1271</v>
      </c>
      <c r="C62" s="172"/>
      <c r="D62" s="172"/>
      <c r="E62" s="172">
        <f>'将来負担比率（分子）の構造'!J$45</f>
        <v>1307</v>
      </c>
      <c r="F62" s="172"/>
      <c r="G62" s="172"/>
      <c r="H62" s="172">
        <f>'将来負担比率（分子）の構造'!K$45</f>
        <v>1309</v>
      </c>
      <c r="I62" s="172"/>
      <c r="J62" s="172"/>
      <c r="K62" s="172">
        <f>'将来負担比率（分子）の構造'!L$45</f>
        <v>1283</v>
      </c>
      <c r="L62" s="172"/>
      <c r="M62" s="172"/>
      <c r="N62" s="172">
        <f>'将来負担比率（分子）の構造'!M$45</f>
        <v>1283</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349</v>
      </c>
      <c r="C64" s="172"/>
      <c r="D64" s="172"/>
      <c r="E64" s="172">
        <f>'将来負担比率（分子）の構造'!J$43</f>
        <v>329</v>
      </c>
      <c r="F64" s="172"/>
      <c r="G64" s="172"/>
      <c r="H64" s="172">
        <f>'将来負担比率（分子）の構造'!K$43</f>
        <v>381</v>
      </c>
      <c r="I64" s="172"/>
      <c r="J64" s="172"/>
      <c r="K64" s="172">
        <f>'将来負担比率（分子）の構造'!L$43</f>
        <v>389</v>
      </c>
      <c r="L64" s="172"/>
      <c r="M64" s="172"/>
      <c r="N64" s="172">
        <f>'将来負担比率（分子）の構造'!M$43</f>
        <v>412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5667</v>
      </c>
      <c r="C66" s="172"/>
      <c r="D66" s="172"/>
      <c r="E66" s="172">
        <f>'将来負担比率（分子）の構造'!J$41</f>
        <v>5551</v>
      </c>
      <c r="F66" s="172"/>
      <c r="G66" s="172"/>
      <c r="H66" s="172">
        <f>'将来負担比率（分子）の構造'!K$41</f>
        <v>5321</v>
      </c>
      <c r="I66" s="172"/>
      <c r="J66" s="172"/>
      <c r="K66" s="172">
        <f>'将来負担比率（分子）の構造'!L$41</f>
        <v>5072</v>
      </c>
      <c r="L66" s="172"/>
      <c r="M66" s="172"/>
      <c r="N66" s="172">
        <f>'将来負担比率（分子）の構造'!M$41</f>
        <v>4847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877</v>
      </c>
      <c r="C72" s="176">
        <f>基金残高に係る経年分析!G55</f>
        <v>879</v>
      </c>
      <c r="D72" s="176">
        <f>基金残高に係る経年分析!H55</f>
        <v>943</v>
      </c>
    </row>
    <row r="73" spans="1:16" x14ac:dyDescent="0.15">
      <c r="A73" s="175" t="s">
        <v>78</v>
      </c>
      <c r="B73" s="176">
        <f>基金残高に係る経年分析!F56</f>
        <v>75</v>
      </c>
      <c r="C73" s="176">
        <f>基金残高に係る経年分析!G56</f>
        <v>75</v>
      </c>
      <c r="D73" s="176">
        <f>基金残高に係る経年分析!H56</f>
        <v>125</v>
      </c>
    </row>
    <row r="74" spans="1:16" x14ac:dyDescent="0.15">
      <c r="A74" s="175" t="s">
        <v>79</v>
      </c>
      <c r="B74" s="176">
        <f>基金残高に係る経年分析!F57</f>
        <v>1939</v>
      </c>
      <c r="C74" s="176">
        <f>基金残高に係る経年分析!G57</f>
        <v>2004</v>
      </c>
      <c r="D74" s="176">
        <f>基金残高に係る経年分析!H57</f>
        <v>2045</v>
      </c>
    </row>
  </sheetData>
  <sheetProtection algorithmName="SHA-512" hashValue="fTtaxu/8SO6OdBKIKFsm92imIK4p2K/ukIPR/6FD3r4spGOJ3OrY3VcAs+h+nPcMixY4Gk584spRb6qHunSAqA==" saltValue="erWvAgy5jZUg2C++ojJP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15">
      <c r="B5" s="732" t="s">
        <v>227</v>
      </c>
      <c r="C5" s="733"/>
      <c r="D5" s="733"/>
      <c r="E5" s="733"/>
      <c r="F5" s="733"/>
      <c r="G5" s="733"/>
      <c r="H5" s="733"/>
      <c r="I5" s="733"/>
      <c r="J5" s="733"/>
      <c r="K5" s="733"/>
      <c r="L5" s="733"/>
      <c r="M5" s="733"/>
      <c r="N5" s="733"/>
      <c r="O5" s="733"/>
      <c r="P5" s="733"/>
      <c r="Q5" s="734"/>
      <c r="R5" s="718">
        <v>1238526</v>
      </c>
      <c r="S5" s="719"/>
      <c r="T5" s="719"/>
      <c r="U5" s="719"/>
      <c r="V5" s="719"/>
      <c r="W5" s="719"/>
      <c r="X5" s="719"/>
      <c r="Y5" s="762"/>
      <c r="Z5" s="780">
        <v>18.7</v>
      </c>
      <c r="AA5" s="780"/>
      <c r="AB5" s="780"/>
      <c r="AC5" s="780"/>
      <c r="AD5" s="781">
        <v>1238526</v>
      </c>
      <c r="AE5" s="781"/>
      <c r="AF5" s="781"/>
      <c r="AG5" s="781"/>
      <c r="AH5" s="781"/>
      <c r="AI5" s="781"/>
      <c r="AJ5" s="781"/>
      <c r="AK5" s="781"/>
      <c r="AL5" s="763">
        <v>30.4</v>
      </c>
      <c r="AM5" s="737"/>
      <c r="AN5" s="737"/>
      <c r="AO5" s="764"/>
      <c r="AP5" s="732" t="s">
        <v>228</v>
      </c>
      <c r="AQ5" s="733"/>
      <c r="AR5" s="733"/>
      <c r="AS5" s="733"/>
      <c r="AT5" s="733"/>
      <c r="AU5" s="733"/>
      <c r="AV5" s="733"/>
      <c r="AW5" s="733"/>
      <c r="AX5" s="733"/>
      <c r="AY5" s="733"/>
      <c r="AZ5" s="733"/>
      <c r="BA5" s="733"/>
      <c r="BB5" s="733"/>
      <c r="BC5" s="733"/>
      <c r="BD5" s="733"/>
      <c r="BE5" s="733"/>
      <c r="BF5" s="734"/>
      <c r="BG5" s="665">
        <v>1235089</v>
      </c>
      <c r="BH5" s="666"/>
      <c r="BI5" s="666"/>
      <c r="BJ5" s="666"/>
      <c r="BK5" s="666"/>
      <c r="BL5" s="666"/>
      <c r="BM5" s="666"/>
      <c r="BN5" s="667"/>
      <c r="BO5" s="692">
        <v>99.7</v>
      </c>
      <c r="BP5" s="692"/>
      <c r="BQ5" s="692"/>
      <c r="BR5" s="692"/>
      <c r="BS5" s="693" t="s">
        <v>544</v>
      </c>
      <c r="BT5" s="693"/>
      <c r="BU5" s="693"/>
      <c r="BV5" s="693"/>
      <c r="BW5" s="693"/>
      <c r="BX5" s="693"/>
      <c r="BY5" s="693"/>
      <c r="BZ5" s="693"/>
      <c r="CA5" s="693"/>
      <c r="CB5" s="760"/>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x14ac:dyDescent="0.15">
      <c r="B6" s="662" t="s">
        <v>545</v>
      </c>
      <c r="C6" s="663"/>
      <c r="D6" s="663"/>
      <c r="E6" s="663"/>
      <c r="F6" s="663"/>
      <c r="G6" s="663"/>
      <c r="H6" s="663"/>
      <c r="I6" s="663"/>
      <c r="J6" s="663"/>
      <c r="K6" s="663"/>
      <c r="L6" s="663"/>
      <c r="M6" s="663"/>
      <c r="N6" s="663"/>
      <c r="O6" s="663"/>
      <c r="P6" s="663"/>
      <c r="Q6" s="664"/>
      <c r="R6" s="665">
        <v>90836</v>
      </c>
      <c r="S6" s="666"/>
      <c r="T6" s="666"/>
      <c r="U6" s="666"/>
      <c r="V6" s="666"/>
      <c r="W6" s="666"/>
      <c r="X6" s="666"/>
      <c r="Y6" s="667"/>
      <c r="Z6" s="692">
        <v>1.4</v>
      </c>
      <c r="AA6" s="692"/>
      <c r="AB6" s="692"/>
      <c r="AC6" s="692"/>
      <c r="AD6" s="693">
        <v>90836</v>
      </c>
      <c r="AE6" s="693"/>
      <c r="AF6" s="693"/>
      <c r="AG6" s="693"/>
      <c r="AH6" s="693"/>
      <c r="AI6" s="693"/>
      <c r="AJ6" s="693"/>
      <c r="AK6" s="693"/>
      <c r="AL6" s="668">
        <v>2.2000000000000002</v>
      </c>
      <c r="AM6" s="669"/>
      <c r="AN6" s="669"/>
      <c r="AO6" s="694"/>
      <c r="AP6" s="662" t="s">
        <v>546</v>
      </c>
      <c r="AQ6" s="663"/>
      <c r="AR6" s="663"/>
      <c r="AS6" s="663"/>
      <c r="AT6" s="663"/>
      <c r="AU6" s="663"/>
      <c r="AV6" s="663"/>
      <c r="AW6" s="663"/>
      <c r="AX6" s="663"/>
      <c r="AY6" s="663"/>
      <c r="AZ6" s="663"/>
      <c r="BA6" s="663"/>
      <c r="BB6" s="663"/>
      <c r="BC6" s="663"/>
      <c r="BD6" s="663"/>
      <c r="BE6" s="663"/>
      <c r="BF6" s="664"/>
      <c r="BG6" s="665">
        <v>1235089</v>
      </c>
      <c r="BH6" s="666"/>
      <c r="BI6" s="666"/>
      <c r="BJ6" s="666"/>
      <c r="BK6" s="666"/>
      <c r="BL6" s="666"/>
      <c r="BM6" s="666"/>
      <c r="BN6" s="667"/>
      <c r="BO6" s="692">
        <v>99.7</v>
      </c>
      <c r="BP6" s="692"/>
      <c r="BQ6" s="692"/>
      <c r="BR6" s="692"/>
      <c r="BS6" s="693" t="s">
        <v>130</v>
      </c>
      <c r="BT6" s="693"/>
      <c r="BU6" s="693"/>
      <c r="BV6" s="693"/>
      <c r="BW6" s="693"/>
      <c r="BX6" s="693"/>
      <c r="BY6" s="693"/>
      <c r="BZ6" s="693"/>
      <c r="CA6" s="693"/>
      <c r="CB6" s="760"/>
      <c r="CD6" s="721" t="s">
        <v>232</v>
      </c>
      <c r="CE6" s="722"/>
      <c r="CF6" s="722"/>
      <c r="CG6" s="722"/>
      <c r="CH6" s="722"/>
      <c r="CI6" s="722"/>
      <c r="CJ6" s="722"/>
      <c r="CK6" s="722"/>
      <c r="CL6" s="722"/>
      <c r="CM6" s="722"/>
      <c r="CN6" s="722"/>
      <c r="CO6" s="722"/>
      <c r="CP6" s="722"/>
      <c r="CQ6" s="723"/>
      <c r="CR6" s="665">
        <v>67202</v>
      </c>
      <c r="CS6" s="666"/>
      <c r="CT6" s="666"/>
      <c r="CU6" s="666"/>
      <c r="CV6" s="666"/>
      <c r="CW6" s="666"/>
      <c r="CX6" s="666"/>
      <c r="CY6" s="667"/>
      <c r="CZ6" s="763">
        <v>1.2</v>
      </c>
      <c r="DA6" s="737"/>
      <c r="DB6" s="737"/>
      <c r="DC6" s="766"/>
      <c r="DD6" s="671" t="s">
        <v>130</v>
      </c>
      <c r="DE6" s="666"/>
      <c r="DF6" s="666"/>
      <c r="DG6" s="666"/>
      <c r="DH6" s="666"/>
      <c r="DI6" s="666"/>
      <c r="DJ6" s="666"/>
      <c r="DK6" s="666"/>
      <c r="DL6" s="666"/>
      <c r="DM6" s="666"/>
      <c r="DN6" s="666"/>
      <c r="DO6" s="666"/>
      <c r="DP6" s="667"/>
      <c r="DQ6" s="671">
        <v>67202</v>
      </c>
      <c r="DR6" s="666"/>
      <c r="DS6" s="666"/>
      <c r="DT6" s="666"/>
      <c r="DU6" s="666"/>
      <c r="DV6" s="666"/>
      <c r="DW6" s="666"/>
      <c r="DX6" s="666"/>
      <c r="DY6" s="666"/>
      <c r="DZ6" s="666"/>
      <c r="EA6" s="666"/>
      <c r="EB6" s="666"/>
      <c r="EC6" s="706"/>
    </row>
    <row r="7" spans="2:143" ht="11.25" customHeight="1" x14ac:dyDescent="0.15">
      <c r="B7" s="662" t="s">
        <v>233</v>
      </c>
      <c r="C7" s="663"/>
      <c r="D7" s="663"/>
      <c r="E7" s="663"/>
      <c r="F7" s="663"/>
      <c r="G7" s="663"/>
      <c r="H7" s="663"/>
      <c r="I7" s="663"/>
      <c r="J7" s="663"/>
      <c r="K7" s="663"/>
      <c r="L7" s="663"/>
      <c r="M7" s="663"/>
      <c r="N7" s="663"/>
      <c r="O7" s="663"/>
      <c r="P7" s="663"/>
      <c r="Q7" s="664"/>
      <c r="R7" s="665">
        <v>450</v>
      </c>
      <c r="S7" s="666"/>
      <c r="T7" s="666"/>
      <c r="U7" s="666"/>
      <c r="V7" s="666"/>
      <c r="W7" s="666"/>
      <c r="X7" s="666"/>
      <c r="Y7" s="667"/>
      <c r="Z7" s="692">
        <v>0</v>
      </c>
      <c r="AA7" s="692"/>
      <c r="AB7" s="692"/>
      <c r="AC7" s="692"/>
      <c r="AD7" s="693">
        <v>450</v>
      </c>
      <c r="AE7" s="693"/>
      <c r="AF7" s="693"/>
      <c r="AG7" s="693"/>
      <c r="AH7" s="693"/>
      <c r="AI7" s="693"/>
      <c r="AJ7" s="693"/>
      <c r="AK7" s="693"/>
      <c r="AL7" s="668">
        <v>0</v>
      </c>
      <c r="AM7" s="669"/>
      <c r="AN7" s="669"/>
      <c r="AO7" s="694"/>
      <c r="AP7" s="662" t="s">
        <v>234</v>
      </c>
      <c r="AQ7" s="663"/>
      <c r="AR7" s="663"/>
      <c r="AS7" s="663"/>
      <c r="AT7" s="663"/>
      <c r="AU7" s="663"/>
      <c r="AV7" s="663"/>
      <c r="AW7" s="663"/>
      <c r="AX7" s="663"/>
      <c r="AY7" s="663"/>
      <c r="AZ7" s="663"/>
      <c r="BA7" s="663"/>
      <c r="BB7" s="663"/>
      <c r="BC7" s="663"/>
      <c r="BD7" s="663"/>
      <c r="BE7" s="663"/>
      <c r="BF7" s="664"/>
      <c r="BG7" s="665">
        <v>277975</v>
      </c>
      <c r="BH7" s="666"/>
      <c r="BI7" s="666"/>
      <c r="BJ7" s="666"/>
      <c r="BK7" s="666"/>
      <c r="BL7" s="666"/>
      <c r="BM7" s="666"/>
      <c r="BN7" s="667"/>
      <c r="BO7" s="692">
        <v>22.4</v>
      </c>
      <c r="BP7" s="692"/>
      <c r="BQ7" s="692"/>
      <c r="BR7" s="692"/>
      <c r="BS7" s="693" t="s">
        <v>544</v>
      </c>
      <c r="BT7" s="693"/>
      <c r="BU7" s="693"/>
      <c r="BV7" s="693"/>
      <c r="BW7" s="693"/>
      <c r="BX7" s="693"/>
      <c r="BY7" s="693"/>
      <c r="BZ7" s="693"/>
      <c r="CA7" s="693"/>
      <c r="CB7" s="760"/>
      <c r="CD7" s="707" t="s">
        <v>236</v>
      </c>
      <c r="CE7" s="704"/>
      <c r="CF7" s="704"/>
      <c r="CG7" s="704"/>
      <c r="CH7" s="704"/>
      <c r="CI7" s="704"/>
      <c r="CJ7" s="704"/>
      <c r="CK7" s="704"/>
      <c r="CL7" s="704"/>
      <c r="CM7" s="704"/>
      <c r="CN7" s="704"/>
      <c r="CO7" s="704"/>
      <c r="CP7" s="704"/>
      <c r="CQ7" s="705"/>
      <c r="CR7" s="665">
        <v>1264542</v>
      </c>
      <c r="CS7" s="666"/>
      <c r="CT7" s="666"/>
      <c r="CU7" s="666"/>
      <c r="CV7" s="666"/>
      <c r="CW7" s="666"/>
      <c r="CX7" s="666"/>
      <c r="CY7" s="667"/>
      <c r="CZ7" s="692">
        <v>21.6</v>
      </c>
      <c r="DA7" s="692"/>
      <c r="DB7" s="692"/>
      <c r="DC7" s="692"/>
      <c r="DD7" s="671">
        <v>218980</v>
      </c>
      <c r="DE7" s="666"/>
      <c r="DF7" s="666"/>
      <c r="DG7" s="666"/>
      <c r="DH7" s="666"/>
      <c r="DI7" s="666"/>
      <c r="DJ7" s="666"/>
      <c r="DK7" s="666"/>
      <c r="DL7" s="666"/>
      <c r="DM7" s="666"/>
      <c r="DN7" s="666"/>
      <c r="DO7" s="666"/>
      <c r="DP7" s="667"/>
      <c r="DQ7" s="671">
        <v>1143450</v>
      </c>
      <c r="DR7" s="666"/>
      <c r="DS7" s="666"/>
      <c r="DT7" s="666"/>
      <c r="DU7" s="666"/>
      <c r="DV7" s="666"/>
      <c r="DW7" s="666"/>
      <c r="DX7" s="666"/>
      <c r="DY7" s="666"/>
      <c r="DZ7" s="666"/>
      <c r="EA7" s="666"/>
      <c r="EB7" s="666"/>
      <c r="EC7" s="706"/>
    </row>
    <row r="8" spans="2:143" ht="11.25" customHeight="1" x14ac:dyDescent="0.15">
      <c r="B8" s="662" t="s">
        <v>237</v>
      </c>
      <c r="C8" s="663"/>
      <c r="D8" s="663"/>
      <c r="E8" s="663"/>
      <c r="F8" s="663"/>
      <c r="G8" s="663"/>
      <c r="H8" s="663"/>
      <c r="I8" s="663"/>
      <c r="J8" s="663"/>
      <c r="K8" s="663"/>
      <c r="L8" s="663"/>
      <c r="M8" s="663"/>
      <c r="N8" s="663"/>
      <c r="O8" s="663"/>
      <c r="P8" s="663"/>
      <c r="Q8" s="664"/>
      <c r="R8" s="665">
        <v>3817</v>
      </c>
      <c r="S8" s="666"/>
      <c r="T8" s="666"/>
      <c r="U8" s="666"/>
      <c r="V8" s="666"/>
      <c r="W8" s="666"/>
      <c r="X8" s="666"/>
      <c r="Y8" s="667"/>
      <c r="Z8" s="692">
        <v>0.1</v>
      </c>
      <c r="AA8" s="692"/>
      <c r="AB8" s="692"/>
      <c r="AC8" s="692"/>
      <c r="AD8" s="693">
        <v>3817</v>
      </c>
      <c r="AE8" s="693"/>
      <c r="AF8" s="693"/>
      <c r="AG8" s="693"/>
      <c r="AH8" s="693"/>
      <c r="AI8" s="693"/>
      <c r="AJ8" s="693"/>
      <c r="AK8" s="693"/>
      <c r="AL8" s="668">
        <v>0.1</v>
      </c>
      <c r="AM8" s="669"/>
      <c r="AN8" s="669"/>
      <c r="AO8" s="694"/>
      <c r="AP8" s="662" t="s">
        <v>547</v>
      </c>
      <c r="AQ8" s="663"/>
      <c r="AR8" s="663"/>
      <c r="AS8" s="663"/>
      <c r="AT8" s="663"/>
      <c r="AU8" s="663"/>
      <c r="AV8" s="663"/>
      <c r="AW8" s="663"/>
      <c r="AX8" s="663"/>
      <c r="AY8" s="663"/>
      <c r="AZ8" s="663"/>
      <c r="BA8" s="663"/>
      <c r="BB8" s="663"/>
      <c r="BC8" s="663"/>
      <c r="BD8" s="663"/>
      <c r="BE8" s="663"/>
      <c r="BF8" s="664"/>
      <c r="BG8" s="665">
        <v>11573</v>
      </c>
      <c r="BH8" s="666"/>
      <c r="BI8" s="666"/>
      <c r="BJ8" s="666"/>
      <c r="BK8" s="666"/>
      <c r="BL8" s="666"/>
      <c r="BM8" s="666"/>
      <c r="BN8" s="667"/>
      <c r="BO8" s="692">
        <v>0.9</v>
      </c>
      <c r="BP8" s="692"/>
      <c r="BQ8" s="692"/>
      <c r="BR8" s="692"/>
      <c r="BS8" s="693" t="s">
        <v>544</v>
      </c>
      <c r="BT8" s="693"/>
      <c r="BU8" s="693"/>
      <c r="BV8" s="693"/>
      <c r="BW8" s="693"/>
      <c r="BX8" s="693"/>
      <c r="BY8" s="693"/>
      <c r="BZ8" s="693"/>
      <c r="CA8" s="693"/>
      <c r="CB8" s="760"/>
      <c r="CD8" s="707" t="s">
        <v>238</v>
      </c>
      <c r="CE8" s="704"/>
      <c r="CF8" s="704"/>
      <c r="CG8" s="704"/>
      <c r="CH8" s="704"/>
      <c r="CI8" s="704"/>
      <c r="CJ8" s="704"/>
      <c r="CK8" s="704"/>
      <c r="CL8" s="704"/>
      <c r="CM8" s="704"/>
      <c r="CN8" s="704"/>
      <c r="CO8" s="704"/>
      <c r="CP8" s="704"/>
      <c r="CQ8" s="705"/>
      <c r="CR8" s="665">
        <v>1247533</v>
      </c>
      <c r="CS8" s="666"/>
      <c r="CT8" s="666"/>
      <c r="CU8" s="666"/>
      <c r="CV8" s="666"/>
      <c r="CW8" s="666"/>
      <c r="CX8" s="666"/>
      <c r="CY8" s="667"/>
      <c r="CZ8" s="692">
        <v>21.4</v>
      </c>
      <c r="DA8" s="692"/>
      <c r="DB8" s="692"/>
      <c r="DC8" s="692"/>
      <c r="DD8" s="671">
        <v>7549</v>
      </c>
      <c r="DE8" s="666"/>
      <c r="DF8" s="666"/>
      <c r="DG8" s="666"/>
      <c r="DH8" s="666"/>
      <c r="DI8" s="666"/>
      <c r="DJ8" s="666"/>
      <c r="DK8" s="666"/>
      <c r="DL8" s="666"/>
      <c r="DM8" s="666"/>
      <c r="DN8" s="666"/>
      <c r="DO8" s="666"/>
      <c r="DP8" s="667"/>
      <c r="DQ8" s="671">
        <v>796398</v>
      </c>
      <c r="DR8" s="666"/>
      <c r="DS8" s="666"/>
      <c r="DT8" s="666"/>
      <c r="DU8" s="666"/>
      <c r="DV8" s="666"/>
      <c r="DW8" s="666"/>
      <c r="DX8" s="666"/>
      <c r="DY8" s="666"/>
      <c r="DZ8" s="666"/>
      <c r="EA8" s="666"/>
      <c r="EB8" s="666"/>
      <c r="EC8" s="706"/>
    </row>
    <row r="9" spans="2:143" ht="11.25" customHeight="1" x14ac:dyDescent="0.15">
      <c r="B9" s="662" t="s">
        <v>239</v>
      </c>
      <c r="C9" s="663"/>
      <c r="D9" s="663"/>
      <c r="E9" s="663"/>
      <c r="F9" s="663"/>
      <c r="G9" s="663"/>
      <c r="H9" s="663"/>
      <c r="I9" s="663"/>
      <c r="J9" s="663"/>
      <c r="K9" s="663"/>
      <c r="L9" s="663"/>
      <c r="M9" s="663"/>
      <c r="N9" s="663"/>
      <c r="O9" s="663"/>
      <c r="P9" s="663"/>
      <c r="Q9" s="664"/>
      <c r="R9" s="665">
        <v>5435</v>
      </c>
      <c r="S9" s="666"/>
      <c r="T9" s="666"/>
      <c r="U9" s="666"/>
      <c r="V9" s="666"/>
      <c r="W9" s="666"/>
      <c r="X9" s="666"/>
      <c r="Y9" s="667"/>
      <c r="Z9" s="692">
        <v>0.1</v>
      </c>
      <c r="AA9" s="692"/>
      <c r="AB9" s="692"/>
      <c r="AC9" s="692"/>
      <c r="AD9" s="693">
        <v>5435</v>
      </c>
      <c r="AE9" s="693"/>
      <c r="AF9" s="693"/>
      <c r="AG9" s="693"/>
      <c r="AH9" s="693"/>
      <c r="AI9" s="693"/>
      <c r="AJ9" s="693"/>
      <c r="AK9" s="693"/>
      <c r="AL9" s="668">
        <v>0.1</v>
      </c>
      <c r="AM9" s="669"/>
      <c r="AN9" s="669"/>
      <c r="AO9" s="694"/>
      <c r="AP9" s="662" t="s">
        <v>240</v>
      </c>
      <c r="AQ9" s="663"/>
      <c r="AR9" s="663"/>
      <c r="AS9" s="663"/>
      <c r="AT9" s="663"/>
      <c r="AU9" s="663"/>
      <c r="AV9" s="663"/>
      <c r="AW9" s="663"/>
      <c r="AX9" s="663"/>
      <c r="AY9" s="663"/>
      <c r="AZ9" s="663"/>
      <c r="BA9" s="663"/>
      <c r="BB9" s="663"/>
      <c r="BC9" s="663"/>
      <c r="BD9" s="663"/>
      <c r="BE9" s="663"/>
      <c r="BF9" s="664"/>
      <c r="BG9" s="665">
        <v>237278</v>
      </c>
      <c r="BH9" s="666"/>
      <c r="BI9" s="666"/>
      <c r="BJ9" s="666"/>
      <c r="BK9" s="666"/>
      <c r="BL9" s="666"/>
      <c r="BM9" s="666"/>
      <c r="BN9" s="667"/>
      <c r="BO9" s="692">
        <v>19.2</v>
      </c>
      <c r="BP9" s="692"/>
      <c r="BQ9" s="692"/>
      <c r="BR9" s="692"/>
      <c r="BS9" s="693" t="s">
        <v>544</v>
      </c>
      <c r="BT9" s="693"/>
      <c r="BU9" s="693"/>
      <c r="BV9" s="693"/>
      <c r="BW9" s="693"/>
      <c r="BX9" s="693"/>
      <c r="BY9" s="693"/>
      <c r="BZ9" s="693"/>
      <c r="CA9" s="693"/>
      <c r="CB9" s="760"/>
      <c r="CD9" s="707" t="s">
        <v>241</v>
      </c>
      <c r="CE9" s="704"/>
      <c r="CF9" s="704"/>
      <c r="CG9" s="704"/>
      <c r="CH9" s="704"/>
      <c r="CI9" s="704"/>
      <c r="CJ9" s="704"/>
      <c r="CK9" s="704"/>
      <c r="CL9" s="704"/>
      <c r="CM9" s="704"/>
      <c r="CN9" s="704"/>
      <c r="CO9" s="704"/>
      <c r="CP9" s="704"/>
      <c r="CQ9" s="705"/>
      <c r="CR9" s="665">
        <v>633970</v>
      </c>
      <c r="CS9" s="666"/>
      <c r="CT9" s="666"/>
      <c r="CU9" s="666"/>
      <c r="CV9" s="666"/>
      <c r="CW9" s="666"/>
      <c r="CX9" s="666"/>
      <c r="CY9" s="667"/>
      <c r="CZ9" s="692">
        <v>10.9</v>
      </c>
      <c r="DA9" s="692"/>
      <c r="DB9" s="692"/>
      <c r="DC9" s="692"/>
      <c r="DD9" s="671">
        <v>37134</v>
      </c>
      <c r="DE9" s="666"/>
      <c r="DF9" s="666"/>
      <c r="DG9" s="666"/>
      <c r="DH9" s="666"/>
      <c r="DI9" s="666"/>
      <c r="DJ9" s="666"/>
      <c r="DK9" s="666"/>
      <c r="DL9" s="666"/>
      <c r="DM9" s="666"/>
      <c r="DN9" s="666"/>
      <c r="DO9" s="666"/>
      <c r="DP9" s="667"/>
      <c r="DQ9" s="671">
        <v>484748</v>
      </c>
      <c r="DR9" s="666"/>
      <c r="DS9" s="666"/>
      <c r="DT9" s="666"/>
      <c r="DU9" s="666"/>
      <c r="DV9" s="666"/>
      <c r="DW9" s="666"/>
      <c r="DX9" s="666"/>
      <c r="DY9" s="666"/>
      <c r="DZ9" s="666"/>
      <c r="EA9" s="666"/>
      <c r="EB9" s="666"/>
      <c r="EC9" s="706"/>
    </row>
    <row r="10" spans="2:143" ht="11.25" customHeight="1" x14ac:dyDescent="0.15">
      <c r="B10" s="662" t="s">
        <v>548</v>
      </c>
      <c r="C10" s="663"/>
      <c r="D10" s="663"/>
      <c r="E10" s="663"/>
      <c r="F10" s="663"/>
      <c r="G10" s="663"/>
      <c r="H10" s="663"/>
      <c r="I10" s="663"/>
      <c r="J10" s="663"/>
      <c r="K10" s="663"/>
      <c r="L10" s="663"/>
      <c r="M10" s="663"/>
      <c r="N10" s="663"/>
      <c r="O10" s="663"/>
      <c r="P10" s="663"/>
      <c r="Q10" s="664"/>
      <c r="R10" s="665" t="s">
        <v>130</v>
      </c>
      <c r="S10" s="666"/>
      <c r="T10" s="666"/>
      <c r="U10" s="666"/>
      <c r="V10" s="666"/>
      <c r="W10" s="666"/>
      <c r="X10" s="666"/>
      <c r="Y10" s="667"/>
      <c r="Z10" s="692" t="s">
        <v>544</v>
      </c>
      <c r="AA10" s="692"/>
      <c r="AB10" s="692"/>
      <c r="AC10" s="692"/>
      <c r="AD10" s="693" t="s">
        <v>544</v>
      </c>
      <c r="AE10" s="693"/>
      <c r="AF10" s="693"/>
      <c r="AG10" s="693"/>
      <c r="AH10" s="693"/>
      <c r="AI10" s="693"/>
      <c r="AJ10" s="693"/>
      <c r="AK10" s="693"/>
      <c r="AL10" s="668" t="s">
        <v>544</v>
      </c>
      <c r="AM10" s="669"/>
      <c r="AN10" s="669"/>
      <c r="AO10" s="694"/>
      <c r="AP10" s="662" t="s">
        <v>242</v>
      </c>
      <c r="AQ10" s="663"/>
      <c r="AR10" s="663"/>
      <c r="AS10" s="663"/>
      <c r="AT10" s="663"/>
      <c r="AU10" s="663"/>
      <c r="AV10" s="663"/>
      <c r="AW10" s="663"/>
      <c r="AX10" s="663"/>
      <c r="AY10" s="663"/>
      <c r="AZ10" s="663"/>
      <c r="BA10" s="663"/>
      <c r="BB10" s="663"/>
      <c r="BC10" s="663"/>
      <c r="BD10" s="663"/>
      <c r="BE10" s="663"/>
      <c r="BF10" s="664"/>
      <c r="BG10" s="665">
        <v>16209</v>
      </c>
      <c r="BH10" s="666"/>
      <c r="BI10" s="666"/>
      <c r="BJ10" s="666"/>
      <c r="BK10" s="666"/>
      <c r="BL10" s="666"/>
      <c r="BM10" s="666"/>
      <c r="BN10" s="667"/>
      <c r="BO10" s="692">
        <v>1.3</v>
      </c>
      <c r="BP10" s="692"/>
      <c r="BQ10" s="692"/>
      <c r="BR10" s="692"/>
      <c r="BS10" s="693" t="s">
        <v>130</v>
      </c>
      <c r="BT10" s="693"/>
      <c r="BU10" s="693"/>
      <c r="BV10" s="693"/>
      <c r="BW10" s="693"/>
      <c r="BX10" s="693"/>
      <c r="BY10" s="693"/>
      <c r="BZ10" s="693"/>
      <c r="CA10" s="693"/>
      <c r="CB10" s="760"/>
      <c r="CD10" s="707" t="s">
        <v>243</v>
      </c>
      <c r="CE10" s="704"/>
      <c r="CF10" s="704"/>
      <c r="CG10" s="704"/>
      <c r="CH10" s="704"/>
      <c r="CI10" s="704"/>
      <c r="CJ10" s="704"/>
      <c r="CK10" s="704"/>
      <c r="CL10" s="704"/>
      <c r="CM10" s="704"/>
      <c r="CN10" s="704"/>
      <c r="CO10" s="704"/>
      <c r="CP10" s="704"/>
      <c r="CQ10" s="705"/>
      <c r="CR10" s="665">
        <v>1821</v>
      </c>
      <c r="CS10" s="666"/>
      <c r="CT10" s="666"/>
      <c r="CU10" s="666"/>
      <c r="CV10" s="666"/>
      <c r="CW10" s="666"/>
      <c r="CX10" s="666"/>
      <c r="CY10" s="667"/>
      <c r="CZ10" s="692">
        <v>0</v>
      </c>
      <c r="DA10" s="692"/>
      <c r="DB10" s="692"/>
      <c r="DC10" s="692"/>
      <c r="DD10" s="671" t="s">
        <v>544</v>
      </c>
      <c r="DE10" s="666"/>
      <c r="DF10" s="666"/>
      <c r="DG10" s="666"/>
      <c r="DH10" s="666"/>
      <c r="DI10" s="666"/>
      <c r="DJ10" s="666"/>
      <c r="DK10" s="666"/>
      <c r="DL10" s="666"/>
      <c r="DM10" s="666"/>
      <c r="DN10" s="666"/>
      <c r="DO10" s="666"/>
      <c r="DP10" s="667"/>
      <c r="DQ10" s="671">
        <v>1821</v>
      </c>
      <c r="DR10" s="666"/>
      <c r="DS10" s="666"/>
      <c r="DT10" s="666"/>
      <c r="DU10" s="666"/>
      <c r="DV10" s="666"/>
      <c r="DW10" s="666"/>
      <c r="DX10" s="666"/>
      <c r="DY10" s="666"/>
      <c r="DZ10" s="666"/>
      <c r="EA10" s="666"/>
      <c r="EB10" s="666"/>
      <c r="EC10" s="706"/>
    </row>
    <row r="11" spans="2:143" ht="11.25" customHeight="1" x14ac:dyDescent="0.15">
      <c r="B11" s="662" t="s">
        <v>244</v>
      </c>
      <c r="C11" s="663"/>
      <c r="D11" s="663"/>
      <c r="E11" s="663"/>
      <c r="F11" s="663"/>
      <c r="G11" s="663"/>
      <c r="H11" s="663"/>
      <c r="I11" s="663"/>
      <c r="J11" s="663"/>
      <c r="K11" s="663"/>
      <c r="L11" s="663"/>
      <c r="M11" s="663"/>
      <c r="N11" s="663"/>
      <c r="O11" s="663"/>
      <c r="P11" s="663"/>
      <c r="Q11" s="664"/>
      <c r="R11" s="665">
        <v>169399</v>
      </c>
      <c r="S11" s="666"/>
      <c r="T11" s="666"/>
      <c r="U11" s="666"/>
      <c r="V11" s="666"/>
      <c r="W11" s="666"/>
      <c r="X11" s="666"/>
      <c r="Y11" s="667"/>
      <c r="Z11" s="668">
        <v>2.6</v>
      </c>
      <c r="AA11" s="669"/>
      <c r="AB11" s="669"/>
      <c r="AC11" s="670"/>
      <c r="AD11" s="671">
        <v>169399</v>
      </c>
      <c r="AE11" s="666"/>
      <c r="AF11" s="666"/>
      <c r="AG11" s="666"/>
      <c r="AH11" s="666"/>
      <c r="AI11" s="666"/>
      <c r="AJ11" s="666"/>
      <c r="AK11" s="667"/>
      <c r="AL11" s="668">
        <v>4.2</v>
      </c>
      <c r="AM11" s="669"/>
      <c r="AN11" s="669"/>
      <c r="AO11" s="694"/>
      <c r="AP11" s="662" t="s">
        <v>549</v>
      </c>
      <c r="AQ11" s="663"/>
      <c r="AR11" s="663"/>
      <c r="AS11" s="663"/>
      <c r="AT11" s="663"/>
      <c r="AU11" s="663"/>
      <c r="AV11" s="663"/>
      <c r="AW11" s="663"/>
      <c r="AX11" s="663"/>
      <c r="AY11" s="663"/>
      <c r="AZ11" s="663"/>
      <c r="BA11" s="663"/>
      <c r="BB11" s="663"/>
      <c r="BC11" s="663"/>
      <c r="BD11" s="663"/>
      <c r="BE11" s="663"/>
      <c r="BF11" s="664"/>
      <c r="BG11" s="665">
        <v>12915</v>
      </c>
      <c r="BH11" s="666"/>
      <c r="BI11" s="666"/>
      <c r="BJ11" s="666"/>
      <c r="BK11" s="666"/>
      <c r="BL11" s="666"/>
      <c r="BM11" s="666"/>
      <c r="BN11" s="667"/>
      <c r="BO11" s="692">
        <v>1</v>
      </c>
      <c r="BP11" s="692"/>
      <c r="BQ11" s="692"/>
      <c r="BR11" s="692"/>
      <c r="BS11" s="693" t="s">
        <v>544</v>
      </c>
      <c r="BT11" s="693"/>
      <c r="BU11" s="693"/>
      <c r="BV11" s="693"/>
      <c r="BW11" s="693"/>
      <c r="BX11" s="693"/>
      <c r="BY11" s="693"/>
      <c r="BZ11" s="693"/>
      <c r="CA11" s="693"/>
      <c r="CB11" s="760"/>
      <c r="CD11" s="707" t="s">
        <v>245</v>
      </c>
      <c r="CE11" s="704"/>
      <c r="CF11" s="704"/>
      <c r="CG11" s="704"/>
      <c r="CH11" s="704"/>
      <c r="CI11" s="704"/>
      <c r="CJ11" s="704"/>
      <c r="CK11" s="704"/>
      <c r="CL11" s="704"/>
      <c r="CM11" s="704"/>
      <c r="CN11" s="704"/>
      <c r="CO11" s="704"/>
      <c r="CP11" s="704"/>
      <c r="CQ11" s="705"/>
      <c r="CR11" s="665">
        <v>371999</v>
      </c>
      <c r="CS11" s="666"/>
      <c r="CT11" s="666"/>
      <c r="CU11" s="666"/>
      <c r="CV11" s="666"/>
      <c r="CW11" s="666"/>
      <c r="CX11" s="666"/>
      <c r="CY11" s="667"/>
      <c r="CZ11" s="692">
        <v>6.4</v>
      </c>
      <c r="DA11" s="692"/>
      <c r="DB11" s="692"/>
      <c r="DC11" s="692"/>
      <c r="DD11" s="671">
        <v>154523</v>
      </c>
      <c r="DE11" s="666"/>
      <c r="DF11" s="666"/>
      <c r="DG11" s="666"/>
      <c r="DH11" s="666"/>
      <c r="DI11" s="666"/>
      <c r="DJ11" s="666"/>
      <c r="DK11" s="666"/>
      <c r="DL11" s="666"/>
      <c r="DM11" s="666"/>
      <c r="DN11" s="666"/>
      <c r="DO11" s="666"/>
      <c r="DP11" s="667"/>
      <c r="DQ11" s="671">
        <v>264968</v>
      </c>
      <c r="DR11" s="666"/>
      <c r="DS11" s="666"/>
      <c r="DT11" s="666"/>
      <c r="DU11" s="666"/>
      <c r="DV11" s="666"/>
      <c r="DW11" s="666"/>
      <c r="DX11" s="666"/>
      <c r="DY11" s="666"/>
      <c r="DZ11" s="666"/>
      <c r="EA11" s="666"/>
      <c r="EB11" s="666"/>
      <c r="EC11" s="706"/>
    </row>
    <row r="12" spans="2:143" ht="11.25" customHeight="1" x14ac:dyDescent="0.15">
      <c r="B12" s="662" t="s">
        <v>246</v>
      </c>
      <c r="C12" s="663"/>
      <c r="D12" s="663"/>
      <c r="E12" s="663"/>
      <c r="F12" s="663"/>
      <c r="G12" s="663"/>
      <c r="H12" s="663"/>
      <c r="I12" s="663"/>
      <c r="J12" s="663"/>
      <c r="K12" s="663"/>
      <c r="L12" s="663"/>
      <c r="M12" s="663"/>
      <c r="N12" s="663"/>
      <c r="O12" s="663"/>
      <c r="P12" s="663"/>
      <c r="Q12" s="664"/>
      <c r="R12" s="665" t="s">
        <v>130</v>
      </c>
      <c r="S12" s="666"/>
      <c r="T12" s="666"/>
      <c r="U12" s="666"/>
      <c r="V12" s="666"/>
      <c r="W12" s="666"/>
      <c r="X12" s="666"/>
      <c r="Y12" s="667"/>
      <c r="Z12" s="692" t="s">
        <v>544</v>
      </c>
      <c r="AA12" s="692"/>
      <c r="AB12" s="692"/>
      <c r="AC12" s="692"/>
      <c r="AD12" s="693" t="s">
        <v>544</v>
      </c>
      <c r="AE12" s="693"/>
      <c r="AF12" s="693"/>
      <c r="AG12" s="693"/>
      <c r="AH12" s="693"/>
      <c r="AI12" s="693"/>
      <c r="AJ12" s="693"/>
      <c r="AK12" s="693"/>
      <c r="AL12" s="668" t="s">
        <v>544</v>
      </c>
      <c r="AM12" s="669"/>
      <c r="AN12" s="669"/>
      <c r="AO12" s="694"/>
      <c r="AP12" s="662" t="s">
        <v>247</v>
      </c>
      <c r="AQ12" s="663"/>
      <c r="AR12" s="663"/>
      <c r="AS12" s="663"/>
      <c r="AT12" s="663"/>
      <c r="AU12" s="663"/>
      <c r="AV12" s="663"/>
      <c r="AW12" s="663"/>
      <c r="AX12" s="663"/>
      <c r="AY12" s="663"/>
      <c r="AZ12" s="663"/>
      <c r="BA12" s="663"/>
      <c r="BB12" s="663"/>
      <c r="BC12" s="663"/>
      <c r="BD12" s="663"/>
      <c r="BE12" s="663"/>
      <c r="BF12" s="664"/>
      <c r="BG12" s="665">
        <v>898777</v>
      </c>
      <c r="BH12" s="666"/>
      <c r="BI12" s="666"/>
      <c r="BJ12" s="666"/>
      <c r="BK12" s="666"/>
      <c r="BL12" s="666"/>
      <c r="BM12" s="666"/>
      <c r="BN12" s="667"/>
      <c r="BO12" s="692">
        <v>72.599999999999994</v>
      </c>
      <c r="BP12" s="692"/>
      <c r="BQ12" s="692"/>
      <c r="BR12" s="692"/>
      <c r="BS12" s="693" t="s">
        <v>130</v>
      </c>
      <c r="BT12" s="693"/>
      <c r="BU12" s="693"/>
      <c r="BV12" s="693"/>
      <c r="BW12" s="693"/>
      <c r="BX12" s="693"/>
      <c r="BY12" s="693"/>
      <c r="BZ12" s="693"/>
      <c r="CA12" s="693"/>
      <c r="CB12" s="760"/>
      <c r="CD12" s="707" t="s">
        <v>248</v>
      </c>
      <c r="CE12" s="704"/>
      <c r="CF12" s="704"/>
      <c r="CG12" s="704"/>
      <c r="CH12" s="704"/>
      <c r="CI12" s="704"/>
      <c r="CJ12" s="704"/>
      <c r="CK12" s="704"/>
      <c r="CL12" s="704"/>
      <c r="CM12" s="704"/>
      <c r="CN12" s="704"/>
      <c r="CO12" s="704"/>
      <c r="CP12" s="704"/>
      <c r="CQ12" s="705"/>
      <c r="CR12" s="665">
        <v>346592</v>
      </c>
      <c r="CS12" s="666"/>
      <c r="CT12" s="666"/>
      <c r="CU12" s="666"/>
      <c r="CV12" s="666"/>
      <c r="CW12" s="666"/>
      <c r="CX12" s="666"/>
      <c r="CY12" s="667"/>
      <c r="CZ12" s="692">
        <v>5.9</v>
      </c>
      <c r="DA12" s="692"/>
      <c r="DB12" s="692"/>
      <c r="DC12" s="692"/>
      <c r="DD12" s="671">
        <v>37763</v>
      </c>
      <c r="DE12" s="666"/>
      <c r="DF12" s="666"/>
      <c r="DG12" s="666"/>
      <c r="DH12" s="666"/>
      <c r="DI12" s="666"/>
      <c r="DJ12" s="666"/>
      <c r="DK12" s="666"/>
      <c r="DL12" s="666"/>
      <c r="DM12" s="666"/>
      <c r="DN12" s="666"/>
      <c r="DO12" s="666"/>
      <c r="DP12" s="667"/>
      <c r="DQ12" s="671">
        <v>216299</v>
      </c>
      <c r="DR12" s="666"/>
      <c r="DS12" s="666"/>
      <c r="DT12" s="666"/>
      <c r="DU12" s="666"/>
      <c r="DV12" s="666"/>
      <c r="DW12" s="666"/>
      <c r="DX12" s="666"/>
      <c r="DY12" s="666"/>
      <c r="DZ12" s="666"/>
      <c r="EA12" s="666"/>
      <c r="EB12" s="666"/>
      <c r="EC12" s="706"/>
    </row>
    <row r="13" spans="2:143" ht="11.25" customHeight="1" x14ac:dyDescent="0.15">
      <c r="B13" s="662" t="s">
        <v>249</v>
      </c>
      <c r="C13" s="663"/>
      <c r="D13" s="663"/>
      <c r="E13" s="663"/>
      <c r="F13" s="663"/>
      <c r="G13" s="663"/>
      <c r="H13" s="663"/>
      <c r="I13" s="663"/>
      <c r="J13" s="663"/>
      <c r="K13" s="663"/>
      <c r="L13" s="663"/>
      <c r="M13" s="663"/>
      <c r="N13" s="663"/>
      <c r="O13" s="663"/>
      <c r="P13" s="663"/>
      <c r="Q13" s="664"/>
      <c r="R13" s="665" t="s">
        <v>130</v>
      </c>
      <c r="S13" s="666"/>
      <c r="T13" s="666"/>
      <c r="U13" s="666"/>
      <c r="V13" s="666"/>
      <c r="W13" s="666"/>
      <c r="X13" s="666"/>
      <c r="Y13" s="667"/>
      <c r="Z13" s="692" t="s">
        <v>130</v>
      </c>
      <c r="AA13" s="692"/>
      <c r="AB13" s="692"/>
      <c r="AC13" s="692"/>
      <c r="AD13" s="693" t="s">
        <v>130</v>
      </c>
      <c r="AE13" s="693"/>
      <c r="AF13" s="693"/>
      <c r="AG13" s="693"/>
      <c r="AH13" s="693"/>
      <c r="AI13" s="693"/>
      <c r="AJ13" s="693"/>
      <c r="AK13" s="693"/>
      <c r="AL13" s="668" t="s">
        <v>130</v>
      </c>
      <c r="AM13" s="669"/>
      <c r="AN13" s="669"/>
      <c r="AO13" s="694"/>
      <c r="AP13" s="662" t="s">
        <v>550</v>
      </c>
      <c r="AQ13" s="663"/>
      <c r="AR13" s="663"/>
      <c r="AS13" s="663"/>
      <c r="AT13" s="663"/>
      <c r="AU13" s="663"/>
      <c r="AV13" s="663"/>
      <c r="AW13" s="663"/>
      <c r="AX13" s="663"/>
      <c r="AY13" s="663"/>
      <c r="AZ13" s="663"/>
      <c r="BA13" s="663"/>
      <c r="BB13" s="663"/>
      <c r="BC13" s="663"/>
      <c r="BD13" s="663"/>
      <c r="BE13" s="663"/>
      <c r="BF13" s="664"/>
      <c r="BG13" s="665">
        <v>466550</v>
      </c>
      <c r="BH13" s="666"/>
      <c r="BI13" s="666"/>
      <c r="BJ13" s="666"/>
      <c r="BK13" s="666"/>
      <c r="BL13" s="666"/>
      <c r="BM13" s="666"/>
      <c r="BN13" s="667"/>
      <c r="BO13" s="692">
        <v>37.700000000000003</v>
      </c>
      <c r="BP13" s="692"/>
      <c r="BQ13" s="692"/>
      <c r="BR13" s="692"/>
      <c r="BS13" s="693" t="s">
        <v>544</v>
      </c>
      <c r="BT13" s="693"/>
      <c r="BU13" s="693"/>
      <c r="BV13" s="693"/>
      <c r="BW13" s="693"/>
      <c r="BX13" s="693"/>
      <c r="BY13" s="693"/>
      <c r="BZ13" s="693"/>
      <c r="CA13" s="693"/>
      <c r="CB13" s="760"/>
      <c r="CD13" s="707" t="s">
        <v>250</v>
      </c>
      <c r="CE13" s="704"/>
      <c r="CF13" s="704"/>
      <c r="CG13" s="704"/>
      <c r="CH13" s="704"/>
      <c r="CI13" s="704"/>
      <c r="CJ13" s="704"/>
      <c r="CK13" s="704"/>
      <c r="CL13" s="704"/>
      <c r="CM13" s="704"/>
      <c r="CN13" s="704"/>
      <c r="CO13" s="704"/>
      <c r="CP13" s="704"/>
      <c r="CQ13" s="705"/>
      <c r="CR13" s="665">
        <v>327975</v>
      </c>
      <c r="CS13" s="666"/>
      <c r="CT13" s="666"/>
      <c r="CU13" s="666"/>
      <c r="CV13" s="666"/>
      <c r="CW13" s="666"/>
      <c r="CX13" s="666"/>
      <c r="CY13" s="667"/>
      <c r="CZ13" s="692">
        <v>5.6</v>
      </c>
      <c r="DA13" s="692"/>
      <c r="DB13" s="692"/>
      <c r="DC13" s="692"/>
      <c r="DD13" s="671">
        <v>222290</v>
      </c>
      <c r="DE13" s="666"/>
      <c r="DF13" s="666"/>
      <c r="DG13" s="666"/>
      <c r="DH13" s="666"/>
      <c r="DI13" s="666"/>
      <c r="DJ13" s="666"/>
      <c r="DK13" s="666"/>
      <c r="DL13" s="666"/>
      <c r="DM13" s="666"/>
      <c r="DN13" s="666"/>
      <c r="DO13" s="666"/>
      <c r="DP13" s="667"/>
      <c r="DQ13" s="671">
        <v>127440</v>
      </c>
      <c r="DR13" s="666"/>
      <c r="DS13" s="666"/>
      <c r="DT13" s="666"/>
      <c r="DU13" s="666"/>
      <c r="DV13" s="666"/>
      <c r="DW13" s="666"/>
      <c r="DX13" s="666"/>
      <c r="DY13" s="666"/>
      <c r="DZ13" s="666"/>
      <c r="EA13" s="666"/>
      <c r="EB13" s="666"/>
      <c r="EC13" s="706"/>
    </row>
    <row r="14" spans="2:143" ht="11.25" customHeight="1" x14ac:dyDescent="0.15">
      <c r="B14" s="662" t="s">
        <v>251</v>
      </c>
      <c r="C14" s="663"/>
      <c r="D14" s="663"/>
      <c r="E14" s="663"/>
      <c r="F14" s="663"/>
      <c r="G14" s="663"/>
      <c r="H14" s="663"/>
      <c r="I14" s="663"/>
      <c r="J14" s="663"/>
      <c r="K14" s="663"/>
      <c r="L14" s="663"/>
      <c r="M14" s="663"/>
      <c r="N14" s="663"/>
      <c r="O14" s="663"/>
      <c r="P14" s="663"/>
      <c r="Q14" s="664"/>
      <c r="R14" s="665" t="s">
        <v>130</v>
      </c>
      <c r="S14" s="666"/>
      <c r="T14" s="666"/>
      <c r="U14" s="666"/>
      <c r="V14" s="666"/>
      <c r="W14" s="666"/>
      <c r="X14" s="666"/>
      <c r="Y14" s="667"/>
      <c r="Z14" s="692" t="s">
        <v>130</v>
      </c>
      <c r="AA14" s="692"/>
      <c r="AB14" s="692"/>
      <c r="AC14" s="692"/>
      <c r="AD14" s="693" t="s">
        <v>130</v>
      </c>
      <c r="AE14" s="693"/>
      <c r="AF14" s="693"/>
      <c r="AG14" s="693"/>
      <c r="AH14" s="693"/>
      <c r="AI14" s="693"/>
      <c r="AJ14" s="693"/>
      <c r="AK14" s="693"/>
      <c r="AL14" s="668" t="s">
        <v>544</v>
      </c>
      <c r="AM14" s="669"/>
      <c r="AN14" s="669"/>
      <c r="AO14" s="694"/>
      <c r="AP14" s="662" t="s">
        <v>252</v>
      </c>
      <c r="AQ14" s="663"/>
      <c r="AR14" s="663"/>
      <c r="AS14" s="663"/>
      <c r="AT14" s="663"/>
      <c r="AU14" s="663"/>
      <c r="AV14" s="663"/>
      <c r="AW14" s="663"/>
      <c r="AX14" s="663"/>
      <c r="AY14" s="663"/>
      <c r="AZ14" s="663"/>
      <c r="BA14" s="663"/>
      <c r="BB14" s="663"/>
      <c r="BC14" s="663"/>
      <c r="BD14" s="663"/>
      <c r="BE14" s="663"/>
      <c r="BF14" s="664"/>
      <c r="BG14" s="665">
        <v>30185</v>
      </c>
      <c r="BH14" s="666"/>
      <c r="BI14" s="666"/>
      <c r="BJ14" s="666"/>
      <c r="BK14" s="666"/>
      <c r="BL14" s="666"/>
      <c r="BM14" s="666"/>
      <c r="BN14" s="667"/>
      <c r="BO14" s="692">
        <v>2.4</v>
      </c>
      <c r="BP14" s="692"/>
      <c r="BQ14" s="692"/>
      <c r="BR14" s="692"/>
      <c r="BS14" s="693" t="s">
        <v>130</v>
      </c>
      <c r="BT14" s="693"/>
      <c r="BU14" s="693"/>
      <c r="BV14" s="693"/>
      <c r="BW14" s="693"/>
      <c r="BX14" s="693"/>
      <c r="BY14" s="693"/>
      <c r="BZ14" s="693"/>
      <c r="CA14" s="693"/>
      <c r="CB14" s="760"/>
      <c r="CD14" s="707" t="s">
        <v>253</v>
      </c>
      <c r="CE14" s="704"/>
      <c r="CF14" s="704"/>
      <c r="CG14" s="704"/>
      <c r="CH14" s="704"/>
      <c r="CI14" s="704"/>
      <c r="CJ14" s="704"/>
      <c r="CK14" s="704"/>
      <c r="CL14" s="704"/>
      <c r="CM14" s="704"/>
      <c r="CN14" s="704"/>
      <c r="CO14" s="704"/>
      <c r="CP14" s="704"/>
      <c r="CQ14" s="705"/>
      <c r="CR14" s="665">
        <v>258156</v>
      </c>
      <c r="CS14" s="666"/>
      <c r="CT14" s="666"/>
      <c r="CU14" s="666"/>
      <c r="CV14" s="666"/>
      <c r="CW14" s="666"/>
      <c r="CX14" s="666"/>
      <c r="CY14" s="667"/>
      <c r="CZ14" s="692">
        <v>4.4000000000000004</v>
      </c>
      <c r="DA14" s="692"/>
      <c r="DB14" s="692"/>
      <c r="DC14" s="692"/>
      <c r="DD14" s="671">
        <v>11586</v>
      </c>
      <c r="DE14" s="666"/>
      <c r="DF14" s="666"/>
      <c r="DG14" s="666"/>
      <c r="DH14" s="666"/>
      <c r="DI14" s="666"/>
      <c r="DJ14" s="666"/>
      <c r="DK14" s="666"/>
      <c r="DL14" s="666"/>
      <c r="DM14" s="666"/>
      <c r="DN14" s="666"/>
      <c r="DO14" s="666"/>
      <c r="DP14" s="667"/>
      <c r="DQ14" s="671">
        <v>244004</v>
      </c>
      <c r="DR14" s="666"/>
      <c r="DS14" s="666"/>
      <c r="DT14" s="666"/>
      <c r="DU14" s="666"/>
      <c r="DV14" s="666"/>
      <c r="DW14" s="666"/>
      <c r="DX14" s="666"/>
      <c r="DY14" s="666"/>
      <c r="DZ14" s="666"/>
      <c r="EA14" s="666"/>
      <c r="EB14" s="666"/>
      <c r="EC14" s="706"/>
    </row>
    <row r="15" spans="2:143" ht="11.25" customHeight="1" x14ac:dyDescent="0.15">
      <c r="B15" s="662" t="s">
        <v>254</v>
      </c>
      <c r="C15" s="663"/>
      <c r="D15" s="663"/>
      <c r="E15" s="663"/>
      <c r="F15" s="663"/>
      <c r="G15" s="663"/>
      <c r="H15" s="663"/>
      <c r="I15" s="663"/>
      <c r="J15" s="663"/>
      <c r="K15" s="663"/>
      <c r="L15" s="663"/>
      <c r="M15" s="663"/>
      <c r="N15" s="663"/>
      <c r="O15" s="663"/>
      <c r="P15" s="663"/>
      <c r="Q15" s="664"/>
      <c r="R15" s="665" t="s">
        <v>544</v>
      </c>
      <c r="S15" s="666"/>
      <c r="T15" s="666"/>
      <c r="U15" s="666"/>
      <c r="V15" s="666"/>
      <c r="W15" s="666"/>
      <c r="X15" s="666"/>
      <c r="Y15" s="667"/>
      <c r="Z15" s="692" t="s">
        <v>544</v>
      </c>
      <c r="AA15" s="692"/>
      <c r="AB15" s="692"/>
      <c r="AC15" s="692"/>
      <c r="AD15" s="693" t="s">
        <v>544</v>
      </c>
      <c r="AE15" s="693"/>
      <c r="AF15" s="693"/>
      <c r="AG15" s="693"/>
      <c r="AH15" s="693"/>
      <c r="AI15" s="693"/>
      <c r="AJ15" s="693"/>
      <c r="AK15" s="693"/>
      <c r="AL15" s="668" t="s">
        <v>544</v>
      </c>
      <c r="AM15" s="669"/>
      <c r="AN15" s="669"/>
      <c r="AO15" s="694"/>
      <c r="AP15" s="662" t="s">
        <v>551</v>
      </c>
      <c r="AQ15" s="663"/>
      <c r="AR15" s="663"/>
      <c r="AS15" s="663"/>
      <c r="AT15" s="663"/>
      <c r="AU15" s="663"/>
      <c r="AV15" s="663"/>
      <c r="AW15" s="663"/>
      <c r="AX15" s="663"/>
      <c r="AY15" s="663"/>
      <c r="AZ15" s="663"/>
      <c r="BA15" s="663"/>
      <c r="BB15" s="663"/>
      <c r="BC15" s="663"/>
      <c r="BD15" s="663"/>
      <c r="BE15" s="663"/>
      <c r="BF15" s="664"/>
      <c r="BG15" s="665">
        <v>28152</v>
      </c>
      <c r="BH15" s="666"/>
      <c r="BI15" s="666"/>
      <c r="BJ15" s="666"/>
      <c r="BK15" s="666"/>
      <c r="BL15" s="666"/>
      <c r="BM15" s="666"/>
      <c r="BN15" s="667"/>
      <c r="BO15" s="692">
        <v>2.2999999999999998</v>
      </c>
      <c r="BP15" s="692"/>
      <c r="BQ15" s="692"/>
      <c r="BR15" s="692"/>
      <c r="BS15" s="693" t="s">
        <v>544</v>
      </c>
      <c r="BT15" s="693"/>
      <c r="BU15" s="693"/>
      <c r="BV15" s="693"/>
      <c r="BW15" s="693"/>
      <c r="BX15" s="693"/>
      <c r="BY15" s="693"/>
      <c r="BZ15" s="693"/>
      <c r="CA15" s="693"/>
      <c r="CB15" s="760"/>
      <c r="CD15" s="707" t="s">
        <v>255</v>
      </c>
      <c r="CE15" s="704"/>
      <c r="CF15" s="704"/>
      <c r="CG15" s="704"/>
      <c r="CH15" s="704"/>
      <c r="CI15" s="704"/>
      <c r="CJ15" s="704"/>
      <c r="CK15" s="704"/>
      <c r="CL15" s="704"/>
      <c r="CM15" s="704"/>
      <c r="CN15" s="704"/>
      <c r="CO15" s="704"/>
      <c r="CP15" s="704"/>
      <c r="CQ15" s="705"/>
      <c r="CR15" s="665">
        <v>660710</v>
      </c>
      <c r="CS15" s="666"/>
      <c r="CT15" s="666"/>
      <c r="CU15" s="666"/>
      <c r="CV15" s="666"/>
      <c r="CW15" s="666"/>
      <c r="CX15" s="666"/>
      <c r="CY15" s="667"/>
      <c r="CZ15" s="692">
        <v>11.3</v>
      </c>
      <c r="DA15" s="692"/>
      <c r="DB15" s="692"/>
      <c r="DC15" s="692"/>
      <c r="DD15" s="671">
        <v>43820</v>
      </c>
      <c r="DE15" s="666"/>
      <c r="DF15" s="666"/>
      <c r="DG15" s="666"/>
      <c r="DH15" s="666"/>
      <c r="DI15" s="666"/>
      <c r="DJ15" s="666"/>
      <c r="DK15" s="666"/>
      <c r="DL15" s="666"/>
      <c r="DM15" s="666"/>
      <c r="DN15" s="666"/>
      <c r="DO15" s="666"/>
      <c r="DP15" s="667"/>
      <c r="DQ15" s="671">
        <v>548577</v>
      </c>
      <c r="DR15" s="666"/>
      <c r="DS15" s="666"/>
      <c r="DT15" s="666"/>
      <c r="DU15" s="666"/>
      <c r="DV15" s="666"/>
      <c r="DW15" s="666"/>
      <c r="DX15" s="666"/>
      <c r="DY15" s="666"/>
      <c r="DZ15" s="666"/>
      <c r="EA15" s="666"/>
      <c r="EB15" s="666"/>
      <c r="EC15" s="706"/>
    </row>
    <row r="16" spans="2:143" ht="11.25" customHeight="1" x14ac:dyDescent="0.15">
      <c r="B16" s="662" t="s">
        <v>552</v>
      </c>
      <c r="C16" s="663"/>
      <c r="D16" s="663"/>
      <c r="E16" s="663"/>
      <c r="F16" s="663"/>
      <c r="G16" s="663"/>
      <c r="H16" s="663"/>
      <c r="I16" s="663"/>
      <c r="J16" s="663"/>
      <c r="K16" s="663"/>
      <c r="L16" s="663"/>
      <c r="M16" s="663"/>
      <c r="N16" s="663"/>
      <c r="O16" s="663"/>
      <c r="P16" s="663"/>
      <c r="Q16" s="664"/>
      <c r="R16" s="665">
        <v>4631</v>
      </c>
      <c r="S16" s="666"/>
      <c r="T16" s="666"/>
      <c r="U16" s="666"/>
      <c r="V16" s="666"/>
      <c r="W16" s="666"/>
      <c r="X16" s="666"/>
      <c r="Y16" s="667"/>
      <c r="Z16" s="692">
        <v>0.1</v>
      </c>
      <c r="AA16" s="692"/>
      <c r="AB16" s="692"/>
      <c r="AC16" s="692"/>
      <c r="AD16" s="693">
        <v>4631</v>
      </c>
      <c r="AE16" s="693"/>
      <c r="AF16" s="693"/>
      <c r="AG16" s="693"/>
      <c r="AH16" s="693"/>
      <c r="AI16" s="693"/>
      <c r="AJ16" s="693"/>
      <c r="AK16" s="693"/>
      <c r="AL16" s="668">
        <v>0.1</v>
      </c>
      <c r="AM16" s="669"/>
      <c r="AN16" s="669"/>
      <c r="AO16" s="694"/>
      <c r="AP16" s="662" t="s">
        <v>553</v>
      </c>
      <c r="AQ16" s="663"/>
      <c r="AR16" s="663"/>
      <c r="AS16" s="663"/>
      <c r="AT16" s="663"/>
      <c r="AU16" s="663"/>
      <c r="AV16" s="663"/>
      <c r="AW16" s="663"/>
      <c r="AX16" s="663"/>
      <c r="AY16" s="663"/>
      <c r="AZ16" s="663"/>
      <c r="BA16" s="663"/>
      <c r="BB16" s="663"/>
      <c r="BC16" s="663"/>
      <c r="BD16" s="663"/>
      <c r="BE16" s="663"/>
      <c r="BF16" s="664"/>
      <c r="BG16" s="665" t="s">
        <v>544</v>
      </c>
      <c r="BH16" s="666"/>
      <c r="BI16" s="666"/>
      <c r="BJ16" s="666"/>
      <c r="BK16" s="666"/>
      <c r="BL16" s="666"/>
      <c r="BM16" s="666"/>
      <c r="BN16" s="667"/>
      <c r="BO16" s="692" t="s">
        <v>130</v>
      </c>
      <c r="BP16" s="692"/>
      <c r="BQ16" s="692"/>
      <c r="BR16" s="692"/>
      <c r="BS16" s="693" t="s">
        <v>130</v>
      </c>
      <c r="BT16" s="693"/>
      <c r="BU16" s="693"/>
      <c r="BV16" s="693"/>
      <c r="BW16" s="693"/>
      <c r="BX16" s="693"/>
      <c r="BY16" s="693"/>
      <c r="BZ16" s="693"/>
      <c r="CA16" s="693"/>
      <c r="CB16" s="760"/>
      <c r="CD16" s="707" t="s">
        <v>256</v>
      </c>
      <c r="CE16" s="704"/>
      <c r="CF16" s="704"/>
      <c r="CG16" s="704"/>
      <c r="CH16" s="704"/>
      <c r="CI16" s="704"/>
      <c r="CJ16" s="704"/>
      <c r="CK16" s="704"/>
      <c r="CL16" s="704"/>
      <c r="CM16" s="704"/>
      <c r="CN16" s="704"/>
      <c r="CO16" s="704"/>
      <c r="CP16" s="704"/>
      <c r="CQ16" s="705"/>
      <c r="CR16" s="665">
        <v>111764</v>
      </c>
      <c r="CS16" s="666"/>
      <c r="CT16" s="666"/>
      <c r="CU16" s="666"/>
      <c r="CV16" s="666"/>
      <c r="CW16" s="666"/>
      <c r="CX16" s="666"/>
      <c r="CY16" s="667"/>
      <c r="CZ16" s="692">
        <v>1.9</v>
      </c>
      <c r="DA16" s="692"/>
      <c r="DB16" s="692"/>
      <c r="DC16" s="692"/>
      <c r="DD16" s="671" t="s">
        <v>130</v>
      </c>
      <c r="DE16" s="666"/>
      <c r="DF16" s="666"/>
      <c r="DG16" s="666"/>
      <c r="DH16" s="666"/>
      <c r="DI16" s="666"/>
      <c r="DJ16" s="666"/>
      <c r="DK16" s="666"/>
      <c r="DL16" s="666"/>
      <c r="DM16" s="666"/>
      <c r="DN16" s="666"/>
      <c r="DO16" s="666"/>
      <c r="DP16" s="667"/>
      <c r="DQ16" s="671">
        <v>29624</v>
      </c>
      <c r="DR16" s="666"/>
      <c r="DS16" s="666"/>
      <c r="DT16" s="666"/>
      <c r="DU16" s="666"/>
      <c r="DV16" s="666"/>
      <c r="DW16" s="666"/>
      <c r="DX16" s="666"/>
      <c r="DY16" s="666"/>
      <c r="DZ16" s="666"/>
      <c r="EA16" s="666"/>
      <c r="EB16" s="666"/>
      <c r="EC16" s="706"/>
    </row>
    <row r="17" spans="2:133" ht="11.25" customHeight="1" x14ac:dyDescent="0.15">
      <c r="B17" s="662" t="s">
        <v>554</v>
      </c>
      <c r="C17" s="663"/>
      <c r="D17" s="663"/>
      <c r="E17" s="663"/>
      <c r="F17" s="663"/>
      <c r="G17" s="663"/>
      <c r="H17" s="663"/>
      <c r="I17" s="663"/>
      <c r="J17" s="663"/>
      <c r="K17" s="663"/>
      <c r="L17" s="663"/>
      <c r="M17" s="663"/>
      <c r="N17" s="663"/>
      <c r="O17" s="663"/>
      <c r="P17" s="663"/>
      <c r="Q17" s="664"/>
      <c r="R17" s="665">
        <v>8709</v>
      </c>
      <c r="S17" s="666"/>
      <c r="T17" s="666"/>
      <c r="U17" s="666"/>
      <c r="V17" s="666"/>
      <c r="W17" s="666"/>
      <c r="X17" s="666"/>
      <c r="Y17" s="667"/>
      <c r="Z17" s="692">
        <v>0.1</v>
      </c>
      <c r="AA17" s="692"/>
      <c r="AB17" s="692"/>
      <c r="AC17" s="692"/>
      <c r="AD17" s="693">
        <v>8709</v>
      </c>
      <c r="AE17" s="693"/>
      <c r="AF17" s="693"/>
      <c r="AG17" s="693"/>
      <c r="AH17" s="693"/>
      <c r="AI17" s="693"/>
      <c r="AJ17" s="693"/>
      <c r="AK17" s="693"/>
      <c r="AL17" s="668">
        <v>0.2</v>
      </c>
      <c r="AM17" s="669"/>
      <c r="AN17" s="669"/>
      <c r="AO17" s="694"/>
      <c r="AP17" s="662" t="s">
        <v>555</v>
      </c>
      <c r="AQ17" s="663"/>
      <c r="AR17" s="663"/>
      <c r="AS17" s="663"/>
      <c r="AT17" s="663"/>
      <c r="AU17" s="663"/>
      <c r="AV17" s="663"/>
      <c r="AW17" s="663"/>
      <c r="AX17" s="663"/>
      <c r="AY17" s="663"/>
      <c r="AZ17" s="663"/>
      <c r="BA17" s="663"/>
      <c r="BB17" s="663"/>
      <c r="BC17" s="663"/>
      <c r="BD17" s="663"/>
      <c r="BE17" s="663"/>
      <c r="BF17" s="664"/>
      <c r="BG17" s="665" t="s">
        <v>544</v>
      </c>
      <c r="BH17" s="666"/>
      <c r="BI17" s="666"/>
      <c r="BJ17" s="666"/>
      <c r="BK17" s="666"/>
      <c r="BL17" s="666"/>
      <c r="BM17" s="666"/>
      <c r="BN17" s="667"/>
      <c r="BO17" s="692" t="s">
        <v>544</v>
      </c>
      <c r="BP17" s="692"/>
      <c r="BQ17" s="692"/>
      <c r="BR17" s="692"/>
      <c r="BS17" s="693" t="s">
        <v>130</v>
      </c>
      <c r="BT17" s="693"/>
      <c r="BU17" s="693"/>
      <c r="BV17" s="693"/>
      <c r="BW17" s="693"/>
      <c r="BX17" s="693"/>
      <c r="BY17" s="693"/>
      <c r="BZ17" s="693"/>
      <c r="CA17" s="693"/>
      <c r="CB17" s="760"/>
      <c r="CD17" s="707" t="s">
        <v>257</v>
      </c>
      <c r="CE17" s="704"/>
      <c r="CF17" s="704"/>
      <c r="CG17" s="704"/>
      <c r="CH17" s="704"/>
      <c r="CI17" s="704"/>
      <c r="CJ17" s="704"/>
      <c r="CK17" s="704"/>
      <c r="CL17" s="704"/>
      <c r="CM17" s="704"/>
      <c r="CN17" s="704"/>
      <c r="CO17" s="704"/>
      <c r="CP17" s="704"/>
      <c r="CQ17" s="705"/>
      <c r="CR17" s="665">
        <v>548613</v>
      </c>
      <c r="CS17" s="666"/>
      <c r="CT17" s="666"/>
      <c r="CU17" s="666"/>
      <c r="CV17" s="666"/>
      <c r="CW17" s="666"/>
      <c r="CX17" s="666"/>
      <c r="CY17" s="667"/>
      <c r="CZ17" s="692">
        <v>9.4</v>
      </c>
      <c r="DA17" s="692"/>
      <c r="DB17" s="692"/>
      <c r="DC17" s="692"/>
      <c r="DD17" s="671" t="s">
        <v>544</v>
      </c>
      <c r="DE17" s="666"/>
      <c r="DF17" s="666"/>
      <c r="DG17" s="666"/>
      <c r="DH17" s="666"/>
      <c r="DI17" s="666"/>
      <c r="DJ17" s="666"/>
      <c r="DK17" s="666"/>
      <c r="DL17" s="666"/>
      <c r="DM17" s="666"/>
      <c r="DN17" s="666"/>
      <c r="DO17" s="666"/>
      <c r="DP17" s="667"/>
      <c r="DQ17" s="671">
        <v>533521</v>
      </c>
      <c r="DR17" s="666"/>
      <c r="DS17" s="666"/>
      <c r="DT17" s="666"/>
      <c r="DU17" s="666"/>
      <c r="DV17" s="666"/>
      <c r="DW17" s="666"/>
      <c r="DX17" s="666"/>
      <c r="DY17" s="666"/>
      <c r="DZ17" s="666"/>
      <c r="EA17" s="666"/>
      <c r="EB17" s="666"/>
      <c r="EC17" s="706"/>
    </row>
    <row r="18" spans="2:133" ht="11.25" customHeight="1" x14ac:dyDescent="0.15">
      <c r="B18" s="662" t="s">
        <v>258</v>
      </c>
      <c r="C18" s="663"/>
      <c r="D18" s="663"/>
      <c r="E18" s="663"/>
      <c r="F18" s="663"/>
      <c r="G18" s="663"/>
      <c r="H18" s="663"/>
      <c r="I18" s="663"/>
      <c r="J18" s="663"/>
      <c r="K18" s="663"/>
      <c r="L18" s="663"/>
      <c r="M18" s="663"/>
      <c r="N18" s="663"/>
      <c r="O18" s="663"/>
      <c r="P18" s="663"/>
      <c r="Q18" s="664"/>
      <c r="R18" s="665">
        <v>31673</v>
      </c>
      <c r="S18" s="666"/>
      <c r="T18" s="666"/>
      <c r="U18" s="666"/>
      <c r="V18" s="666"/>
      <c r="W18" s="666"/>
      <c r="X18" s="666"/>
      <c r="Y18" s="667"/>
      <c r="Z18" s="692">
        <v>0.5</v>
      </c>
      <c r="AA18" s="692"/>
      <c r="AB18" s="692"/>
      <c r="AC18" s="692"/>
      <c r="AD18" s="693">
        <v>31673</v>
      </c>
      <c r="AE18" s="693"/>
      <c r="AF18" s="693"/>
      <c r="AG18" s="693"/>
      <c r="AH18" s="693"/>
      <c r="AI18" s="693"/>
      <c r="AJ18" s="693"/>
      <c r="AK18" s="693"/>
      <c r="AL18" s="668">
        <v>0.80000001192092896</v>
      </c>
      <c r="AM18" s="669"/>
      <c r="AN18" s="669"/>
      <c r="AO18" s="694"/>
      <c r="AP18" s="662" t="s">
        <v>259</v>
      </c>
      <c r="AQ18" s="663"/>
      <c r="AR18" s="663"/>
      <c r="AS18" s="663"/>
      <c r="AT18" s="663"/>
      <c r="AU18" s="663"/>
      <c r="AV18" s="663"/>
      <c r="AW18" s="663"/>
      <c r="AX18" s="663"/>
      <c r="AY18" s="663"/>
      <c r="AZ18" s="663"/>
      <c r="BA18" s="663"/>
      <c r="BB18" s="663"/>
      <c r="BC18" s="663"/>
      <c r="BD18" s="663"/>
      <c r="BE18" s="663"/>
      <c r="BF18" s="664"/>
      <c r="BG18" s="665" t="s">
        <v>130</v>
      </c>
      <c r="BH18" s="666"/>
      <c r="BI18" s="666"/>
      <c r="BJ18" s="666"/>
      <c r="BK18" s="666"/>
      <c r="BL18" s="666"/>
      <c r="BM18" s="666"/>
      <c r="BN18" s="667"/>
      <c r="BO18" s="692" t="s">
        <v>544</v>
      </c>
      <c r="BP18" s="692"/>
      <c r="BQ18" s="692"/>
      <c r="BR18" s="692"/>
      <c r="BS18" s="693" t="s">
        <v>544</v>
      </c>
      <c r="BT18" s="693"/>
      <c r="BU18" s="693"/>
      <c r="BV18" s="693"/>
      <c r="BW18" s="693"/>
      <c r="BX18" s="693"/>
      <c r="BY18" s="693"/>
      <c r="BZ18" s="693"/>
      <c r="CA18" s="693"/>
      <c r="CB18" s="760"/>
      <c r="CD18" s="707" t="s">
        <v>260</v>
      </c>
      <c r="CE18" s="704"/>
      <c r="CF18" s="704"/>
      <c r="CG18" s="704"/>
      <c r="CH18" s="704"/>
      <c r="CI18" s="704"/>
      <c r="CJ18" s="704"/>
      <c r="CK18" s="704"/>
      <c r="CL18" s="704"/>
      <c r="CM18" s="704"/>
      <c r="CN18" s="704"/>
      <c r="CO18" s="704"/>
      <c r="CP18" s="704"/>
      <c r="CQ18" s="705"/>
      <c r="CR18" s="665" t="s">
        <v>544</v>
      </c>
      <c r="CS18" s="666"/>
      <c r="CT18" s="666"/>
      <c r="CU18" s="666"/>
      <c r="CV18" s="666"/>
      <c r="CW18" s="666"/>
      <c r="CX18" s="666"/>
      <c r="CY18" s="667"/>
      <c r="CZ18" s="692" t="s">
        <v>544</v>
      </c>
      <c r="DA18" s="692"/>
      <c r="DB18" s="692"/>
      <c r="DC18" s="692"/>
      <c r="DD18" s="671" t="s">
        <v>130</v>
      </c>
      <c r="DE18" s="666"/>
      <c r="DF18" s="666"/>
      <c r="DG18" s="666"/>
      <c r="DH18" s="666"/>
      <c r="DI18" s="666"/>
      <c r="DJ18" s="666"/>
      <c r="DK18" s="666"/>
      <c r="DL18" s="666"/>
      <c r="DM18" s="666"/>
      <c r="DN18" s="666"/>
      <c r="DO18" s="666"/>
      <c r="DP18" s="667"/>
      <c r="DQ18" s="671" t="s">
        <v>544</v>
      </c>
      <c r="DR18" s="666"/>
      <c r="DS18" s="666"/>
      <c r="DT18" s="666"/>
      <c r="DU18" s="666"/>
      <c r="DV18" s="666"/>
      <c r="DW18" s="666"/>
      <c r="DX18" s="666"/>
      <c r="DY18" s="666"/>
      <c r="DZ18" s="666"/>
      <c r="EA18" s="666"/>
      <c r="EB18" s="666"/>
      <c r="EC18" s="706"/>
    </row>
    <row r="19" spans="2:133" ht="11.25" customHeight="1" x14ac:dyDescent="0.15">
      <c r="B19" s="662" t="s">
        <v>556</v>
      </c>
      <c r="C19" s="663"/>
      <c r="D19" s="663"/>
      <c r="E19" s="663"/>
      <c r="F19" s="663"/>
      <c r="G19" s="663"/>
      <c r="H19" s="663"/>
      <c r="I19" s="663"/>
      <c r="J19" s="663"/>
      <c r="K19" s="663"/>
      <c r="L19" s="663"/>
      <c r="M19" s="663"/>
      <c r="N19" s="663"/>
      <c r="O19" s="663"/>
      <c r="P19" s="663"/>
      <c r="Q19" s="664"/>
      <c r="R19" s="665">
        <v>1908</v>
      </c>
      <c r="S19" s="666"/>
      <c r="T19" s="666"/>
      <c r="U19" s="666"/>
      <c r="V19" s="666"/>
      <c r="W19" s="666"/>
      <c r="X19" s="666"/>
      <c r="Y19" s="667"/>
      <c r="Z19" s="692">
        <v>0</v>
      </c>
      <c r="AA19" s="692"/>
      <c r="AB19" s="692"/>
      <c r="AC19" s="692"/>
      <c r="AD19" s="693">
        <v>1908</v>
      </c>
      <c r="AE19" s="693"/>
      <c r="AF19" s="693"/>
      <c r="AG19" s="693"/>
      <c r="AH19" s="693"/>
      <c r="AI19" s="693"/>
      <c r="AJ19" s="693"/>
      <c r="AK19" s="693"/>
      <c r="AL19" s="668">
        <v>0</v>
      </c>
      <c r="AM19" s="669"/>
      <c r="AN19" s="669"/>
      <c r="AO19" s="694"/>
      <c r="AP19" s="662" t="s">
        <v>261</v>
      </c>
      <c r="AQ19" s="663"/>
      <c r="AR19" s="663"/>
      <c r="AS19" s="663"/>
      <c r="AT19" s="663"/>
      <c r="AU19" s="663"/>
      <c r="AV19" s="663"/>
      <c r="AW19" s="663"/>
      <c r="AX19" s="663"/>
      <c r="AY19" s="663"/>
      <c r="AZ19" s="663"/>
      <c r="BA19" s="663"/>
      <c r="BB19" s="663"/>
      <c r="BC19" s="663"/>
      <c r="BD19" s="663"/>
      <c r="BE19" s="663"/>
      <c r="BF19" s="664"/>
      <c r="BG19" s="665">
        <v>3437</v>
      </c>
      <c r="BH19" s="666"/>
      <c r="BI19" s="666"/>
      <c r="BJ19" s="666"/>
      <c r="BK19" s="666"/>
      <c r="BL19" s="666"/>
      <c r="BM19" s="666"/>
      <c r="BN19" s="667"/>
      <c r="BO19" s="692">
        <v>0.3</v>
      </c>
      <c r="BP19" s="692"/>
      <c r="BQ19" s="692"/>
      <c r="BR19" s="692"/>
      <c r="BS19" s="693" t="s">
        <v>544</v>
      </c>
      <c r="BT19" s="693"/>
      <c r="BU19" s="693"/>
      <c r="BV19" s="693"/>
      <c r="BW19" s="693"/>
      <c r="BX19" s="693"/>
      <c r="BY19" s="693"/>
      <c r="BZ19" s="693"/>
      <c r="CA19" s="693"/>
      <c r="CB19" s="760"/>
      <c r="CD19" s="707" t="s">
        <v>262</v>
      </c>
      <c r="CE19" s="704"/>
      <c r="CF19" s="704"/>
      <c r="CG19" s="704"/>
      <c r="CH19" s="704"/>
      <c r="CI19" s="704"/>
      <c r="CJ19" s="704"/>
      <c r="CK19" s="704"/>
      <c r="CL19" s="704"/>
      <c r="CM19" s="704"/>
      <c r="CN19" s="704"/>
      <c r="CO19" s="704"/>
      <c r="CP19" s="704"/>
      <c r="CQ19" s="705"/>
      <c r="CR19" s="665" t="s">
        <v>130</v>
      </c>
      <c r="CS19" s="666"/>
      <c r="CT19" s="666"/>
      <c r="CU19" s="666"/>
      <c r="CV19" s="666"/>
      <c r="CW19" s="666"/>
      <c r="CX19" s="666"/>
      <c r="CY19" s="667"/>
      <c r="CZ19" s="692" t="s">
        <v>130</v>
      </c>
      <c r="DA19" s="692"/>
      <c r="DB19" s="692"/>
      <c r="DC19" s="692"/>
      <c r="DD19" s="671" t="s">
        <v>544</v>
      </c>
      <c r="DE19" s="666"/>
      <c r="DF19" s="666"/>
      <c r="DG19" s="666"/>
      <c r="DH19" s="666"/>
      <c r="DI19" s="666"/>
      <c r="DJ19" s="666"/>
      <c r="DK19" s="666"/>
      <c r="DL19" s="666"/>
      <c r="DM19" s="666"/>
      <c r="DN19" s="666"/>
      <c r="DO19" s="666"/>
      <c r="DP19" s="667"/>
      <c r="DQ19" s="671" t="s">
        <v>544</v>
      </c>
      <c r="DR19" s="666"/>
      <c r="DS19" s="666"/>
      <c r="DT19" s="666"/>
      <c r="DU19" s="666"/>
      <c r="DV19" s="666"/>
      <c r="DW19" s="666"/>
      <c r="DX19" s="666"/>
      <c r="DY19" s="666"/>
      <c r="DZ19" s="666"/>
      <c r="EA19" s="666"/>
      <c r="EB19" s="666"/>
      <c r="EC19" s="706"/>
    </row>
    <row r="20" spans="2:133" ht="11.25" customHeight="1" x14ac:dyDescent="0.15">
      <c r="B20" s="662" t="s">
        <v>263</v>
      </c>
      <c r="C20" s="663"/>
      <c r="D20" s="663"/>
      <c r="E20" s="663"/>
      <c r="F20" s="663"/>
      <c r="G20" s="663"/>
      <c r="H20" s="663"/>
      <c r="I20" s="663"/>
      <c r="J20" s="663"/>
      <c r="K20" s="663"/>
      <c r="L20" s="663"/>
      <c r="M20" s="663"/>
      <c r="N20" s="663"/>
      <c r="O20" s="663"/>
      <c r="P20" s="663"/>
      <c r="Q20" s="664"/>
      <c r="R20" s="665">
        <v>1559</v>
      </c>
      <c r="S20" s="666"/>
      <c r="T20" s="666"/>
      <c r="U20" s="666"/>
      <c r="V20" s="666"/>
      <c r="W20" s="666"/>
      <c r="X20" s="666"/>
      <c r="Y20" s="667"/>
      <c r="Z20" s="692">
        <v>0</v>
      </c>
      <c r="AA20" s="692"/>
      <c r="AB20" s="692"/>
      <c r="AC20" s="692"/>
      <c r="AD20" s="693">
        <v>1559</v>
      </c>
      <c r="AE20" s="693"/>
      <c r="AF20" s="693"/>
      <c r="AG20" s="693"/>
      <c r="AH20" s="693"/>
      <c r="AI20" s="693"/>
      <c r="AJ20" s="693"/>
      <c r="AK20" s="693"/>
      <c r="AL20" s="668">
        <v>0</v>
      </c>
      <c r="AM20" s="669"/>
      <c r="AN20" s="669"/>
      <c r="AO20" s="694"/>
      <c r="AP20" s="662" t="s">
        <v>557</v>
      </c>
      <c r="AQ20" s="663"/>
      <c r="AR20" s="663"/>
      <c r="AS20" s="663"/>
      <c r="AT20" s="663"/>
      <c r="AU20" s="663"/>
      <c r="AV20" s="663"/>
      <c r="AW20" s="663"/>
      <c r="AX20" s="663"/>
      <c r="AY20" s="663"/>
      <c r="AZ20" s="663"/>
      <c r="BA20" s="663"/>
      <c r="BB20" s="663"/>
      <c r="BC20" s="663"/>
      <c r="BD20" s="663"/>
      <c r="BE20" s="663"/>
      <c r="BF20" s="664"/>
      <c r="BG20" s="665">
        <v>3437</v>
      </c>
      <c r="BH20" s="666"/>
      <c r="BI20" s="666"/>
      <c r="BJ20" s="666"/>
      <c r="BK20" s="666"/>
      <c r="BL20" s="666"/>
      <c r="BM20" s="666"/>
      <c r="BN20" s="667"/>
      <c r="BO20" s="692">
        <v>0.3</v>
      </c>
      <c r="BP20" s="692"/>
      <c r="BQ20" s="692"/>
      <c r="BR20" s="692"/>
      <c r="BS20" s="693" t="s">
        <v>544</v>
      </c>
      <c r="BT20" s="693"/>
      <c r="BU20" s="693"/>
      <c r="BV20" s="693"/>
      <c r="BW20" s="693"/>
      <c r="BX20" s="693"/>
      <c r="BY20" s="693"/>
      <c r="BZ20" s="693"/>
      <c r="CA20" s="693"/>
      <c r="CB20" s="760"/>
      <c r="CD20" s="707" t="s">
        <v>264</v>
      </c>
      <c r="CE20" s="704"/>
      <c r="CF20" s="704"/>
      <c r="CG20" s="704"/>
      <c r="CH20" s="704"/>
      <c r="CI20" s="704"/>
      <c r="CJ20" s="704"/>
      <c r="CK20" s="704"/>
      <c r="CL20" s="704"/>
      <c r="CM20" s="704"/>
      <c r="CN20" s="704"/>
      <c r="CO20" s="704"/>
      <c r="CP20" s="704"/>
      <c r="CQ20" s="705"/>
      <c r="CR20" s="665">
        <v>5840877</v>
      </c>
      <c r="CS20" s="666"/>
      <c r="CT20" s="666"/>
      <c r="CU20" s="666"/>
      <c r="CV20" s="666"/>
      <c r="CW20" s="666"/>
      <c r="CX20" s="666"/>
      <c r="CY20" s="667"/>
      <c r="CZ20" s="692">
        <v>100</v>
      </c>
      <c r="DA20" s="692"/>
      <c r="DB20" s="692"/>
      <c r="DC20" s="692"/>
      <c r="DD20" s="671">
        <v>733645</v>
      </c>
      <c r="DE20" s="666"/>
      <c r="DF20" s="666"/>
      <c r="DG20" s="666"/>
      <c r="DH20" s="666"/>
      <c r="DI20" s="666"/>
      <c r="DJ20" s="666"/>
      <c r="DK20" s="666"/>
      <c r="DL20" s="666"/>
      <c r="DM20" s="666"/>
      <c r="DN20" s="666"/>
      <c r="DO20" s="666"/>
      <c r="DP20" s="667"/>
      <c r="DQ20" s="671">
        <v>4458052</v>
      </c>
      <c r="DR20" s="666"/>
      <c r="DS20" s="666"/>
      <c r="DT20" s="666"/>
      <c r="DU20" s="666"/>
      <c r="DV20" s="666"/>
      <c r="DW20" s="666"/>
      <c r="DX20" s="666"/>
      <c r="DY20" s="666"/>
      <c r="DZ20" s="666"/>
      <c r="EA20" s="666"/>
      <c r="EB20" s="666"/>
      <c r="EC20" s="706"/>
    </row>
    <row r="21" spans="2:133" ht="11.25" customHeight="1" x14ac:dyDescent="0.15">
      <c r="B21" s="662" t="s">
        <v>265</v>
      </c>
      <c r="C21" s="663"/>
      <c r="D21" s="663"/>
      <c r="E21" s="663"/>
      <c r="F21" s="663"/>
      <c r="G21" s="663"/>
      <c r="H21" s="663"/>
      <c r="I21" s="663"/>
      <c r="J21" s="663"/>
      <c r="K21" s="663"/>
      <c r="L21" s="663"/>
      <c r="M21" s="663"/>
      <c r="N21" s="663"/>
      <c r="O21" s="663"/>
      <c r="P21" s="663"/>
      <c r="Q21" s="664"/>
      <c r="R21" s="665">
        <v>446</v>
      </c>
      <c r="S21" s="666"/>
      <c r="T21" s="666"/>
      <c r="U21" s="666"/>
      <c r="V21" s="666"/>
      <c r="W21" s="666"/>
      <c r="X21" s="666"/>
      <c r="Y21" s="667"/>
      <c r="Z21" s="692">
        <v>0</v>
      </c>
      <c r="AA21" s="692"/>
      <c r="AB21" s="692"/>
      <c r="AC21" s="692"/>
      <c r="AD21" s="693">
        <v>446</v>
      </c>
      <c r="AE21" s="693"/>
      <c r="AF21" s="693"/>
      <c r="AG21" s="693"/>
      <c r="AH21" s="693"/>
      <c r="AI21" s="693"/>
      <c r="AJ21" s="693"/>
      <c r="AK21" s="693"/>
      <c r="AL21" s="668">
        <v>0</v>
      </c>
      <c r="AM21" s="669"/>
      <c r="AN21" s="669"/>
      <c r="AO21" s="694"/>
      <c r="AP21" s="757" t="s">
        <v>558</v>
      </c>
      <c r="AQ21" s="765"/>
      <c r="AR21" s="765"/>
      <c r="AS21" s="765"/>
      <c r="AT21" s="765"/>
      <c r="AU21" s="765"/>
      <c r="AV21" s="765"/>
      <c r="AW21" s="765"/>
      <c r="AX21" s="765"/>
      <c r="AY21" s="765"/>
      <c r="AZ21" s="765"/>
      <c r="BA21" s="765"/>
      <c r="BB21" s="765"/>
      <c r="BC21" s="765"/>
      <c r="BD21" s="765"/>
      <c r="BE21" s="765"/>
      <c r="BF21" s="759"/>
      <c r="BG21" s="665">
        <v>3437</v>
      </c>
      <c r="BH21" s="666"/>
      <c r="BI21" s="666"/>
      <c r="BJ21" s="666"/>
      <c r="BK21" s="666"/>
      <c r="BL21" s="666"/>
      <c r="BM21" s="666"/>
      <c r="BN21" s="667"/>
      <c r="BO21" s="692">
        <v>0.3</v>
      </c>
      <c r="BP21" s="692"/>
      <c r="BQ21" s="692"/>
      <c r="BR21" s="692"/>
      <c r="BS21" s="693" t="s">
        <v>130</v>
      </c>
      <c r="BT21" s="693"/>
      <c r="BU21" s="693"/>
      <c r="BV21" s="693"/>
      <c r="BW21" s="693"/>
      <c r="BX21" s="693"/>
      <c r="BY21" s="693"/>
      <c r="BZ21" s="693"/>
      <c r="CA21" s="693"/>
      <c r="CB21" s="760"/>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266</v>
      </c>
      <c r="C22" s="729"/>
      <c r="D22" s="729"/>
      <c r="E22" s="729"/>
      <c r="F22" s="729"/>
      <c r="G22" s="729"/>
      <c r="H22" s="729"/>
      <c r="I22" s="729"/>
      <c r="J22" s="729"/>
      <c r="K22" s="729"/>
      <c r="L22" s="729"/>
      <c r="M22" s="729"/>
      <c r="N22" s="729"/>
      <c r="O22" s="729"/>
      <c r="P22" s="729"/>
      <c r="Q22" s="730"/>
      <c r="R22" s="665">
        <v>27760</v>
      </c>
      <c r="S22" s="666"/>
      <c r="T22" s="666"/>
      <c r="U22" s="666"/>
      <c r="V22" s="666"/>
      <c r="W22" s="666"/>
      <c r="X22" s="666"/>
      <c r="Y22" s="667"/>
      <c r="Z22" s="692">
        <v>0.4</v>
      </c>
      <c r="AA22" s="692"/>
      <c r="AB22" s="692"/>
      <c r="AC22" s="692"/>
      <c r="AD22" s="693">
        <v>27760</v>
      </c>
      <c r="AE22" s="693"/>
      <c r="AF22" s="693"/>
      <c r="AG22" s="693"/>
      <c r="AH22" s="693"/>
      <c r="AI22" s="693"/>
      <c r="AJ22" s="693"/>
      <c r="AK22" s="693"/>
      <c r="AL22" s="668">
        <v>0.69999998807907104</v>
      </c>
      <c r="AM22" s="669"/>
      <c r="AN22" s="669"/>
      <c r="AO22" s="694"/>
      <c r="AP22" s="757" t="s">
        <v>559</v>
      </c>
      <c r="AQ22" s="765"/>
      <c r="AR22" s="765"/>
      <c r="AS22" s="765"/>
      <c r="AT22" s="765"/>
      <c r="AU22" s="765"/>
      <c r="AV22" s="765"/>
      <c r="AW22" s="765"/>
      <c r="AX22" s="765"/>
      <c r="AY22" s="765"/>
      <c r="AZ22" s="765"/>
      <c r="BA22" s="765"/>
      <c r="BB22" s="765"/>
      <c r="BC22" s="765"/>
      <c r="BD22" s="765"/>
      <c r="BE22" s="765"/>
      <c r="BF22" s="759"/>
      <c r="BG22" s="665" t="s">
        <v>544</v>
      </c>
      <c r="BH22" s="666"/>
      <c r="BI22" s="666"/>
      <c r="BJ22" s="666"/>
      <c r="BK22" s="666"/>
      <c r="BL22" s="666"/>
      <c r="BM22" s="666"/>
      <c r="BN22" s="667"/>
      <c r="BO22" s="692" t="s">
        <v>130</v>
      </c>
      <c r="BP22" s="692"/>
      <c r="BQ22" s="692"/>
      <c r="BR22" s="692"/>
      <c r="BS22" s="693" t="s">
        <v>130</v>
      </c>
      <c r="BT22" s="693"/>
      <c r="BU22" s="693"/>
      <c r="BV22" s="693"/>
      <c r="BW22" s="693"/>
      <c r="BX22" s="693"/>
      <c r="BY22" s="693"/>
      <c r="BZ22" s="693"/>
      <c r="CA22" s="693"/>
      <c r="CB22" s="760"/>
      <c r="CD22" s="767" t="s">
        <v>267</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268</v>
      </c>
      <c r="C23" s="663"/>
      <c r="D23" s="663"/>
      <c r="E23" s="663"/>
      <c r="F23" s="663"/>
      <c r="G23" s="663"/>
      <c r="H23" s="663"/>
      <c r="I23" s="663"/>
      <c r="J23" s="663"/>
      <c r="K23" s="663"/>
      <c r="L23" s="663"/>
      <c r="M23" s="663"/>
      <c r="N23" s="663"/>
      <c r="O23" s="663"/>
      <c r="P23" s="663"/>
      <c r="Q23" s="664"/>
      <c r="R23" s="665">
        <v>2813872</v>
      </c>
      <c r="S23" s="666"/>
      <c r="T23" s="666"/>
      <c r="U23" s="666"/>
      <c r="V23" s="666"/>
      <c r="W23" s="666"/>
      <c r="X23" s="666"/>
      <c r="Y23" s="667"/>
      <c r="Z23" s="692">
        <v>42.6</v>
      </c>
      <c r="AA23" s="692"/>
      <c r="AB23" s="692"/>
      <c r="AC23" s="692"/>
      <c r="AD23" s="693">
        <v>2493616</v>
      </c>
      <c r="AE23" s="693"/>
      <c r="AF23" s="693"/>
      <c r="AG23" s="693"/>
      <c r="AH23" s="693"/>
      <c r="AI23" s="693"/>
      <c r="AJ23" s="693"/>
      <c r="AK23" s="693"/>
      <c r="AL23" s="668">
        <v>61.2</v>
      </c>
      <c r="AM23" s="669"/>
      <c r="AN23" s="669"/>
      <c r="AO23" s="694"/>
      <c r="AP23" s="757" t="s">
        <v>560</v>
      </c>
      <c r="AQ23" s="765"/>
      <c r="AR23" s="765"/>
      <c r="AS23" s="765"/>
      <c r="AT23" s="765"/>
      <c r="AU23" s="765"/>
      <c r="AV23" s="765"/>
      <c r="AW23" s="765"/>
      <c r="AX23" s="765"/>
      <c r="AY23" s="765"/>
      <c r="AZ23" s="765"/>
      <c r="BA23" s="765"/>
      <c r="BB23" s="765"/>
      <c r="BC23" s="765"/>
      <c r="BD23" s="765"/>
      <c r="BE23" s="765"/>
      <c r="BF23" s="759"/>
      <c r="BG23" s="665" t="s">
        <v>544</v>
      </c>
      <c r="BH23" s="666"/>
      <c r="BI23" s="666"/>
      <c r="BJ23" s="666"/>
      <c r="BK23" s="666"/>
      <c r="BL23" s="666"/>
      <c r="BM23" s="666"/>
      <c r="BN23" s="667"/>
      <c r="BO23" s="692" t="s">
        <v>130</v>
      </c>
      <c r="BP23" s="692"/>
      <c r="BQ23" s="692"/>
      <c r="BR23" s="692"/>
      <c r="BS23" s="693" t="s">
        <v>544</v>
      </c>
      <c r="BT23" s="693"/>
      <c r="BU23" s="693"/>
      <c r="BV23" s="693"/>
      <c r="BW23" s="693"/>
      <c r="BX23" s="693"/>
      <c r="BY23" s="693"/>
      <c r="BZ23" s="693"/>
      <c r="CA23" s="693"/>
      <c r="CB23" s="760"/>
      <c r="CD23" s="767" t="s">
        <v>223</v>
      </c>
      <c r="CE23" s="768"/>
      <c r="CF23" s="768"/>
      <c r="CG23" s="768"/>
      <c r="CH23" s="768"/>
      <c r="CI23" s="768"/>
      <c r="CJ23" s="768"/>
      <c r="CK23" s="768"/>
      <c r="CL23" s="768"/>
      <c r="CM23" s="768"/>
      <c r="CN23" s="768"/>
      <c r="CO23" s="768"/>
      <c r="CP23" s="768"/>
      <c r="CQ23" s="769"/>
      <c r="CR23" s="767" t="s">
        <v>269</v>
      </c>
      <c r="CS23" s="768"/>
      <c r="CT23" s="768"/>
      <c r="CU23" s="768"/>
      <c r="CV23" s="768"/>
      <c r="CW23" s="768"/>
      <c r="CX23" s="768"/>
      <c r="CY23" s="769"/>
      <c r="CZ23" s="767" t="s">
        <v>561</v>
      </c>
      <c r="DA23" s="768"/>
      <c r="DB23" s="768"/>
      <c r="DC23" s="769"/>
      <c r="DD23" s="767" t="s">
        <v>270</v>
      </c>
      <c r="DE23" s="768"/>
      <c r="DF23" s="768"/>
      <c r="DG23" s="768"/>
      <c r="DH23" s="768"/>
      <c r="DI23" s="768"/>
      <c r="DJ23" s="768"/>
      <c r="DK23" s="769"/>
      <c r="DL23" s="776" t="s">
        <v>271</v>
      </c>
      <c r="DM23" s="777"/>
      <c r="DN23" s="777"/>
      <c r="DO23" s="777"/>
      <c r="DP23" s="777"/>
      <c r="DQ23" s="777"/>
      <c r="DR23" s="777"/>
      <c r="DS23" s="777"/>
      <c r="DT23" s="777"/>
      <c r="DU23" s="777"/>
      <c r="DV23" s="778"/>
      <c r="DW23" s="767" t="s">
        <v>272</v>
      </c>
      <c r="DX23" s="768"/>
      <c r="DY23" s="768"/>
      <c r="DZ23" s="768"/>
      <c r="EA23" s="768"/>
      <c r="EB23" s="768"/>
      <c r="EC23" s="769"/>
    </row>
    <row r="24" spans="2:133" ht="11.25" customHeight="1" x14ac:dyDescent="0.15">
      <c r="B24" s="662" t="s">
        <v>562</v>
      </c>
      <c r="C24" s="663"/>
      <c r="D24" s="663"/>
      <c r="E24" s="663"/>
      <c r="F24" s="663"/>
      <c r="G24" s="663"/>
      <c r="H24" s="663"/>
      <c r="I24" s="663"/>
      <c r="J24" s="663"/>
      <c r="K24" s="663"/>
      <c r="L24" s="663"/>
      <c r="M24" s="663"/>
      <c r="N24" s="663"/>
      <c r="O24" s="663"/>
      <c r="P24" s="663"/>
      <c r="Q24" s="664"/>
      <c r="R24" s="665">
        <v>2493616</v>
      </c>
      <c r="S24" s="666"/>
      <c r="T24" s="666"/>
      <c r="U24" s="666"/>
      <c r="V24" s="666"/>
      <c r="W24" s="666"/>
      <c r="X24" s="666"/>
      <c r="Y24" s="667"/>
      <c r="Z24" s="692">
        <v>37.700000000000003</v>
      </c>
      <c r="AA24" s="692"/>
      <c r="AB24" s="692"/>
      <c r="AC24" s="692"/>
      <c r="AD24" s="693">
        <v>2493616</v>
      </c>
      <c r="AE24" s="693"/>
      <c r="AF24" s="693"/>
      <c r="AG24" s="693"/>
      <c r="AH24" s="693"/>
      <c r="AI24" s="693"/>
      <c r="AJ24" s="693"/>
      <c r="AK24" s="693"/>
      <c r="AL24" s="668">
        <v>61.2</v>
      </c>
      <c r="AM24" s="669"/>
      <c r="AN24" s="669"/>
      <c r="AO24" s="694"/>
      <c r="AP24" s="757" t="s">
        <v>563</v>
      </c>
      <c r="AQ24" s="765"/>
      <c r="AR24" s="765"/>
      <c r="AS24" s="765"/>
      <c r="AT24" s="765"/>
      <c r="AU24" s="765"/>
      <c r="AV24" s="765"/>
      <c r="AW24" s="765"/>
      <c r="AX24" s="765"/>
      <c r="AY24" s="765"/>
      <c r="AZ24" s="765"/>
      <c r="BA24" s="765"/>
      <c r="BB24" s="765"/>
      <c r="BC24" s="765"/>
      <c r="BD24" s="765"/>
      <c r="BE24" s="765"/>
      <c r="BF24" s="759"/>
      <c r="BG24" s="665" t="s">
        <v>544</v>
      </c>
      <c r="BH24" s="666"/>
      <c r="BI24" s="666"/>
      <c r="BJ24" s="666"/>
      <c r="BK24" s="666"/>
      <c r="BL24" s="666"/>
      <c r="BM24" s="666"/>
      <c r="BN24" s="667"/>
      <c r="BO24" s="692" t="s">
        <v>130</v>
      </c>
      <c r="BP24" s="692"/>
      <c r="BQ24" s="692"/>
      <c r="BR24" s="692"/>
      <c r="BS24" s="693" t="s">
        <v>130</v>
      </c>
      <c r="BT24" s="693"/>
      <c r="BU24" s="693"/>
      <c r="BV24" s="693"/>
      <c r="BW24" s="693"/>
      <c r="BX24" s="693"/>
      <c r="BY24" s="693"/>
      <c r="BZ24" s="693"/>
      <c r="CA24" s="693"/>
      <c r="CB24" s="760"/>
      <c r="CD24" s="721" t="s">
        <v>273</v>
      </c>
      <c r="CE24" s="722"/>
      <c r="CF24" s="722"/>
      <c r="CG24" s="722"/>
      <c r="CH24" s="722"/>
      <c r="CI24" s="722"/>
      <c r="CJ24" s="722"/>
      <c r="CK24" s="722"/>
      <c r="CL24" s="722"/>
      <c r="CM24" s="722"/>
      <c r="CN24" s="722"/>
      <c r="CO24" s="722"/>
      <c r="CP24" s="722"/>
      <c r="CQ24" s="723"/>
      <c r="CR24" s="718">
        <v>2204201</v>
      </c>
      <c r="CS24" s="719"/>
      <c r="CT24" s="719"/>
      <c r="CU24" s="719"/>
      <c r="CV24" s="719"/>
      <c r="CW24" s="719"/>
      <c r="CX24" s="719"/>
      <c r="CY24" s="762"/>
      <c r="CZ24" s="763">
        <v>37.700000000000003</v>
      </c>
      <c r="DA24" s="737"/>
      <c r="DB24" s="737"/>
      <c r="DC24" s="766"/>
      <c r="DD24" s="761">
        <v>1794570</v>
      </c>
      <c r="DE24" s="719"/>
      <c r="DF24" s="719"/>
      <c r="DG24" s="719"/>
      <c r="DH24" s="719"/>
      <c r="DI24" s="719"/>
      <c r="DJ24" s="719"/>
      <c r="DK24" s="762"/>
      <c r="DL24" s="761">
        <v>1774419</v>
      </c>
      <c r="DM24" s="719"/>
      <c r="DN24" s="719"/>
      <c r="DO24" s="719"/>
      <c r="DP24" s="719"/>
      <c r="DQ24" s="719"/>
      <c r="DR24" s="719"/>
      <c r="DS24" s="719"/>
      <c r="DT24" s="719"/>
      <c r="DU24" s="719"/>
      <c r="DV24" s="762"/>
      <c r="DW24" s="763">
        <v>42.5</v>
      </c>
      <c r="DX24" s="737"/>
      <c r="DY24" s="737"/>
      <c r="DZ24" s="737"/>
      <c r="EA24" s="737"/>
      <c r="EB24" s="737"/>
      <c r="EC24" s="764"/>
    </row>
    <row r="25" spans="2:133" ht="11.25" customHeight="1" x14ac:dyDescent="0.15">
      <c r="B25" s="662" t="s">
        <v>274</v>
      </c>
      <c r="C25" s="663"/>
      <c r="D25" s="663"/>
      <c r="E25" s="663"/>
      <c r="F25" s="663"/>
      <c r="G25" s="663"/>
      <c r="H25" s="663"/>
      <c r="I25" s="663"/>
      <c r="J25" s="663"/>
      <c r="K25" s="663"/>
      <c r="L25" s="663"/>
      <c r="M25" s="663"/>
      <c r="N25" s="663"/>
      <c r="O25" s="663"/>
      <c r="P25" s="663"/>
      <c r="Q25" s="664"/>
      <c r="R25" s="665">
        <v>320256</v>
      </c>
      <c r="S25" s="666"/>
      <c r="T25" s="666"/>
      <c r="U25" s="666"/>
      <c r="V25" s="666"/>
      <c r="W25" s="666"/>
      <c r="X25" s="666"/>
      <c r="Y25" s="667"/>
      <c r="Z25" s="692">
        <v>4.8</v>
      </c>
      <c r="AA25" s="692"/>
      <c r="AB25" s="692"/>
      <c r="AC25" s="692"/>
      <c r="AD25" s="693" t="s">
        <v>544</v>
      </c>
      <c r="AE25" s="693"/>
      <c r="AF25" s="693"/>
      <c r="AG25" s="693"/>
      <c r="AH25" s="693"/>
      <c r="AI25" s="693"/>
      <c r="AJ25" s="693"/>
      <c r="AK25" s="693"/>
      <c r="AL25" s="668" t="s">
        <v>130</v>
      </c>
      <c r="AM25" s="669"/>
      <c r="AN25" s="669"/>
      <c r="AO25" s="694"/>
      <c r="AP25" s="757" t="s">
        <v>564</v>
      </c>
      <c r="AQ25" s="765"/>
      <c r="AR25" s="765"/>
      <c r="AS25" s="765"/>
      <c r="AT25" s="765"/>
      <c r="AU25" s="765"/>
      <c r="AV25" s="765"/>
      <c r="AW25" s="765"/>
      <c r="AX25" s="765"/>
      <c r="AY25" s="765"/>
      <c r="AZ25" s="765"/>
      <c r="BA25" s="765"/>
      <c r="BB25" s="765"/>
      <c r="BC25" s="765"/>
      <c r="BD25" s="765"/>
      <c r="BE25" s="765"/>
      <c r="BF25" s="759"/>
      <c r="BG25" s="665" t="s">
        <v>544</v>
      </c>
      <c r="BH25" s="666"/>
      <c r="BI25" s="666"/>
      <c r="BJ25" s="666"/>
      <c r="BK25" s="666"/>
      <c r="BL25" s="666"/>
      <c r="BM25" s="666"/>
      <c r="BN25" s="667"/>
      <c r="BO25" s="692" t="s">
        <v>130</v>
      </c>
      <c r="BP25" s="692"/>
      <c r="BQ25" s="692"/>
      <c r="BR25" s="692"/>
      <c r="BS25" s="693" t="s">
        <v>130</v>
      </c>
      <c r="BT25" s="693"/>
      <c r="BU25" s="693"/>
      <c r="BV25" s="693"/>
      <c r="BW25" s="693"/>
      <c r="BX25" s="693"/>
      <c r="BY25" s="693"/>
      <c r="BZ25" s="693"/>
      <c r="CA25" s="693"/>
      <c r="CB25" s="760"/>
      <c r="CD25" s="707" t="s">
        <v>565</v>
      </c>
      <c r="CE25" s="704"/>
      <c r="CF25" s="704"/>
      <c r="CG25" s="704"/>
      <c r="CH25" s="704"/>
      <c r="CI25" s="704"/>
      <c r="CJ25" s="704"/>
      <c r="CK25" s="704"/>
      <c r="CL25" s="704"/>
      <c r="CM25" s="704"/>
      <c r="CN25" s="704"/>
      <c r="CO25" s="704"/>
      <c r="CP25" s="704"/>
      <c r="CQ25" s="705"/>
      <c r="CR25" s="665">
        <v>1262446</v>
      </c>
      <c r="CS25" s="676"/>
      <c r="CT25" s="676"/>
      <c r="CU25" s="676"/>
      <c r="CV25" s="676"/>
      <c r="CW25" s="676"/>
      <c r="CX25" s="676"/>
      <c r="CY25" s="677"/>
      <c r="CZ25" s="668">
        <v>21.6</v>
      </c>
      <c r="DA25" s="678"/>
      <c r="DB25" s="678"/>
      <c r="DC25" s="679"/>
      <c r="DD25" s="671">
        <v>1178121</v>
      </c>
      <c r="DE25" s="676"/>
      <c r="DF25" s="676"/>
      <c r="DG25" s="676"/>
      <c r="DH25" s="676"/>
      <c r="DI25" s="676"/>
      <c r="DJ25" s="676"/>
      <c r="DK25" s="677"/>
      <c r="DL25" s="671">
        <v>1157974</v>
      </c>
      <c r="DM25" s="676"/>
      <c r="DN25" s="676"/>
      <c r="DO25" s="676"/>
      <c r="DP25" s="676"/>
      <c r="DQ25" s="676"/>
      <c r="DR25" s="676"/>
      <c r="DS25" s="676"/>
      <c r="DT25" s="676"/>
      <c r="DU25" s="676"/>
      <c r="DV25" s="677"/>
      <c r="DW25" s="668">
        <v>27.7</v>
      </c>
      <c r="DX25" s="678"/>
      <c r="DY25" s="678"/>
      <c r="DZ25" s="678"/>
      <c r="EA25" s="678"/>
      <c r="EB25" s="678"/>
      <c r="EC25" s="699"/>
    </row>
    <row r="26" spans="2:133" ht="11.25" customHeight="1" x14ac:dyDescent="0.15">
      <c r="B26" s="662" t="s">
        <v>566</v>
      </c>
      <c r="C26" s="663"/>
      <c r="D26" s="663"/>
      <c r="E26" s="663"/>
      <c r="F26" s="663"/>
      <c r="G26" s="663"/>
      <c r="H26" s="663"/>
      <c r="I26" s="663"/>
      <c r="J26" s="663"/>
      <c r="K26" s="663"/>
      <c r="L26" s="663"/>
      <c r="M26" s="663"/>
      <c r="N26" s="663"/>
      <c r="O26" s="663"/>
      <c r="P26" s="663"/>
      <c r="Q26" s="664"/>
      <c r="R26" s="665" t="s">
        <v>544</v>
      </c>
      <c r="S26" s="666"/>
      <c r="T26" s="666"/>
      <c r="U26" s="666"/>
      <c r="V26" s="666"/>
      <c r="W26" s="666"/>
      <c r="X26" s="666"/>
      <c r="Y26" s="667"/>
      <c r="Z26" s="692" t="s">
        <v>544</v>
      </c>
      <c r="AA26" s="692"/>
      <c r="AB26" s="692"/>
      <c r="AC26" s="692"/>
      <c r="AD26" s="693" t="s">
        <v>544</v>
      </c>
      <c r="AE26" s="693"/>
      <c r="AF26" s="693"/>
      <c r="AG26" s="693"/>
      <c r="AH26" s="693"/>
      <c r="AI26" s="693"/>
      <c r="AJ26" s="693"/>
      <c r="AK26" s="693"/>
      <c r="AL26" s="668" t="s">
        <v>544</v>
      </c>
      <c r="AM26" s="669"/>
      <c r="AN26" s="669"/>
      <c r="AO26" s="694"/>
      <c r="AP26" s="757" t="s">
        <v>275</v>
      </c>
      <c r="AQ26" s="758"/>
      <c r="AR26" s="758"/>
      <c r="AS26" s="758"/>
      <c r="AT26" s="758"/>
      <c r="AU26" s="758"/>
      <c r="AV26" s="758"/>
      <c r="AW26" s="758"/>
      <c r="AX26" s="758"/>
      <c r="AY26" s="758"/>
      <c r="AZ26" s="758"/>
      <c r="BA26" s="758"/>
      <c r="BB26" s="758"/>
      <c r="BC26" s="758"/>
      <c r="BD26" s="758"/>
      <c r="BE26" s="758"/>
      <c r="BF26" s="759"/>
      <c r="BG26" s="665" t="s">
        <v>130</v>
      </c>
      <c r="BH26" s="666"/>
      <c r="BI26" s="666"/>
      <c r="BJ26" s="666"/>
      <c r="BK26" s="666"/>
      <c r="BL26" s="666"/>
      <c r="BM26" s="666"/>
      <c r="BN26" s="667"/>
      <c r="BO26" s="692" t="s">
        <v>544</v>
      </c>
      <c r="BP26" s="692"/>
      <c r="BQ26" s="692"/>
      <c r="BR26" s="692"/>
      <c r="BS26" s="693" t="s">
        <v>130</v>
      </c>
      <c r="BT26" s="693"/>
      <c r="BU26" s="693"/>
      <c r="BV26" s="693"/>
      <c r="BW26" s="693"/>
      <c r="BX26" s="693"/>
      <c r="BY26" s="693"/>
      <c r="BZ26" s="693"/>
      <c r="CA26" s="693"/>
      <c r="CB26" s="760"/>
      <c r="CD26" s="707" t="s">
        <v>276</v>
      </c>
      <c r="CE26" s="704"/>
      <c r="CF26" s="704"/>
      <c r="CG26" s="704"/>
      <c r="CH26" s="704"/>
      <c r="CI26" s="704"/>
      <c r="CJ26" s="704"/>
      <c r="CK26" s="704"/>
      <c r="CL26" s="704"/>
      <c r="CM26" s="704"/>
      <c r="CN26" s="704"/>
      <c r="CO26" s="704"/>
      <c r="CP26" s="704"/>
      <c r="CQ26" s="705"/>
      <c r="CR26" s="665">
        <v>754147</v>
      </c>
      <c r="CS26" s="666"/>
      <c r="CT26" s="666"/>
      <c r="CU26" s="666"/>
      <c r="CV26" s="666"/>
      <c r="CW26" s="666"/>
      <c r="CX26" s="666"/>
      <c r="CY26" s="667"/>
      <c r="CZ26" s="668">
        <v>12.9</v>
      </c>
      <c r="DA26" s="678"/>
      <c r="DB26" s="678"/>
      <c r="DC26" s="679"/>
      <c r="DD26" s="671">
        <v>703562</v>
      </c>
      <c r="DE26" s="666"/>
      <c r="DF26" s="666"/>
      <c r="DG26" s="666"/>
      <c r="DH26" s="666"/>
      <c r="DI26" s="666"/>
      <c r="DJ26" s="666"/>
      <c r="DK26" s="667"/>
      <c r="DL26" s="671" t="s">
        <v>544</v>
      </c>
      <c r="DM26" s="666"/>
      <c r="DN26" s="666"/>
      <c r="DO26" s="666"/>
      <c r="DP26" s="666"/>
      <c r="DQ26" s="666"/>
      <c r="DR26" s="666"/>
      <c r="DS26" s="666"/>
      <c r="DT26" s="666"/>
      <c r="DU26" s="666"/>
      <c r="DV26" s="667"/>
      <c r="DW26" s="668" t="s">
        <v>130</v>
      </c>
      <c r="DX26" s="678"/>
      <c r="DY26" s="678"/>
      <c r="DZ26" s="678"/>
      <c r="EA26" s="678"/>
      <c r="EB26" s="678"/>
      <c r="EC26" s="699"/>
    </row>
    <row r="27" spans="2:133" ht="11.25" customHeight="1" x14ac:dyDescent="0.15">
      <c r="B27" s="662" t="s">
        <v>277</v>
      </c>
      <c r="C27" s="663"/>
      <c r="D27" s="663"/>
      <c r="E27" s="663"/>
      <c r="F27" s="663"/>
      <c r="G27" s="663"/>
      <c r="H27" s="663"/>
      <c r="I27" s="663"/>
      <c r="J27" s="663"/>
      <c r="K27" s="663"/>
      <c r="L27" s="663"/>
      <c r="M27" s="663"/>
      <c r="N27" s="663"/>
      <c r="O27" s="663"/>
      <c r="P27" s="663"/>
      <c r="Q27" s="664"/>
      <c r="R27" s="665">
        <v>4367348</v>
      </c>
      <c r="S27" s="666"/>
      <c r="T27" s="666"/>
      <c r="U27" s="666"/>
      <c r="V27" s="666"/>
      <c r="W27" s="666"/>
      <c r="X27" s="666"/>
      <c r="Y27" s="667"/>
      <c r="Z27" s="692">
        <v>66</v>
      </c>
      <c r="AA27" s="692"/>
      <c r="AB27" s="692"/>
      <c r="AC27" s="692"/>
      <c r="AD27" s="693">
        <v>4047092</v>
      </c>
      <c r="AE27" s="693"/>
      <c r="AF27" s="693"/>
      <c r="AG27" s="693"/>
      <c r="AH27" s="693"/>
      <c r="AI27" s="693"/>
      <c r="AJ27" s="693"/>
      <c r="AK27" s="693"/>
      <c r="AL27" s="668">
        <v>99.300003051757813</v>
      </c>
      <c r="AM27" s="669"/>
      <c r="AN27" s="669"/>
      <c r="AO27" s="694"/>
      <c r="AP27" s="662" t="s">
        <v>278</v>
      </c>
      <c r="AQ27" s="663"/>
      <c r="AR27" s="663"/>
      <c r="AS27" s="663"/>
      <c r="AT27" s="663"/>
      <c r="AU27" s="663"/>
      <c r="AV27" s="663"/>
      <c r="AW27" s="663"/>
      <c r="AX27" s="663"/>
      <c r="AY27" s="663"/>
      <c r="AZ27" s="663"/>
      <c r="BA27" s="663"/>
      <c r="BB27" s="663"/>
      <c r="BC27" s="663"/>
      <c r="BD27" s="663"/>
      <c r="BE27" s="663"/>
      <c r="BF27" s="664"/>
      <c r="BG27" s="665">
        <v>1238526</v>
      </c>
      <c r="BH27" s="666"/>
      <c r="BI27" s="666"/>
      <c r="BJ27" s="666"/>
      <c r="BK27" s="666"/>
      <c r="BL27" s="666"/>
      <c r="BM27" s="666"/>
      <c r="BN27" s="667"/>
      <c r="BO27" s="692">
        <v>100</v>
      </c>
      <c r="BP27" s="692"/>
      <c r="BQ27" s="692"/>
      <c r="BR27" s="692"/>
      <c r="BS27" s="693" t="s">
        <v>544</v>
      </c>
      <c r="BT27" s="693"/>
      <c r="BU27" s="693"/>
      <c r="BV27" s="693"/>
      <c r="BW27" s="693"/>
      <c r="BX27" s="693"/>
      <c r="BY27" s="693"/>
      <c r="BZ27" s="693"/>
      <c r="CA27" s="693"/>
      <c r="CB27" s="760"/>
      <c r="CD27" s="707" t="s">
        <v>279</v>
      </c>
      <c r="CE27" s="704"/>
      <c r="CF27" s="704"/>
      <c r="CG27" s="704"/>
      <c r="CH27" s="704"/>
      <c r="CI27" s="704"/>
      <c r="CJ27" s="704"/>
      <c r="CK27" s="704"/>
      <c r="CL27" s="704"/>
      <c r="CM27" s="704"/>
      <c r="CN27" s="704"/>
      <c r="CO27" s="704"/>
      <c r="CP27" s="704"/>
      <c r="CQ27" s="705"/>
      <c r="CR27" s="665">
        <v>393142</v>
      </c>
      <c r="CS27" s="676"/>
      <c r="CT27" s="676"/>
      <c r="CU27" s="676"/>
      <c r="CV27" s="676"/>
      <c r="CW27" s="676"/>
      <c r="CX27" s="676"/>
      <c r="CY27" s="677"/>
      <c r="CZ27" s="668">
        <v>6.7</v>
      </c>
      <c r="DA27" s="678"/>
      <c r="DB27" s="678"/>
      <c r="DC27" s="679"/>
      <c r="DD27" s="671">
        <v>82928</v>
      </c>
      <c r="DE27" s="676"/>
      <c r="DF27" s="676"/>
      <c r="DG27" s="676"/>
      <c r="DH27" s="676"/>
      <c r="DI27" s="676"/>
      <c r="DJ27" s="676"/>
      <c r="DK27" s="677"/>
      <c r="DL27" s="671">
        <v>82924</v>
      </c>
      <c r="DM27" s="676"/>
      <c r="DN27" s="676"/>
      <c r="DO27" s="676"/>
      <c r="DP27" s="676"/>
      <c r="DQ27" s="676"/>
      <c r="DR27" s="676"/>
      <c r="DS27" s="676"/>
      <c r="DT27" s="676"/>
      <c r="DU27" s="676"/>
      <c r="DV27" s="677"/>
      <c r="DW27" s="668">
        <v>2</v>
      </c>
      <c r="DX27" s="678"/>
      <c r="DY27" s="678"/>
      <c r="DZ27" s="678"/>
      <c r="EA27" s="678"/>
      <c r="EB27" s="678"/>
      <c r="EC27" s="699"/>
    </row>
    <row r="28" spans="2:133" ht="11.25" customHeight="1" x14ac:dyDescent="0.15">
      <c r="B28" s="662" t="s">
        <v>567</v>
      </c>
      <c r="C28" s="663"/>
      <c r="D28" s="663"/>
      <c r="E28" s="663"/>
      <c r="F28" s="663"/>
      <c r="G28" s="663"/>
      <c r="H28" s="663"/>
      <c r="I28" s="663"/>
      <c r="J28" s="663"/>
      <c r="K28" s="663"/>
      <c r="L28" s="663"/>
      <c r="M28" s="663"/>
      <c r="N28" s="663"/>
      <c r="O28" s="663"/>
      <c r="P28" s="663"/>
      <c r="Q28" s="664"/>
      <c r="R28" s="665">
        <v>1170</v>
      </c>
      <c r="S28" s="666"/>
      <c r="T28" s="666"/>
      <c r="U28" s="666"/>
      <c r="V28" s="666"/>
      <c r="W28" s="666"/>
      <c r="X28" s="666"/>
      <c r="Y28" s="667"/>
      <c r="Z28" s="692">
        <v>0</v>
      </c>
      <c r="AA28" s="692"/>
      <c r="AB28" s="692"/>
      <c r="AC28" s="692"/>
      <c r="AD28" s="693">
        <v>1170</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280</v>
      </c>
      <c r="CE28" s="704"/>
      <c r="CF28" s="704"/>
      <c r="CG28" s="704"/>
      <c r="CH28" s="704"/>
      <c r="CI28" s="704"/>
      <c r="CJ28" s="704"/>
      <c r="CK28" s="704"/>
      <c r="CL28" s="704"/>
      <c r="CM28" s="704"/>
      <c r="CN28" s="704"/>
      <c r="CO28" s="704"/>
      <c r="CP28" s="704"/>
      <c r="CQ28" s="705"/>
      <c r="CR28" s="665">
        <v>548613</v>
      </c>
      <c r="CS28" s="666"/>
      <c r="CT28" s="666"/>
      <c r="CU28" s="666"/>
      <c r="CV28" s="666"/>
      <c r="CW28" s="666"/>
      <c r="CX28" s="666"/>
      <c r="CY28" s="667"/>
      <c r="CZ28" s="668">
        <v>9.4</v>
      </c>
      <c r="DA28" s="678"/>
      <c r="DB28" s="678"/>
      <c r="DC28" s="679"/>
      <c r="DD28" s="671">
        <v>533521</v>
      </c>
      <c r="DE28" s="666"/>
      <c r="DF28" s="666"/>
      <c r="DG28" s="666"/>
      <c r="DH28" s="666"/>
      <c r="DI28" s="666"/>
      <c r="DJ28" s="666"/>
      <c r="DK28" s="667"/>
      <c r="DL28" s="671">
        <v>533521</v>
      </c>
      <c r="DM28" s="666"/>
      <c r="DN28" s="666"/>
      <c r="DO28" s="666"/>
      <c r="DP28" s="666"/>
      <c r="DQ28" s="666"/>
      <c r="DR28" s="666"/>
      <c r="DS28" s="666"/>
      <c r="DT28" s="666"/>
      <c r="DU28" s="666"/>
      <c r="DV28" s="667"/>
      <c r="DW28" s="668">
        <v>12.8</v>
      </c>
      <c r="DX28" s="678"/>
      <c r="DY28" s="678"/>
      <c r="DZ28" s="678"/>
      <c r="EA28" s="678"/>
      <c r="EB28" s="678"/>
      <c r="EC28" s="699"/>
    </row>
    <row r="29" spans="2:133" ht="11.25" customHeight="1" x14ac:dyDescent="0.15">
      <c r="B29" s="662" t="s">
        <v>281</v>
      </c>
      <c r="C29" s="663"/>
      <c r="D29" s="663"/>
      <c r="E29" s="663"/>
      <c r="F29" s="663"/>
      <c r="G29" s="663"/>
      <c r="H29" s="663"/>
      <c r="I29" s="663"/>
      <c r="J29" s="663"/>
      <c r="K29" s="663"/>
      <c r="L29" s="663"/>
      <c r="M29" s="663"/>
      <c r="N29" s="663"/>
      <c r="O29" s="663"/>
      <c r="P29" s="663"/>
      <c r="Q29" s="664"/>
      <c r="R29" s="665">
        <v>984</v>
      </c>
      <c r="S29" s="666"/>
      <c r="T29" s="666"/>
      <c r="U29" s="666"/>
      <c r="V29" s="666"/>
      <c r="W29" s="666"/>
      <c r="X29" s="666"/>
      <c r="Y29" s="667"/>
      <c r="Z29" s="692">
        <v>0</v>
      </c>
      <c r="AA29" s="692"/>
      <c r="AB29" s="692"/>
      <c r="AC29" s="692"/>
      <c r="AD29" s="693" t="s">
        <v>130</v>
      </c>
      <c r="AE29" s="693"/>
      <c r="AF29" s="693"/>
      <c r="AG29" s="693"/>
      <c r="AH29" s="693"/>
      <c r="AI29" s="693"/>
      <c r="AJ29" s="693"/>
      <c r="AK29" s="693"/>
      <c r="AL29" s="668" t="s">
        <v>130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282</v>
      </c>
      <c r="CE29" s="752"/>
      <c r="CF29" s="707" t="s">
        <v>568</v>
      </c>
      <c r="CG29" s="704"/>
      <c r="CH29" s="704"/>
      <c r="CI29" s="704"/>
      <c r="CJ29" s="704"/>
      <c r="CK29" s="704"/>
      <c r="CL29" s="704"/>
      <c r="CM29" s="704"/>
      <c r="CN29" s="704"/>
      <c r="CO29" s="704"/>
      <c r="CP29" s="704"/>
      <c r="CQ29" s="705"/>
      <c r="CR29" s="665">
        <v>548613</v>
      </c>
      <c r="CS29" s="676"/>
      <c r="CT29" s="676"/>
      <c r="CU29" s="676"/>
      <c r="CV29" s="676"/>
      <c r="CW29" s="676"/>
      <c r="CX29" s="676"/>
      <c r="CY29" s="677"/>
      <c r="CZ29" s="668">
        <v>9.4</v>
      </c>
      <c r="DA29" s="678"/>
      <c r="DB29" s="678"/>
      <c r="DC29" s="679"/>
      <c r="DD29" s="671">
        <v>533521</v>
      </c>
      <c r="DE29" s="676"/>
      <c r="DF29" s="676"/>
      <c r="DG29" s="676"/>
      <c r="DH29" s="676"/>
      <c r="DI29" s="676"/>
      <c r="DJ29" s="676"/>
      <c r="DK29" s="677"/>
      <c r="DL29" s="671">
        <v>533521</v>
      </c>
      <c r="DM29" s="676"/>
      <c r="DN29" s="676"/>
      <c r="DO29" s="676"/>
      <c r="DP29" s="676"/>
      <c r="DQ29" s="676"/>
      <c r="DR29" s="676"/>
      <c r="DS29" s="676"/>
      <c r="DT29" s="676"/>
      <c r="DU29" s="676"/>
      <c r="DV29" s="677"/>
      <c r="DW29" s="668">
        <v>12.8</v>
      </c>
      <c r="DX29" s="678"/>
      <c r="DY29" s="678"/>
      <c r="DZ29" s="678"/>
      <c r="EA29" s="678"/>
      <c r="EB29" s="678"/>
      <c r="EC29" s="699"/>
    </row>
    <row r="30" spans="2:133" ht="11.25" customHeight="1" x14ac:dyDescent="0.15">
      <c r="B30" s="662" t="s">
        <v>283</v>
      </c>
      <c r="C30" s="663"/>
      <c r="D30" s="663"/>
      <c r="E30" s="663"/>
      <c r="F30" s="663"/>
      <c r="G30" s="663"/>
      <c r="H30" s="663"/>
      <c r="I30" s="663"/>
      <c r="J30" s="663"/>
      <c r="K30" s="663"/>
      <c r="L30" s="663"/>
      <c r="M30" s="663"/>
      <c r="N30" s="663"/>
      <c r="O30" s="663"/>
      <c r="P30" s="663"/>
      <c r="Q30" s="664"/>
      <c r="R30" s="665">
        <v>69188</v>
      </c>
      <c r="S30" s="666"/>
      <c r="T30" s="666"/>
      <c r="U30" s="666"/>
      <c r="V30" s="666"/>
      <c r="W30" s="666"/>
      <c r="X30" s="666"/>
      <c r="Y30" s="667"/>
      <c r="Z30" s="692">
        <v>1</v>
      </c>
      <c r="AA30" s="692"/>
      <c r="AB30" s="692"/>
      <c r="AC30" s="692"/>
      <c r="AD30" s="693">
        <v>2179</v>
      </c>
      <c r="AE30" s="693"/>
      <c r="AF30" s="693"/>
      <c r="AG30" s="693"/>
      <c r="AH30" s="693"/>
      <c r="AI30" s="693"/>
      <c r="AJ30" s="693"/>
      <c r="AK30" s="693"/>
      <c r="AL30" s="668">
        <v>0.1</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284</v>
      </c>
      <c r="BH30" s="749"/>
      <c r="BI30" s="749"/>
      <c r="BJ30" s="749"/>
      <c r="BK30" s="749"/>
      <c r="BL30" s="749"/>
      <c r="BM30" s="749"/>
      <c r="BN30" s="749"/>
      <c r="BO30" s="749"/>
      <c r="BP30" s="749"/>
      <c r="BQ30" s="750"/>
      <c r="BR30" s="724" t="s">
        <v>285</v>
      </c>
      <c r="BS30" s="749"/>
      <c r="BT30" s="749"/>
      <c r="BU30" s="749"/>
      <c r="BV30" s="749"/>
      <c r="BW30" s="749"/>
      <c r="BX30" s="749"/>
      <c r="BY30" s="749"/>
      <c r="BZ30" s="749"/>
      <c r="CA30" s="749"/>
      <c r="CB30" s="750"/>
      <c r="CD30" s="753"/>
      <c r="CE30" s="754"/>
      <c r="CF30" s="707" t="s">
        <v>569</v>
      </c>
      <c r="CG30" s="704"/>
      <c r="CH30" s="704"/>
      <c r="CI30" s="704"/>
      <c r="CJ30" s="704"/>
      <c r="CK30" s="704"/>
      <c r="CL30" s="704"/>
      <c r="CM30" s="704"/>
      <c r="CN30" s="704"/>
      <c r="CO30" s="704"/>
      <c r="CP30" s="704"/>
      <c r="CQ30" s="705"/>
      <c r="CR30" s="665">
        <v>533963</v>
      </c>
      <c r="CS30" s="666"/>
      <c r="CT30" s="666"/>
      <c r="CU30" s="666"/>
      <c r="CV30" s="666"/>
      <c r="CW30" s="666"/>
      <c r="CX30" s="666"/>
      <c r="CY30" s="667"/>
      <c r="CZ30" s="668">
        <v>9.1</v>
      </c>
      <c r="DA30" s="678"/>
      <c r="DB30" s="678"/>
      <c r="DC30" s="679"/>
      <c r="DD30" s="671">
        <v>520358</v>
      </c>
      <c r="DE30" s="666"/>
      <c r="DF30" s="666"/>
      <c r="DG30" s="666"/>
      <c r="DH30" s="666"/>
      <c r="DI30" s="666"/>
      <c r="DJ30" s="666"/>
      <c r="DK30" s="667"/>
      <c r="DL30" s="671">
        <v>520358</v>
      </c>
      <c r="DM30" s="666"/>
      <c r="DN30" s="666"/>
      <c r="DO30" s="666"/>
      <c r="DP30" s="666"/>
      <c r="DQ30" s="666"/>
      <c r="DR30" s="666"/>
      <c r="DS30" s="666"/>
      <c r="DT30" s="666"/>
      <c r="DU30" s="666"/>
      <c r="DV30" s="667"/>
      <c r="DW30" s="668">
        <v>12.5</v>
      </c>
      <c r="DX30" s="678"/>
      <c r="DY30" s="678"/>
      <c r="DZ30" s="678"/>
      <c r="EA30" s="678"/>
      <c r="EB30" s="678"/>
      <c r="EC30" s="699"/>
    </row>
    <row r="31" spans="2:133" ht="11.25" customHeight="1" x14ac:dyDescent="0.15">
      <c r="B31" s="662" t="s">
        <v>286</v>
      </c>
      <c r="C31" s="663"/>
      <c r="D31" s="663"/>
      <c r="E31" s="663"/>
      <c r="F31" s="663"/>
      <c r="G31" s="663"/>
      <c r="H31" s="663"/>
      <c r="I31" s="663"/>
      <c r="J31" s="663"/>
      <c r="K31" s="663"/>
      <c r="L31" s="663"/>
      <c r="M31" s="663"/>
      <c r="N31" s="663"/>
      <c r="O31" s="663"/>
      <c r="P31" s="663"/>
      <c r="Q31" s="664"/>
      <c r="R31" s="665">
        <v>62752</v>
      </c>
      <c r="S31" s="666"/>
      <c r="T31" s="666"/>
      <c r="U31" s="666"/>
      <c r="V31" s="666"/>
      <c r="W31" s="666"/>
      <c r="X31" s="666"/>
      <c r="Y31" s="667"/>
      <c r="Z31" s="692">
        <v>0.9</v>
      </c>
      <c r="AA31" s="692"/>
      <c r="AB31" s="692"/>
      <c r="AC31" s="692"/>
      <c r="AD31" s="693" t="s">
        <v>544</v>
      </c>
      <c r="AE31" s="693"/>
      <c r="AF31" s="693"/>
      <c r="AG31" s="693"/>
      <c r="AH31" s="693"/>
      <c r="AI31" s="693"/>
      <c r="AJ31" s="693"/>
      <c r="AK31" s="693"/>
      <c r="AL31" s="668" t="s">
        <v>130</v>
      </c>
      <c r="AM31" s="669"/>
      <c r="AN31" s="669"/>
      <c r="AO31" s="694"/>
      <c r="AP31" s="740" t="s">
        <v>287</v>
      </c>
      <c r="AQ31" s="741"/>
      <c r="AR31" s="741"/>
      <c r="AS31" s="741"/>
      <c r="AT31" s="746" t="s">
        <v>288</v>
      </c>
      <c r="AU31" s="360"/>
      <c r="AV31" s="360"/>
      <c r="AW31" s="360"/>
      <c r="AX31" s="732" t="s">
        <v>189</v>
      </c>
      <c r="AY31" s="733"/>
      <c r="AZ31" s="733"/>
      <c r="BA31" s="733"/>
      <c r="BB31" s="733"/>
      <c r="BC31" s="733"/>
      <c r="BD31" s="733"/>
      <c r="BE31" s="733"/>
      <c r="BF31" s="734"/>
      <c r="BG31" s="735">
        <v>99.7</v>
      </c>
      <c r="BH31" s="736"/>
      <c r="BI31" s="736"/>
      <c r="BJ31" s="736"/>
      <c r="BK31" s="736"/>
      <c r="BL31" s="736"/>
      <c r="BM31" s="737">
        <v>99</v>
      </c>
      <c r="BN31" s="736"/>
      <c r="BO31" s="736"/>
      <c r="BP31" s="736"/>
      <c r="BQ31" s="738"/>
      <c r="BR31" s="735">
        <v>99.7</v>
      </c>
      <c r="BS31" s="736"/>
      <c r="BT31" s="736"/>
      <c r="BU31" s="736"/>
      <c r="BV31" s="736"/>
      <c r="BW31" s="736"/>
      <c r="BX31" s="737">
        <v>98.4</v>
      </c>
      <c r="BY31" s="736"/>
      <c r="BZ31" s="736"/>
      <c r="CA31" s="736"/>
      <c r="CB31" s="738"/>
      <c r="CD31" s="753"/>
      <c r="CE31" s="754"/>
      <c r="CF31" s="707" t="s">
        <v>289</v>
      </c>
      <c r="CG31" s="704"/>
      <c r="CH31" s="704"/>
      <c r="CI31" s="704"/>
      <c r="CJ31" s="704"/>
      <c r="CK31" s="704"/>
      <c r="CL31" s="704"/>
      <c r="CM31" s="704"/>
      <c r="CN31" s="704"/>
      <c r="CO31" s="704"/>
      <c r="CP31" s="704"/>
      <c r="CQ31" s="705"/>
      <c r="CR31" s="665">
        <v>14650</v>
      </c>
      <c r="CS31" s="676"/>
      <c r="CT31" s="676"/>
      <c r="CU31" s="676"/>
      <c r="CV31" s="676"/>
      <c r="CW31" s="676"/>
      <c r="CX31" s="676"/>
      <c r="CY31" s="677"/>
      <c r="CZ31" s="668">
        <v>0.3</v>
      </c>
      <c r="DA31" s="678"/>
      <c r="DB31" s="678"/>
      <c r="DC31" s="679"/>
      <c r="DD31" s="671">
        <v>13163</v>
      </c>
      <c r="DE31" s="676"/>
      <c r="DF31" s="676"/>
      <c r="DG31" s="676"/>
      <c r="DH31" s="676"/>
      <c r="DI31" s="676"/>
      <c r="DJ31" s="676"/>
      <c r="DK31" s="677"/>
      <c r="DL31" s="671">
        <v>13163</v>
      </c>
      <c r="DM31" s="676"/>
      <c r="DN31" s="676"/>
      <c r="DO31" s="676"/>
      <c r="DP31" s="676"/>
      <c r="DQ31" s="676"/>
      <c r="DR31" s="676"/>
      <c r="DS31" s="676"/>
      <c r="DT31" s="676"/>
      <c r="DU31" s="676"/>
      <c r="DV31" s="677"/>
      <c r="DW31" s="668">
        <v>0.3</v>
      </c>
      <c r="DX31" s="678"/>
      <c r="DY31" s="678"/>
      <c r="DZ31" s="678"/>
      <c r="EA31" s="678"/>
      <c r="EB31" s="678"/>
      <c r="EC31" s="699"/>
    </row>
    <row r="32" spans="2:133" ht="11.25" customHeight="1" x14ac:dyDescent="0.15">
      <c r="B32" s="662" t="s">
        <v>290</v>
      </c>
      <c r="C32" s="663"/>
      <c r="D32" s="663"/>
      <c r="E32" s="663"/>
      <c r="F32" s="663"/>
      <c r="G32" s="663"/>
      <c r="H32" s="663"/>
      <c r="I32" s="663"/>
      <c r="J32" s="663"/>
      <c r="K32" s="663"/>
      <c r="L32" s="663"/>
      <c r="M32" s="663"/>
      <c r="N32" s="663"/>
      <c r="O32" s="663"/>
      <c r="P32" s="663"/>
      <c r="Q32" s="664"/>
      <c r="R32" s="665">
        <v>745270</v>
      </c>
      <c r="S32" s="666"/>
      <c r="T32" s="666"/>
      <c r="U32" s="666"/>
      <c r="V32" s="666"/>
      <c r="W32" s="666"/>
      <c r="X32" s="666"/>
      <c r="Y32" s="667"/>
      <c r="Z32" s="692">
        <v>11.3</v>
      </c>
      <c r="AA32" s="692"/>
      <c r="AB32" s="692"/>
      <c r="AC32" s="692"/>
      <c r="AD32" s="693" t="s">
        <v>130</v>
      </c>
      <c r="AE32" s="693"/>
      <c r="AF32" s="693"/>
      <c r="AG32" s="693"/>
      <c r="AH32" s="693"/>
      <c r="AI32" s="693"/>
      <c r="AJ32" s="693"/>
      <c r="AK32" s="693"/>
      <c r="AL32" s="668" t="s">
        <v>130</v>
      </c>
      <c r="AM32" s="669"/>
      <c r="AN32" s="669"/>
      <c r="AO32" s="694"/>
      <c r="AP32" s="742"/>
      <c r="AQ32" s="743"/>
      <c r="AR32" s="743"/>
      <c r="AS32" s="743"/>
      <c r="AT32" s="747"/>
      <c r="AU32" s="361" t="s">
        <v>570</v>
      </c>
      <c r="AV32" s="361"/>
      <c r="AW32" s="361"/>
      <c r="AX32" s="662" t="s">
        <v>291</v>
      </c>
      <c r="AY32" s="663"/>
      <c r="AZ32" s="663"/>
      <c r="BA32" s="663"/>
      <c r="BB32" s="663"/>
      <c r="BC32" s="663"/>
      <c r="BD32" s="663"/>
      <c r="BE32" s="663"/>
      <c r="BF32" s="664"/>
      <c r="BG32" s="739">
        <v>99.8</v>
      </c>
      <c r="BH32" s="676"/>
      <c r="BI32" s="676"/>
      <c r="BJ32" s="676"/>
      <c r="BK32" s="676"/>
      <c r="BL32" s="676"/>
      <c r="BM32" s="669">
        <v>98.9</v>
      </c>
      <c r="BN32" s="731"/>
      <c r="BO32" s="731"/>
      <c r="BP32" s="731"/>
      <c r="BQ32" s="703"/>
      <c r="BR32" s="739">
        <v>99.7</v>
      </c>
      <c r="BS32" s="676"/>
      <c r="BT32" s="676"/>
      <c r="BU32" s="676"/>
      <c r="BV32" s="676"/>
      <c r="BW32" s="676"/>
      <c r="BX32" s="669">
        <v>98.6</v>
      </c>
      <c r="BY32" s="731"/>
      <c r="BZ32" s="731"/>
      <c r="CA32" s="731"/>
      <c r="CB32" s="703"/>
      <c r="CD32" s="755"/>
      <c r="CE32" s="756"/>
      <c r="CF32" s="707" t="s">
        <v>571</v>
      </c>
      <c r="CG32" s="704"/>
      <c r="CH32" s="704"/>
      <c r="CI32" s="704"/>
      <c r="CJ32" s="704"/>
      <c r="CK32" s="704"/>
      <c r="CL32" s="704"/>
      <c r="CM32" s="704"/>
      <c r="CN32" s="704"/>
      <c r="CO32" s="704"/>
      <c r="CP32" s="704"/>
      <c r="CQ32" s="705"/>
      <c r="CR32" s="665" t="s">
        <v>544</v>
      </c>
      <c r="CS32" s="666"/>
      <c r="CT32" s="666"/>
      <c r="CU32" s="666"/>
      <c r="CV32" s="666"/>
      <c r="CW32" s="666"/>
      <c r="CX32" s="666"/>
      <c r="CY32" s="667"/>
      <c r="CZ32" s="668" t="s">
        <v>544</v>
      </c>
      <c r="DA32" s="678"/>
      <c r="DB32" s="678"/>
      <c r="DC32" s="679"/>
      <c r="DD32" s="671" t="s">
        <v>544</v>
      </c>
      <c r="DE32" s="666"/>
      <c r="DF32" s="666"/>
      <c r="DG32" s="666"/>
      <c r="DH32" s="666"/>
      <c r="DI32" s="666"/>
      <c r="DJ32" s="666"/>
      <c r="DK32" s="667"/>
      <c r="DL32" s="671" t="s">
        <v>130</v>
      </c>
      <c r="DM32" s="666"/>
      <c r="DN32" s="666"/>
      <c r="DO32" s="666"/>
      <c r="DP32" s="666"/>
      <c r="DQ32" s="666"/>
      <c r="DR32" s="666"/>
      <c r="DS32" s="666"/>
      <c r="DT32" s="666"/>
      <c r="DU32" s="666"/>
      <c r="DV32" s="667"/>
      <c r="DW32" s="668" t="s">
        <v>130</v>
      </c>
      <c r="DX32" s="678"/>
      <c r="DY32" s="678"/>
      <c r="DZ32" s="678"/>
      <c r="EA32" s="678"/>
      <c r="EB32" s="678"/>
      <c r="EC32" s="699"/>
    </row>
    <row r="33" spans="2:133" ht="11.25" customHeight="1" x14ac:dyDescent="0.15">
      <c r="B33" s="728" t="s">
        <v>292</v>
      </c>
      <c r="C33" s="729"/>
      <c r="D33" s="729"/>
      <c r="E33" s="729"/>
      <c r="F33" s="729"/>
      <c r="G33" s="729"/>
      <c r="H33" s="729"/>
      <c r="I33" s="729"/>
      <c r="J33" s="729"/>
      <c r="K33" s="729"/>
      <c r="L33" s="729"/>
      <c r="M33" s="729"/>
      <c r="N33" s="729"/>
      <c r="O33" s="729"/>
      <c r="P33" s="729"/>
      <c r="Q33" s="730"/>
      <c r="R33" s="665" t="s">
        <v>130</v>
      </c>
      <c r="S33" s="666"/>
      <c r="T33" s="666"/>
      <c r="U33" s="666"/>
      <c r="V33" s="666"/>
      <c r="W33" s="666"/>
      <c r="X33" s="666"/>
      <c r="Y33" s="667"/>
      <c r="Z33" s="692" t="s">
        <v>544</v>
      </c>
      <c r="AA33" s="692"/>
      <c r="AB33" s="692"/>
      <c r="AC33" s="692"/>
      <c r="AD33" s="693" t="s">
        <v>130</v>
      </c>
      <c r="AE33" s="693"/>
      <c r="AF33" s="693"/>
      <c r="AG33" s="693"/>
      <c r="AH33" s="693"/>
      <c r="AI33" s="693"/>
      <c r="AJ33" s="693"/>
      <c r="AK33" s="693"/>
      <c r="AL33" s="668" t="s">
        <v>130</v>
      </c>
      <c r="AM33" s="669"/>
      <c r="AN33" s="669"/>
      <c r="AO33" s="694"/>
      <c r="AP33" s="744"/>
      <c r="AQ33" s="745"/>
      <c r="AR33" s="745"/>
      <c r="AS33" s="745"/>
      <c r="AT33" s="748"/>
      <c r="AU33" s="362"/>
      <c r="AV33" s="362"/>
      <c r="AW33" s="362"/>
      <c r="AX33" s="642" t="s">
        <v>293</v>
      </c>
      <c r="AY33" s="643"/>
      <c r="AZ33" s="643"/>
      <c r="BA33" s="643"/>
      <c r="BB33" s="643"/>
      <c r="BC33" s="643"/>
      <c r="BD33" s="643"/>
      <c r="BE33" s="643"/>
      <c r="BF33" s="644"/>
      <c r="BG33" s="727">
        <v>99.4</v>
      </c>
      <c r="BH33" s="646"/>
      <c r="BI33" s="646"/>
      <c r="BJ33" s="646"/>
      <c r="BK33" s="646"/>
      <c r="BL33" s="646"/>
      <c r="BM33" s="684">
        <v>98.1</v>
      </c>
      <c r="BN33" s="646"/>
      <c r="BO33" s="646"/>
      <c r="BP33" s="646"/>
      <c r="BQ33" s="695"/>
      <c r="BR33" s="727">
        <v>99.4</v>
      </c>
      <c r="BS33" s="646"/>
      <c r="BT33" s="646"/>
      <c r="BU33" s="646"/>
      <c r="BV33" s="646"/>
      <c r="BW33" s="646"/>
      <c r="BX33" s="684">
        <v>97.3</v>
      </c>
      <c r="BY33" s="646"/>
      <c r="BZ33" s="646"/>
      <c r="CA33" s="646"/>
      <c r="CB33" s="695"/>
      <c r="CD33" s="707" t="s">
        <v>294</v>
      </c>
      <c r="CE33" s="704"/>
      <c r="CF33" s="704"/>
      <c r="CG33" s="704"/>
      <c r="CH33" s="704"/>
      <c r="CI33" s="704"/>
      <c r="CJ33" s="704"/>
      <c r="CK33" s="704"/>
      <c r="CL33" s="704"/>
      <c r="CM33" s="704"/>
      <c r="CN33" s="704"/>
      <c r="CO33" s="704"/>
      <c r="CP33" s="704"/>
      <c r="CQ33" s="705"/>
      <c r="CR33" s="665">
        <v>2791267</v>
      </c>
      <c r="CS33" s="676"/>
      <c r="CT33" s="676"/>
      <c r="CU33" s="676"/>
      <c r="CV33" s="676"/>
      <c r="CW33" s="676"/>
      <c r="CX33" s="676"/>
      <c r="CY33" s="677"/>
      <c r="CZ33" s="668">
        <v>47.8</v>
      </c>
      <c r="DA33" s="678"/>
      <c r="DB33" s="678"/>
      <c r="DC33" s="679"/>
      <c r="DD33" s="671">
        <v>2194096</v>
      </c>
      <c r="DE33" s="676"/>
      <c r="DF33" s="676"/>
      <c r="DG33" s="676"/>
      <c r="DH33" s="676"/>
      <c r="DI33" s="676"/>
      <c r="DJ33" s="676"/>
      <c r="DK33" s="677"/>
      <c r="DL33" s="671">
        <v>1690479</v>
      </c>
      <c r="DM33" s="676"/>
      <c r="DN33" s="676"/>
      <c r="DO33" s="676"/>
      <c r="DP33" s="676"/>
      <c r="DQ33" s="676"/>
      <c r="DR33" s="676"/>
      <c r="DS33" s="676"/>
      <c r="DT33" s="676"/>
      <c r="DU33" s="676"/>
      <c r="DV33" s="677"/>
      <c r="DW33" s="668">
        <v>40.5</v>
      </c>
      <c r="DX33" s="678"/>
      <c r="DY33" s="678"/>
      <c r="DZ33" s="678"/>
      <c r="EA33" s="678"/>
      <c r="EB33" s="678"/>
      <c r="EC33" s="699"/>
    </row>
    <row r="34" spans="2:133" ht="11.25" customHeight="1" x14ac:dyDescent="0.15">
      <c r="B34" s="662" t="s">
        <v>295</v>
      </c>
      <c r="C34" s="663"/>
      <c r="D34" s="663"/>
      <c r="E34" s="663"/>
      <c r="F34" s="663"/>
      <c r="G34" s="663"/>
      <c r="H34" s="663"/>
      <c r="I34" s="663"/>
      <c r="J34" s="663"/>
      <c r="K34" s="663"/>
      <c r="L34" s="663"/>
      <c r="M34" s="663"/>
      <c r="N34" s="663"/>
      <c r="O34" s="663"/>
      <c r="P34" s="663"/>
      <c r="Q34" s="664"/>
      <c r="R34" s="665">
        <v>377297</v>
      </c>
      <c r="S34" s="666"/>
      <c r="T34" s="666"/>
      <c r="U34" s="666"/>
      <c r="V34" s="666"/>
      <c r="W34" s="666"/>
      <c r="X34" s="666"/>
      <c r="Y34" s="667"/>
      <c r="Z34" s="692">
        <v>5.7</v>
      </c>
      <c r="AA34" s="692"/>
      <c r="AB34" s="692"/>
      <c r="AC34" s="692"/>
      <c r="AD34" s="693" t="s">
        <v>544</v>
      </c>
      <c r="AE34" s="693"/>
      <c r="AF34" s="693"/>
      <c r="AG34" s="693"/>
      <c r="AH34" s="693"/>
      <c r="AI34" s="693"/>
      <c r="AJ34" s="693"/>
      <c r="AK34" s="693"/>
      <c r="AL34" s="668" t="s">
        <v>544</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572</v>
      </c>
      <c r="CE34" s="704"/>
      <c r="CF34" s="704"/>
      <c r="CG34" s="704"/>
      <c r="CH34" s="704"/>
      <c r="CI34" s="704"/>
      <c r="CJ34" s="704"/>
      <c r="CK34" s="704"/>
      <c r="CL34" s="704"/>
      <c r="CM34" s="704"/>
      <c r="CN34" s="704"/>
      <c r="CO34" s="704"/>
      <c r="CP34" s="704"/>
      <c r="CQ34" s="705"/>
      <c r="CR34" s="665">
        <v>1300430</v>
      </c>
      <c r="CS34" s="666"/>
      <c r="CT34" s="666"/>
      <c r="CU34" s="666"/>
      <c r="CV34" s="666"/>
      <c r="CW34" s="666"/>
      <c r="CX34" s="666"/>
      <c r="CY34" s="667"/>
      <c r="CZ34" s="668">
        <v>22.3</v>
      </c>
      <c r="DA34" s="678"/>
      <c r="DB34" s="678"/>
      <c r="DC34" s="679"/>
      <c r="DD34" s="671">
        <v>935830</v>
      </c>
      <c r="DE34" s="666"/>
      <c r="DF34" s="666"/>
      <c r="DG34" s="666"/>
      <c r="DH34" s="666"/>
      <c r="DI34" s="666"/>
      <c r="DJ34" s="666"/>
      <c r="DK34" s="667"/>
      <c r="DL34" s="671">
        <v>805008</v>
      </c>
      <c r="DM34" s="666"/>
      <c r="DN34" s="666"/>
      <c r="DO34" s="666"/>
      <c r="DP34" s="666"/>
      <c r="DQ34" s="666"/>
      <c r="DR34" s="666"/>
      <c r="DS34" s="666"/>
      <c r="DT34" s="666"/>
      <c r="DU34" s="666"/>
      <c r="DV34" s="667"/>
      <c r="DW34" s="668">
        <v>19.3</v>
      </c>
      <c r="DX34" s="678"/>
      <c r="DY34" s="678"/>
      <c r="DZ34" s="678"/>
      <c r="EA34" s="678"/>
      <c r="EB34" s="678"/>
      <c r="EC34" s="699"/>
    </row>
    <row r="35" spans="2:133" ht="11.25" customHeight="1" x14ac:dyDescent="0.15">
      <c r="B35" s="662" t="s">
        <v>296</v>
      </c>
      <c r="C35" s="663"/>
      <c r="D35" s="663"/>
      <c r="E35" s="663"/>
      <c r="F35" s="663"/>
      <c r="G35" s="663"/>
      <c r="H35" s="663"/>
      <c r="I35" s="663"/>
      <c r="J35" s="663"/>
      <c r="K35" s="663"/>
      <c r="L35" s="663"/>
      <c r="M35" s="663"/>
      <c r="N35" s="663"/>
      <c r="O35" s="663"/>
      <c r="P35" s="663"/>
      <c r="Q35" s="664"/>
      <c r="R35" s="665">
        <v>51121</v>
      </c>
      <c r="S35" s="666"/>
      <c r="T35" s="666"/>
      <c r="U35" s="666"/>
      <c r="V35" s="666"/>
      <c r="W35" s="666"/>
      <c r="X35" s="666"/>
      <c r="Y35" s="667"/>
      <c r="Z35" s="692">
        <v>0.8</v>
      </c>
      <c r="AA35" s="692"/>
      <c r="AB35" s="692"/>
      <c r="AC35" s="692"/>
      <c r="AD35" s="693">
        <v>3191</v>
      </c>
      <c r="AE35" s="693"/>
      <c r="AF35" s="693"/>
      <c r="AG35" s="693"/>
      <c r="AH35" s="693"/>
      <c r="AI35" s="693"/>
      <c r="AJ35" s="693"/>
      <c r="AK35" s="693"/>
      <c r="AL35" s="668">
        <v>0.1</v>
      </c>
      <c r="AM35" s="669"/>
      <c r="AN35" s="669"/>
      <c r="AO35" s="694"/>
      <c r="AP35" s="218"/>
      <c r="AQ35" s="724" t="s">
        <v>297</v>
      </c>
      <c r="AR35" s="725"/>
      <c r="AS35" s="725"/>
      <c r="AT35" s="725"/>
      <c r="AU35" s="725"/>
      <c r="AV35" s="725"/>
      <c r="AW35" s="725"/>
      <c r="AX35" s="725"/>
      <c r="AY35" s="725"/>
      <c r="AZ35" s="725"/>
      <c r="BA35" s="725"/>
      <c r="BB35" s="725"/>
      <c r="BC35" s="725"/>
      <c r="BD35" s="725"/>
      <c r="BE35" s="725"/>
      <c r="BF35" s="726"/>
      <c r="BG35" s="724" t="s">
        <v>298</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573</v>
      </c>
      <c r="CE35" s="704"/>
      <c r="CF35" s="704"/>
      <c r="CG35" s="704"/>
      <c r="CH35" s="704"/>
      <c r="CI35" s="704"/>
      <c r="CJ35" s="704"/>
      <c r="CK35" s="704"/>
      <c r="CL35" s="704"/>
      <c r="CM35" s="704"/>
      <c r="CN35" s="704"/>
      <c r="CO35" s="704"/>
      <c r="CP35" s="704"/>
      <c r="CQ35" s="705"/>
      <c r="CR35" s="665">
        <v>52820</v>
      </c>
      <c r="CS35" s="676"/>
      <c r="CT35" s="676"/>
      <c r="CU35" s="676"/>
      <c r="CV35" s="676"/>
      <c r="CW35" s="676"/>
      <c r="CX35" s="676"/>
      <c r="CY35" s="677"/>
      <c r="CZ35" s="668">
        <v>0.9</v>
      </c>
      <c r="DA35" s="678"/>
      <c r="DB35" s="678"/>
      <c r="DC35" s="679"/>
      <c r="DD35" s="671">
        <v>43865</v>
      </c>
      <c r="DE35" s="676"/>
      <c r="DF35" s="676"/>
      <c r="DG35" s="676"/>
      <c r="DH35" s="676"/>
      <c r="DI35" s="676"/>
      <c r="DJ35" s="676"/>
      <c r="DK35" s="677"/>
      <c r="DL35" s="671">
        <v>39840</v>
      </c>
      <c r="DM35" s="676"/>
      <c r="DN35" s="676"/>
      <c r="DO35" s="676"/>
      <c r="DP35" s="676"/>
      <c r="DQ35" s="676"/>
      <c r="DR35" s="676"/>
      <c r="DS35" s="676"/>
      <c r="DT35" s="676"/>
      <c r="DU35" s="676"/>
      <c r="DV35" s="677"/>
      <c r="DW35" s="668">
        <v>1</v>
      </c>
      <c r="DX35" s="678"/>
      <c r="DY35" s="678"/>
      <c r="DZ35" s="678"/>
      <c r="EA35" s="678"/>
      <c r="EB35" s="678"/>
      <c r="EC35" s="699"/>
    </row>
    <row r="36" spans="2:133" ht="11.25" customHeight="1" x14ac:dyDescent="0.15">
      <c r="B36" s="662" t="s">
        <v>299</v>
      </c>
      <c r="C36" s="663"/>
      <c r="D36" s="663"/>
      <c r="E36" s="663"/>
      <c r="F36" s="663"/>
      <c r="G36" s="663"/>
      <c r="H36" s="663"/>
      <c r="I36" s="663"/>
      <c r="J36" s="663"/>
      <c r="K36" s="663"/>
      <c r="L36" s="663"/>
      <c r="M36" s="663"/>
      <c r="N36" s="663"/>
      <c r="O36" s="663"/>
      <c r="P36" s="663"/>
      <c r="Q36" s="664"/>
      <c r="R36" s="665">
        <v>29300</v>
      </c>
      <c r="S36" s="666"/>
      <c r="T36" s="666"/>
      <c r="U36" s="666"/>
      <c r="V36" s="666"/>
      <c r="W36" s="666"/>
      <c r="X36" s="666"/>
      <c r="Y36" s="667"/>
      <c r="Z36" s="692">
        <v>0.4</v>
      </c>
      <c r="AA36" s="692"/>
      <c r="AB36" s="692"/>
      <c r="AC36" s="692"/>
      <c r="AD36" s="693" t="s">
        <v>130</v>
      </c>
      <c r="AE36" s="693"/>
      <c r="AF36" s="693"/>
      <c r="AG36" s="693"/>
      <c r="AH36" s="693"/>
      <c r="AI36" s="693"/>
      <c r="AJ36" s="693"/>
      <c r="AK36" s="693"/>
      <c r="AL36" s="668" t="s">
        <v>130</v>
      </c>
      <c r="AM36" s="669"/>
      <c r="AN36" s="669"/>
      <c r="AO36" s="694"/>
      <c r="AP36" s="218"/>
      <c r="AQ36" s="715" t="s">
        <v>574</v>
      </c>
      <c r="AR36" s="716"/>
      <c r="AS36" s="716"/>
      <c r="AT36" s="716"/>
      <c r="AU36" s="716"/>
      <c r="AV36" s="716"/>
      <c r="AW36" s="716"/>
      <c r="AX36" s="716"/>
      <c r="AY36" s="717"/>
      <c r="AZ36" s="718">
        <v>503382</v>
      </c>
      <c r="BA36" s="719"/>
      <c r="BB36" s="719"/>
      <c r="BC36" s="719"/>
      <c r="BD36" s="719"/>
      <c r="BE36" s="719"/>
      <c r="BF36" s="720"/>
      <c r="BG36" s="721" t="s">
        <v>300</v>
      </c>
      <c r="BH36" s="722"/>
      <c r="BI36" s="722"/>
      <c r="BJ36" s="722"/>
      <c r="BK36" s="722"/>
      <c r="BL36" s="722"/>
      <c r="BM36" s="722"/>
      <c r="BN36" s="722"/>
      <c r="BO36" s="722"/>
      <c r="BP36" s="722"/>
      <c r="BQ36" s="722"/>
      <c r="BR36" s="722"/>
      <c r="BS36" s="722"/>
      <c r="BT36" s="722"/>
      <c r="BU36" s="723"/>
      <c r="BV36" s="718">
        <v>20847</v>
      </c>
      <c r="BW36" s="719"/>
      <c r="BX36" s="719"/>
      <c r="BY36" s="719"/>
      <c r="BZ36" s="719"/>
      <c r="CA36" s="719"/>
      <c r="CB36" s="720"/>
      <c r="CD36" s="707" t="s">
        <v>301</v>
      </c>
      <c r="CE36" s="704"/>
      <c r="CF36" s="704"/>
      <c r="CG36" s="704"/>
      <c r="CH36" s="704"/>
      <c r="CI36" s="704"/>
      <c r="CJ36" s="704"/>
      <c r="CK36" s="704"/>
      <c r="CL36" s="704"/>
      <c r="CM36" s="704"/>
      <c r="CN36" s="704"/>
      <c r="CO36" s="704"/>
      <c r="CP36" s="704"/>
      <c r="CQ36" s="705"/>
      <c r="CR36" s="665">
        <v>740766</v>
      </c>
      <c r="CS36" s="666"/>
      <c r="CT36" s="666"/>
      <c r="CU36" s="666"/>
      <c r="CV36" s="666"/>
      <c r="CW36" s="666"/>
      <c r="CX36" s="666"/>
      <c r="CY36" s="667"/>
      <c r="CZ36" s="668">
        <v>12.7</v>
      </c>
      <c r="DA36" s="678"/>
      <c r="DB36" s="678"/>
      <c r="DC36" s="679"/>
      <c r="DD36" s="671">
        <v>648394</v>
      </c>
      <c r="DE36" s="666"/>
      <c r="DF36" s="666"/>
      <c r="DG36" s="666"/>
      <c r="DH36" s="666"/>
      <c r="DI36" s="666"/>
      <c r="DJ36" s="666"/>
      <c r="DK36" s="667"/>
      <c r="DL36" s="671">
        <v>545987</v>
      </c>
      <c r="DM36" s="666"/>
      <c r="DN36" s="666"/>
      <c r="DO36" s="666"/>
      <c r="DP36" s="666"/>
      <c r="DQ36" s="666"/>
      <c r="DR36" s="666"/>
      <c r="DS36" s="666"/>
      <c r="DT36" s="666"/>
      <c r="DU36" s="666"/>
      <c r="DV36" s="667"/>
      <c r="DW36" s="668">
        <v>13.1</v>
      </c>
      <c r="DX36" s="678"/>
      <c r="DY36" s="678"/>
      <c r="DZ36" s="678"/>
      <c r="EA36" s="678"/>
      <c r="EB36" s="678"/>
      <c r="EC36" s="699"/>
    </row>
    <row r="37" spans="2:133" ht="11.25" customHeight="1" x14ac:dyDescent="0.15">
      <c r="B37" s="662" t="s">
        <v>302</v>
      </c>
      <c r="C37" s="663"/>
      <c r="D37" s="663"/>
      <c r="E37" s="663"/>
      <c r="F37" s="663"/>
      <c r="G37" s="663"/>
      <c r="H37" s="663"/>
      <c r="I37" s="663"/>
      <c r="J37" s="663"/>
      <c r="K37" s="663"/>
      <c r="L37" s="663"/>
      <c r="M37" s="663"/>
      <c r="N37" s="663"/>
      <c r="O37" s="663"/>
      <c r="P37" s="663"/>
      <c r="Q37" s="664"/>
      <c r="R37" s="665">
        <v>37185</v>
      </c>
      <c r="S37" s="666"/>
      <c r="T37" s="666"/>
      <c r="U37" s="666"/>
      <c r="V37" s="666"/>
      <c r="W37" s="666"/>
      <c r="X37" s="666"/>
      <c r="Y37" s="667"/>
      <c r="Z37" s="692">
        <v>0.6</v>
      </c>
      <c r="AA37" s="692"/>
      <c r="AB37" s="692"/>
      <c r="AC37" s="692"/>
      <c r="AD37" s="693" t="s">
        <v>544</v>
      </c>
      <c r="AE37" s="693"/>
      <c r="AF37" s="693"/>
      <c r="AG37" s="693"/>
      <c r="AH37" s="693"/>
      <c r="AI37" s="693"/>
      <c r="AJ37" s="693"/>
      <c r="AK37" s="693"/>
      <c r="AL37" s="668" t="s">
        <v>544</v>
      </c>
      <c r="AM37" s="669"/>
      <c r="AN37" s="669"/>
      <c r="AO37" s="694"/>
      <c r="AQ37" s="700" t="s">
        <v>575</v>
      </c>
      <c r="AR37" s="701"/>
      <c r="AS37" s="701"/>
      <c r="AT37" s="701"/>
      <c r="AU37" s="701"/>
      <c r="AV37" s="701"/>
      <c r="AW37" s="701"/>
      <c r="AX37" s="701"/>
      <c r="AY37" s="702"/>
      <c r="AZ37" s="665">
        <v>86621</v>
      </c>
      <c r="BA37" s="666"/>
      <c r="BB37" s="666"/>
      <c r="BC37" s="666"/>
      <c r="BD37" s="676"/>
      <c r="BE37" s="676"/>
      <c r="BF37" s="703"/>
      <c r="BG37" s="707" t="s">
        <v>303</v>
      </c>
      <c r="BH37" s="704"/>
      <c r="BI37" s="704"/>
      <c r="BJ37" s="704"/>
      <c r="BK37" s="704"/>
      <c r="BL37" s="704"/>
      <c r="BM37" s="704"/>
      <c r="BN37" s="704"/>
      <c r="BO37" s="704"/>
      <c r="BP37" s="704"/>
      <c r="BQ37" s="704"/>
      <c r="BR37" s="704"/>
      <c r="BS37" s="704"/>
      <c r="BT37" s="704"/>
      <c r="BU37" s="705"/>
      <c r="BV37" s="665">
        <v>17202</v>
      </c>
      <c r="BW37" s="666"/>
      <c r="BX37" s="666"/>
      <c r="BY37" s="666"/>
      <c r="BZ37" s="666"/>
      <c r="CA37" s="666"/>
      <c r="CB37" s="706"/>
      <c r="CD37" s="707" t="s">
        <v>576</v>
      </c>
      <c r="CE37" s="704"/>
      <c r="CF37" s="704"/>
      <c r="CG37" s="704"/>
      <c r="CH37" s="704"/>
      <c r="CI37" s="704"/>
      <c r="CJ37" s="704"/>
      <c r="CK37" s="704"/>
      <c r="CL37" s="704"/>
      <c r="CM37" s="704"/>
      <c r="CN37" s="704"/>
      <c r="CO37" s="704"/>
      <c r="CP37" s="704"/>
      <c r="CQ37" s="705"/>
      <c r="CR37" s="665">
        <v>9217</v>
      </c>
      <c r="CS37" s="676"/>
      <c r="CT37" s="676"/>
      <c r="CU37" s="676"/>
      <c r="CV37" s="676"/>
      <c r="CW37" s="676"/>
      <c r="CX37" s="676"/>
      <c r="CY37" s="677"/>
      <c r="CZ37" s="668">
        <v>0.2</v>
      </c>
      <c r="DA37" s="678"/>
      <c r="DB37" s="678"/>
      <c r="DC37" s="679"/>
      <c r="DD37" s="671">
        <v>9217</v>
      </c>
      <c r="DE37" s="676"/>
      <c r="DF37" s="676"/>
      <c r="DG37" s="676"/>
      <c r="DH37" s="676"/>
      <c r="DI37" s="676"/>
      <c r="DJ37" s="676"/>
      <c r="DK37" s="677"/>
      <c r="DL37" s="671">
        <v>9217</v>
      </c>
      <c r="DM37" s="676"/>
      <c r="DN37" s="676"/>
      <c r="DO37" s="676"/>
      <c r="DP37" s="676"/>
      <c r="DQ37" s="676"/>
      <c r="DR37" s="676"/>
      <c r="DS37" s="676"/>
      <c r="DT37" s="676"/>
      <c r="DU37" s="676"/>
      <c r="DV37" s="677"/>
      <c r="DW37" s="668">
        <v>0.2</v>
      </c>
      <c r="DX37" s="678"/>
      <c r="DY37" s="678"/>
      <c r="DZ37" s="678"/>
      <c r="EA37" s="678"/>
      <c r="EB37" s="678"/>
      <c r="EC37" s="699"/>
    </row>
    <row r="38" spans="2:133" ht="11.25" customHeight="1" x14ac:dyDescent="0.15">
      <c r="B38" s="662" t="s">
        <v>304</v>
      </c>
      <c r="C38" s="663"/>
      <c r="D38" s="663"/>
      <c r="E38" s="663"/>
      <c r="F38" s="663"/>
      <c r="G38" s="663"/>
      <c r="H38" s="663"/>
      <c r="I38" s="663"/>
      <c r="J38" s="663"/>
      <c r="K38" s="663"/>
      <c r="L38" s="663"/>
      <c r="M38" s="663"/>
      <c r="N38" s="663"/>
      <c r="O38" s="663"/>
      <c r="P38" s="663"/>
      <c r="Q38" s="664"/>
      <c r="R38" s="665">
        <v>375098</v>
      </c>
      <c r="S38" s="666"/>
      <c r="T38" s="666"/>
      <c r="U38" s="666"/>
      <c r="V38" s="666"/>
      <c r="W38" s="666"/>
      <c r="X38" s="666"/>
      <c r="Y38" s="667"/>
      <c r="Z38" s="692">
        <v>5.7</v>
      </c>
      <c r="AA38" s="692"/>
      <c r="AB38" s="692"/>
      <c r="AC38" s="692"/>
      <c r="AD38" s="693" t="s">
        <v>130</v>
      </c>
      <c r="AE38" s="693"/>
      <c r="AF38" s="693"/>
      <c r="AG38" s="693"/>
      <c r="AH38" s="693"/>
      <c r="AI38" s="693"/>
      <c r="AJ38" s="693"/>
      <c r="AK38" s="693"/>
      <c r="AL38" s="668" t="s">
        <v>130</v>
      </c>
      <c r="AM38" s="669"/>
      <c r="AN38" s="669"/>
      <c r="AO38" s="694"/>
      <c r="AQ38" s="700" t="s">
        <v>305</v>
      </c>
      <c r="AR38" s="701"/>
      <c r="AS38" s="701"/>
      <c r="AT38" s="701"/>
      <c r="AU38" s="701"/>
      <c r="AV38" s="701"/>
      <c r="AW38" s="701"/>
      <c r="AX38" s="701"/>
      <c r="AY38" s="702"/>
      <c r="AZ38" s="665">
        <v>1800</v>
      </c>
      <c r="BA38" s="666"/>
      <c r="BB38" s="666"/>
      <c r="BC38" s="666"/>
      <c r="BD38" s="676"/>
      <c r="BE38" s="676"/>
      <c r="BF38" s="703"/>
      <c r="BG38" s="707" t="s">
        <v>306</v>
      </c>
      <c r="BH38" s="704"/>
      <c r="BI38" s="704"/>
      <c r="BJ38" s="704"/>
      <c r="BK38" s="704"/>
      <c r="BL38" s="704"/>
      <c r="BM38" s="704"/>
      <c r="BN38" s="704"/>
      <c r="BO38" s="704"/>
      <c r="BP38" s="704"/>
      <c r="BQ38" s="704"/>
      <c r="BR38" s="704"/>
      <c r="BS38" s="704"/>
      <c r="BT38" s="704"/>
      <c r="BU38" s="705"/>
      <c r="BV38" s="665">
        <v>1082</v>
      </c>
      <c r="BW38" s="666"/>
      <c r="BX38" s="666"/>
      <c r="BY38" s="666"/>
      <c r="BZ38" s="666"/>
      <c r="CA38" s="666"/>
      <c r="CB38" s="706"/>
      <c r="CD38" s="707" t="s">
        <v>577</v>
      </c>
      <c r="CE38" s="704"/>
      <c r="CF38" s="704"/>
      <c r="CG38" s="704"/>
      <c r="CH38" s="704"/>
      <c r="CI38" s="704"/>
      <c r="CJ38" s="704"/>
      <c r="CK38" s="704"/>
      <c r="CL38" s="704"/>
      <c r="CM38" s="704"/>
      <c r="CN38" s="704"/>
      <c r="CO38" s="704"/>
      <c r="CP38" s="704"/>
      <c r="CQ38" s="705"/>
      <c r="CR38" s="665">
        <v>503382</v>
      </c>
      <c r="CS38" s="666"/>
      <c r="CT38" s="666"/>
      <c r="CU38" s="666"/>
      <c r="CV38" s="666"/>
      <c r="CW38" s="666"/>
      <c r="CX38" s="666"/>
      <c r="CY38" s="667"/>
      <c r="CZ38" s="668">
        <v>8.6</v>
      </c>
      <c r="DA38" s="678"/>
      <c r="DB38" s="678"/>
      <c r="DC38" s="679"/>
      <c r="DD38" s="671">
        <v>415082</v>
      </c>
      <c r="DE38" s="666"/>
      <c r="DF38" s="666"/>
      <c r="DG38" s="666"/>
      <c r="DH38" s="666"/>
      <c r="DI38" s="666"/>
      <c r="DJ38" s="666"/>
      <c r="DK38" s="667"/>
      <c r="DL38" s="671">
        <v>297844</v>
      </c>
      <c r="DM38" s="666"/>
      <c r="DN38" s="666"/>
      <c r="DO38" s="666"/>
      <c r="DP38" s="666"/>
      <c r="DQ38" s="666"/>
      <c r="DR38" s="666"/>
      <c r="DS38" s="666"/>
      <c r="DT38" s="666"/>
      <c r="DU38" s="666"/>
      <c r="DV38" s="667"/>
      <c r="DW38" s="668">
        <v>7.1</v>
      </c>
      <c r="DX38" s="678"/>
      <c r="DY38" s="678"/>
      <c r="DZ38" s="678"/>
      <c r="EA38" s="678"/>
      <c r="EB38" s="678"/>
      <c r="EC38" s="699"/>
    </row>
    <row r="39" spans="2:133" ht="11.25" customHeight="1" x14ac:dyDescent="0.15">
      <c r="B39" s="662" t="s">
        <v>307</v>
      </c>
      <c r="C39" s="663"/>
      <c r="D39" s="663"/>
      <c r="E39" s="663"/>
      <c r="F39" s="663"/>
      <c r="G39" s="663"/>
      <c r="H39" s="663"/>
      <c r="I39" s="663"/>
      <c r="J39" s="663"/>
      <c r="K39" s="663"/>
      <c r="L39" s="663"/>
      <c r="M39" s="663"/>
      <c r="N39" s="663"/>
      <c r="O39" s="663"/>
      <c r="P39" s="663"/>
      <c r="Q39" s="664"/>
      <c r="R39" s="665">
        <v>187378</v>
      </c>
      <c r="S39" s="666"/>
      <c r="T39" s="666"/>
      <c r="U39" s="666"/>
      <c r="V39" s="666"/>
      <c r="W39" s="666"/>
      <c r="X39" s="666"/>
      <c r="Y39" s="667"/>
      <c r="Z39" s="692">
        <v>2.8</v>
      </c>
      <c r="AA39" s="692"/>
      <c r="AB39" s="692"/>
      <c r="AC39" s="692"/>
      <c r="AD39" s="693">
        <v>21796</v>
      </c>
      <c r="AE39" s="693"/>
      <c r="AF39" s="693"/>
      <c r="AG39" s="693"/>
      <c r="AH39" s="693"/>
      <c r="AI39" s="693"/>
      <c r="AJ39" s="693"/>
      <c r="AK39" s="693"/>
      <c r="AL39" s="668">
        <v>0.5</v>
      </c>
      <c r="AM39" s="669"/>
      <c r="AN39" s="669"/>
      <c r="AO39" s="694"/>
      <c r="AQ39" s="700" t="s">
        <v>578</v>
      </c>
      <c r="AR39" s="701"/>
      <c r="AS39" s="701"/>
      <c r="AT39" s="701"/>
      <c r="AU39" s="701"/>
      <c r="AV39" s="701"/>
      <c r="AW39" s="701"/>
      <c r="AX39" s="701"/>
      <c r="AY39" s="702"/>
      <c r="AZ39" s="665" t="s">
        <v>544</v>
      </c>
      <c r="BA39" s="666"/>
      <c r="BB39" s="666"/>
      <c r="BC39" s="666"/>
      <c r="BD39" s="676"/>
      <c r="BE39" s="676"/>
      <c r="BF39" s="703"/>
      <c r="BG39" s="707" t="s">
        <v>308</v>
      </c>
      <c r="BH39" s="704"/>
      <c r="BI39" s="704"/>
      <c r="BJ39" s="704"/>
      <c r="BK39" s="704"/>
      <c r="BL39" s="704"/>
      <c r="BM39" s="704"/>
      <c r="BN39" s="704"/>
      <c r="BO39" s="704"/>
      <c r="BP39" s="704"/>
      <c r="BQ39" s="704"/>
      <c r="BR39" s="704"/>
      <c r="BS39" s="704"/>
      <c r="BT39" s="704"/>
      <c r="BU39" s="705"/>
      <c r="BV39" s="665">
        <v>1631</v>
      </c>
      <c r="BW39" s="666"/>
      <c r="BX39" s="666"/>
      <c r="BY39" s="666"/>
      <c r="BZ39" s="666"/>
      <c r="CA39" s="666"/>
      <c r="CB39" s="706"/>
      <c r="CD39" s="707" t="s">
        <v>579</v>
      </c>
      <c r="CE39" s="704"/>
      <c r="CF39" s="704"/>
      <c r="CG39" s="704"/>
      <c r="CH39" s="704"/>
      <c r="CI39" s="704"/>
      <c r="CJ39" s="704"/>
      <c r="CK39" s="704"/>
      <c r="CL39" s="704"/>
      <c r="CM39" s="704"/>
      <c r="CN39" s="704"/>
      <c r="CO39" s="704"/>
      <c r="CP39" s="704"/>
      <c r="CQ39" s="705"/>
      <c r="CR39" s="665">
        <v>192069</v>
      </c>
      <c r="CS39" s="676"/>
      <c r="CT39" s="676"/>
      <c r="CU39" s="676"/>
      <c r="CV39" s="676"/>
      <c r="CW39" s="676"/>
      <c r="CX39" s="676"/>
      <c r="CY39" s="677"/>
      <c r="CZ39" s="668">
        <v>3.3</v>
      </c>
      <c r="DA39" s="678"/>
      <c r="DB39" s="678"/>
      <c r="DC39" s="679"/>
      <c r="DD39" s="671">
        <v>149125</v>
      </c>
      <c r="DE39" s="676"/>
      <c r="DF39" s="676"/>
      <c r="DG39" s="676"/>
      <c r="DH39" s="676"/>
      <c r="DI39" s="676"/>
      <c r="DJ39" s="676"/>
      <c r="DK39" s="677"/>
      <c r="DL39" s="671" t="s">
        <v>544</v>
      </c>
      <c r="DM39" s="676"/>
      <c r="DN39" s="676"/>
      <c r="DO39" s="676"/>
      <c r="DP39" s="676"/>
      <c r="DQ39" s="676"/>
      <c r="DR39" s="676"/>
      <c r="DS39" s="676"/>
      <c r="DT39" s="676"/>
      <c r="DU39" s="676"/>
      <c r="DV39" s="677"/>
      <c r="DW39" s="668" t="s">
        <v>544</v>
      </c>
      <c r="DX39" s="678"/>
      <c r="DY39" s="678"/>
      <c r="DZ39" s="678"/>
      <c r="EA39" s="678"/>
      <c r="EB39" s="678"/>
      <c r="EC39" s="699"/>
    </row>
    <row r="40" spans="2:133" ht="11.25" customHeight="1" x14ac:dyDescent="0.15">
      <c r="B40" s="662" t="s">
        <v>309</v>
      </c>
      <c r="C40" s="663"/>
      <c r="D40" s="663"/>
      <c r="E40" s="663"/>
      <c r="F40" s="663"/>
      <c r="G40" s="663"/>
      <c r="H40" s="663"/>
      <c r="I40" s="663"/>
      <c r="J40" s="663"/>
      <c r="K40" s="663"/>
      <c r="L40" s="663"/>
      <c r="M40" s="663"/>
      <c r="N40" s="663"/>
      <c r="O40" s="663"/>
      <c r="P40" s="663"/>
      <c r="Q40" s="664"/>
      <c r="R40" s="665">
        <v>308800</v>
      </c>
      <c r="S40" s="666"/>
      <c r="T40" s="666"/>
      <c r="U40" s="666"/>
      <c r="V40" s="666"/>
      <c r="W40" s="666"/>
      <c r="X40" s="666"/>
      <c r="Y40" s="667"/>
      <c r="Z40" s="692">
        <v>4.7</v>
      </c>
      <c r="AA40" s="692"/>
      <c r="AB40" s="692"/>
      <c r="AC40" s="692"/>
      <c r="AD40" s="693" t="s">
        <v>544</v>
      </c>
      <c r="AE40" s="693"/>
      <c r="AF40" s="693"/>
      <c r="AG40" s="693"/>
      <c r="AH40" s="693"/>
      <c r="AI40" s="693"/>
      <c r="AJ40" s="693"/>
      <c r="AK40" s="693"/>
      <c r="AL40" s="668" t="s">
        <v>544</v>
      </c>
      <c r="AM40" s="669"/>
      <c r="AN40" s="669"/>
      <c r="AO40" s="694"/>
      <c r="AQ40" s="700" t="s">
        <v>580</v>
      </c>
      <c r="AR40" s="701"/>
      <c r="AS40" s="701"/>
      <c r="AT40" s="701"/>
      <c r="AU40" s="701"/>
      <c r="AV40" s="701"/>
      <c r="AW40" s="701"/>
      <c r="AX40" s="701"/>
      <c r="AY40" s="702"/>
      <c r="AZ40" s="665" t="s">
        <v>130</v>
      </c>
      <c r="BA40" s="666"/>
      <c r="BB40" s="666"/>
      <c r="BC40" s="666"/>
      <c r="BD40" s="676"/>
      <c r="BE40" s="676"/>
      <c r="BF40" s="703"/>
      <c r="BG40" s="708" t="s">
        <v>581</v>
      </c>
      <c r="BH40" s="709"/>
      <c r="BI40" s="709"/>
      <c r="BJ40" s="709"/>
      <c r="BK40" s="709"/>
      <c r="BL40" s="363"/>
      <c r="BM40" s="704" t="s">
        <v>310</v>
      </c>
      <c r="BN40" s="704"/>
      <c r="BO40" s="704"/>
      <c r="BP40" s="704"/>
      <c r="BQ40" s="704"/>
      <c r="BR40" s="704"/>
      <c r="BS40" s="704"/>
      <c r="BT40" s="704"/>
      <c r="BU40" s="705"/>
      <c r="BV40" s="665">
        <v>88</v>
      </c>
      <c r="BW40" s="666"/>
      <c r="BX40" s="666"/>
      <c r="BY40" s="666"/>
      <c r="BZ40" s="666"/>
      <c r="CA40" s="666"/>
      <c r="CB40" s="706"/>
      <c r="CD40" s="707" t="s">
        <v>311</v>
      </c>
      <c r="CE40" s="704"/>
      <c r="CF40" s="704"/>
      <c r="CG40" s="704"/>
      <c r="CH40" s="704"/>
      <c r="CI40" s="704"/>
      <c r="CJ40" s="704"/>
      <c r="CK40" s="704"/>
      <c r="CL40" s="704"/>
      <c r="CM40" s="704"/>
      <c r="CN40" s="704"/>
      <c r="CO40" s="704"/>
      <c r="CP40" s="704"/>
      <c r="CQ40" s="705"/>
      <c r="CR40" s="665">
        <v>1800</v>
      </c>
      <c r="CS40" s="666"/>
      <c r="CT40" s="666"/>
      <c r="CU40" s="666"/>
      <c r="CV40" s="666"/>
      <c r="CW40" s="666"/>
      <c r="CX40" s="666"/>
      <c r="CY40" s="667"/>
      <c r="CZ40" s="668">
        <v>0</v>
      </c>
      <c r="DA40" s="678"/>
      <c r="DB40" s="678"/>
      <c r="DC40" s="679"/>
      <c r="DD40" s="671">
        <v>1800</v>
      </c>
      <c r="DE40" s="666"/>
      <c r="DF40" s="666"/>
      <c r="DG40" s="666"/>
      <c r="DH40" s="666"/>
      <c r="DI40" s="666"/>
      <c r="DJ40" s="666"/>
      <c r="DK40" s="667"/>
      <c r="DL40" s="671">
        <v>1800</v>
      </c>
      <c r="DM40" s="666"/>
      <c r="DN40" s="666"/>
      <c r="DO40" s="666"/>
      <c r="DP40" s="666"/>
      <c r="DQ40" s="666"/>
      <c r="DR40" s="666"/>
      <c r="DS40" s="666"/>
      <c r="DT40" s="666"/>
      <c r="DU40" s="666"/>
      <c r="DV40" s="667"/>
      <c r="DW40" s="668">
        <v>0</v>
      </c>
      <c r="DX40" s="678"/>
      <c r="DY40" s="678"/>
      <c r="DZ40" s="678"/>
      <c r="EA40" s="678"/>
      <c r="EB40" s="678"/>
      <c r="EC40" s="699"/>
    </row>
    <row r="41" spans="2:133" ht="11.25" customHeight="1" x14ac:dyDescent="0.15">
      <c r="B41" s="662" t="s">
        <v>312</v>
      </c>
      <c r="C41" s="663"/>
      <c r="D41" s="663"/>
      <c r="E41" s="663"/>
      <c r="F41" s="663"/>
      <c r="G41" s="663"/>
      <c r="H41" s="663"/>
      <c r="I41" s="663"/>
      <c r="J41" s="663"/>
      <c r="K41" s="663"/>
      <c r="L41" s="663"/>
      <c r="M41" s="663"/>
      <c r="N41" s="663"/>
      <c r="O41" s="663"/>
      <c r="P41" s="663"/>
      <c r="Q41" s="664"/>
      <c r="R41" s="665" t="s">
        <v>544</v>
      </c>
      <c r="S41" s="666"/>
      <c r="T41" s="666"/>
      <c r="U41" s="666"/>
      <c r="V41" s="666"/>
      <c r="W41" s="666"/>
      <c r="X41" s="666"/>
      <c r="Y41" s="667"/>
      <c r="Z41" s="692" t="s">
        <v>130</v>
      </c>
      <c r="AA41" s="692"/>
      <c r="AB41" s="692"/>
      <c r="AC41" s="692"/>
      <c r="AD41" s="693" t="s">
        <v>130</v>
      </c>
      <c r="AE41" s="693"/>
      <c r="AF41" s="693"/>
      <c r="AG41" s="693"/>
      <c r="AH41" s="693"/>
      <c r="AI41" s="693"/>
      <c r="AJ41" s="693"/>
      <c r="AK41" s="693"/>
      <c r="AL41" s="668" t="s">
        <v>544</v>
      </c>
      <c r="AM41" s="669"/>
      <c r="AN41" s="669"/>
      <c r="AO41" s="694"/>
      <c r="AQ41" s="700" t="s">
        <v>313</v>
      </c>
      <c r="AR41" s="701"/>
      <c r="AS41" s="701"/>
      <c r="AT41" s="701"/>
      <c r="AU41" s="701"/>
      <c r="AV41" s="701"/>
      <c r="AW41" s="701"/>
      <c r="AX41" s="701"/>
      <c r="AY41" s="702"/>
      <c r="AZ41" s="665">
        <v>62718</v>
      </c>
      <c r="BA41" s="666"/>
      <c r="BB41" s="666"/>
      <c r="BC41" s="666"/>
      <c r="BD41" s="676"/>
      <c r="BE41" s="676"/>
      <c r="BF41" s="703"/>
      <c r="BG41" s="708"/>
      <c r="BH41" s="709"/>
      <c r="BI41" s="709"/>
      <c r="BJ41" s="709"/>
      <c r="BK41" s="709"/>
      <c r="BL41" s="363"/>
      <c r="BM41" s="704" t="s">
        <v>582</v>
      </c>
      <c r="BN41" s="704"/>
      <c r="BO41" s="704"/>
      <c r="BP41" s="704"/>
      <c r="BQ41" s="704"/>
      <c r="BR41" s="704"/>
      <c r="BS41" s="704"/>
      <c r="BT41" s="704"/>
      <c r="BU41" s="705"/>
      <c r="BV41" s="665" t="s">
        <v>544</v>
      </c>
      <c r="BW41" s="666"/>
      <c r="BX41" s="666"/>
      <c r="BY41" s="666"/>
      <c r="BZ41" s="666"/>
      <c r="CA41" s="666"/>
      <c r="CB41" s="706"/>
      <c r="CD41" s="707" t="s">
        <v>314</v>
      </c>
      <c r="CE41" s="704"/>
      <c r="CF41" s="704"/>
      <c r="CG41" s="704"/>
      <c r="CH41" s="704"/>
      <c r="CI41" s="704"/>
      <c r="CJ41" s="704"/>
      <c r="CK41" s="704"/>
      <c r="CL41" s="704"/>
      <c r="CM41" s="704"/>
      <c r="CN41" s="704"/>
      <c r="CO41" s="704"/>
      <c r="CP41" s="704"/>
      <c r="CQ41" s="705"/>
      <c r="CR41" s="665" t="s">
        <v>130</v>
      </c>
      <c r="CS41" s="676"/>
      <c r="CT41" s="676"/>
      <c r="CU41" s="676"/>
      <c r="CV41" s="676"/>
      <c r="CW41" s="676"/>
      <c r="CX41" s="676"/>
      <c r="CY41" s="677"/>
      <c r="CZ41" s="668" t="s">
        <v>130</v>
      </c>
      <c r="DA41" s="678"/>
      <c r="DB41" s="678"/>
      <c r="DC41" s="679"/>
      <c r="DD41" s="671" t="s">
        <v>130</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315</v>
      </c>
      <c r="C42" s="663"/>
      <c r="D42" s="663"/>
      <c r="E42" s="663"/>
      <c r="F42" s="663"/>
      <c r="G42" s="663"/>
      <c r="H42" s="663"/>
      <c r="I42" s="663"/>
      <c r="J42" s="663"/>
      <c r="K42" s="663"/>
      <c r="L42" s="663"/>
      <c r="M42" s="663"/>
      <c r="N42" s="663"/>
      <c r="O42" s="663"/>
      <c r="P42" s="663"/>
      <c r="Q42" s="664"/>
      <c r="R42" s="665" t="s">
        <v>544</v>
      </c>
      <c r="S42" s="666"/>
      <c r="T42" s="666"/>
      <c r="U42" s="666"/>
      <c r="V42" s="666"/>
      <c r="W42" s="666"/>
      <c r="X42" s="666"/>
      <c r="Y42" s="667"/>
      <c r="Z42" s="692" t="s">
        <v>544</v>
      </c>
      <c r="AA42" s="692"/>
      <c r="AB42" s="692"/>
      <c r="AC42" s="692"/>
      <c r="AD42" s="693" t="s">
        <v>130</v>
      </c>
      <c r="AE42" s="693"/>
      <c r="AF42" s="693"/>
      <c r="AG42" s="693"/>
      <c r="AH42" s="693"/>
      <c r="AI42" s="693"/>
      <c r="AJ42" s="693"/>
      <c r="AK42" s="693"/>
      <c r="AL42" s="668" t="s">
        <v>544</v>
      </c>
      <c r="AM42" s="669"/>
      <c r="AN42" s="669"/>
      <c r="AO42" s="694"/>
      <c r="AQ42" s="712" t="s">
        <v>583</v>
      </c>
      <c r="AR42" s="713"/>
      <c r="AS42" s="713"/>
      <c r="AT42" s="713"/>
      <c r="AU42" s="713"/>
      <c r="AV42" s="713"/>
      <c r="AW42" s="713"/>
      <c r="AX42" s="713"/>
      <c r="AY42" s="714"/>
      <c r="AZ42" s="645">
        <v>352243</v>
      </c>
      <c r="BA42" s="680"/>
      <c r="BB42" s="680"/>
      <c r="BC42" s="680"/>
      <c r="BD42" s="646"/>
      <c r="BE42" s="646"/>
      <c r="BF42" s="695"/>
      <c r="BG42" s="710"/>
      <c r="BH42" s="711"/>
      <c r="BI42" s="711"/>
      <c r="BJ42" s="711"/>
      <c r="BK42" s="711"/>
      <c r="BL42" s="364"/>
      <c r="BM42" s="696" t="s">
        <v>584</v>
      </c>
      <c r="BN42" s="696"/>
      <c r="BO42" s="696"/>
      <c r="BP42" s="696"/>
      <c r="BQ42" s="696"/>
      <c r="BR42" s="696"/>
      <c r="BS42" s="696"/>
      <c r="BT42" s="696"/>
      <c r="BU42" s="697"/>
      <c r="BV42" s="645">
        <v>383</v>
      </c>
      <c r="BW42" s="680"/>
      <c r="BX42" s="680"/>
      <c r="BY42" s="680"/>
      <c r="BZ42" s="680"/>
      <c r="CA42" s="680"/>
      <c r="CB42" s="698"/>
      <c r="CD42" s="662" t="s">
        <v>316</v>
      </c>
      <c r="CE42" s="663"/>
      <c r="CF42" s="663"/>
      <c r="CG42" s="663"/>
      <c r="CH42" s="663"/>
      <c r="CI42" s="663"/>
      <c r="CJ42" s="663"/>
      <c r="CK42" s="663"/>
      <c r="CL42" s="663"/>
      <c r="CM42" s="663"/>
      <c r="CN42" s="663"/>
      <c r="CO42" s="663"/>
      <c r="CP42" s="663"/>
      <c r="CQ42" s="664"/>
      <c r="CR42" s="665">
        <v>845409</v>
      </c>
      <c r="CS42" s="676"/>
      <c r="CT42" s="676"/>
      <c r="CU42" s="676"/>
      <c r="CV42" s="676"/>
      <c r="CW42" s="676"/>
      <c r="CX42" s="676"/>
      <c r="CY42" s="677"/>
      <c r="CZ42" s="668">
        <v>14.5</v>
      </c>
      <c r="DA42" s="678"/>
      <c r="DB42" s="678"/>
      <c r="DC42" s="679"/>
      <c r="DD42" s="671">
        <v>469386</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317</v>
      </c>
      <c r="C43" s="663"/>
      <c r="D43" s="663"/>
      <c r="E43" s="663"/>
      <c r="F43" s="663"/>
      <c r="G43" s="663"/>
      <c r="H43" s="663"/>
      <c r="I43" s="663"/>
      <c r="J43" s="663"/>
      <c r="K43" s="663"/>
      <c r="L43" s="663"/>
      <c r="M43" s="663"/>
      <c r="N43" s="663"/>
      <c r="O43" s="663"/>
      <c r="P43" s="663"/>
      <c r="Q43" s="664"/>
      <c r="R43" s="665">
        <v>100000</v>
      </c>
      <c r="S43" s="666"/>
      <c r="T43" s="666"/>
      <c r="U43" s="666"/>
      <c r="V43" s="666"/>
      <c r="W43" s="666"/>
      <c r="X43" s="666"/>
      <c r="Y43" s="667"/>
      <c r="Z43" s="692">
        <v>1.5</v>
      </c>
      <c r="AA43" s="692"/>
      <c r="AB43" s="692"/>
      <c r="AC43" s="692"/>
      <c r="AD43" s="693" t="s">
        <v>544</v>
      </c>
      <c r="AE43" s="693"/>
      <c r="AF43" s="693"/>
      <c r="AG43" s="693"/>
      <c r="AH43" s="693"/>
      <c r="AI43" s="693"/>
      <c r="AJ43" s="693"/>
      <c r="AK43" s="693"/>
      <c r="AL43" s="668" t="s">
        <v>130</v>
      </c>
      <c r="AM43" s="669"/>
      <c r="AN43" s="669"/>
      <c r="AO43" s="694"/>
      <c r="BV43" s="219"/>
      <c r="BW43" s="219"/>
      <c r="BX43" s="219"/>
      <c r="BY43" s="219"/>
      <c r="BZ43" s="219"/>
      <c r="CA43" s="219"/>
      <c r="CB43" s="219"/>
      <c r="CD43" s="662" t="s">
        <v>585</v>
      </c>
      <c r="CE43" s="663"/>
      <c r="CF43" s="663"/>
      <c r="CG43" s="663"/>
      <c r="CH43" s="663"/>
      <c r="CI43" s="663"/>
      <c r="CJ43" s="663"/>
      <c r="CK43" s="663"/>
      <c r="CL43" s="663"/>
      <c r="CM43" s="663"/>
      <c r="CN43" s="663"/>
      <c r="CO43" s="663"/>
      <c r="CP43" s="663"/>
      <c r="CQ43" s="664"/>
      <c r="CR43" s="665">
        <v>27960</v>
      </c>
      <c r="CS43" s="676"/>
      <c r="CT43" s="676"/>
      <c r="CU43" s="676"/>
      <c r="CV43" s="676"/>
      <c r="CW43" s="676"/>
      <c r="CX43" s="676"/>
      <c r="CY43" s="677"/>
      <c r="CZ43" s="668">
        <v>0.5</v>
      </c>
      <c r="DA43" s="678"/>
      <c r="DB43" s="678"/>
      <c r="DC43" s="679"/>
      <c r="DD43" s="671">
        <v>27960</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318</v>
      </c>
      <c r="C44" s="643"/>
      <c r="D44" s="643"/>
      <c r="E44" s="643"/>
      <c r="F44" s="643"/>
      <c r="G44" s="643"/>
      <c r="H44" s="643"/>
      <c r="I44" s="643"/>
      <c r="J44" s="643"/>
      <c r="K44" s="643"/>
      <c r="L44" s="643"/>
      <c r="M44" s="643"/>
      <c r="N44" s="643"/>
      <c r="O44" s="643"/>
      <c r="P44" s="643"/>
      <c r="Q44" s="644"/>
      <c r="R44" s="645">
        <v>6612891</v>
      </c>
      <c r="S44" s="680"/>
      <c r="T44" s="680"/>
      <c r="U44" s="680"/>
      <c r="V44" s="680"/>
      <c r="W44" s="680"/>
      <c r="X44" s="680"/>
      <c r="Y44" s="681"/>
      <c r="Z44" s="682">
        <v>100</v>
      </c>
      <c r="AA44" s="682"/>
      <c r="AB44" s="682"/>
      <c r="AC44" s="682"/>
      <c r="AD44" s="683">
        <v>4075428</v>
      </c>
      <c r="AE44" s="683"/>
      <c r="AF44" s="683"/>
      <c r="AG44" s="683"/>
      <c r="AH44" s="683"/>
      <c r="AI44" s="683"/>
      <c r="AJ44" s="683"/>
      <c r="AK44" s="683"/>
      <c r="AL44" s="648">
        <v>100</v>
      </c>
      <c r="AM44" s="684"/>
      <c r="AN44" s="684"/>
      <c r="AO44" s="685"/>
      <c r="CD44" s="686" t="s">
        <v>282</v>
      </c>
      <c r="CE44" s="687"/>
      <c r="CF44" s="662" t="s">
        <v>319</v>
      </c>
      <c r="CG44" s="663"/>
      <c r="CH44" s="663"/>
      <c r="CI44" s="663"/>
      <c r="CJ44" s="663"/>
      <c r="CK44" s="663"/>
      <c r="CL44" s="663"/>
      <c r="CM44" s="663"/>
      <c r="CN44" s="663"/>
      <c r="CO44" s="663"/>
      <c r="CP44" s="663"/>
      <c r="CQ44" s="664"/>
      <c r="CR44" s="665">
        <v>733645</v>
      </c>
      <c r="CS44" s="666"/>
      <c r="CT44" s="666"/>
      <c r="CU44" s="666"/>
      <c r="CV44" s="666"/>
      <c r="CW44" s="666"/>
      <c r="CX44" s="666"/>
      <c r="CY44" s="667"/>
      <c r="CZ44" s="668">
        <v>12.6</v>
      </c>
      <c r="DA44" s="669"/>
      <c r="DB44" s="669"/>
      <c r="DC44" s="670"/>
      <c r="DD44" s="671">
        <v>439762</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586</v>
      </c>
      <c r="CG45" s="663"/>
      <c r="CH45" s="663"/>
      <c r="CI45" s="663"/>
      <c r="CJ45" s="663"/>
      <c r="CK45" s="663"/>
      <c r="CL45" s="663"/>
      <c r="CM45" s="663"/>
      <c r="CN45" s="663"/>
      <c r="CO45" s="663"/>
      <c r="CP45" s="663"/>
      <c r="CQ45" s="664"/>
      <c r="CR45" s="665">
        <v>156339</v>
      </c>
      <c r="CS45" s="676"/>
      <c r="CT45" s="676"/>
      <c r="CU45" s="676"/>
      <c r="CV45" s="676"/>
      <c r="CW45" s="676"/>
      <c r="CX45" s="676"/>
      <c r="CY45" s="677"/>
      <c r="CZ45" s="668">
        <v>2.7</v>
      </c>
      <c r="DA45" s="678"/>
      <c r="DB45" s="678"/>
      <c r="DC45" s="679"/>
      <c r="DD45" s="671">
        <v>5448</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320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587</v>
      </c>
      <c r="CG46" s="663"/>
      <c r="CH46" s="663"/>
      <c r="CI46" s="663"/>
      <c r="CJ46" s="663"/>
      <c r="CK46" s="663"/>
      <c r="CL46" s="663"/>
      <c r="CM46" s="663"/>
      <c r="CN46" s="663"/>
      <c r="CO46" s="663"/>
      <c r="CP46" s="663"/>
      <c r="CQ46" s="664"/>
      <c r="CR46" s="665">
        <v>546650</v>
      </c>
      <c r="CS46" s="666"/>
      <c r="CT46" s="666"/>
      <c r="CU46" s="666"/>
      <c r="CV46" s="666"/>
      <c r="CW46" s="666"/>
      <c r="CX46" s="666"/>
      <c r="CY46" s="667"/>
      <c r="CZ46" s="668">
        <v>9.4</v>
      </c>
      <c r="DA46" s="669"/>
      <c r="DB46" s="669"/>
      <c r="DC46" s="670"/>
      <c r="DD46" s="671">
        <v>427258</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321</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588</v>
      </c>
      <c r="CG47" s="663"/>
      <c r="CH47" s="663"/>
      <c r="CI47" s="663"/>
      <c r="CJ47" s="663"/>
      <c r="CK47" s="663"/>
      <c r="CL47" s="663"/>
      <c r="CM47" s="663"/>
      <c r="CN47" s="663"/>
      <c r="CO47" s="663"/>
      <c r="CP47" s="663"/>
      <c r="CQ47" s="664"/>
      <c r="CR47" s="665">
        <v>111764</v>
      </c>
      <c r="CS47" s="676"/>
      <c r="CT47" s="676"/>
      <c r="CU47" s="676"/>
      <c r="CV47" s="676"/>
      <c r="CW47" s="676"/>
      <c r="CX47" s="676"/>
      <c r="CY47" s="677"/>
      <c r="CZ47" s="668">
        <v>1.9</v>
      </c>
      <c r="DA47" s="678"/>
      <c r="DB47" s="678"/>
      <c r="DC47" s="679"/>
      <c r="DD47" s="671">
        <v>29624</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322</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589</v>
      </c>
      <c r="CG48" s="663"/>
      <c r="CH48" s="663"/>
      <c r="CI48" s="663"/>
      <c r="CJ48" s="663"/>
      <c r="CK48" s="663"/>
      <c r="CL48" s="663"/>
      <c r="CM48" s="663"/>
      <c r="CN48" s="663"/>
      <c r="CO48" s="663"/>
      <c r="CP48" s="663"/>
      <c r="CQ48" s="664"/>
      <c r="CR48" s="665" t="s">
        <v>130</v>
      </c>
      <c r="CS48" s="666"/>
      <c r="CT48" s="666"/>
      <c r="CU48" s="666"/>
      <c r="CV48" s="666"/>
      <c r="CW48" s="666"/>
      <c r="CX48" s="666"/>
      <c r="CY48" s="667"/>
      <c r="CZ48" s="668" t="s">
        <v>544</v>
      </c>
      <c r="DA48" s="669"/>
      <c r="DB48" s="669"/>
      <c r="DC48" s="670"/>
      <c r="DD48" s="671" t="s">
        <v>130</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590</v>
      </c>
      <c r="CE49" s="643"/>
      <c r="CF49" s="643"/>
      <c r="CG49" s="643"/>
      <c r="CH49" s="643"/>
      <c r="CI49" s="643"/>
      <c r="CJ49" s="643"/>
      <c r="CK49" s="643"/>
      <c r="CL49" s="643"/>
      <c r="CM49" s="643"/>
      <c r="CN49" s="643"/>
      <c r="CO49" s="643"/>
      <c r="CP49" s="643"/>
      <c r="CQ49" s="644"/>
      <c r="CR49" s="645">
        <v>5840877</v>
      </c>
      <c r="CS49" s="646"/>
      <c r="CT49" s="646"/>
      <c r="CU49" s="646"/>
      <c r="CV49" s="646"/>
      <c r="CW49" s="646"/>
      <c r="CX49" s="646"/>
      <c r="CY49" s="647"/>
      <c r="CZ49" s="648">
        <v>100</v>
      </c>
      <c r="DA49" s="649"/>
      <c r="DB49" s="649"/>
      <c r="DC49" s="650"/>
      <c r="DD49" s="651">
        <v>4458052</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VIyAwcVfDPN/ZS2afv6R2jXQyADhAYoALi/p0M46IrEa05THZz5jkyZZFtzU7+FUI3KlmWUr4GLvhgezKx6xw==" saltValue="YMZHa8CaWmzMp+5TVsh3v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323</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324</v>
      </c>
      <c r="DK2" s="788"/>
      <c r="DL2" s="788"/>
      <c r="DM2" s="788"/>
      <c r="DN2" s="788"/>
      <c r="DO2" s="789"/>
      <c r="DP2" s="224"/>
      <c r="DQ2" s="787" t="s">
        <v>325</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326</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327</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328</v>
      </c>
      <c r="B5" s="793"/>
      <c r="C5" s="793"/>
      <c r="D5" s="793"/>
      <c r="E5" s="793"/>
      <c r="F5" s="793"/>
      <c r="G5" s="793"/>
      <c r="H5" s="793"/>
      <c r="I5" s="793"/>
      <c r="J5" s="793"/>
      <c r="K5" s="793"/>
      <c r="L5" s="793"/>
      <c r="M5" s="793"/>
      <c r="N5" s="793"/>
      <c r="O5" s="793"/>
      <c r="P5" s="794"/>
      <c r="Q5" s="798" t="s">
        <v>329</v>
      </c>
      <c r="R5" s="799"/>
      <c r="S5" s="799"/>
      <c r="T5" s="799"/>
      <c r="U5" s="800"/>
      <c r="V5" s="798" t="s">
        <v>330</v>
      </c>
      <c r="W5" s="799"/>
      <c r="X5" s="799"/>
      <c r="Y5" s="799"/>
      <c r="Z5" s="800"/>
      <c r="AA5" s="798" t="s">
        <v>331</v>
      </c>
      <c r="AB5" s="799"/>
      <c r="AC5" s="799"/>
      <c r="AD5" s="799"/>
      <c r="AE5" s="799"/>
      <c r="AF5" s="804" t="s">
        <v>332</v>
      </c>
      <c r="AG5" s="799"/>
      <c r="AH5" s="799"/>
      <c r="AI5" s="799"/>
      <c r="AJ5" s="805"/>
      <c r="AK5" s="799" t="s">
        <v>333</v>
      </c>
      <c r="AL5" s="799"/>
      <c r="AM5" s="799"/>
      <c r="AN5" s="799"/>
      <c r="AO5" s="800"/>
      <c r="AP5" s="798" t="s">
        <v>334</v>
      </c>
      <c r="AQ5" s="799"/>
      <c r="AR5" s="799"/>
      <c r="AS5" s="799"/>
      <c r="AT5" s="800"/>
      <c r="AU5" s="798" t="s">
        <v>335</v>
      </c>
      <c r="AV5" s="799"/>
      <c r="AW5" s="799"/>
      <c r="AX5" s="799"/>
      <c r="AY5" s="805"/>
      <c r="AZ5" s="228"/>
      <c r="BA5" s="228"/>
      <c r="BB5" s="228"/>
      <c r="BC5" s="228"/>
      <c r="BD5" s="228"/>
      <c r="BE5" s="229"/>
      <c r="BF5" s="229"/>
      <c r="BG5" s="229"/>
      <c r="BH5" s="229"/>
      <c r="BI5" s="229"/>
      <c r="BJ5" s="229"/>
      <c r="BK5" s="229"/>
      <c r="BL5" s="229"/>
      <c r="BM5" s="229"/>
      <c r="BN5" s="229"/>
      <c r="BO5" s="229"/>
      <c r="BP5" s="229"/>
      <c r="BQ5" s="792" t="s">
        <v>336</v>
      </c>
      <c r="BR5" s="793"/>
      <c r="BS5" s="793"/>
      <c r="BT5" s="793"/>
      <c r="BU5" s="793"/>
      <c r="BV5" s="793"/>
      <c r="BW5" s="793"/>
      <c r="BX5" s="793"/>
      <c r="BY5" s="793"/>
      <c r="BZ5" s="793"/>
      <c r="CA5" s="793"/>
      <c r="CB5" s="793"/>
      <c r="CC5" s="793"/>
      <c r="CD5" s="793"/>
      <c r="CE5" s="793"/>
      <c r="CF5" s="793"/>
      <c r="CG5" s="794"/>
      <c r="CH5" s="798" t="s">
        <v>337</v>
      </c>
      <c r="CI5" s="799"/>
      <c r="CJ5" s="799"/>
      <c r="CK5" s="799"/>
      <c r="CL5" s="800"/>
      <c r="CM5" s="798" t="s">
        <v>338</v>
      </c>
      <c r="CN5" s="799"/>
      <c r="CO5" s="799"/>
      <c r="CP5" s="799"/>
      <c r="CQ5" s="800"/>
      <c r="CR5" s="798" t="s">
        <v>339</v>
      </c>
      <c r="CS5" s="799"/>
      <c r="CT5" s="799"/>
      <c r="CU5" s="799"/>
      <c r="CV5" s="800"/>
      <c r="CW5" s="798" t="s">
        <v>340</v>
      </c>
      <c r="CX5" s="799"/>
      <c r="CY5" s="799"/>
      <c r="CZ5" s="799"/>
      <c r="DA5" s="800"/>
      <c r="DB5" s="798" t="s">
        <v>341</v>
      </c>
      <c r="DC5" s="799"/>
      <c r="DD5" s="799"/>
      <c r="DE5" s="799"/>
      <c r="DF5" s="800"/>
      <c r="DG5" s="828" t="s">
        <v>342</v>
      </c>
      <c r="DH5" s="829"/>
      <c r="DI5" s="829"/>
      <c r="DJ5" s="829"/>
      <c r="DK5" s="830"/>
      <c r="DL5" s="828" t="s">
        <v>343</v>
      </c>
      <c r="DM5" s="829"/>
      <c r="DN5" s="829"/>
      <c r="DO5" s="829"/>
      <c r="DP5" s="830"/>
      <c r="DQ5" s="798" t="s">
        <v>344</v>
      </c>
      <c r="DR5" s="799"/>
      <c r="DS5" s="799"/>
      <c r="DT5" s="799"/>
      <c r="DU5" s="800"/>
      <c r="DV5" s="798" t="s">
        <v>335</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345</v>
      </c>
      <c r="C7" s="815"/>
      <c r="D7" s="815"/>
      <c r="E7" s="815"/>
      <c r="F7" s="815"/>
      <c r="G7" s="815"/>
      <c r="H7" s="815"/>
      <c r="I7" s="815"/>
      <c r="J7" s="815"/>
      <c r="K7" s="815"/>
      <c r="L7" s="815"/>
      <c r="M7" s="815"/>
      <c r="N7" s="815"/>
      <c r="O7" s="815"/>
      <c r="P7" s="816"/>
      <c r="Q7" s="817"/>
      <c r="R7" s="818"/>
      <c r="S7" s="818"/>
      <c r="T7" s="818"/>
      <c r="U7" s="818"/>
      <c r="V7" s="818"/>
      <c r="W7" s="818"/>
      <c r="X7" s="818"/>
      <c r="Y7" s="818"/>
      <c r="Z7" s="818"/>
      <c r="AA7" s="818"/>
      <c r="AB7" s="818"/>
      <c r="AC7" s="818"/>
      <c r="AD7" s="818"/>
      <c r="AE7" s="819"/>
      <c r="AF7" s="820">
        <v>719</v>
      </c>
      <c r="AG7" s="821"/>
      <c r="AH7" s="821"/>
      <c r="AI7" s="821"/>
      <c r="AJ7" s="822"/>
      <c r="AK7" s="823"/>
      <c r="AL7" s="824"/>
      <c r="AM7" s="824"/>
      <c r="AN7" s="824"/>
      <c r="AO7" s="824"/>
      <c r="AP7" s="824"/>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15">
      <c r="A8" s="234">
        <v>2</v>
      </c>
      <c r="B8" s="845" t="s">
        <v>346</v>
      </c>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v>0</v>
      </c>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347</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348</v>
      </c>
      <c r="B23" s="854" t="s">
        <v>349</v>
      </c>
      <c r="C23" s="855"/>
      <c r="D23" s="855"/>
      <c r="E23" s="855"/>
      <c r="F23" s="855"/>
      <c r="G23" s="855"/>
      <c r="H23" s="855"/>
      <c r="I23" s="855"/>
      <c r="J23" s="855"/>
      <c r="K23" s="855"/>
      <c r="L23" s="855"/>
      <c r="M23" s="855"/>
      <c r="N23" s="855"/>
      <c r="O23" s="855"/>
      <c r="P23" s="856"/>
      <c r="Q23" s="857"/>
      <c r="R23" s="858"/>
      <c r="S23" s="858"/>
      <c r="T23" s="858"/>
      <c r="U23" s="858"/>
      <c r="V23" s="858"/>
      <c r="W23" s="858"/>
      <c r="X23" s="858"/>
      <c r="Y23" s="858"/>
      <c r="Z23" s="858"/>
      <c r="AA23" s="858"/>
      <c r="AB23" s="858"/>
      <c r="AC23" s="858"/>
      <c r="AD23" s="858"/>
      <c r="AE23" s="859"/>
      <c r="AF23" s="860">
        <v>720</v>
      </c>
      <c r="AG23" s="858"/>
      <c r="AH23" s="858"/>
      <c r="AI23" s="858"/>
      <c r="AJ23" s="861"/>
      <c r="AK23" s="862"/>
      <c r="AL23" s="863"/>
      <c r="AM23" s="863"/>
      <c r="AN23" s="863"/>
      <c r="AO23" s="863"/>
      <c r="AP23" s="858"/>
      <c r="AQ23" s="858"/>
      <c r="AR23" s="858"/>
      <c r="AS23" s="858"/>
      <c r="AT23" s="858"/>
      <c r="AU23" s="874"/>
      <c r="AV23" s="874"/>
      <c r="AW23" s="874"/>
      <c r="AX23" s="874"/>
      <c r="AY23" s="875"/>
      <c r="AZ23" s="876" t="s">
        <v>235</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350</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351</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328</v>
      </c>
      <c r="B26" s="793"/>
      <c r="C26" s="793"/>
      <c r="D26" s="793"/>
      <c r="E26" s="793"/>
      <c r="F26" s="793"/>
      <c r="G26" s="793"/>
      <c r="H26" s="793"/>
      <c r="I26" s="793"/>
      <c r="J26" s="793"/>
      <c r="K26" s="793"/>
      <c r="L26" s="793"/>
      <c r="M26" s="793"/>
      <c r="N26" s="793"/>
      <c r="O26" s="793"/>
      <c r="P26" s="794"/>
      <c r="Q26" s="798" t="s">
        <v>352</v>
      </c>
      <c r="R26" s="799"/>
      <c r="S26" s="799"/>
      <c r="T26" s="799"/>
      <c r="U26" s="800"/>
      <c r="V26" s="798" t="s">
        <v>353</v>
      </c>
      <c r="W26" s="799"/>
      <c r="X26" s="799"/>
      <c r="Y26" s="799"/>
      <c r="Z26" s="800"/>
      <c r="AA26" s="798" t="s">
        <v>354</v>
      </c>
      <c r="AB26" s="799"/>
      <c r="AC26" s="799"/>
      <c r="AD26" s="799"/>
      <c r="AE26" s="799"/>
      <c r="AF26" s="879" t="s">
        <v>355</v>
      </c>
      <c r="AG26" s="880"/>
      <c r="AH26" s="880"/>
      <c r="AI26" s="880"/>
      <c r="AJ26" s="881"/>
      <c r="AK26" s="799" t="s">
        <v>356</v>
      </c>
      <c r="AL26" s="799"/>
      <c r="AM26" s="799"/>
      <c r="AN26" s="799"/>
      <c r="AO26" s="800"/>
      <c r="AP26" s="798" t="s">
        <v>357</v>
      </c>
      <c r="AQ26" s="799"/>
      <c r="AR26" s="799"/>
      <c r="AS26" s="799"/>
      <c r="AT26" s="800"/>
      <c r="AU26" s="798" t="s">
        <v>358</v>
      </c>
      <c r="AV26" s="799"/>
      <c r="AW26" s="799"/>
      <c r="AX26" s="799"/>
      <c r="AY26" s="800"/>
      <c r="AZ26" s="798" t="s">
        <v>359</v>
      </c>
      <c r="BA26" s="799"/>
      <c r="BB26" s="799"/>
      <c r="BC26" s="799"/>
      <c r="BD26" s="800"/>
      <c r="BE26" s="798" t="s">
        <v>335</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360</v>
      </c>
      <c r="C28" s="815"/>
      <c r="D28" s="815"/>
      <c r="E28" s="815"/>
      <c r="F28" s="815"/>
      <c r="G28" s="815"/>
      <c r="H28" s="815"/>
      <c r="I28" s="815"/>
      <c r="J28" s="815"/>
      <c r="K28" s="815"/>
      <c r="L28" s="815"/>
      <c r="M28" s="815"/>
      <c r="N28" s="815"/>
      <c r="O28" s="815"/>
      <c r="P28" s="816"/>
      <c r="Q28" s="887"/>
      <c r="R28" s="888"/>
      <c r="S28" s="888"/>
      <c r="T28" s="888"/>
      <c r="U28" s="888"/>
      <c r="V28" s="888"/>
      <c r="W28" s="888"/>
      <c r="X28" s="888"/>
      <c r="Y28" s="888"/>
      <c r="Z28" s="888"/>
      <c r="AA28" s="888"/>
      <c r="AB28" s="888"/>
      <c r="AC28" s="888"/>
      <c r="AD28" s="888"/>
      <c r="AE28" s="889"/>
      <c r="AF28" s="890">
        <v>21</v>
      </c>
      <c r="AG28" s="888"/>
      <c r="AH28" s="888"/>
      <c r="AI28" s="888"/>
      <c r="AJ28" s="891"/>
      <c r="AK28" s="892"/>
      <c r="AL28" s="893"/>
      <c r="AM28" s="893"/>
      <c r="AN28" s="893"/>
      <c r="AO28" s="893"/>
      <c r="AP28" s="893"/>
      <c r="AQ28" s="893"/>
      <c r="AR28" s="893"/>
      <c r="AS28" s="893"/>
      <c r="AT28" s="893"/>
      <c r="AU28" s="893"/>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361</v>
      </c>
      <c r="C29" s="846"/>
      <c r="D29" s="846"/>
      <c r="E29" s="846"/>
      <c r="F29" s="846"/>
      <c r="G29" s="846"/>
      <c r="H29" s="846"/>
      <c r="I29" s="846"/>
      <c r="J29" s="846"/>
      <c r="K29" s="846"/>
      <c r="L29" s="846"/>
      <c r="M29" s="846"/>
      <c r="N29" s="846"/>
      <c r="O29" s="846"/>
      <c r="P29" s="847"/>
      <c r="Q29" s="848"/>
      <c r="R29" s="849"/>
      <c r="S29" s="849"/>
      <c r="T29" s="849"/>
      <c r="U29" s="849"/>
      <c r="V29" s="849"/>
      <c r="W29" s="849"/>
      <c r="X29" s="849"/>
      <c r="Y29" s="849"/>
      <c r="Z29" s="849"/>
      <c r="AA29" s="849"/>
      <c r="AB29" s="849"/>
      <c r="AC29" s="849"/>
      <c r="AD29" s="849"/>
      <c r="AE29" s="850"/>
      <c r="AF29" s="851">
        <v>53</v>
      </c>
      <c r="AG29" s="852"/>
      <c r="AH29" s="852"/>
      <c r="AI29" s="852"/>
      <c r="AJ29" s="853"/>
      <c r="AK29" s="899"/>
      <c r="AL29" s="895"/>
      <c r="AM29" s="895"/>
      <c r="AN29" s="895"/>
      <c r="AO29" s="895"/>
      <c r="AP29" s="895"/>
      <c r="AQ29" s="895"/>
      <c r="AR29" s="895"/>
      <c r="AS29" s="895"/>
      <c r="AT29" s="895"/>
      <c r="AU29" s="895"/>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362</v>
      </c>
      <c r="C30" s="846"/>
      <c r="D30" s="846"/>
      <c r="E30" s="846"/>
      <c r="F30" s="846"/>
      <c r="G30" s="846"/>
      <c r="H30" s="846"/>
      <c r="I30" s="846"/>
      <c r="J30" s="846"/>
      <c r="K30" s="846"/>
      <c r="L30" s="846"/>
      <c r="M30" s="846"/>
      <c r="N30" s="846"/>
      <c r="O30" s="846"/>
      <c r="P30" s="847"/>
      <c r="Q30" s="848"/>
      <c r="R30" s="849"/>
      <c r="S30" s="849"/>
      <c r="T30" s="849"/>
      <c r="U30" s="849"/>
      <c r="V30" s="849"/>
      <c r="W30" s="849"/>
      <c r="X30" s="849"/>
      <c r="Y30" s="849"/>
      <c r="Z30" s="849"/>
      <c r="AA30" s="849"/>
      <c r="AB30" s="849"/>
      <c r="AC30" s="849"/>
      <c r="AD30" s="849"/>
      <c r="AE30" s="850"/>
      <c r="AF30" s="851">
        <v>0</v>
      </c>
      <c r="AG30" s="852"/>
      <c r="AH30" s="852"/>
      <c r="AI30" s="852"/>
      <c r="AJ30" s="853"/>
      <c r="AK30" s="899"/>
      <c r="AL30" s="895"/>
      <c r="AM30" s="895"/>
      <c r="AN30" s="895"/>
      <c r="AO30" s="895"/>
      <c r="AP30" s="895"/>
      <c r="AQ30" s="895"/>
      <c r="AR30" s="895"/>
      <c r="AS30" s="895"/>
      <c r="AT30" s="895"/>
      <c r="AU30" s="895"/>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363</v>
      </c>
      <c r="C31" s="846"/>
      <c r="D31" s="846"/>
      <c r="E31" s="846"/>
      <c r="F31" s="846"/>
      <c r="G31" s="846"/>
      <c r="H31" s="846"/>
      <c r="I31" s="846"/>
      <c r="J31" s="846"/>
      <c r="K31" s="846"/>
      <c r="L31" s="846"/>
      <c r="M31" s="846"/>
      <c r="N31" s="846"/>
      <c r="O31" s="846"/>
      <c r="P31" s="847"/>
      <c r="Q31" s="848"/>
      <c r="R31" s="849"/>
      <c r="S31" s="849"/>
      <c r="T31" s="849"/>
      <c r="U31" s="849"/>
      <c r="V31" s="849"/>
      <c r="W31" s="849"/>
      <c r="X31" s="849"/>
      <c r="Y31" s="849"/>
      <c r="Z31" s="849"/>
      <c r="AA31" s="849"/>
      <c r="AB31" s="849"/>
      <c r="AC31" s="849"/>
      <c r="AD31" s="849"/>
      <c r="AE31" s="850"/>
      <c r="AF31" s="851">
        <v>0</v>
      </c>
      <c r="AG31" s="852"/>
      <c r="AH31" s="852"/>
      <c r="AI31" s="852"/>
      <c r="AJ31" s="853"/>
      <c r="AK31" s="899"/>
      <c r="AL31" s="895"/>
      <c r="AM31" s="895"/>
      <c r="AN31" s="895"/>
      <c r="AO31" s="895"/>
      <c r="AP31" s="895"/>
      <c r="AQ31" s="895"/>
      <c r="AR31" s="895"/>
      <c r="AS31" s="895"/>
      <c r="AT31" s="895"/>
      <c r="AU31" s="895"/>
      <c r="AV31" s="895"/>
      <c r="AW31" s="895"/>
      <c r="AX31" s="895"/>
      <c r="AY31" s="895"/>
      <c r="AZ31" s="896"/>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364</v>
      </c>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v>19</v>
      </c>
      <c r="AG32" s="852"/>
      <c r="AH32" s="852"/>
      <c r="AI32" s="852"/>
      <c r="AJ32" s="853"/>
      <c r="AK32" s="899"/>
      <c r="AL32" s="895"/>
      <c r="AM32" s="895"/>
      <c r="AN32" s="895"/>
      <c r="AO32" s="895"/>
      <c r="AP32" s="895"/>
      <c r="AQ32" s="895"/>
      <c r="AR32" s="895"/>
      <c r="AS32" s="895"/>
      <c r="AT32" s="895"/>
      <c r="AU32" s="895"/>
      <c r="AV32" s="895"/>
      <c r="AW32" s="895"/>
      <c r="AX32" s="895"/>
      <c r="AY32" s="895"/>
      <c r="AZ32" s="896"/>
      <c r="BA32" s="896"/>
      <c r="BB32" s="896"/>
      <c r="BC32" s="896"/>
      <c r="BD32" s="896"/>
      <c r="BE32" s="897" t="s">
        <v>365</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366</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348</v>
      </c>
      <c r="B63" s="854" t="s">
        <v>367</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93</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368</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369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370</v>
      </c>
      <c r="B66" s="793"/>
      <c r="C66" s="793"/>
      <c r="D66" s="793"/>
      <c r="E66" s="793"/>
      <c r="F66" s="793"/>
      <c r="G66" s="793"/>
      <c r="H66" s="793"/>
      <c r="I66" s="793"/>
      <c r="J66" s="793"/>
      <c r="K66" s="793"/>
      <c r="L66" s="793"/>
      <c r="M66" s="793"/>
      <c r="N66" s="793"/>
      <c r="O66" s="793"/>
      <c r="P66" s="794"/>
      <c r="Q66" s="798" t="s">
        <v>371</v>
      </c>
      <c r="R66" s="799"/>
      <c r="S66" s="799"/>
      <c r="T66" s="799"/>
      <c r="U66" s="800"/>
      <c r="V66" s="798" t="s">
        <v>372</v>
      </c>
      <c r="W66" s="799"/>
      <c r="X66" s="799"/>
      <c r="Y66" s="799"/>
      <c r="Z66" s="800"/>
      <c r="AA66" s="798" t="s">
        <v>354</v>
      </c>
      <c r="AB66" s="799"/>
      <c r="AC66" s="799"/>
      <c r="AD66" s="799"/>
      <c r="AE66" s="800"/>
      <c r="AF66" s="919" t="s">
        <v>355</v>
      </c>
      <c r="AG66" s="880"/>
      <c r="AH66" s="880"/>
      <c r="AI66" s="880"/>
      <c r="AJ66" s="920"/>
      <c r="AK66" s="798" t="s">
        <v>373</v>
      </c>
      <c r="AL66" s="793"/>
      <c r="AM66" s="793"/>
      <c r="AN66" s="793"/>
      <c r="AO66" s="794"/>
      <c r="AP66" s="798" t="s">
        <v>374</v>
      </c>
      <c r="AQ66" s="799"/>
      <c r="AR66" s="799"/>
      <c r="AS66" s="799"/>
      <c r="AT66" s="800"/>
      <c r="AU66" s="798" t="s">
        <v>375</v>
      </c>
      <c r="AV66" s="799"/>
      <c r="AW66" s="799"/>
      <c r="AX66" s="799"/>
      <c r="AY66" s="800"/>
      <c r="AZ66" s="798" t="s">
        <v>335</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c r="C68" s="935"/>
      <c r="D68" s="935"/>
      <c r="E68" s="935"/>
      <c r="F68" s="935"/>
      <c r="G68" s="935"/>
      <c r="H68" s="935"/>
      <c r="I68" s="935"/>
      <c r="J68" s="935"/>
      <c r="K68" s="935"/>
      <c r="L68" s="935"/>
      <c r="M68" s="935"/>
      <c r="N68" s="935"/>
      <c r="O68" s="935"/>
      <c r="P68" s="936"/>
      <c r="Q68" s="937"/>
      <c r="R68" s="931"/>
      <c r="S68" s="931"/>
      <c r="T68" s="931"/>
      <c r="U68" s="931"/>
      <c r="V68" s="931"/>
      <c r="W68" s="931"/>
      <c r="X68" s="931"/>
      <c r="Y68" s="931"/>
      <c r="Z68" s="931"/>
      <c r="AA68" s="931"/>
      <c r="AB68" s="931"/>
      <c r="AC68" s="931"/>
      <c r="AD68" s="931"/>
      <c r="AE68" s="931"/>
      <c r="AF68" s="931"/>
      <c r="AG68" s="931"/>
      <c r="AH68" s="931"/>
      <c r="AI68" s="931"/>
      <c r="AJ68" s="931"/>
      <c r="AK68" s="931"/>
      <c r="AL68" s="931"/>
      <c r="AM68" s="931"/>
      <c r="AN68" s="931"/>
      <c r="AO68" s="931"/>
      <c r="AP68" s="931"/>
      <c r="AQ68" s="931"/>
      <c r="AR68" s="931"/>
      <c r="AS68" s="931"/>
      <c r="AT68" s="931"/>
      <c r="AU68" s="931"/>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c r="C69" s="939"/>
      <c r="D69" s="939"/>
      <c r="E69" s="939"/>
      <c r="F69" s="939"/>
      <c r="G69" s="939"/>
      <c r="H69" s="939"/>
      <c r="I69" s="939"/>
      <c r="J69" s="939"/>
      <c r="K69" s="939"/>
      <c r="L69" s="939"/>
      <c r="M69" s="939"/>
      <c r="N69" s="939"/>
      <c r="O69" s="939"/>
      <c r="P69" s="940"/>
      <c r="Q69" s="941"/>
      <c r="R69" s="895"/>
      <c r="S69" s="895"/>
      <c r="T69" s="895"/>
      <c r="U69" s="895"/>
      <c r="V69" s="895"/>
      <c r="W69" s="895"/>
      <c r="X69" s="895"/>
      <c r="Y69" s="895"/>
      <c r="Z69" s="895"/>
      <c r="AA69" s="895"/>
      <c r="AB69" s="895"/>
      <c r="AC69" s="895"/>
      <c r="AD69" s="895"/>
      <c r="AE69" s="895"/>
      <c r="AF69" s="895"/>
      <c r="AG69" s="895"/>
      <c r="AH69" s="895"/>
      <c r="AI69" s="895"/>
      <c r="AJ69" s="895"/>
      <c r="AK69" s="895"/>
      <c r="AL69" s="895"/>
      <c r="AM69" s="895"/>
      <c r="AN69" s="895"/>
      <c r="AO69" s="895"/>
      <c r="AP69" s="895"/>
      <c r="AQ69" s="895"/>
      <c r="AR69" s="895"/>
      <c r="AS69" s="895"/>
      <c r="AT69" s="895"/>
      <c r="AU69" s="895"/>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c r="C70" s="939"/>
      <c r="D70" s="939"/>
      <c r="E70" s="939"/>
      <c r="F70" s="939"/>
      <c r="G70" s="939"/>
      <c r="H70" s="939"/>
      <c r="I70" s="939"/>
      <c r="J70" s="939"/>
      <c r="K70" s="939"/>
      <c r="L70" s="939"/>
      <c r="M70" s="939"/>
      <c r="N70" s="939"/>
      <c r="O70" s="939"/>
      <c r="P70" s="940"/>
      <c r="Q70" s="941"/>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c r="C71" s="939"/>
      <c r="D71" s="939"/>
      <c r="E71" s="939"/>
      <c r="F71" s="939"/>
      <c r="G71" s="939"/>
      <c r="H71" s="939"/>
      <c r="I71" s="939"/>
      <c r="J71" s="939"/>
      <c r="K71" s="939"/>
      <c r="L71" s="939"/>
      <c r="M71" s="939"/>
      <c r="N71" s="939"/>
      <c r="O71" s="939"/>
      <c r="P71" s="940"/>
      <c r="Q71" s="941"/>
      <c r="R71" s="895"/>
      <c r="S71" s="895"/>
      <c r="T71" s="895"/>
      <c r="U71" s="895"/>
      <c r="V71" s="895"/>
      <c r="W71" s="895"/>
      <c r="X71" s="895"/>
      <c r="Y71" s="895"/>
      <c r="Z71" s="895"/>
      <c r="AA71" s="895"/>
      <c r="AB71" s="895"/>
      <c r="AC71" s="895"/>
      <c r="AD71" s="895"/>
      <c r="AE71" s="895"/>
      <c r="AF71" s="895"/>
      <c r="AG71" s="895"/>
      <c r="AH71" s="895"/>
      <c r="AI71" s="895"/>
      <c r="AJ71" s="895"/>
      <c r="AK71" s="895"/>
      <c r="AL71" s="895"/>
      <c r="AM71" s="895"/>
      <c r="AN71" s="895"/>
      <c r="AO71" s="895"/>
      <c r="AP71" s="895"/>
      <c r="AQ71" s="895"/>
      <c r="AR71" s="895"/>
      <c r="AS71" s="895"/>
      <c r="AT71" s="895"/>
      <c r="AU71" s="895"/>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348</v>
      </c>
      <c r="B88" s="854" t="s">
        <v>376</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348</v>
      </c>
      <c r="BR102" s="854" t="s">
        <v>377</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378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379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380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382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383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384</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385</v>
      </c>
      <c r="AB109" s="958"/>
      <c r="AC109" s="958"/>
      <c r="AD109" s="958"/>
      <c r="AE109" s="959"/>
      <c r="AF109" s="957" t="s">
        <v>386</v>
      </c>
      <c r="AG109" s="958"/>
      <c r="AH109" s="958"/>
      <c r="AI109" s="958"/>
      <c r="AJ109" s="959"/>
      <c r="AK109" s="957" t="s">
        <v>284</v>
      </c>
      <c r="AL109" s="958"/>
      <c r="AM109" s="958"/>
      <c r="AN109" s="958"/>
      <c r="AO109" s="959"/>
      <c r="AP109" s="957" t="s">
        <v>387</v>
      </c>
      <c r="AQ109" s="958"/>
      <c r="AR109" s="958"/>
      <c r="AS109" s="958"/>
      <c r="AT109" s="960"/>
      <c r="AU109" s="977" t="s">
        <v>384</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385</v>
      </c>
      <c r="BR109" s="958"/>
      <c r="BS109" s="958"/>
      <c r="BT109" s="958"/>
      <c r="BU109" s="959"/>
      <c r="BV109" s="957" t="s">
        <v>386</v>
      </c>
      <c r="BW109" s="958"/>
      <c r="BX109" s="958"/>
      <c r="BY109" s="958"/>
      <c r="BZ109" s="959"/>
      <c r="CA109" s="957" t="s">
        <v>284</v>
      </c>
      <c r="CB109" s="958"/>
      <c r="CC109" s="958"/>
      <c r="CD109" s="958"/>
      <c r="CE109" s="959"/>
      <c r="CF109" s="978" t="s">
        <v>387</v>
      </c>
      <c r="CG109" s="978"/>
      <c r="CH109" s="978"/>
      <c r="CI109" s="978"/>
      <c r="CJ109" s="978"/>
      <c r="CK109" s="957" t="s">
        <v>388</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385</v>
      </c>
      <c r="DH109" s="958"/>
      <c r="DI109" s="958"/>
      <c r="DJ109" s="958"/>
      <c r="DK109" s="959"/>
      <c r="DL109" s="957" t="s">
        <v>386</v>
      </c>
      <c r="DM109" s="958"/>
      <c r="DN109" s="958"/>
      <c r="DO109" s="958"/>
      <c r="DP109" s="959"/>
      <c r="DQ109" s="957" t="s">
        <v>284</v>
      </c>
      <c r="DR109" s="958"/>
      <c r="DS109" s="958"/>
      <c r="DT109" s="958"/>
      <c r="DU109" s="959"/>
      <c r="DV109" s="957" t="s">
        <v>387</v>
      </c>
      <c r="DW109" s="958"/>
      <c r="DX109" s="958"/>
      <c r="DY109" s="958"/>
      <c r="DZ109" s="960"/>
    </row>
    <row r="110" spans="1:131" s="226" customFormat="1" ht="26.25" customHeight="1" x14ac:dyDescent="0.15">
      <c r="A110" s="961" t="s">
        <v>389</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638322</v>
      </c>
      <c r="AB110" s="965"/>
      <c r="AC110" s="965"/>
      <c r="AD110" s="965"/>
      <c r="AE110" s="966"/>
      <c r="AF110" s="967">
        <v>590704</v>
      </c>
      <c r="AG110" s="965"/>
      <c r="AH110" s="965"/>
      <c r="AI110" s="965"/>
      <c r="AJ110" s="966"/>
      <c r="AK110" s="967">
        <v>548613</v>
      </c>
      <c r="AL110" s="965"/>
      <c r="AM110" s="965"/>
      <c r="AN110" s="965"/>
      <c r="AO110" s="966"/>
      <c r="AP110" s="968">
        <v>15.2</v>
      </c>
      <c r="AQ110" s="969"/>
      <c r="AR110" s="969"/>
      <c r="AS110" s="969"/>
      <c r="AT110" s="970"/>
      <c r="AU110" s="971" t="s">
        <v>73</v>
      </c>
      <c r="AV110" s="972"/>
      <c r="AW110" s="972"/>
      <c r="AX110" s="972"/>
      <c r="AY110" s="972"/>
      <c r="AZ110" s="994" t="s">
        <v>390</v>
      </c>
      <c r="BA110" s="962"/>
      <c r="BB110" s="962"/>
      <c r="BC110" s="962"/>
      <c r="BD110" s="962"/>
      <c r="BE110" s="962"/>
      <c r="BF110" s="962"/>
      <c r="BG110" s="962"/>
      <c r="BH110" s="962"/>
      <c r="BI110" s="962"/>
      <c r="BJ110" s="962"/>
      <c r="BK110" s="962"/>
      <c r="BL110" s="962"/>
      <c r="BM110" s="962"/>
      <c r="BN110" s="962"/>
      <c r="BO110" s="962"/>
      <c r="BP110" s="963"/>
      <c r="BQ110" s="995">
        <v>5320948</v>
      </c>
      <c r="BR110" s="996"/>
      <c r="BS110" s="996"/>
      <c r="BT110" s="996"/>
      <c r="BU110" s="996"/>
      <c r="BV110" s="996">
        <v>5072096</v>
      </c>
      <c r="BW110" s="996"/>
      <c r="BX110" s="996"/>
      <c r="BY110" s="996"/>
      <c r="BZ110" s="996"/>
      <c r="CA110" s="996">
        <v>4846933</v>
      </c>
      <c r="CB110" s="996"/>
      <c r="CC110" s="996"/>
      <c r="CD110" s="996"/>
      <c r="CE110" s="996"/>
      <c r="CF110" s="1009">
        <v>134.5</v>
      </c>
      <c r="CG110" s="1010"/>
      <c r="CH110" s="1010"/>
      <c r="CI110" s="1010"/>
      <c r="CJ110" s="1010"/>
      <c r="CK110" s="1011" t="s">
        <v>391</v>
      </c>
      <c r="CL110" s="1012"/>
      <c r="CM110" s="994" t="s">
        <v>392</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393</v>
      </c>
      <c r="DH110" s="996"/>
      <c r="DI110" s="996"/>
      <c r="DJ110" s="996"/>
      <c r="DK110" s="996"/>
      <c r="DL110" s="996" t="s">
        <v>394</v>
      </c>
      <c r="DM110" s="996"/>
      <c r="DN110" s="996"/>
      <c r="DO110" s="996"/>
      <c r="DP110" s="996"/>
      <c r="DQ110" s="996" t="s">
        <v>394</v>
      </c>
      <c r="DR110" s="996"/>
      <c r="DS110" s="996"/>
      <c r="DT110" s="996"/>
      <c r="DU110" s="996"/>
      <c r="DV110" s="997" t="s">
        <v>235</v>
      </c>
      <c r="DW110" s="997"/>
      <c r="DX110" s="997"/>
      <c r="DY110" s="997"/>
      <c r="DZ110" s="998"/>
    </row>
    <row r="111" spans="1:131" s="226" customFormat="1" ht="26.25" customHeight="1" x14ac:dyDescent="0.15">
      <c r="A111" s="999" t="s">
        <v>395</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396</v>
      </c>
      <c r="AB111" s="1003"/>
      <c r="AC111" s="1003"/>
      <c r="AD111" s="1003"/>
      <c r="AE111" s="1004"/>
      <c r="AF111" s="1005" t="s">
        <v>397</v>
      </c>
      <c r="AG111" s="1003"/>
      <c r="AH111" s="1003"/>
      <c r="AI111" s="1003"/>
      <c r="AJ111" s="1004"/>
      <c r="AK111" s="1005" t="s">
        <v>393</v>
      </c>
      <c r="AL111" s="1003"/>
      <c r="AM111" s="1003"/>
      <c r="AN111" s="1003"/>
      <c r="AO111" s="1004"/>
      <c r="AP111" s="1006" t="s">
        <v>393</v>
      </c>
      <c r="AQ111" s="1007"/>
      <c r="AR111" s="1007"/>
      <c r="AS111" s="1007"/>
      <c r="AT111" s="1008"/>
      <c r="AU111" s="973"/>
      <c r="AV111" s="974"/>
      <c r="AW111" s="974"/>
      <c r="AX111" s="974"/>
      <c r="AY111" s="974"/>
      <c r="AZ111" s="987" t="s">
        <v>398</v>
      </c>
      <c r="BA111" s="988"/>
      <c r="BB111" s="988"/>
      <c r="BC111" s="988"/>
      <c r="BD111" s="988"/>
      <c r="BE111" s="988"/>
      <c r="BF111" s="988"/>
      <c r="BG111" s="988"/>
      <c r="BH111" s="988"/>
      <c r="BI111" s="988"/>
      <c r="BJ111" s="988"/>
      <c r="BK111" s="988"/>
      <c r="BL111" s="988"/>
      <c r="BM111" s="988"/>
      <c r="BN111" s="988"/>
      <c r="BO111" s="988"/>
      <c r="BP111" s="989"/>
      <c r="BQ111" s="990" t="s">
        <v>399</v>
      </c>
      <c r="BR111" s="991"/>
      <c r="BS111" s="991"/>
      <c r="BT111" s="991"/>
      <c r="BU111" s="991"/>
      <c r="BV111" s="991" t="s">
        <v>394</v>
      </c>
      <c r="BW111" s="991"/>
      <c r="BX111" s="991"/>
      <c r="BY111" s="991"/>
      <c r="BZ111" s="991"/>
      <c r="CA111" s="991" t="s">
        <v>397</v>
      </c>
      <c r="CB111" s="991"/>
      <c r="CC111" s="991"/>
      <c r="CD111" s="991"/>
      <c r="CE111" s="991"/>
      <c r="CF111" s="985" t="s">
        <v>394</v>
      </c>
      <c r="CG111" s="986"/>
      <c r="CH111" s="986"/>
      <c r="CI111" s="986"/>
      <c r="CJ111" s="986"/>
      <c r="CK111" s="1013"/>
      <c r="CL111" s="1014"/>
      <c r="CM111" s="987" t="s">
        <v>400</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393</v>
      </c>
      <c r="DH111" s="991"/>
      <c r="DI111" s="991"/>
      <c r="DJ111" s="991"/>
      <c r="DK111" s="991"/>
      <c r="DL111" s="991" t="s">
        <v>397</v>
      </c>
      <c r="DM111" s="991"/>
      <c r="DN111" s="991"/>
      <c r="DO111" s="991"/>
      <c r="DP111" s="991"/>
      <c r="DQ111" s="991" t="s">
        <v>394</v>
      </c>
      <c r="DR111" s="991"/>
      <c r="DS111" s="991"/>
      <c r="DT111" s="991"/>
      <c r="DU111" s="991"/>
      <c r="DV111" s="992" t="s">
        <v>394</v>
      </c>
      <c r="DW111" s="992"/>
      <c r="DX111" s="992"/>
      <c r="DY111" s="992"/>
      <c r="DZ111" s="993"/>
    </row>
    <row r="112" spans="1:131" s="226" customFormat="1" ht="26.25" customHeight="1" x14ac:dyDescent="0.15">
      <c r="A112" s="1017" t="s">
        <v>401</v>
      </c>
      <c r="B112" s="1018"/>
      <c r="C112" s="988" t="s">
        <v>402</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394</v>
      </c>
      <c r="AB112" s="1024"/>
      <c r="AC112" s="1024"/>
      <c r="AD112" s="1024"/>
      <c r="AE112" s="1025"/>
      <c r="AF112" s="1026" t="s">
        <v>394</v>
      </c>
      <c r="AG112" s="1024"/>
      <c r="AH112" s="1024"/>
      <c r="AI112" s="1024"/>
      <c r="AJ112" s="1025"/>
      <c r="AK112" s="1026" t="s">
        <v>396</v>
      </c>
      <c r="AL112" s="1024"/>
      <c r="AM112" s="1024"/>
      <c r="AN112" s="1024"/>
      <c r="AO112" s="1025"/>
      <c r="AP112" s="1027" t="s">
        <v>235</v>
      </c>
      <c r="AQ112" s="1028"/>
      <c r="AR112" s="1028"/>
      <c r="AS112" s="1028"/>
      <c r="AT112" s="1029"/>
      <c r="AU112" s="973"/>
      <c r="AV112" s="974"/>
      <c r="AW112" s="974"/>
      <c r="AX112" s="974"/>
      <c r="AY112" s="974"/>
      <c r="AZ112" s="987" t="s">
        <v>403</v>
      </c>
      <c r="BA112" s="988"/>
      <c r="BB112" s="988"/>
      <c r="BC112" s="988"/>
      <c r="BD112" s="988"/>
      <c r="BE112" s="988"/>
      <c r="BF112" s="988"/>
      <c r="BG112" s="988"/>
      <c r="BH112" s="988"/>
      <c r="BI112" s="988"/>
      <c r="BJ112" s="988"/>
      <c r="BK112" s="988"/>
      <c r="BL112" s="988"/>
      <c r="BM112" s="988"/>
      <c r="BN112" s="988"/>
      <c r="BO112" s="988"/>
      <c r="BP112" s="989"/>
      <c r="BQ112" s="990">
        <v>381257</v>
      </c>
      <c r="BR112" s="991"/>
      <c r="BS112" s="991"/>
      <c r="BT112" s="991"/>
      <c r="BU112" s="991"/>
      <c r="BV112" s="991">
        <v>389087</v>
      </c>
      <c r="BW112" s="991"/>
      <c r="BX112" s="991"/>
      <c r="BY112" s="991"/>
      <c r="BZ112" s="991"/>
      <c r="CA112" s="991">
        <v>411623</v>
      </c>
      <c r="CB112" s="991"/>
      <c r="CC112" s="991"/>
      <c r="CD112" s="991"/>
      <c r="CE112" s="991"/>
      <c r="CF112" s="985">
        <v>11.4</v>
      </c>
      <c r="CG112" s="986"/>
      <c r="CH112" s="986"/>
      <c r="CI112" s="986"/>
      <c r="CJ112" s="986"/>
      <c r="CK112" s="1013"/>
      <c r="CL112" s="1014"/>
      <c r="CM112" s="987" t="s">
        <v>404</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235</v>
      </c>
      <c r="DH112" s="991"/>
      <c r="DI112" s="991"/>
      <c r="DJ112" s="991"/>
      <c r="DK112" s="991"/>
      <c r="DL112" s="991" t="s">
        <v>393</v>
      </c>
      <c r="DM112" s="991"/>
      <c r="DN112" s="991"/>
      <c r="DO112" s="991"/>
      <c r="DP112" s="991"/>
      <c r="DQ112" s="991" t="s">
        <v>394</v>
      </c>
      <c r="DR112" s="991"/>
      <c r="DS112" s="991"/>
      <c r="DT112" s="991"/>
      <c r="DU112" s="991"/>
      <c r="DV112" s="992" t="s">
        <v>394</v>
      </c>
      <c r="DW112" s="992"/>
      <c r="DX112" s="992"/>
      <c r="DY112" s="992"/>
      <c r="DZ112" s="993"/>
    </row>
    <row r="113" spans="1:130" s="226" customFormat="1" ht="26.25" customHeight="1" x14ac:dyDescent="0.15">
      <c r="A113" s="1019"/>
      <c r="B113" s="1020"/>
      <c r="C113" s="988" t="s">
        <v>405</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38510</v>
      </c>
      <c r="AB113" s="1003"/>
      <c r="AC113" s="1003"/>
      <c r="AD113" s="1003"/>
      <c r="AE113" s="1004"/>
      <c r="AF113" s="1005">
        <v>34637</v>
      </c>
      <c r="AG113" s="1003"/>
      <c r="AH113" s="1003"/>
      <c r="AI113" s="1003"/>
      <c r="AJ113" s="1004"/>
      <c r="AK113" s="1005">
        <v>34440</v>
      </c>
      <c r="AL113" s="1003"/>
      <c r="AM113" s="1003"/>
      <c r="AN113" s="1003"/>
      <c r="AO113" s="1004"/>
      <c r="AP113" s="1006">
        <v>1</v>
      </c>
      <c r="AQ113" s="1007"/>
      <c r="AR113" s="1007"/>
      <c r="AS113" s="1007"/>
      <c r="AT113" s="1008"/>
      <c r="AU113" s="973"/>
      <c r="AV113" s="974"/>
      <c r="AW113" s="974"/>
      <c r="AX113" s="974"/>
      <c r="AY113" s="974"/>
      <c r="AZ113" s="987" t="s">
        <v>406</v>
      </c>
      <c r="BA113" s="988"/>
      <c r="BB113" s="988"/>
      <c r="BC113" s="988"/>
      <c r="BD113" s="988"/>
      <c r="BE113" s="988"/>
      <c r="BF113" s="988"/>
      <c r="BG113" s="988"/>
      <c r="BH113" s="988"/>
      <c r="BI113" s="988"/>
      <c r="BJ113" s="988"/>
      <c r="BK113" s="988"/>
      <c r="BL113" s="988"/>
      <c r="BM113" s="988"/>
      <c r="BN113" s="988"/>
      <c r="BO113" s="988"/>
      <c r="BP113" s="989"/>
      <c r="BQ113" s="990" t="s">
        <v>393</v>
      </c>
      <c r="BR113" s="991"/>
      <c r="BS113" s="991"/>
      <c r="BT113" s="991"/>
      <c r="BU113" s="991"/>
      <c r="BV113" s="991" t="s">
        <v>394</v>
      </c>
      <c r="BW113" s="991"/>
      <c r="BX113" s="991"/>
      <c r="BY113" s="991"/>
      <c r="BZ113" s="991"/>
      <c r="CA113" s="991" t="s">
        <v>399</v>
      </c>
      <c r="CB113" s="991"/>
      <c r="CC113" s="991"/>
      <c r="CD113" s="991"/>
      <c r="CE113" s="991"/>
      <c r="CF113" s="985" t="s">
        <v>394</v>
      </c>
      <c r="CG113" s="986"/>
      <c r="CH113" s="986"/>
      <c r="CI113" s="986"/>
      <c r="CJ113" s="986"/>
      <c r="CK113" s="1013"/>
      <c r="CL113" s="1014"/>
      <c r="CM113" s="987" t="s">
        <v>407</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235</v>
      </c>
      <c r="DH113" s="1024"/>
      <c r="DI113" s="1024"/>
      <c r="DJ113" s="1024"/>
      <c r="DK113" s="1025"/>
      <c r="DL113" s="1026" t="s">
        <v>394</v>
      </c>
      <c r="DM113" s="1024"/>
      <c r="DN113" s="1024"/>
      <c r="DO113" s="1024"/>
      <c r="DP113" s="1025"/>
      <c r="DQ113" s="1026" t="s">
        <v>393</v>
      </c>
      <c r="DR113" s="1024"/>
      <c r="DS113" s="1024"/>
      <c r="DT113" s="1024"/>
      <c r="DU113" s="1025"/>
      <c r="DV113" s="1027" t="s">
        <v>235</v>
      </c>
      <c r="DW113" s="1028"/>
      <c r="DX113" s="1028"/>
      <c r="DY113" s="1028"/>
      <c r="DZ113" s="1029"/>
    </row>
    <row r="114" spans="1:130" s="226" customFormat="1" ht="26.25" customHeight="1" x14ac:dyDescent="0.15">
      <c r="A114" s="1019"/>
      <c r="B114" s="1020"/>
      <c r="C114" s="988" t="s">
        <v>408</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394</v>
      </c>
      <c r="AB114" s="1024"/>
      <c r="AC114" s="1024"/>
      <c r="AD114" s="1024"/>
      <c r="AE114" s="1025"/>
      <c r="AF114" s="1026" t="s">
        <v>394</v>
      </c>
      <c r="AG114" s="1024"/>
      <c r="AH114" s="1024"/>
      <c r="AI114" s="1024"/>
      <c r="AJ114" s="1025"/>
      <c r="AK114" s="1026" t="s">
        <v>396</v>
      </c>
      <c r="AL114" s="1024"/>
      <c r="AM114" s="1024"/>
      <c r="AN114" s="1024"/>
      <c r="AO114" s="1025"/>
      <c r="AP114" s="1027" t="s">
        <v>394</v>
      </c>
      <c r="AQ114" s="1028"/>
      <c r="AR114" s="1028"/>
      <c r="AS114" s="1028"/>
      <c r="AT114" s="1029"/>
      <c r="AU114" s="973"/>
      <c r="AV114" s="974"/>
      <c r="AW114" s="974"/>
      <c r="AX114" s="974"/>
      <c r="AY114" s="974"/>
      <c r="AZ114" s="987" t="s">
        <v>409</v>
      </c>
      <c r="BA114" s="988"/>
      <c r="BB114" s="988"/>
      <c r="BC114" s="988"/>
      <c r="BD114" s="988"/>
      <c r="BE114" s="988"/>
      <c r="BF114" s="988"/>
      <c r="BG114" s="988"/>
      <c r="BH114" s="988"/>
      <c r="BI114" s="988"/>
      <c r="BJ114" s="988"/>
      <c r="BK114" s="988"/>
      <c r="BL114" s="988"/>
      <c r="BM114" s="988"/>
      <c r="BN114" s="988"/>
      <c r="BO114" s="988"/>
      <c r="BP114" s="989"/>
      <c r="BQ114" s="990">
        <v>1308602</v>
      </c>
      <c r="BR114" s="991"/>
      <c r="BS114" s="991"/>
      <c r="BT114" s="991"/>
      <c r="BU114" s="991"/>
      <c r="BV114" s="991">
        <v>1283414</v>
      </c>
      <c r="BW114" s="991"/>
      <c r="BX114" s="991"/>
      <c r="BY114" s="991"/>
      <c r="BZ114" s="991"/>
      <c r="CA114" s="991">
        <v>1283396</v>
      </c>
      <c r="CB114" s="991"/>
      <c r="CC114" s="991"/>
      <c r="CD114" s="991"/>
      <c r="CE114" s="991"/>
      <c r="CF114" s="985">
        <v>35.6</v>
      </c>
      <c r="CG114" s="986"/>
      <c r="CH114" s="986"/>
      <c r="CI114" s="986"/>
      <c r="CJ114" s="986"/>
      <c r="CK114" s="1013"/>
      <c r="CL114" s="1014"/>
      <c r="CM114" s="987" t="s">
        <v>410</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394</v>
      </c>
      <c r="DH114" s="1024"/>
      <c r="DI114" s="1024"/>
      <c r="DJ114" s="1024"/>
      <c r="DK114" s="1025"/>
      <c r="DL114" s="1026" t="s">
        <v>394</v>
      </c>
      <c r="DM114" s="1024"/>
      <c r="DN114" s="1024"/>
      <c r="DO114" s="1024"/>
      <c r="DP114" s="1025"/>
      <c r="DQ114" s="1026" t="s">
        <v>394</v>
      </c>
      <c r="DR114" s="1024"/>
      <c r="DS114" s="1024"/>
      <c r="DT114" s="1024"/>
      <c r="DU114" s="1025"/>
      <c r="DV114" s="1027" t="s">
        <v>396</v>
      </c>
      <c r="DW114" s="1028"/>
      <c r="DX114" s="1028"/>
      <c r="DY114" s="1028"/>
      <c r="DZ114" s="1029"/>
    </row>
    <row r="115" spans="1:130" s="226" customFormat="1" ht="26.25" customHeight="1" x14ac:dyDescent="0.15">
      <c r="A115" s="1019"/>
      <c r="B115" s="1020"/>
      <c r="C115" s="988" t="s">
        <v>411</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235</v>
      </c>
      <c r="AB115" s="1003"/>
      <c r="AC115" s="1003"/>
      <c r="AD115" s="1003"/>
      <c r="AE115" s="1004"/>
      <c r="AF115" s="1005" t="s">
        <v>394</v>
      </c>
      <c r="AG115" s="1003"/>
      <c r="AH115" s="1003"/>
      <c r="AI115" s="1003"/>
      <c r="AJ115" s="1004"/>
      <c r="AK115" s="1005" t="s">
        <v>393</v>
      </c>
      <c r="AL115" s="1003"/>
      <c r="AM115" s="1003"/>
      <c r="AN115" s="1003"/>
      <c r="AO115" s="1004"/>
      <c r="AP115" s="1006" t="s">
        <v>394</v>
      </c>
      <c r="AQ115" s="1007"/>
      <c r="AR115" s="1007"/>
      <c r="AS115" s="1007"/>
      <c r="AT115" s="1008"/>
      <c r="AU115" s="973"/>
      <c r="AV115" s="974"/>
      <c r="AW115" s="974"/>
      <c r="AX115" s="974"/>
      <c r="AY115" s="974"/>
      <c r="AZ115" s="987" t="s">
        <v>412</v>
      </c>
      <c r="BA115" s="988"/>
      <c r="BB115" s="988"/>
      <c r="BC115" s="988"/>
      <c r="BD115" s="988"/>
      <c r="BE115" s="988"/>
      <c r="BF115" s="988"/>
      <c r="BG115" s="988"/>
      <c r="BH115" s="988"/>
      <c r="BI115" s="988"/>
      <c r="BJ115" s="988"/>
      <c r="BK115" s="988"/>
      <c r="BL115" s="988"/>
      <c r="BM115" s="988"/>
      <c r="BN115" s="988"/>
      <c r="BO115" s="988"/>
      <c r="BP115" s="989"/>
      <c r="BQ115" s="990" t="s">
        <v>394</v>
      </c>
      <c r="BR115" s="991"/>
      <c r="BS115" s="991"/>
      <c r="BT115" s="991"/>
      <c r="BU115" s="991"/>
      <c r="BV115" s="991" t="s">
        <v>399</v>
      </c>
      <c r="BW115" s="991"/>
      <c r="BX115" s="991"/>
      <c r="BY115" s="991"/>
      <c r="BZ115" s="991"/>
      <c r="CA115" s="991" t="s">
        <v>235</v>
      </c>
      <c r="CB115" s="991"/>
      <c r="CC115" s="991"/>
      <c r="CD115" s="991"/>
      <c r="CE115" s="991"/>
      <c r="CF115" s="985" t="s">
        <v>235</v>
      </c>
      <c r="CG115" s="986"/>
      <c r="CH115" s="986"/>
      <c r="CI115" s="986"/>
      <c r="CJ115" s="986"/>
      <c r="CK115" s="1013"/>
      <c r="CL115" s="1014"/>
      <c r="CM115" s="987" t="s">
        <v>413</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235</v>
      </c>
      <c r="DH115" s="1024"/>
      <c r="DI115" s="1024"/>
      <c r="DJ115" s="1024"/>
      <c r="DK115" s="1025"/>
      <c r="DL115" s="1026" t="s">
        <v>399</v>
      </c>
      <c r="DM115" s="1024"/>
      <c r="DN115" s="1024"/>
      <c r="DO115" s="1024"/>
      <c r="DP115" s="1025"/>
      <c r="DQ115" s="1026" t="s">
        <v>235</v>
      </c>
      <c r="DR115" s="1024"/>
      <c r="DS115" s="1024"/>
      <c r="DT115" s="1024"/>
      <c r="DU115" s="1025"/>
      <c r="DV115" s="1027" t="s">
        <v>394</v>
      </c>
      <c r="DW115" s="1028"/>
      <c r="DX115" s="1028"/>
      <c r="DY115" s="1028"/>
      <c r="DZ115" s="1029"/>
    </row>
    <row r="116" spans="1:130" s="226" customFormat="1" ht="26.25" customHeight="1" x14ac:dyDescent="0.15">
      <c r="A116" s="1021"/>
      <c r="B116" s="1022"/>
      <c r="C116" s="1030" t="s">
        <v>414</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394</v>
      </c>
      <c r="AB116" s="1024"/>
      <c r="AC116" s="1024"/>
      <c r="AD116" s="1024"/>
      <c r="AE116" s="1025"/>
      <c r="AF116" s="1026" t="s">
        <v>394</v>
      </c>
      <c r="AG116" s="1024"/>
      <c r="AH116" s="1024"/>
      <c r="AI116" s="1024"/>
      <c r="AJ116" s="1025"/>
      <c r="AK116" s="1026" t="s">
        <v>393</v>
      </c>
      <c r="AL116" s="1024"/>
      <c r="AM116" s="1024"/>
      <c r="AN116" s="1024"/>
      <c r="AO116" s="1025"/>
      <c r="AP116" s="1027" t="s">
        <v>394</v>
      </c>
      <c r="AQ116" s="1028"/>
      <c r="AR116" s="1028"/>
      <c r="AS116" s="1028"/>
      <c r="AT116" s="1029"/>
      <c r="AU116" s="973"/>
      <c r="AV116" s="974"/>
      <c r="AW116" s="974"/>
      <c r="AX116" s="974"/>
      <c r="AY116" s="974"/>
      <c r="AZ116" s="1032" t="s">
        <v>415</v>
      </c>
      <c r="BA116" s="1033"/>
      <c r="BB116" s="1033"/>
      <c r="BC116" s="1033"/>
      <c r="BD116" s="1033"/>
      <c r="BE116" s="1033"/>
      <c r="BF116" s="1033"/>
      <c r="BG116" s="1033"/>
      <c r="BH116" s="1033"/>
      <c r="BI116" s="1033"/>
      <c r="BJ116" s="1033"/>
      <c r="BK116" s="1033"/>
      <c r="BL116" s="1033"/>
      <c r="BM116" s="1033"/>
      <c r="BN116" s="1033"/>
      <c r="BO116" s="1033"/>
      <c r="BP116" s="1034"/>
      <c r="BQ116" s="990" t="s">
        <v>235</v>
      </c>
      <c r="BR116" s="991"/>
      <c r="BS116" s="991"/>
      <c r="BT116" s="991"/>
      <c r="BU116" s="991"/>
      <c r="BV116" s="991" t="s">
        <v>396</v>
      </c>
      <c r="BW116" s="991"/>
      <c r="BX116" s="991"/>
      <c r="BY116" s="991"/>
      <c r="BZ116" s="991"/>
      <c r="CA116" s="991" t="s">
        <v>394</v>
      </c>
      <c r="CB116" s="991"/>
      <c r="CC116" s="991"/>
      <c r="CD116" s="991"/>
      <c r="CE116" s="991"/>
      <c r="CF116" s="985" t="s">
        <v>394</v>
      </c>
      <c r="CG116" s="986"/>
      <c r="CH116" s="986"/>
      <c r="CI116" s="986"/>
      <c r="CJ116" s="986"/>
      <c r="CK116" s="1013"/>
      <c r="CL116" s="1014"/>
      <c r="CM116" s="987" t="s">
        <v>416</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399</v>
      </c>
      <c r="DH116" s="1024"/>
      <c r="DI116" s="1024"/>
      <c r="DJ116" s="1024"/>
      <c r="DK116" s="1025"/>
      <c r="DL116" s="1026" t="s">
        <v>394</v>
      </c>
      <c r="DM116" s="1024"/>
      <c r="DN116" s="1024"/>
      <c r="DO116" s="1024"/>
      <c r="DP116" s="1025"/>
      <c r="DQ116" s="1026" t="s">
        <v>393</v>
      </c>
      <c r="DR116" s="1024"/>
      <c r="DS116" s="1024"/>
      <c r="DT116" s="1024"/>
      <c r="DU116" s="1025"/>
      <c r="DV116" s="1027" t="s">
        <v>394</v>
      </c>
      <c r="DW116" s="1028"/>
      <c r="DX116" s="1028"/>
      <c r="DY116" s="1028"/>
      <c r="DZ116" s="1029"/>
    </row>
    <row r="117" spans="1:130" s="226" customFormat="1" ht="26.25" customHeight="1" x14ac:dyDescent="0.15">
      <c r="A117" s="97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417</v>
      </c>
      <c r="Z117" s="959"/>
      <c r="AA117" s="1043">
        <v>676832</v>
      </c>
      <c r="AB117" s="1044"/>
      <c r="AC117" s="1044"/>
      <c r="AD117" s="1044"/>
      <c r="AE117" s="1045"/>
      <c r="AF117" s="1046">
        <v>625341</v>
      </c>
      <c r="AG117" s="1044"/>
      <c r="AH117" s="1044"/>
      <c r="AI117" s="1044"/>
      <c r="AJ117" s="1045"/>
      <c r="AK117" s="1046">
        <v>583053</v>
      </c>
      <c r="AL117" s="1044"/>
      <c r="AM117" s="1044"/>
      <c r="AN117" s="1044"/>
      <c r="AO117" s="1045"/>
      <c r="AP117" s="1047"/>
      <c r="AQ117" s="1048"/>
      <c r="AR117" s="1048"/>
      <c r="AS117" s="1048"/>
      <c r="AT117" s="1049"/>
      <c r="AU117" s="973"/>
      <c r="AV117" s="974"/>
      <c r="AW117" s="974"/>
      <c r="AX117" s="974"/>
      <c r="AY117" s="974"/>
      <c r="AZ117" s="1039" t="s">
        <v>418</v>
      </c>
      <c r="BA117" s="1040"/>
      <c r="BB117" s="1040"/>
      <c r="BC117" s="1040"/>
      <c r="BD117" s="1040"/>
      <c r="BE117" s="1040"/>
      <c r="BF117" s="1040"/>
      <c r="BG117" s="1040"/>
      <c r="BH117" s="1040"/>
      <c r="BI117" s="1040"/>
      <c r="BJ117" s="1040"/>
      <c r="BK117" s="1040"/>
      <c r="BL117" s="1040"/>
      <c r="BM117" s="1040"/>
      <c r="BN117" s="1040"/>
      <c r="BO117" s="1040"/>
      <c r="BP117" s="1041"/>
      <c r="BQ117" s="990" t="s">
        <v>394</v>
      </c>
      <c r="BR117" s="991"/>
      <c r="BS117" s="991"/>
      <c r="BT117" s="991"/>
      <c r="BU117" s="991"/>
      <c r="BV117" s="991" t="s">
        <v>394</v>
      </c>
      <c r="BW117" s="991"/>
      <c r="BX117" s="991"/>
      <c r="BY117" s="991"/>
      <c r="BZ117" s="991"/>
      <c r="CA117" s="991" t="s">
        <v>235</v>
      </c>
      <c r="CB117" s="991"/>
      <c r="CC117" s="991"/>
      <c r="CD117" s="991"/>
      <c r="CE117" s="991"/>
      <c r="CF117" s="985" t="s">
        <v>235</v>
      </c>
      <c r="CG117" s="986"/>
      <c r="CH117" s="986"/>
      <c r="CI117" s="986"/>
      <c r="CJ117" s="986"/>
      <c r="CK117" s="1013"/>
      <c r="CL117" s="1014"/>
      <c r="CM117" s="987" t="s">
        <v>419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235</v>
      </c>
      <c r="DH117" s="1024"/>
      <c r="DI117" s="1024"/>
      <c r="DJ117" s="1024"/>
      <c r="DK117" s="1025"/>
      <c r="DL117" s="1026" t="s">
        <v>399</v>
      </c>
      <c r="DM117" s="1024"/>
      <c r="DN117" s="1024"/>
      <c r="DO117" s="1024"/>
      <c r="DP117" s="1025"/>
      <c r="DQ117" s="1026" t="s">
        <v>394</v>
      </c>
      <c r="DR117" s="1024"/>
      <c r="DS117" s="1024"/>
      <c r="DT117" s="1024"/>
      <c r="DU117" s="1025"/>
      <c r="DV117" s="1027" t="s">
        <v>235</v>
      </c>
      <c r="DW117" s="1028"/>
      <c r="DX117" s="1028"/>
      <c r="DY117" s="1028"/>
      <c r="DZ117" s="1029"/>
    </row>
    <row r="118" spans="1:130" s="226" customFormat="1" ht="26.25" customHeight="1" x14ac:dyDescent="0.15">
      <c r="A118" s="977" t="s">
        <v>388</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385</v>
      </c>
      <c r="AB118" s="958"/>
      <c r="AC118" s="958"/>
      <c r="AD118" s="958"/>
      <c r="AE118" s="959"/>
      <c r="AF118" s="957" t="s">
        <v>386</v>
      </c>
      <c r="AG118" s="958"/>
      <c r="AH118" s="958"/>
      <c r="AI118" s="958"/>
      <c r="AJ118" s="959"/>
      <c r="AK118" s="957" t="s">
        <v>284</v>
      </c>
      <c r="AL118" s="958"/>
      <c r="AM118" s="958"/>
      <c r="AN118" s="958"/>
      <c r="AO118" s="959"/>
      <c r="AP118" s="1035" t="s">
        <v>387</v>
      </c>
      <c r="AQ118" s="1036"/>
      <c r="AR118" s="1036"/>
      <c r="AS118" s="1036"/>
      <c r="AT118" s="1037"/>
      <c r="AU118" s="973"/>
      <c r="AV118" s="974"/>
      <c r="AW118" s="974"/>
      <c r="AX118" s="974"/>
      <c r="AY118" s="974"/>
      <c r="AZ118" s="1038" t="s">
        <v>420</v>
      </c>
      <c r="BA118" s="1030"/>
      <c r="BB118" s="1030"/>
      <c r="BC118" s="1030"/>
      <c r="BD118" s="1030"/>
      <c r="BE118" s="1030"/>
      <c r="BF118" s="1030"/>
      <c r="BG118" s="1030"/>
      <c r="BH118" s="1030"/>
      <c r="BI118" s="1030"/>
      <c r="BJ118" s="1030"/>
      <c r="BK118" s="1030"/>
      <c r="BL118" s="1030"/>
      <c r="BM118" s="1030"/>
      <c r="BN118" s="1030"/>
      <c r="BO118" s="1030"/>
      <c r="BP118" s="1031"/>
      <c r="BQ118" s="1064" t="s">
        <v>394</v>
      </c>
      <c r="BR118" s="1065"/>
      <c r="BS118" s="1065"/>
      <c r="BT118" s="1065"/>
      <c r="BU118" s="1065"/>
      <c r="BV118" s="1065" t="s">
        <v>393</v>
      </c>
      <c r="BW118" s="1065"/>
      <c r="BX118" s="1065"/>
      <c r="BY118" s="1065"/>
      <c r="BZ118" s="1065"/>
      <c r="CA118" s="1065" t="s">
        <v>394</v>
      </c>
      <c r="CB118" s="1065"/>
      <c r="CC118" s="1065"/>
      <c r="CD118" s="1065"/>
      <c r="CE118" s="1065"/>
      <c r="CF118" s="985" t="s">
        <v>394</v>
      </c>
      <c r="CG118" s="986"/>
      <c r="CH118" s="986"/>
      <c r="CI118" s="986"/>
      <c r="CJ118" s="986"/>
      <c r="CK118" s="1013"/>
      <c r="CL118" s="1014"/>
      <c r="CM118" s="987" t="s">
        <v>421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394</v>
      </c>
      <c r="DH118" s="1024"/>
      <c r="DI118" s="1024"/>
      <c r="DJ118" s="1024"/>
      <c r="DK118" s="1025"/>
      <c r="DL118" s="1026" t="s">
        <v>394</v>
      </c>
      <c r="DM118" s="1024"/>
      <c r="DN118" s="1024"/>
      <c r="DO118" s="1024"/>
      <c r="DP118" s="1025"/>
      <c r="DQ118" s="1026" t="s">
        <v>393</v>
      </c>
      <c r="DR118" s="1024"/>
      <c r="DS118" s="1024"/>
      <c r="DT118" s="1024"/>
      <c r="DU118" s="1025"/>
      <c r="DV118" s="1027" t="s">
        <v>393</v>
      </c>
      <c r="DW118" s="1028"/>
      <c r="DX118" s="1028"/>
      <c r="DY118" s="1028"/>
      <c r="DZ118" s="1029"/>
    </row>
    <row r="119" spans="1:130" s="226" customFormat="1" ht="26.25" customHeight="1" x14ac:dyDescent="0.15">
      <c r="A119" s="1121" t="s">
        <v>391</v>
      </c>
      <c r="B119" s="1012"/>
      <c r="C119" s="994" t="s">
        <v>392</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394</v>
      </c>
      <c r="AB119" s="965"/>
      <c r="AC119" s="965"/>
      <c r="AD119" s="965"/>
      <c r="AE119" s="966"/>
      <c r="AF119" s="967" t="s">
        <v>394</v>
      </c>
      <c r="AG119" s="965"/>
      <c r="AH119" s="965"/>
      <c r="AI119" s="965"/>
      <c r="AJ119" s="966"/>
      <c r="AK119" s="967" t="s">
        <v>394</v>
      </c>
      <c r="AL119" s="965"/>
      <c r="AM119" s="965"/>
      <c r="AN119" s="965"/>
      <c r="AO119" s="966"/>
      <c r="AP119" s="968" t="s">
        <v>394</v>
      </c>
      <c r="AQ119" s="969"/>
      <c r="AR119" s="969"/>
      <c r="AS119" s="969"/>
      <c r="AT119" s="970"/>
      <c r="AU119" s="975"/>
      <c r="AV119" s="976"/>
      <c r="AW119" s="976"/>
      <c r="AX119" s="976"/>
      <c r="AY119" s="976"/>
      <c r="AZ119" s="247" t="s">
        <v>189</v>
      </c>
      <c r="BA119" s="247"/>
      <c r="BB119" s="247"/>
      <c r="BC119" s="247"/>
      <c r="BD119" s="247"/>
      <c r="BE119" s="247"/>
      <c r="BF119" s="247"/>
      <c r="BG119" s="247"/>
      <c r="BH119" s="247"/>
      <c r="BI119" s="247"/>
      <c r="BJ119" s="247"/>
      <c r="BK119" s="247"/>
      <c r="BL119" s="247"/>
      <c r="BM119" s="247"/>
      <c r="BN119" s="247"/>
      <c r="BO119" s="1042" t="s">
        <v>422</v>
      </c>
      <c r="BP119" s="1070"/>
      <c r="BQ119" s="1064">
        <v>7010807</v>
      </c>
      <c r="BR119" s="1065"/>
      <c r="BS119" s="1065"/>
      <c r="BT119" s="1065"/>
      <c r="BU119" s="1065"/>
      <c r="BV119" s="1065">
        <v>6744597</v>
      </c>
      <c r="BW119" s="1065"/>
      <c r="BX119" s="1065"/>
      <c r="BY119" s="1065"/>
      <c r="BZ119" s="1065"/>
      <c r="CA119" s="1065">
        <v>6541952</v>
      </c>
      <c r="CB119" s="1065"/>
      <c r="CC119" s="1065"/>
      <c r="CD119" s="1065"/>
      <c r="CE119" s="1065"/>
      <c r="CF119" s="1066"/>
      <c r="CG119" s="1067"/>
      <c r="CH119" s="1067"/>
      <c r="CI119" s="1067"/>
      <c r="CJ119" s="1068"/>
      <c r="CK119" s="1015"/>
      <c r="CL119" s="1016"/>
      <c r="CM119" s="1038" t="s">
        <v>423</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235</v>
      </c>
      <c r="DH119" s="1051"/>
      <c r="DI119" s="1051"/>
      <c r="DJ119" s="1051"/>
      <c r="DK119" s="1052"/>
      <c r="DL119" s="1050" t="s">
        <v>235</v>
      </c>
      <c r="DM119" s="1051"/>
      <c r="DN119" s="1051"/>
      <c r="DO119" s="1051"/>
      <c r="DP119" s="1052"/>
      <c r="DQ119" s="1050" t="s">
        <v>394</v>
      </c>
      <c r="DR119" s="1051"/>
      <c r="DS119" s="1051"/>
      <c r="DT119" s="1051"/>
      <c r="DU119" s="1052"/>
      <c r="DV119" s="1053" t="s">
        <v>394</v>
      </c>
      <c r="DW119" s="1054"/>
      <c r="DX119" s="1054"/>
      <c r="DY119" s="1054"/>
      <c r="DZ119" s="1055"/>
    </row>
    <row r="120" spans="1:130" s="226" customFormat="1" ht="26.25" customHeight="1" x14ac:dyDescent="0.15">
      <c r="A120" s="1122"/>
      <c r="B120" s="1014"/>
      <c r="C120" s="987" t="s">
        <v>400</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394</v>
      </c>
      <c r="AB120" s="1024"/>
      <c r="AC120" s="1024"/>
      <c r="AD120" s="1024"/>
      <c r="AE120" s="1025"/>
      <c r="AF120" s="1026" t="s">
        <v>235</v>
      </c>
      <c r="AG120" s="1024"/>
      <c r="AH120" s="1024"/>
      <c r="AI120" s="1024"/>
      <c r="AJ120" s="1025"/>
      <c r="AK120" s="1026" t="s">
        <v>394</v>
      </c>
      <c r="AL120" s="1024"/>
      <c r="AM120" s="1024"/>
      <c r="AN120" s="1024"/>
      <c r="AO120" s="1025"/>
      <c r="AP120" s="1027" t="s">
        <v>235</v>
      </c>
      <c r="AQ120" s="1028"/>
      <c r="AR120" s="1028"/>
      <c r="AS120" s="1028"/>
      <c r="AT120" s="1029"/>
      <c r="AU120" s="1056" t="s">
        <v>424</v>
      </c>
      <c r="AV120" s="1057"/>
      <c r="AW120" s="1057"/>
      <c r="AX120" s="1057"/>
      <c r="AY120" s="1058"/>
      <c r="AZ120" s="994" t="s">
        <v>425</v>
      </c>
      <c r="BA120" s="962"/>
      <c r="BB120" s="962"/>
      <c r="BC120" s="962"/>
      <c r="BD120" s="962"/>
      <c r="BE120" s="962"/>
      <c r="BF120" s="962"/>
      <c r="BG120" s="962"/>
      <c r="BH120" s="962"/>
      <c r="BI120" s="962"/>
      <c r="BJ120" s="962"/>
      <c r="BK120" s="962"/>
      <c r="BL120" s="962"/>
      <c r="BM120" s="962"/>
      <c r="BN120" s="962"/>
      <c r="BO120" s="962"/>
      <c r="BP120" s="963"/>
      <c r="BQ120" s="995">
        <v>2160252</v>
      </c>
      <c r="BR120" s="996"/>
      <c r="BS120" s="996"/>
      <c r="BT120" s="996"/>
      <c r="BU120" s="996"/>
      <c r="BV120" s="996">
        <v>2153954</v>
      </c>
      <c r="BW120" s="996"/>
      <c r="BX120" s="996"/>
      <c r="BY120" s="996"/>
      <c r="BZ120" s="996"/>
      <c r="CA120" s="996">
        <v>2273560</v>
      </c>
      <c r="CB120" s="996"/>
      <c r="CC120" s="996"/>
      <c r="CD120" s="996"/>
      <c r="CE120" s="996"/>
      <c r="CF120" s="1009">
        <v>63.1</v>
      </c>
      <c r="CG120" s="1010"/>
      <c r="CH120" s="1010"/>
      <c r="CI120" s="1010"/>
      <c r="CJ120" s="1010"/>
      <c r="CK120" s="1071" t="s">
        <v>426</v>
      </c>
      <c r="CL120" s="1072"/>
      <c r="CM120" s="1072"/>
      <c r="CN120" s="1072"/>
      <c r="CO120" s="1073"/>
      <c r="CP120" s="1079" t="s">
        <v>427</v>
      </c>
      <c r="CQ120" s="1080"/>
      <c r="CR120" s="1080"/>
      <c r="CS120" s="1080"/>
      <c r="CT120" s="1080"/>
      <c r="CU120" s="1080"/>
      <c r="CV120" s="1080"/>
      <c r="CW120" s="1080"/>
      <c r="CX120" s="1080"/>
      <c r="CY120" s="1080"/>
      <c r="CZ120" s="1080"/>
      <c r="DA120" s="1080"/>
      <c r="DB120" s="1080"/>
      <c r="DC120" s="1080"/>
      <c r="DD120" s="1080"/>
      <c r="DE120" s="1080"/>
      <c r="DF120" s="1081"/>
      <c r="DG120" s="995">
        <v>381257</v>
      </c>
      <c r="DH120" s="996"/>
      <c r="DI120" s="996"/>
      <c r="DJ120" s="996"/>
      <c r="DK120" s="996"/>
      <c r="DL120" s="996">
        <v>389087</v>
      </c>
      <c r="DM120" s="996"/>
      <c r="DN120" s="996"/>
      <c r="DO120" s="996"/>
      <c r="DP120" s="996"/>
      <c r="DQ120" s="996">
        <v>411623</v>
      </c>
      <c r="DR120" s="996"/>
      <c r="DS120" s="996"/>
      <c r="DT120" s="996"/>
      <c r="DU120" s="996"/>
      <c r="DV120" s="997">
        <v>11.4</v>
      </c>
      <c r="DW120" s="997"/>
      <c r="DX120" s="997"/>
      <c r="DY120" s="997"/>
      <c r="DZ120" s="998"/>
    </row>
    <row r="121" spans="1:130" s="226" customFormat="1" ht="26.25" customHeight="1" x14ac:dyDescent="0.15">
      <c r="A121" s="1122"/>
      <c r="B121" s="1014"/>
      <c r="C121" s="1039" t="s">
        <v>428</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235</v>
      </c>
      <c r="AB121" s="1024"/>
      <c r="AC121" s="1024"/>
      <c r="AD121" s="1024"/>
      <c r="AE121" s="1025"/>
      <c r="AF121" s="1026" t="s">
        <v>394</v>
      </c>
      <c r="AG121" s="1024"/>
      <c r="AH121" s="1024"/>
      <c r="AI121" s="1024"/>
      <c r="AJ121" s="1025"/>
      <c r="AK121" s="1026" t="s">
        <v>394</v>
      </c>
      <c r="AL121" s="1024"/>
      <c r="AM121" s="1024"/>
      <c r="AN121" s="1024"/>
      <c r="AO121" s="1025"/>
      <c r="AP121" s="1027" t="s">
        <v>235</v>
      </c>
      <c r="AQ121" s="1028"/>
      <c r="AR121" s="1028"/>
      <c r="AS121" s="1028"/>
      <c r="AT121" s="1029"/>
      <c r="AU121" s="1059"/>
      <c r="AV121" s="1060"/>
      <c r="AW121" s="1060"/>
      <c r="AX121" s="1060"/>
      <c r="AY121" s="1061"/>
      <c r="AZ121" s="987" t="s">
        <v>429</v>
      </c>
      <c r="BA121" s="988"/>
      <c r="BB121" s="988"/>
      <c r="BC121" s="988"/>
      <c r="BD121" s="988"/>
      <c r="BE121" s="988"/>
      <c r="BF121" s="988"/>
      <c r="BG121" s="988"/>
      <c r="BH121" s="988"/>
      <c r="BI121" s="988"/>
      <c r="BJ121" s="988"/>
      <c r="BK121" s="988"/>
      <c r="BL121" s="988"/>
      <c r="BM121" s="988"/>
      <c r="BN121" s="988"/>
      <c r="BO121" s="988"/>
      <c r="BP121" s="989"/>
      <c r="BQ121" s="990">
        <v>44337</v>
      </c>
      <c r="BR121" s="991"/>
      <c r="BS121" s="991"/>
      <c r="BT121" s="991"/>
      <c r="BU121" s="991"/>
      <c r="BV121" s="991">
        <v>50724</v>
      </c>
      <c r="BW121" s="991"/>
      <c r="BX121" s="991"/>
      <c r="BY121" s="991"/>
      <c r="BZ121" s="991"/>
      <c r="CA121" s="991">
        <v>61625</v>
      </c>
      <c r="CB121" s="991"/>
      <c r="CC121" s="991"/>
      <c r="CD121" s="991"/>
      <c r="CE121" s="991"/>
      <c r="CF121" s="985">
        <v>1.7</v>
      </c>
      <c r="CG121" s="986"/>
      <c r="CH121" s="986"/>
      <c r="CI121" s="986"/>
      <c r="CJ121" s="986"/>
      <c r="CK121" s="1074"/>
      <c r="CL121" s="1075"/>
      <c r="CM121" s="1075"/>
      <c r="CN121" s="1075"/>
      <c r="CO121" s="1076"/>
      <c r="CP121" s="1084" t="s">
        <v>430</v>
      </c>
      <c r="CQ121" s="1085"/>
      <c r="CR121" s="1085"/>
      <c r="CS121" s="1085"/>
      <c r="CT121" s="1085"/>
      <c r="CU121" s="1085"/>
      <c r="CV121" s="1085"/>
      <c r="CW121" s="1085"/>
      <c r="CX121" s="1085"/>
      <c r="CY121" s="1085"/>
      <c r="CZ121" s="1085"/>
      <c r="DA121" s="1085"/>
      <c r="DB121" s="1085"/>
      <c r="DC121" s="1085"/>
      <c r="DD121" s="1085"/>
      <c r="DE121" s="1085"/>
      <c r="DF121" s="1086"/>
      <c r="DG121" s="990" t="s">
        <v>394</v>
      </c>
      <c r="DH121" s="991"/>
      <c r="DI121" s="991"/>
      <c r="DJ121" s="991"/>
      <c r="DK121" s="991"/>
      <c r="DL121" s="991" t="s">
        <v>235</v>
      </c>
      <c r="DM121" s="991"/>
      <c r="DN121" s="991"/>
      <c r="DO121" s="991"/>
      <c r="DP121" s="991"/>
      <c r="DQ121" s="991" t="s">
        <v>235</v>
      </c>
      <c r="DR121" s="991"/>
      <c r="DS121" s="991"/>
      <c r="DT121" s="991"/>
      <c r="DU121" s="991"/>
      <c r="DV121" s="992" t="s">
        <v>394</v>
      </c>
      <c r="DW121" s="992"/>
      <c r="DX121" s="992"/>
      <c r="DY121" s="992"/>
      <c r="DZ121" s="993"/>
    </row>
    <row r="122" spans="1:130" s="226" customFormat="1" ht="26.25" customHeight="1" x14ac:dyDescent="0.15">
      <c r="A122" s="1122"/>
      <c r="B122" s="1014"/>
      <c r="C122" s="987" t="s">
        <v>410</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394</v>
      </c>
      <c r="AB122" s="1024"/>
      <c r="AC122" s="1024"/>
      <c r="AD122" s="1024"/>
      <c r="AE122" s="1025"/>
      <c r="AF122" s="1026" t="s">
        <v>394</v>
      </c>
      <c r="AG122" s="1024"/>
      <c r="AH122" s="1024"/>
      <c r="AI122" s="1024"/>
      <c r="AJ122" s="1025"/>
      <c r="AK122" s="1026" t="s">
        <v>394</v>
      </c>
      <c r="AL122" s="1024"/>
      <c r="AM122" s="1024"/>
      <c r="AN122" s="1024"/>
      <c r="AO122" s="1025"/>
      <c r="AP122" s="1027" t="s">
        <v>394</v>
      </c>
      <c r="AQ122" s="1028"/>
      <c r="AR122" s="1028"/>
      <c r="AS122" s="1028"/>
      <c r="AT122" s="1029"/>
      <c r="AU122" s="1059"/>
      <c r="AV122" s="1060"/>
      <c r="AW122" s="1060"/>
      <c r="AX122" s="1060"/>
      <c r="AY122" s="1061"/>
      <c r="AZ122" s="1038" t="s">
        <v>431</v>
      </c>
      <c r="BA122" s="1030"/>
      <c r="BB122" s="1030"/>
      <c r="BC122" s="1030"/>
      <c r="BD122" s="1030"/>
      <c r="BE122" s="1030"/>
      <c r="BF122" s="1030"/>
      <c r="BG122" s="1030"/>
      <c r="BH122" s="1030"/>
      <c r="BI122" s="1030"/>
      <c r="BJ122" s="1030"/>
      <c r="BK122" s="1030"/>
      <c r="BL122" s="1030"/>
      <c r="BM122" s="1030"/>
      <c r="BN122" s="1030"/>
      <c r="BO122" s="1030"/>
      <c r="BP122" s="1031"/>
      <c r="BQ122" s="1064">
        <v>5411468</v>
      </c>
      <c r="BR122" s="1065"/>
      <c r="BS122" s="1065"/>
      <c r="BT122" s="1065"/>
      <c r="BU122" s="1065"/>
      <c r="BV122" s="1065">
        <v>5089362</v>
      </c>
      <c r="BW122" s="1065"/>
      <c r="BX122" s="1065"/>
      <c r="BY122" s="1065"/>
      <c r="BZ122" s="1065"/>
      <c r="CA122" s="1065">
        <v>4834881</v>
      </c>
      <c r="CB122" s="1065"/>
      <c r="CC122" s="1065"/>
      <c r="CD122" s="1065"/>
      <c r="CE122" s="1065"/>
      <c r="CF122" s="1082">
        <v>134.19999999999999</v>
      </c>
      <c r="CG122" s="1083"/>
      <c r="CH122" s="1083"/>
      <c r="CI122" s="1083"/>
      <c r="CJ122" s="1083"/>
      <c r="CK122" s="1074"/>
      <c r="CL122" s="1075"/>
      <c r="CM122" s="1075"/>
      <c r="CN122" s="1075"/>
      <c r="CO122" s="1076"/>
      <c r="CP122" s="1084" t="s">
        <v>432</v>
      </c>
      <c r="CQ122" s="1085"/>
      <c r="CR122" s="1085"/>
      <c r="CS122" s="1085"/>
      <c r="CT122" s="1085"/>
      <c r="CU122" s="1085"/>
      <c r="CV122" s="1085"/>
      <c r="CW122" s="1085"/>
      <c r="CX122" s="1085"/>
      <c r="CY122" s="1085"/>
      <c r="CZ122" s="1085"/>
      <c r="DA122" s="1085"/>
      <c r="DB122" s="1085"/>
      <c r="DC122" s="1085"/>
      <c r="DD122" s="1085"/>
      <c r="DE122" s="1085"/>
      <c r="DF122" s="1086"/>
      <c r="DG122" s="990" t="s">
        <v>394</v>
      </c>
      <c r="DH122" s="991"/>
      <c r="DI122" s="991"/>
      <c r="DJ122" s="991"/>
      <c r="DK122" s="991"/>
      <c r="DL122" s="991" t="s">
        <v>394</v>
      </c>
      <c r="DM122" s="991"/>
      <c r="DN122" s="991"/>
      <c r="DO122" s="991"/>
      <c r="DP122" s="991"/>
      <c r="DQ122" s="991" t="s">
        <v>394</v>
      </c>
      <c r="DR122" s="991"/>
      <c r="DS122" s="991"/>
      <c r="DT122" s="991"/>
      <c r="DU122" s="991"/>
      <c r="DV122" s="992" t="s">
        <v>235</v>
      </c>
      <c r="DW122" s="992"/>
      <c r="DX122" s="992"/>
      <c r="DY122" s="992"/>
      <c r="DZ122" s="993"/>
    </row>
    <row r="123" spans="1:130" s="226" customFormat="1" ht="26.25" customHeight="1" x14ac:dyDescent="0.15">
      <c r="A123" s="1122"/>
      <c r="B123" s="1014"/>
      <c r="C123" s="987" t="s">
        <v>416</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394</v>
      </c>
      <c r="AB123" s="1024"/>
      <c r="AC123" s="1024"/>
      <c r="AD123" s="1024"/>
      <c r="AE123" s="1025"/>
      <c r="AF123" s="1026" t="s">
        <v>394</v>
      </c>
      <c r="AG123" s="1024"/>
      <c r="AH123" s="1024"/>
      <c r="AI123" s="1024"/>
      <c r="AJ123" s="1025"/>
      <c r="AK123" s="1026" t="s">
        <v>394</v>
      </c>
      <c r="AL123" s="1024"/>
      <c r="AM123" s="1024"/>
      <c r="AN123" s="1024"/>
      <c r="AO123" s="1025"/>
      <c r="AP123" s="1027" t="s">
        <v>394</v>
      </c>
      <c r="AQ123" s="1028"/>
      <c r="AR123" s="1028"/>
      <c r="AS123" s="1028"/>
      <c r="AT123" s="1029"/>
      <c r="AU123" s="1062"/>
      <c r="AV123" s="1063"/>
      <c r="AW123" s="1063"/>
      <c r="AX123" s="1063"/>
      <c r="AY123" s="1063"/>
      <c r="AZ123" s="247" t="s">
        <v>189</v>
      </c>
      <c r="BA123" s="247"/>
      <c r="BB123" s="247"/>
      <c r="BC123" s="247"/>
      <c r="BD123" s="247"/>
      <c r="BE123" s="247"/>
      <c r="BF123" s="247"/>
      <c r="BG123" s="247"/>
      <c r="BH123" s="247"/>
      <c r="BI123" s="247"/>
      <c r="BJ123" s="247"/>
      <c r="BK123" s="247"/>
      <c r="BL123" s="247"/>
      <c r="BM123" s="247"/>
      <c r="BN123" s="247"/>
      <c r="BO123" s="1042" t="s">
        <v>433</v>
      </c>
      <c r="BP123" s="1070"/>
      <c r="BQ123" s="1128">
        <v>7616057</v>
      </c>
      <c r="BR123" s="1129"/>
      <c r="BS123" s="1129"/>
      <c r="BT123" s="1129"/>
      <c r="BU123" s="1129"/>
      <c r="BV123" s="1129">
        <v>7294040</v>
      </c>
      <c r="BW123" s="1129"/>
      <c r="BX123" s="1129"/>
      <c r="BY123" s="1129"/>
      <c r="BZ123" s="1129"/>
      <c r="CA123" s="1129">
        <v>7170066</v>
      </c>
      <c r="CB123" s="1129"/>
      <c r="CC123" s="1129"/>
      <c r="CD123" s="1129"/>
      <c r="CE123" s="1129"/>
      <c r="CF123" s="1066"/>
      <c r="CG123" s="1067"/>
      <c r="CH123" s="1067"/>
      <c r="CI123" s="1067"/>
      <c r="CJ123" s="1068"/>
      <c r="CK123" s="1074"/>
      <c r="CL123" s="1075"/>
      <c r="CM123" s="1075"/>
      <c r="CN123" s="1075"/>
      <c r="CO123" s="1076"/>
      <c r="CP123" s="1084" t="s">
        <v>434</v>
      </c>
      <c r="CQ123" s="1085"/>
      <c r="CR123" s="1085"/>
      <c r="CS123" s="1085"/>
      <c r="CT123" s="1085"/>
      <c r="CU123" s="1085"/>
      <c r="CV123" s="1085"/>
      <c r="CW123" s="1085"/>
      <c r="CX123" s="1085"/>
      <c r="CY123" s="1085"/>
      <c r="CZ123" s="1085"/>
      <c r="DA123" s="1085"/>
      <c r="DB123" s="1085"/>
      <c r="DC123" s="1085"/>
      <c r="DD123" s="1085"/>
      <c r="DE123" s="1085"/>
      <c r="DF123" s="1086"/>
      <c r="DG123" s="1023" t="s">
        <v>394</v>
      </c>
      <c r="DH123" s="1024"/>
      <c r="DI123" s="1024"/>
      <c r="DJ123" s="1024"/>
      <c r="DK123" s="1025"/>
      <c r="DL123" s="1026" t="s">
        <v>396</v>
      </c>
      <c r="DM123" s="1024"/>
      <c r="DN123" s="1024"/>
      <c r="DO123" s="1024"/>
      <c r="DP123" s="1025"/>
      <c r="DQ123" s="1026" t="s">
        <v>394</v>
      </c>
      <c r="DR123" s="1024"/>
      <c r="DS123" s="1024"/>
      <c r="DT123" s="1024"/>
      <c r="DU123" s="1025"/>
      <c r="DV123" s="1027" t="s">
        <v>394</v>
      </c>
      <c r="DW123" s="1028"/>
      <c r="DX123" s="1028"/>
      <c r="DY123" s="1028"/>
      <c r="DZ123" s="1029"/>
    </row>
    <row r="124" spans="1:130" s="226" customFormat="1" ht="26.25" customHeight="1" thickBot="1" x14ac:dyDescent="0.2">
      <c r="A124" s="1122"/>
      <c r="B124" s="1014"/>
      <c r="C124" s="987" t="s">
        <v>419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394</v>
      </c>
      <c r="AB124" s="1024"/>
      <c r="AC124" s="1024"/>
      <c r="AD124" s="1024"/>
      <c r="AE124" s="1025"/>
      <c r="AF124" s="1026" t="s">
        <v>394</v>
      </c>
      <c r="AG124" s="1024"/>
      <c r="AH124" s="1024"/>
      <c r="AI124" s="1024"/>
      <c r="AJ124" s="1025"/>
      <c r="AK124" s="1026" t="s">
        <v>394</v>
      </c>
      <c r="AL124" s="1024"/>
      <c r="AM124" s="1024"/>
      <c r="AN124" s="1024"/>
      <c r="AO124" s="1025"/>
      <c r="AP124" s="1027" t="s">
        <v>394</v>
      </c>
      <c r="AQ124" s="1028"/>
      <c r="AR124" s="1028"/>
      <c r="AS124" s="1028"/>
      <c r="AT124" s="1029"/>
      <c r="AU124" s="1124" t="s">
        <v>435</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394</v>
      </c>
      <c r="BR124" s="1092"/>
      <c r="BS124" s="1092"/>
      <c r="BT124" s="1092"/>
      <c r="BU124" s="1092"/>
      <c r="BV124" s="1092" t="s">
        <v>394</v>
      </c>
      <c r="BW124" s="1092"/>
      <c r="BX124" s="1092"/>
      <c r="BY124" s="1092"/>
      <c r="BZ124" s="1092"/>
      <c r="CA124" s="1092" t="s">
        <v>394</v>
      </c>
      <c r="CB124" s="1092"/>
      <c r="CC124" s="1092"/>
      <c r="CD124" s="1092"/>
      <c r="CE124" s="1092"/>
      <c r="CF124" s="1093"/>
      <c r="CG124" s="1094"/>
      <c r="CH124" s="1094"/>
      <c r="CI124" s="1094"/>
      <c r="CJ124" s="1095"/>
      <c r="CK124" s="1077"/>
      <c r="CL124" s="1077"/>
      <c r="CM124" s="1077"/>
      <c r="CN124" s="1077"/>
      <c r="CO124" s="1078"/>
      <c r="CP124" s="1084" t="s">
        <v>436</v>
      </c>
      <c r="CQ124" s="1085"/>
      <c r="CR124" s="1085"/>
      <c r="CS124" s="1085"/>
      <c r="CT124" s="1085"/>
      <c r="CU124" s="1085"/>
      <c r="CV124" s="1085"/>
      <c r="CW124" s="1085"/>
      <c r="CX124" s="1085"/>
      <c r="CY124" s="1085"/>
      <c r="CZ124" s="1085"/>
      <c r="DA124" s="1085"/>
      <c r="DB124" s="1085"/>
      <c r="DC124" s="1085"/>
      <c r="DD124" s="1085"/>
      <c r="DE124" s="1085"/>
      <c r="DF124" s="1086"/>
      <c r="DG124" s="1069" t="s">
        <v>437</v>
      </c>
      <c r="DH124" s="1051"/>
      <c r="DI124" s="1051"/>
      <c r="DJ124" s="1051"/>
      <c r="DK124" s="1052"/>
      <c r="DL124" s="1050" t="s">
        <v>437</v>
      </c>
      <c r="DM124" s="1051"/>
      <c r="DN124" s="1051"/>
      <c r="DO124" s="1051"/>
      <c r="DP124" s="1052"/>
      <c r="DQ124" s="1050" t="s">
        <v>437</v>
      </c>
      <c r="DR124" s="1051"/>
      <c r="DS124" s="1051"/>
      <c r="DT124" s="1051"/>
      <c r="DU124" s="1052"/>
      <c r="DV124" s="1053" t="s">
        <v>437</v>
      </c>
      <c r="DW124" s="1054"/>
      <c r="DX124" s="1054"/>
      <c r="DY124" s="1054"/>
      <c r="DZ124" s="1055"/>
    </row>
    <row r="125" spans="1:130" s="226" customFormat="1" ht="26.25" customHeight="1" x14ac:dyDescent="0.15">
      <c r="A125" s="1122"/>
      <c r="B125" s="1014"/>
      <c r="C125" s="987" t="s">
        <v>421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437</v>
      </c>
      <c r="AB125" s="1024"/>
      <c r="AC125" s="1024"/>
      <c r="AD125" s="1024"/>
      <c r="AE125" s="1025"/>
      <c r="AF125" s="1026" t="s">
        <v>437</v>
      </c>
      <c r="AG125" s="1024"/>
      <c r="AH125" s="1024"/>
      <c r="AI125" s="1024"/>
      <c r="AJ125" s="1025"/>
      <c r="AK125" s="1026" t="s">
        <v>437</v>
      </c>
      <c r="AL125" s="1024"/>
      <c r="AM125" s="1024"/>
      <c r="AN125" s="1024"/>
      <c r="AO125" s="1025"/>
      <c r="AP125" s="1027" t="s">
        <v>437</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438</v>
      </c>
      <c r="CL125" s="1072"/>
      <c r="CM125" s="1072"/>
      <c r="CN125" s="1072"/>
      <c r="CO125" s="1073"/>
      <c r="CP125" s="994" t="s">
        <v>439</v>
      </c>
      <c r="CQ125" s="962"/>
      <c r="CR125" s="962"/>
      <c r="CS125" s="962"/>
      <c r="CT125" s="962"/>
      <c r="CU125" s="962"/>
      <c r="CV125" s="962"/>
      <c r="CW125" s="962"/>
      <c r="CX125" s="962"/>
      <c r="CY125" s="962"/>
      <c r="CZ125" s="962"/>
      <c r="DA125" s="962"/>
      <c r="DB125" s="962"/>
      <c r="DC125" s="962"/>
      <c r="DD125" s="962"/>
      <c r="DE125" s="962"/>
      <c r="DF125" s="963"/>
      <c r="DG125" s="995" t="s">
        <v>437</v>
      </c>
      <c r="DH125" s="996"/>
      <c r="DI125" s="996"/>
      <c r="DJ125" s="996"/>
      <c r="DK125" s="996"/>
      <c r="DL125" s="996" t="s">
        <v>437</v>
      </c>
      <c r="DM125" s="996"/>
      <c r="DN125" s="996"/>
      <c r="DO125" s="996"/>
      <c r="DP125" s="996"/>
      <c r="DQ125" s="996" t="s">
        <v>437</v>
      </c>
      <c r="DR125" s="996"/>
      <c r="DS125" s="996"/>
      <c r="DT125" s="996"/>
      <c r="DU125" s="996"/>
      <c r="DV125" s="997" t="s">
        <v>437</v>
      </c>
      <c r="DW125" s="997"/>
      <c r="DX125" s="997"/>
      <c r="DY125" s="997"/>
      <c r="DZ125" s="998"/>
    </row>
    <row r="126" spans="1:130" s="226" customFormat="1" ht="26.25" customHeight="1" thickBot="1" x14ac:dyDescent="0.2">
      <c r="A126" s="1122"/>
      <c r="B126" s="1014"/>
      <c r="C126" s="987" t="s">
        <v>423</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437</v>
      </c>
      <c r="AB126" s="1024"/>
      <c r="AC126" s="1024"/>
      <c r="AD126" s="1024"/>
      <c r="AE126" s="1025"/>
      <c r="AF126" s="1026" t="s">
        <v>437</v>
      </c>
      <c r="AG126" s="1024"/>
      <c r="AH126" s="1024"/>
      <c r="AI126" s="1024"/>
      <c r="AJ126" s="1025"/>
      <c r="AK126" s="1026" t="s">
        <v>437</v>
      </c>
      <c r="AL126" s="1024"/>
      <c r="AM126" s="1024"/>
      <c r="AN126" s="1024"/>
      <c r="AO126" s="1025"/>
      <c r="AP126" s="1027" t="s">
        <v>437</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440</v>
      </c>
      <c r="CQ126" s="988"/>
      <c r="CR126" s="988"/>
      <c r="CS126" s="988"/>
      <c r="CT126" s="988"/>
      <c r="CU126" s="988"/>
      <c r="CV126" s="988"/>
      <c r="CW126" s="988"/>
      <c r="CX126" s="988"/>
      <c r="CY126" s="988"/>
      <c r="CZ126" s="988"/>
      <c r="DA126" s="988"/>
      <c r="DB126" s="988"/>
      <c r="DC126" s="988"/>
      <c r="DD126" s="988"/>
      <c r="DE126" s="988"/>
      <c r="DF126" s="989"/>
      <c r="DG126" s="990" t="s">
        <v>437</v>
      </c>
      <c r="DH126" s="991"/>
      <c r="DI126" s="991"/>
      <c r="DJ126" s="991"/>
      <c r="DK126" s="991"/>
      <c r="DL126" s="991" t="s">
        <v>437</v>
      </c>
      <c r="DM126" s="991"/>
      <c r="DN126" s="991"/>
      <c r="DO126" s="991"/>
      <c r="DP126" s="991"/>
      <c r="DQ126" s="991" t="s">
        <v>437</v>
      </c>
      <c r="DR126" s="991"/>
      <c r="DS126" s="991"/>
      <c r="DT126" s="991"/>
      <c r="DU126" s="991"/>
      <c r="DV126" s="992" t="s">
        <v>437</v>
      </c>
      <c r="DW126" s="992"/>
      <c r="DX126" s="992"/>
      <c r="DY126" s="992"/>
      <c r="DZ126" s="993"/>
    </row>
    <row r="127" spans="1:130" s="226" customFormat="1" ht="26.25" customHeight="1" x14ac:dyDescent="0.15">
      <c r="A127" s="1123"/>
      <c r="B127" s="1016"/>
      <c r="C127" s="1038" t="s">
        <v>441</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437</v>
      </c>
      <c r="AB127" s="1024"/>
      <c r="AC127" s="1024"/>
      <c r="AD127" s="1024"/>
      <c r="AE127" s="1025"/>
      <c r="AF127" s="1026" t="s">
        <v>437</v>
      </c>
      <c r="AG127" s="1024"/>
      <c r="AH127" s="1024"/>
      <c r="AI127" s="1024"/>
      <c r="AJ127" s="1025"/>
      <c r="AK127" s="1026" t="s">
        <v>437</v>
      </c>
      <c r="AL127" s="1024"/>
      <c r="AM127" s="1024"/>
      <c r="AN127" s="1024"/>
      <c r="AO127" s="1025"/>
      <c r="AP127" s="1027" t="s">
        <v>437</v>
      </c>
      <c r="AQ127" s="1028"/>
      <c r="AR127" s="1028"/>
      <c r="AS127" s="1028"/>
      <c r="AT127" s="1029"/>
      <c r="AU127" s="228"/>
      <c r="AV127" s="228"/>
      <c r="AW127" s="228"/>
      <c r="AX127" s="1096" t="s">
        <v>442</v>
      </c>
      <c r="AY127" s="1097"/>
      <c r="AZ127" s="1097"/>
      <c r="BA127" s="1097"/>
      <c r="BB127" s="1097"/>
      <c r="BC127" s="1097"/>
      <c r="BD127" s="1097"/>
      <c r="BE127" s="1098"/>
      <c r="BF127" s="1099" t="s">
        <v>443</v>
      </c>
      <c r="BG127" s="1097"/>
      <c r="BH127" s="1097"/>
      <c r="BI127" s="1097"/>
      <c r="BJ127" s="1097"/>
      <c r="BK127" s="1097"/>
      <c r="BL127" s="1098"/>
      <c r="BM127" s="1099" t="s">
        <v>444</v>
      </c>
      <c r="BN127" s="1097"/>
      <c r="BO127" s="1097"/>
      <c r="BP127" s="1097"/>
      <c r="BQ127" s="1097"/>
      <c r="BR127" s="1097"/>
      <c r="BS127" s="1098"/>
      <c r="BT127" s="1099" t="s">
        <v>445</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446</v>
      </c>
      <c r="CQ127" s="988"/>
      <c r="CR127" s="988"/>
      <c r="CS127" s="988"/>
      <c r="CT127" s="988"/>
      <c r="CU127" s="988"/>
      <c r="CV127" s="988"/>
      <c r="CW127" s="988"/>
      <c r="CX127" s="988"/>
      <c r="CY127" s="988"/>
      <c r="CZ127" s="988"/>
      <c r="DA127" s="988"/>
      <c r="DB127" s="988"/>
      <c r="DC127" s="988"/>
      <c r="DD127" s="988"/>
      <c r="DE127" s="988"/>
      <c r="DF127" s="989"/>
      <c r="DG127" s="990" t="s">
        <v>437</v>
      </c>
      <c r="DH127" s="991"/>
      <c r="DI127" s="991"/>
      <c r="DJ127" s="991"/>
      <c r="DK127" s="991"/>
      <c r="DL127" s="991" t="s">
        <v>437</v>
      </c>
      <c r="DM127" s="991"/>
      <c r="DN127" s="991"/>
      <c r="DO127" s="991"/>
      <c r="DP127" s="991"/>
      <c r="DQ127" s="991" t="s">
        <v>437</v>
      </c>
      <c r="DR127" s="991"/>
      <c r="DS127" s="991"/>
      <c r="DT127" s="991"/>
      <c r="DU127" s="991"/>
      <c r="DV127" s="992" t="s">
        <v>437</v>
      </c>
      <c r="DW127" s="992"/>
      <c r="DX127" s="992"/>
      <c r="DY127" s="992"/>
      <c r="DZ127" s="993"/>
    </row>
    <row r="128" spans="1:130" s="226" customFormat="1" ht="26.25" customHeight="1" thickBot="1" x14ac:dyDescent="0.2">
      <c r="A128" s="1106" t="s">
        <v>447</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448</v>
      </c>
      <c r="X128" s="1108"/>
      <c r="Y128" s="1108"/>
      <c r="Z128" s="1109"/>
      <c r="AA128" s="1110">
        <v>18556</v>
      </c>
      <c r="AB128" s="1111"/>
      <c r="AC128" s="1111"/>
      <c r="AD128" s="1111"/>
      <c r="AE128" s="1112"/>
      <c r="AF128" s="1113">
        <v>15335</v>
      </c>
      <c r="AG128" s="1111"/>
      <c r="AH128" s="1111"/>
      <c r="AI128" s="1111"/>
      <c r="AJ128" s="1112"/>
      <c r="AK128" s="1113">
        <v>15093</v>
      </c>
      <c r="AL128" s="1111"/>
      <c r="AM128" s="1111"/>
      <c r="AN128" s="1111"/>
      <c r="AO128" s="1112"/>
      <c r="AP128" s="1114"/>
      <c r="AQ128" s="1115"/>
      <c r="AR128" s="1115"/>
      <c r="AS128" s="1115"/>
      <c r="AT128" s="1116"/>
      <c r="AU128" s="228"/>
      <c r="AV128" s="228"/>
      <c r="AW128" s="228"/>
      <c r="AX128" s="961" t="s">
        <v>449</v>
      </c>
      <c r="AY128" s="962"/>
      <c r="AZ128" s="962"/>
      <c r="BA128" s="962"/>
      <c r="BB128" s="962"/>
      <c r="BC128" s="962"/>
      <c r="BD128" s="962"/>
      <c r="BE128" s="963"/>
      <c r="BF128" s="1117" t="s">
        <v>235</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450</v>
      </c>
      <c r="CQ128" s="791"/>
      <c r="CR128" s="791"/>
      <c r="CS128" s="791"/>
      <c r="CT128" s="791"/>
      <c r="CU128" s="791"/>
      <c r="CV128" s="791"/>
      <c r="CW128" s="791"/>
      <c r="CX128" s="791"/>
      <c r="CY128" s="791"/>
      <c r="CZ128" s="791"/>
      <c r="DA128" s="791"/>
      <c r="DB128" s="791"/>
      <c r="DC128" s="791"/>
      <c r="DD128" s="791"/>
      <c r="DE128" s="791"/>
      <c r="DF128" s="1101"/>
      <c r="DG128" s="1102" t="s">
        <v>399</v>
      </c>
      <c r="DH128" s="1103"/>
      <c r="DI128" s="1103"/>
      <c r="DJ128" s="1103"/>
      <c r="DK128" s="1103"/>
      <c r="DL128" s="1103" t="s">
        <v>451</v>
      </c>
      <c r="DM128" s="1103"/>
      <c r="DN128" s="1103"/>
      <c r="DO128" s="1103"/>
      <c r="DP128" s="1103"/>
      <c r="DQ128" s="1103" t="s">
        <v>393</v>
      </c>
      <c r="DR128" s="1103"/>
      <c r="DS128" s="1103"/>
      <c r="DT128" s="1103"/>
      <c r="DU128" s="1103"/>
      <c r="DV128" s="1104" t="s">
        <v>399</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452</v>
      </c>
      <c r="X129" s="1136"/>
      <c r="Y129" s="1136"/>
      <c r="Z129" s="1137"/>
      <c r="AA129" s="1023">
        <v>3818819</v>
      </c>
      <c r="AB129" s="1024"/>
      <c r="AC129" s="1024"/>
      <c r="AD129" s="1024"/>
      <c r="AE129" s="1025"/>
      <c r="AF129" s="1026">
        <v>3944757</v>
      </c>
      <c r="AG129" s="1024"/>
      <c r="AH129" s="1024"/>
      <c r="AI129" s="1024"/>
      <c r="AJ129" s="1025"/>
      <c r="AK129" s="1026">
        <v>4173391</v>
      </c>
      <c r="AL129" s="1024"/>
      <c r="AM129" s="1024"/>
      <c r="AN129" s="1024"/>
      <c r="AO129" s="1025"/>
      <c r="AP129" s="1138"/>
      <c r="AQ129" s="1139"/>
      <c r="AR129" s="1139"/>
      <c r="AS129" s="1139"/>
      <c r="AT129" s="1140"/>
      <c r="AU129" s="229"/>
      <c r="AV129" s="229"/>
      <c r="AW129" s="229"/>
      <c r="AX129" s="1130" t="s">
        <v>453</v>
      </c>
      <c r="AY129" s="988"/>
      <c r="AZ129" s="988"/>
      <c r="BA129" s="988"/>
      <c r="BB129" s="988"/>
      <c r="BC129" s="988"/>
      <c r="BD129" s="988"/>
      <c r="BE129" s="989"/>
      <c r="BF129" s="1131" t="s">
        <v>399</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454</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455</v>
      </c>
      <c r="X130" s="1136"/>
      <c r="Y130" s="1136"/>
      <c r="Z130" s="1137"/>
      <c r="AA130" s="1023">
        <v>617258</v>
      </c>
      <c r="AB130" s="1024"/>
      <c r="AC130" s="1024"/>
      <c r="AD130" s="1024"/>
      <c r="AE130" s="1025"/>
      <c r="AF130" s="1026">
        <v>577661</v>
      </c>
      <c r="AG130" s="1024"/>
      <c r="AH130" s="1024"/>
      <c r="AI130" s="1024"/>
      <c r="AJ130" s="1025"/>
      <c r="AK130" s="1026">
        <v>570119</v>
      </c>
      <c r="AL130" s="1024"/>
      <c r="AM130" s="1024"/>
      <c r="AN130" s="1024"/>
      <c r="AO130" s="1025"/>
      <c r="AP130" s="1138"/>
      <c r="AQ130" s="1139"/>
      <c r="AR130" s="1139"/>
      <c r="AS130" s="1139"/>
      <c r="AT130" s="1140"/>
      <c r="AU130" s="229"/>
      <c r="AV130" s="229"/>
      <c r="AW130" s="229"/>
      <c r="AX130" s="1130" t="s">
        <v>456</v>
      </c>
      <c r="AY130" s="988"/>
      <c r="AZ130" s="988"/>
      <c r="BA130" s="988"/>
      <c r="BB130" s="988"/>
      <c r="BC130" s="988"/>
      <c r="BD130" s="988"/>
      <c r="BE130" s="989"/>
      <c r="BF130" s="1166">
        <v>0.7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457</v>
      </c>
      <c r="X131" s="1173"/>
      <c r="Y131" s="1173"/>
      <c r="Z131" s="1174"/>
      <c r="AA131" s="1069">
        <v>3201561</v>
      </c>
      <c r="AB131" s="1051"/>
      <c r="AC131" s="1051"/>
      <c r="AD131" s="1051"/>
      <c r="AE131" s="1052"/>
      <c r="AF131" s="1050">
        <v>3367096</v>
      </c>
      <c r="AG131" s="1051"/>
      <c r="AH131" s="1051"/>
      <c r="AI131" s="1051"/>
      <c r="AJ131" s="1052"/>
      <c r="AK131" s="1050">
        <v>3603272</v>
      </c>
      <c r="AL131" s="1051"/>
      <c r="AM131" s="1051"/>
      <c r="AN131" s="1051"/>
      <c r="AO131" s="1052"/>
      <c r="AP131" s="1175"/>
      <c r="AQ131" s="1176"/>
      <c r="AR131" s="1176"/>
      <c r="AS131" s="1176"/>
      <c r="AT131" s="1177"/>
      <c r="AU131" s="229"/>
      <c r="AV131" s="229"/>
      <c r="AW131" s="229"/>
      <c r="AX131" s="1148" t="s">
        <v>458</v>
      </c>
      <c r="AY131" s="791"/>
      <c r="AZ131" s="791"/>
      <c r="BA131" s="791"/>
      <c r="BB131" s="791"/>
      <c r="BC131" s="791"/>
      <c r="BD131" s="791"/>
      <c r="BE131" s="1101"/>
      <c r="BF131" s="1149" t="s">
        <v>451</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459</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460</v>
      </c>
      <c r="W132" s="1159"/>
      <c r="X132" s="1159"/>
      <c r="Y132" s="1159"/>
      <c r="Z132" s="1160"/>
      <c r="AA132" s="1161">
        <v>1.2811875210000001</v>
      </c>
      <c r="AB132" s="1162"/>
      <c r="AC132" s="1162"/>
      <c r="AD132" s="1162"/>
      <c r="AE132" s="1163"/>
      <c r="AF132" s="1164">
        <v>0.96062007100000002</v>
      </c>
      <c r="AG132" s="1162"/>
      <c r="AH132" s="1162"/>
      <c r="AI132" s="1162"/>
      <c r="AJ132" s="1163"/>
      <c r="AK132" s="1164">
        <v>-5.9917763999999998E-2</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461</v>
      </c>
      <c r="W133" s="1142"/>
      <c r="X133" s="1142"/>
      <c r="Y133" s="1142"/>
      <c r="Z133" s="1143"/>
      <c r="AA133" s="1144">
        <v>3.2</v>
      </c>
      <c r="AB133" s="1145"/>
      <c r="AC133" s="1145"/>
      <c r="AD133" s="1145"/>
      <c r="AE133" s="1146"/>
      <c r="AF133" s="1144">
        <v>1.9</v>
      </c>
      <c r="AG133" s="1145"/>
      <c r="AH133" s="1145"/>
      <c r="AI133" s="1145"/>
      <c r="AJ133" s="1146"/>
      <c r="AK133" s="1144">
        <v>0.7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0237fKcTtuRtWPleyqKILfpF1zsz8t4GhWgibXOmZxzuPa3BOSJH+eRQIyLKLaYK+7JqBdGVPJHgu5WZDjJYA==" saltValue="7sx0As8jWrr3evtW+E2z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462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WhT1qL2sZquDHEFd9tds9UUQ3NDwnIaLtc7NuQXAiQQ6vSrJqhy58kPji9P6XjzEcK92Eo6YTjFX3O5nkCfVA==" saltValue="auee0pZtUjpEbewka3KD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463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464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465</v>
      </c>
      <c r="AP7" s="268"/>
      <c r="AQ7" s="269" t="s">
        <v>466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467</v>
      </c>
      <c r="AQ8" s="275" t="s">
        <v>468</v>
      </c>
      <c r="AR8" s="276" t="s">
        <v>469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470</v>
      </c>
      <c r="AL9" s="1182"/>
      <c r="AM9" s="1182"/>
      <c r="AN9" s="1183"/>
      <c r="AO9" s="277">
        <v>1262446</v>
      </c>
      <c r="AP9" s="277">
        <v>201733</v>
      </c>
      <c r="AQ9" s="278">
        <v>135698</v>
      </c>
      <c r="AR9" s="279">
        <v>48.7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471</v>
      </c>
      <c r="AL10" s="1182"/>
      <c r="AM10" s="1182"/>
      <c r="AN10" s="1183"/>
      <c r="AO10" s="280">
        <v>6464</v>
      </c>
      <c r="AP10" s="280">
        <v>1033</v>
      </c>
      <c r="AQ10" s="281">
        <v>15070</v>
      </c>
      <c r="AR10" s="282">
        <v>-93.1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472</v>
      </c>
      <c r="AL11" s="1182"/>
      <c r="AM11" s="1182"/>
      <c r="AN11" s="1183"/>
      <c r="AO11" s="280" t="s">
        <v>473</v>
      </c>
      <c r="AP11" s="280" t="s">
        <v>473</v>
      </c>
      <c r="AQ11" s="281">
        <v>1204</v>
      </c>
      <c r="AR11" s="282" t="s">
        <v>473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474</v>
      </c>
      <c r="AL12" s="1182"/>
      <c r="AM12" s="1182"/>
      <c r="AN12" s="1183"/>
      <c r="AO12" s="280" t="s">
        <v>473</v>
      </c>
      <c r="AP12" s="280" t="s">
        <v>473</v>
      </c>
      <c r="AQ12" s="281" t="s">
        <v>473</v>
      </c>
      <c r="AR12" s="282" t="s">
        <v>473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475</v>
      </c>
      <c r="AL13" s="1182"/>
      <c r="AM13" s="1182"/>
      <c r="AN13" s="1183"/>
      <c r="AO13" s="280">
        <v>56602</v>
      </c>
      <c r="AP13" s="280">
        <v>9045</v>
      </c>
      <c r="AQ13" s="281">
        <v>5161</v>
      </c>
      <c r="AR13" s="282">
        <v>75.3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476</v>
      </c>
      <c r="AL14" s="1182"/>
      <c r="AM14" s="1182"/>
      <c r="AN14" s="1183"/>
      <c r="AO14" s="280">
        <v>27960</v>
      </c>
      <c r="AP14" s="280">
        <v>4468</v>
      </c>
      <c r="AQ14" s="281">
        <v>2589</v>
      </c>
      <c r="AR14" s="282">
        <v>72.599999999999994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477</v>
      </c>
      <c r="AL15" s="1185"/>
      <c r="AM15" s="1185"/>
      <c r="AN15" s="1186"/>
      <c r="AO15" s="280">
        <v>-76466</v>
      </c>
      <c r="AP15" s="280">
        <v>-12219</v>
      </c>
      <c r="AQ15" s="281">
        <v>-9993</v>
      </c>
      <c r="AR15" s="282">
        <v>22.3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189</v>
      </c>
      <c r="AL16" s="1185"/>
      <c r="AM16" s="1185"/>
      <c r="AN16" s="1186"/>
      <c r="AO16" s="280">
        <v>1277006</v>
      </c>
      <c r="AP16" s="280">
        <v>204060</v>
      </c>
      <c r="AQ16" s="281">
        <v>149729</v>
      </c>
      <c r="AR16" s="282">
        <v>36.299999999999997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478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479</v>
      </c>
      <c r="AP20" s="289" t="s">
        <v>480</v>
      </c>
      <c r="AQ20" s="290" t="s">
        <v>481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482</v>
      </c>
      <c r="AL21" s="1188"/>
      <c r="AM21" s="1188"/>
      <c r="AN21" s="1189"/>
      <c r="AO21" s="293">
        <v>22.21</v>
      </c>
      <c r="AP21" s="294">
        <v>13.47</v>
      </c>
      <c r="AQ21" s="295">
        <v>8.74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483</v>
      </c>
      <c r="AL22" s="1188"/>
      <c r="AM22" s="1188"/>
      <c r="AN22" s="1189"/>
      <c r="AO22" s="298">
        <v>94.5</v>
      </c>
      <c r="AP22" s="299">
        <v>96.1</v>
      </c>
      <c r="AQ22" s="300">
        <v>-1.6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484</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485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486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465</v>
      </c>
      <c r="AP30" s="268"/>
      <c r="AQ30" s="269" t="s">
        <v>466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467</v>
      </c>
      <c r="AQ31" s="275" t="s">
        <v>468</v>
      </c>
      <c r="AR31" s="276" t="s">
        <v>469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487</v>
      </c>
      <c r="AL32" s="1196"/>
      <c r="AM32" s="1196"/>
      <c r="AN32" s="1197"/>
      <c r="AO32" s="308">
        <v>548613</v>
      </c>
      <c r="AP32" s="308">
        <v>87666</v>
      </c>
      <c r="AQ32" s="309">
        <v>77495</v>
      </c>
      <c r="AR32" s="310">
        <v>13.1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488</v>
      </c>
      <c r="AL33" s="1196"/>
      <c r="AM33" s="1196"/>
      <c r="AN33" s="1197"/>
      <c r="AO33" s="308" t="s">
        <v>473</v>
      </c>
      <c r="AP33" s="308" t="s">
        <v>473</v>
      </c>
      <c r="AQ33" s="309" t="s">
        <v>473</v>
      </c>
      <c r="AR33" s="310" t="s">
        <v>473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489</v>
      </c>
      <c r="AL34" s="1196"/>
      <c r="AM34" s="1196"/>
      <c r="AN34" s="1197"/>
      <c r="AO34" s="308" t="s">
        <v>473</v>
      </c>
      <c r="AP34" s="308" t="s">
        <v>473</v>
      </c>
      <c r="AQ34" s="309" t="s">
        <v>473</v>
      </c>
      <c r="AR34" s="310" t="s">
        <v>473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490</v>
      </c>
      <c r="AL35" s="1196"/>
      <c r="AM35" s="1196"/>
      <c r="AN35" s="1197"/>
      <c r="AO35" s="308">
        <v>34440</v>
      </c>
      <c r="AP35" s="308">
        <v>5503</v>
      </c>
      <c r="AQ35" s="309">
        <v>26940</v>
      </c>
      <c r="AR35" s="310">
        <v>-79.599999999999994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491</v>
      </c>
      <c r="AL36" s="1196"/>
      <c r="AM36" s="1196"/>
      <c r="AN36" s="1197"/>
      <c r="AO36" s="308" t="s">
        <v>473</v>
      </c>
      <c r="AP36" s="308" t="s">
        <v>473</v>
      </c>
      <c r="AQ36" s="309">
        <v>3757</v>
      </c>
      <c r="AR36" s="310" t="s">
        <v>473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492</v>
      </c>
      <c r="AL37" s="1196"/>
      <c r="AM37" s="1196"/>
      <c r="AN37" s="1197"/>
      <c r="AO37" s="308" t="s">
        <v>473</v>
      </c>
      <c r="AP37" s="308" t="s">
        <v>473</v>
      </c>
      <c r="AQ37" s="309">
        <v>476</v>
      </c>
      <c r="AR37" s="310" t="s">
        <v>473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493</v>
      </c>
      <c r="AL38" s="1199"/>
      <c r="AM38" s="1199"/>
      <c r="AN38" s="1200"/>
      <c r="AO38" s="311" t="s">
        <v>473</v>
      </c>
      <c r="AP38" s="311" t="s">
        <v>473</v>
      </c>
      <c r="AQ38" s="312">
        <v>3</v>
      </c>
      <c r="AR38" s="300" t="s">
        <v>473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494</v>
      </c>
      <c r="AL39" s="1199"/>
      <c r="AM39" s="1199"/>
      <c r="AN39" s="1200"/>
      <c r="AO39" s="308">
        <v>-15093</v>
      </c>
      <c r="AP39" s="308">
        <v>-2412</v>
      </c>
      <c r="AQ39" s="309">
        <v>-1869</v>
      </c>
      <c r="AR39" s="310">
        <v>29.1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495</v>
      </c>
      <c r="AL40" s="1196"/>
      <c r="AM40" s="1196"/>
      <c r="AN40" s="1197"/>
      <c r="AO40" s="308">
        <v>-570119</v>
      </c>
      <c r="AP40" s="308">
        <v>-91102</v>
      </c>
      <c r="AQ40" s="309">
        <v>-73868</v>
      </c>
      <c r="AR40" s="310">
        <v>23.3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278</v>
      </c>
      <c r="AL41" s="1202"/>
      <c r="AM41" s="1202"/>
      <c r="AN41" s="1203"/>
      <c r="AO41" s="308">
        <v>-2159</v>
      </c>
      <c r="AP41" s="308">
        <v>-345</v>
      </c>
      <c r="AQ41" s="309">
        <v>32935</v>
      </c>
      <c r="AR41" s="310">
        <v>-101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496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497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498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465</v>
      </c>
      <c r="AN49" s="1192" t="s">
        <v>499</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500</v>
      </c>
      <c r="AO50" s="325" t="s">
        <v>501</v>
      </c>
      <c r="AP50" s="326" t="s">
        <v>502</v>
      </c>
      <c r="AQ50" s="327" t="s">
        <v>503</v>
      </c>
      <c r="AR50" s="328" t="s">
        <v>504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505</v>
      </c>
      <c r="AL51" s="321"/>
      <c r="AM51" s="329">
        <v>1054630</v>
      </c>
      <c r="AN51" s="330">
        <v>149339</v>
      </c>
      <c r="AO51" s="331">
        <v>-4.8</v>
      </c>
      <c r="AP51" s="332">
        <v>122882</v>
      </c>
      <c r="AQ51" s="333">
        <v>-11.4</v>
      </c>
      <c r="AR51" s="334">
        <v>6.6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506</v>
      </c>
      <c r="AM52" s="337">
        <v>819390</v>
      </c>
      <c r="AN52" s="338">
        <v>116028</v>
      </c>
      <c r="AO52" s="339">
        <v>-10</v>
      </c>
      <c r="AP52" s="340">
        <v>65785</v>
      </c>
      <c r="AQ52" s="341">
        <v>-7.6</v>
      </c>
      <c r="AR52" s="342">
        <v>-2.4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507</v>
      </c>
      <c r="AL53" s="321"/>
      <c r="AM53" s="329">
        <v>952882</v>
      </c>
      <c r="AN53" s="330">
        <v>138843</v>
      </c>
      <c r="AO53" s="331">
        <v>-7</v>
      </c>
      <c r="AP53" s="332">
        <v>114790</v>
      </c>
      <c r="AQ53" s="333">
        <v>-6.6</v>
      </c>
      <c r="AR53" s="334">
        <v>-0.4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506</v>
      </c>
      <c r="AM54" s="337">
        <v>733166</v>
      </c>
      <c r="AN54" s="338">
        <v>106829</v>
      </c>
      <c r="AO54" s="339">
        <v>-7.9</v>
      </c>
      <c r="AP54" s="340">
        <v>55601</v>
      </c>
      <c r="AQ54" s="341">
        <v>-15.5</v>
      </c>
      <c r="AR54" s="342">
        <v>7.6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508</v>
      </c>
      <c r="AL55" s="321"/>
      <c r="AM55" s="329">
        <v>687592</v>
      </c>
      <c r="AN55" s="330">
        <v>103413</v>
      </c>
      <c r="AO55" s="331">
        <v>-25.5</v>
      </c>
      <c r="AP55" s="332">
        <v>126262</v>
      </c>
      <c r="AQ55" s="333">
        <v>10</v>
      </c>
      <c r="AR55" s="334">
        <v>-35.5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506</v>
      </c>
      <c r="AM56" s="337">
        <v>558402</v>
      </c>
      <c r="AN56" s="338">
        <v>83983</v>
      </c>
      <c r="AO56" s="339">
        <v>-21.4</v>
      </c>
      <c r="AP56" s="340">
        <v>56769</v>
      </c>
      <c r="AQ56" s="341">
        <v>2.1</v>
      </c>
      <c r="AR56" s="342">
        <v>-23.5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509</v>
      </c>
      <c r="AL57" s="321"/>
      <c r="AM57" s="329">
        <v>1597887</v>
      </c>
      <c r="AN57" s="330">
        <v>247007</v>
      </c>
      <c r="AO57" s="331">
        <v>138.9</v>
      </c>
      <c r="AP57" s="332">
        <v>126525</v>
      </c>
      <c r="AQ57" s="333">
        <v>0.2</v>
      </c>
      <c r="AR57" s="334">
        <v>138.69999999999999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506</v>
      </c>
      <c r="AM58" s="337">
        <v>554845</v>
      </c>
      <c r="AN58" s="338">
        <v>85770</v>
      </c>
      <c r="AO58" s="339">
        <v>2.1</v>
      </c>
      <c r="AP58" s="340">
        <v>67052</v>
      </c>
      <c r="AQ58" s="341">
        <v>18.100000000000001</v>
      </c>
      <c r="AR58" s="342">
        <v>-16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510</v>
      </c>
      <c r="AL59" s="321"/>
      <c r="AM59" s="329">
        <v>733645</v>
      </c>
      <c r="AN59" s="330">
        <v>117233</v>
      </c>
      <c r="AO59" s="331">
        <v>-52.5</v>
      </c>
      <c r="AP59" s="332">
        <v>122054</v>
      </c>
      <c r="AQ59" s="333">
        <v>-3.5</v>
      </c>
      <c r="AR59" s="334">
        <v>-49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506</v>
      </c>
      <c r="AM60" s="337">
        <v>546650</v>
      </c>
      <c r="AN60" s="338">
        <v>87352</v>
      </c>
      <c r="AO60" s="339">
        <v>1.8</v>
      </c>
      <c r="AP60" s="340">
        <v>68298</v>
      </c>
      <c r="AQ60" s="341">
        <v>1.9</v>
      </c>
      <c r="AR60" s="342">
        <v>-0.1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511</v>
      </c>
      <c r="AL61" s="343"/>
      <c r="AM61" s="344">
        <v>1005327</v>
      </c>
      <c r="AN61" s="345">
        <v>151167</v>
      </c>
      <c r="AO61" s="346">
        <v>9.8000000000000007</v>
      </c>
      <c r="AP61" s="347">
        <v>122503</v>
      </c>
      <c r="AQ61" s="348">
        <v>-2.2999999999999998</v>
      </c>
      <c r="AR61" s="334">
        <v>12.1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506</v>
      </c>
      <c r="AM62" s="337">
        <v>642491</v>
      </c>
      <c r="AN62" s="338">
        <v>95992</v>
      </c>
      <c r="AO62" s="339">
        <v>-7.1</v>
      </c>
      <c r="AP62" s="340">
        <v>62701</v>
      </c>
      <c r="AQ62" s="341">
        <v>-0.2</v>
      </c>
      <c r="AR62" s="342">
        <v>-6.9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z2iZgQWrPe9uRA5JQnRwLwQIovls6+MO9unEJpmrPTMRz4rOf+AVtwiaanDLFWMEdv8cluDWZUkrmyKuIOEbVA==" saltValue="mvsIdrbF+meBai1JvvDL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513</v>
      </c>
    </row>
    <row r="120" spans="125:125" ht="13.5" hidden="1" customHeight="1" x14ac:dyDescent="0.15"/>
    <row r="121" spans="125:125" ht="13.5" hidden="1" customHeight="1" x14ac:dyDescent="0.15">
      <c r="DU121" s="255"/>
    </row>
  </sheetData>
  <sheetProtection algorithmName="SHA-512" hashValue="KC9GJrxyPQVCk4DJafpk0WvZrmiIqo4KPcsoooFL6k4CTleVAt9NS5FLgOykxxMaX98F55jyCkKLmVzXfnSiDA==" saltValue="IcVaMJPWkQAIAYMjobCi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514</v>
      </c>
    </row>
  </sheetData>
  <sheetProtection algorithmName="SHA-512" hashValue="+htcgGOrS2IL6gFFYrzrR1CLzLFctI7id/u22LxPF6VKky2pYpRj4mk5joKUn8otzxQPI4Hqpbz1sKjkWgOp5Q==" saltValue="uDzxUQtInbg3H3q+Fex+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204" t="s">
        <v>3</v>
      </c>
      <c r="D47" s="1204"/>
      <c r="E47" s="1205"/>
      <c r="F47" s="11">
        <v>30.28</v>
      </c>
      <c r="G47" s="12">
        <v>23.87</v>
      </c>
      <c r="H47" s="12">
        <v>22.96</v>
      </c>
      <c r="I47" s="12">
        <v>22.3</v>
      </c>
      <c r="J47" s="13">
        <v>22.6</v>
      </c>
    </row>
    <row r="48" spans="2:10" ht="57.75" customHeight="1" x14ac:dyDescent="0.15">
      <c r="B48" s="14"/>
      <c r="C48" s="1206" t="s">
        <v>4</v>
      </c>
      <c r="D48" s="1206"/>
      <c r="E48" s="1207"/>
      <c r="F48" s="15">
        <v>4.3</v>
      </c>
      <c r="G48" s="16">
        <v>5.35</v>
      </c>
      <c r="H48" s="16">
        <v>4.51</v>
      </c>
      <c r="I48" s="16">
        <v>8.75</v>
      </c>
      <c r="J48" s="17">
        <v>17.239999999999998</v>
      </c>
    </row>
    <row r="49" spans="2:10" ht="57.75" customHeight="1" thickBot="1" x14ac:dyDescent="0.2">
      <c r="B49" s="18"/>
      <c r="C49" s="1208" t="s">
        <v>5</v>
      </c>
      <c r="D49" s="1208"/>
      <c r="E49" s="1209"/>
      <c r="F49" s="19" t="s">
        <v>520</v>
      </c>
      <c r="G49" s="20" t="s">
        <v>521</v>
      </c>
      <c r="H49" s="20" t="s">
        <v>522</v>
      </c>
      <c r="I49" s="20">
        <v>4.45</v>
      </c>
      <c r="J49" s="21">
        <v>10.5</v>
      </c>
    </row>
    <row r="50" spans="2:10" x14ac:dyDescent="0.15"/>
  </sheetData>
  <sheetProtection algorithmName="SHA-512" hashValue="d6UYHoIfe5rtkzdLs7+6aajenXq7Uitt31Z77SQRKNdTEavuq/D/hI3UxIAqi4dSSPQyc4z/CZ6ocsQzGrmi7g==" saltValue="smCOSohSPsLmAnEtFhvk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2023-11-06T05:40:06Z</cp:lastPrinted>
  <dcterms:created xsi:type="dcterms:W3CDTF">2023-02-20T05:39:38Z</dcterms:created>
  <dcterms:modified xsi:type="dcterms:W3CDTF">2023-11-06T05:41:23Z</dcterms:modified>
  <cp:category/>
</cp:coreProperties>
</file>